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Override PartName="/xl/drawings/drawing17.xml" ContentType="application/vnd.openxmlformats-officedocument.drawingml.chartshapes+xml"/>
  <Override PartName="/xl/drawings/drawing28.xml" ContentType="application/vnd.openxmlformats-officedocument.drawing+xml"/>
  <Override PartName="/xl/drawings/drawing46.xml" ContentType="application/vnd.openxmlformats-officedocument.drawing+xml"/>
  <Default Extension="xml" ContentType="application/xml"/>
  <Override PartName="/xl/worksheets/sheet128.xml" ContentType="application/vnd.openxmlformats-officedocument.spreadsheetml.worksheet+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25.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drawings/drawing14.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drawings/drawing21.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ml.chartshapes+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27.xml" ContentType="application/vnd.openxmlformats-officedocument.drawing+xml"/>
  <Override PartName="/xl/drawings/drawing45.xml" ContentType="application/vnd.openxmlformats-officedocument.drawing+xml"/>
  <Override PartName="/xl/worksheets/sheet109.xml" ContentType="application/vnd.openxmlformats-officedocument.spreadsheetml.worksheet+xml"/>
  <Override PartName="/xl/worksheets/sheet138.xml" ContentType="application/vnd.openxmlformats-officedocument.spreadsheetml.worksheet+xml"/>
  <Override PartName="/xl/drawings/drawing16.xml" ContentType="application/vnd.openxmlformats-officedocument.drawing+xml"/>
  <Override PartName="/xl/drawings/drawing34.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drawings/drawing4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Override PartName="/xl/worksheets/sheet42.xml" ContentType="application/vnd.openxmlformats-officedocument.spreadsheetml.worksheet+xml"/>
  <Override PartName="/xl/drawings/drawing6.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15" yWindow="330" windowWidth="9720" windowHeight="6345" tabRatio="919"/>
  </bookViews>
  <sheets>
    <sheet name="Índice" sheetId="116" r:id="rId1"/>
    <sheet name="Q2-1_Resumo" sheetId="34" r:id="rId2"/>
    <sheet name="3.1.1" sheetId="54" r:id="rId3"/>
    <sheet name="3.1.2 " sheetId="55" r:id="rId4"/>
    <sheet name="3.1.3 " sheetId="56" r:id="rId5"/>
    <sheet name="3.1.4" sheetId="57" r:id="rId6"/>
    <sheet name="Q3.2.1" sheetId="58" r:id="rId7"/>
    <sheet name="Q4.1.1" sheetId="31" r:id="rId8"/>
    <sheet name="Q4.1.2" sheetId="9" r:id="rId9"/>
    <sheet name="Q4.2.1" sheetId="10" r:id="rId10"/>
    <sheet name="Q4.2.2" sheetId="11" r:id="rId11"/>
    <sheet name="Q4.3.1" sheetId="12" r:id="rId12"/>
    <sheet name="Q4.3.2(A)" sheetId="13" r:id="rId13"/>
    <sheet name="Q4.3.2(B)" sheetId="14" r:id="rId14"/>
    <sheet name="Q4.4.1" sheetId="15" r:id="rId15"/>
    <sheet name="Q4.4.2(A)" sheetId="16" r:id="rId16"/>
    <sheet name="Q4.4.2(B)" sheetId="17" r:id="rId17"/>
    <sheet name="Q4.5.1" sheetId="18" r:id="rId18"/>
    <sheet name="Q4.5.2" sheetId="19" r:id="rId19"/>
    <sheet name="Q4.6.1" sheetId="20" r:id="rId20"/>
    <sheet name="Q4.6.2(A)" sheetId="21" r:id="rId21"/>
    <sheet name="Q4.6.2(B)" sheetId="22" r:id="rId22"/>
    <sheet name="Q4.7.1" sheetId="23" r:id="rId23"/>
    <sheet name="Q4.7.2" sheetId="33" r:id="rId24"/>
    <sheet name="Q4.8.1" sheetId="24" r:id="rId25"/>
    <sheet name="Q4.8.2(A)" sheetId="25" r:id="rId26"/>
    <sheet name="Q4.8.2(B)" sheetId="26" r:id="rId27"/>
    <sheet name="Q4.9.1" sheetId="27" r:id="rId28"/>
    <sheet name="Q4.9.2" sheetId="28" r:id="rId29"/>
    <sheet name="Q4.10" sheetId="29" r:id="rId30"/>
    <sheet name="Q5.1" sheetId="59" r:id="rId31"/>
    <sheet name="Q5.2" sheetId="60" r:id="rId32"/>
    <sheet name="Q5.3" sheetId="61" r:id="rId33"/>
    <sheet name="Q5.4" sheetId="62" r:id="rId34"/>
    <sheet name="Q5.5" sheetId="63" r:id="rId35"/>
    <sheet name="Q5.5.1" sheetId="64" r:id="rId36"/>
    <sheet name="Q5.5.2" sheetId="65" r:id="rId37"/>
    <sheet name="Q6.1.1" sheetId="67" r:id="rId38"/>
    <sheet name="Q6.1.2" sheetId="68" r:id="rId39"/>
    <sheet name="Q6.1.3" sheetId="69" r:id="rId40"/>
    <sheet name="Q6.1.4" sheetId="70" r:id="rId41"/>
    <sheet name="Q6.1.5" sheetId="71" r:id="rId42"/>
    <sheet name="Q6.1.6" sheetId="72" r:id="rId43"/>
    <sheet name="Q6.1.7" sheetId="73" r:id="rId44"/>
    <sheet name="Q6.1.8(A)" sheetId="74" r:id="rId45"/>
    <sheet name="Q6.1.8(B)" sheetId="75" r:id="rId46"/>
    <sheet name="Q6.1.9" sheetId="76" r:id="rId47"/>
    <sheet name="Q6.1.10" sheetId="77" r:id="rId48"/>
    <sheet name="Q6.1.11(A)" sheetId="78" r:id="rId49"/>
    <sheet name="Q6.1.11(B)" sheetId="79" r:id="rId50"/>
    <sheet name="Q6.1.12(A)" sheetId="80" r:id="rId51"/>
    <sheet name="Q6.1.12(B)" sheetId="81" r:id="rId52"/>
    <sheet name="Q6.1.13" sheetId="82" r:id="rId53"/>
    <sheet name="Q6.1.14" sheetId="83" r:id="rId54"/>
    <sheet name="Q6.1.15" sheetId="84" r:id="rId55"/>
    <sheet name="Q6.1.16(A)" sheetId="85" r:id="rId56"/>
    <sheet name="Q6.1.16(B)" sheetId="86" r:id="rId57"/>
    <sheet name="Q6.2.1" sheetId="87" r:id="rId58"/>
    <sheet name="Q6.2.2" sheetId="88" r:id="rId59"/>
    <sheet name="Q6.2.3" sheetId="89" r:id="rId60"/>
    <sheet name="Q6.2.4" sheetId="90" r:id="rId61"/>
    <sheet name="Q7.1.1" sheetId="124" r:id="rId62"/>
    <sheet name="Q7.1.2(A)" sheetId="125" r:id="rId63"/>
    <sheet name="Q7.1.2(B)" sheetId="126" r:id="rId64"/>
    <sheet name="Q7.1.2(C)" sheetId="127" r:id="rId65"/>
    <sheet name="Q7.1.3" sheetId="128" r:id="rId66"/>
    <sheet name="Q7.1.4" sheetId="129" r:id="rId67"/>
    <sheet name="Q7.1.5" sheetId="130" r:id="rId68"/>
    <sheet name="Q7.1.6" sheetId="131" r:id="rId69"/>
    <sheet name="Q8.1.1" sheetId="91" r:id="rId70"/>
    <sheet name="Q8.1.2" sheetId="92" r:id="rId71"/>
    <sheet name="Q8.1.3" sheetId="93" r:id="rId72"/>
    <sheet name="Q8.1.4" sheetId="94" r:id="rId73"/>
    <sheet name="Q8.1.5" sheetId="95" r:id="rId74"/>
    <sheet name="Q8.1.6" sheetId="96" r:id="rId75"/>
    <sheet name="Q8.1.7" sheetId="97" r:id="rId76"/>
    <sheet name="Q8.1.8" sheetId="98" r:id="rId77"/>
    <sheet name="Q8.1.9" sheetId="99" r:id="rId78"/>
    <sheet name="Q8.1.10" sheetId="100" r:id="rId79"/>
    <sheet name="Q8.1.11" sheetId="101" r:id="rId80"/>
    <sheet name="Q8.1.12(A)" sheetId="102" r:id="rId81"/>
    <sheet name="Q8.1.12 (B)" sheetId="103" r:id="rId82"/>
    <sheet name="Q8.1.13(A)" sheetId="104" r:id="rId83"/>
    <sheet name="Q8.1.13(B)" sheetId="105" r:id="rId84"/>
    <sheet name="Q8.1.14(A)" sheetId="106" r:id="rId85"/>
    <sheet name="Q8.1.14(B)" sheetId="107" r:id="rId86"/>
    <sheet name="Q8.1.15" sheetId="108" r:id="rId87"/>
    <sheet name="Q8.1.16" sheetId="109" r:id="rId88"/>
    <sheet name="Q8.1.17" sheetId="110" r:id="rId89"/>
    <sheet name="Q8.1.18" sheetId="111" r:id="rId90"/>
    <sheet name="Q8.1.19" sheetId="112" r:id="rId91"/>
    <sheet name="Q8.1.20" sheetId="113" r:id="rId92"/>
    <sheet name="Q8.1.21" sheetId="114" r:id="rId93"/>
    <sheet name="Q8.1.22" sheetId="115" r:id="rId94"/>
    <sheet name="Q9.1.1" sheetId="132" r:id="rId95"/>
    <sheet name="Q9.2.1" sheetId="133" r:id="rId96"/>
    <sheet name="Q9.2.2" sheetId="134" r:id="rId97"/>
    <sheet name="Q9.2.3(A) " sheetId="135" r:id="rId98"/>
    <sheet name="Q9.2.3(B)" sheetId="136" r:id="rId99"/>
    <sheet name="Q9.2.4(A) " sheetId="137" r:id="rId100"/>
    <sheet name="Q9.2.4(B)" sheetId="138" r:id="rId101"/>
    <sheet name="Q10.1.1" sheetId="139" r:id="rId102"/>
    <sheet name="Q10.1.2" sheetId="140" r:id="rId103"/>
    <sheet name="Q10.1.3" sheetId="141" r:id="rId104"/>
    <sheet name="Q10.1.4(A)" sheetId="142" r:id="rId105"/>
    <sheet name="Q10.1.4(B)" sheetId="143" r:id="rId106"/>
    <sheet name="Q10.1.4 (C)" sheetId="144" r:id="rId107"/>
    <sheet name="Q10.1.4 (D)" sheetId="145" r:id="rId108"/>
    <sheet name="Q10.1.5" sheetId="146" r:id="rId109"/>
    <sheet name="Q10.1.6" sheetId="147" r:id="rId110"/>
    <sheet name="Q10.2.1" sheetId="148" r:id="rId111"/>
    <sheet name="Q10.2.2" sheetId="149" r:id="rId112"/>
    <sheet name="Q10.2.3" sheetId="150" r:id="rId113"/>
    <sheet name="Q10.2.4" sheetId="151" r:id="rId114"/>
    <sheet name="Q10.2.5" sheetId="152" r:id="rId115"/>
    <sheet name="Q11.1.1 " sheetId="117" r:id="rId116"/>
    <sheet name="Q11.2.1" sheetId="118" r:id="rId117"/>
    <sheet name="Q11.3.1" sheetId="119" r:id="rId118"/>
    <sheet name="Q11.3.2" sheetId="120" r:id="rId119"/>
    <sheet name="Q11.3.3" sheetId="121" r:id="rId120"/>
    <sheet name="Q11.3.4" sheetId="122" r:id="rId121"/>
    <sheet name="Q11.3.5" sheetId="123" r:id="rId122"/>
    <sheet name="Q12.1.1_2014" sheetId="35" r:id="rId123"/>
    <sheet name="Q12.1.1_2013" sheetId="36" r:id="rId124"/>
    <sheet name="Q12.2.1(A)" sheetId="37" r:id="rId125"/>
    <sheet name="Q12.2 .1(B)" sheetId="38" r:id="rId126"/>
    <sheet name="Q12.2.2" sheetId="39" r:id="rId127"/>
    <sheet name="Q12.2.3(A)" sheetId="40" r:id="rId128"/>
    <sheet name="Q12.2.3(B)" sheetId="41" r:id="rId129"/>
    <sheet name="Q12.2.4" sheetId="42" r:id="rId130"/>
    <sheet name="Q12.2.5" sheetId="43" r:id="rId131"/>
    <sheet name="Q12.2.6(A)" sheetId="44" r:id="rId132"/>
    <sheet name="Q12.2.6(B)" sheetId="45" r:id="rId133"/>
    <sheet name="Q12.2.7(A)" sheetId="46" r:id="rId134"/>
    <sheet name="Q12.2.7(B)" sheetId="47" r:id="rId135"/>
    <sheet name="Q12.2.8(A)" sheetId="48" r:id="rId136"/>
    <sheet name="Q12.2.8(B)" sheetId="49" r:id="rId137"/>
    <sheet name="Q12.2.9" sheetId="50" r:id="rId138"/>
    <sheet name="Q12.2.10" sheetId="51" r:id="rId139"/>
    <sheet name="Q12.2.11" sheetId="52" r:id="rId140"/>
    <sheet name="Q12.2.12" sheetId="53" r:id="rId141"/>
  </sheets>
  <definedNames>
    <definedName name="_Regression_Int" localSheetId="57" hidden="1">1</definedName>
    <definedName name="_Regression_Int" localSheetId="58" hidden="1">1</definedName>
    <definedName name="_Regression_Int" localSheetId="59" hidden="1">1</definedName>
    <definedName name="_Regression_Int" localSheetId="60" hidden="1">1</definedName>
    <definedName name="_Regression_Int" localSheetId="61" hidden="1">1</definedName>
    <definedName name="_Regression_Int" localSheetId="66" hidden="1">1</definedName>
    <definedName name="_Regression_Int" localSheetId="67" hidden="1">1</definedName>
    <definedName name="_Regression_Int" localSheetId="68" hidden="1">1</definedName>
    <definedName name="a">#REF!</definedName>
    <definedName name="b">Q6.2.1!$A$1:$B$16</definedName>
    <definedName name="_xlnm.Print_Area" localSheetId="2">'3.1.1'!$A$4:$F$33</definedName>
    <definedName name="_xlnm.Print_Area" localSheetId="101">Q10.1.1!$A$2:$G$27</definedName>
    <definedName name="_xlnm.Print_Area" localSheetId="102">Q10.1.2!$A$2:$G$27</definedName>
    <definedName name="_xlnm.Print_Area" localSheetId="103">Q10.1.3!$A$2:$G$26</definedName>
    <definedName name="_xlnm.Print_Area" localSheetId="106">'Q10.1.4 (C)'!$A$2:$G$55</definedName>
    <definedName name="_xlnm.Print_Area" localSheetId="107">'Q10.1.4 (D)'!$A$2:$G$54</definedName>
    <definedName name="_xlnm.Print_Area" localSheetId="104">'Q10.1.4(A)'!$A$2:$G$67</definedName>
    <definedName name="_xlnm.Print_Area" localSheetId="105">'Q10.1.4(B)'!$A$2:$G$65</definedName>
    <definedName name="_xlnm.Print_Area" localSheetId="108">Q10.1.5!$A$2:$G$53</definedName>
    <definedName name="_xlnm.Print_Area" localSheetId="109">Q10.1.6!$A$2:$G$54</definedName>
    <definedName name="_xlnm.Print_Area" localSheetId="110">Q10.2.1!$A$2:$G$23</definedName>
    <definedName name="_xlnm.Print_Area" localSheetId="112">Q10.2.3!$A$2:$J$21</definedName>
    <definedName name="_xlnm.Print_Area" localSheetId="113">Q10.2.4!$A$2:$F$19</definedName>
    <definedName name="_xlnm.Print_Area" localSheetId="114">Q10.2.5!$A$2:$E$23</definedName>
    <definedName name="_xlnm.Print_Area" localSheetId="116">Q11.2.1!$A$4:$E$56</definedName>
    <definedName name="_xlnm.Print_Area" localSheetId="123">Q12.1.1_2013!$A$4:$C$35</definedName>
    <definedName name="_xlnm.Print_Area" localSheetId="122">Q12.1.1_2014!$A$4:$C$35</definedName>
    <definedName name="_xlnm.Print_Area" localSheetId="125">'Q12.2 .1(B)'!$A$4:$G$28</definedName>
    <definedName name="_xlnm.Print_Area" localSheetId="124">'Q12.2.1(A)'!$A$4:$G$25</definedName>
    <definedName name="_xlnm.Print_Area" localSheetId="138">Q12.2.10!$A$4:$G$47</definedName>
    <definedName name="_xlnm.Print_Area" localSheetId="139">Q12.2.11!$A$4:$G$47</definedName>
    <definedName name="_xlnm.Print_Area" localSheetId="140">Q12.2.12!$A$4:$G$48</definedName>
    <definedName name="_xlnm.Print_Area" localSheetId="126">Q12.2.2!$A$4:$G$33</definedName>
    <definedName name="_xlnm.Print_Area" localSheetId="127">'Q12.2.3(A)'!$A$4:$G$45</definedName>
    <definedName name="_xlnm.Print_Area" localSheetId="128">'Q12.2.3(B)'!$A$4:$G$39</definedName>
    <definedName name="_xlnm.Print_Area" localSheetId="129">Q12.2.4!$A$4:$G$48</definedName>
    <definedName name="_xlnm.Print_Area" localSheetId="130">Q12.2.5!$A$4:$G$47</definedName>
    <definedName name="_xlnm.Print_Area" localSheetId="131">'Q12.2.6(A)'!$A$4:$G$40</definedName>
    <definedName name="_xlnm.Print_Area" localSheetId="132">'Q12.2.6(B)'!$A$4:$G$36</definedName>
    <definedName name="_xlnm.Print_Area" localSheetId="133">'Q12.2.7(A)'!$A$4:$G$50</definedName>
    <definedName name="_xlnm.Print_Area" localSheetId="134">'Q12.2.7(B)'!$A$4:$G$48</definedName>
    <definedName name="_xlnm.Print_Area" localSheetId="135">'Q12.2.8(A)'!$A$4:$G$41</definedName>
    <definedName name="_xlnm.Print_Area" localSheetId="136">'Q12.2.8(B)'!$A$4:$G$35</definedName>
    <definedName name="_xlnm.Print_Area" localSheetId="137">Q12.2.9!$A$4:$G$47</definedName>
    <definedName name="_xlnm.Print_Area" localSheetId="29">Q4.10!$A$1:$G$52</definedName>
    <definedName name="_xlnm.Print_Area" localSheetId="10">Q4.2.2!$A$4:$K$54</definedName>
    <definedName name="_xlnm.Print_Area" localSheetId="14">Q4.4.1!$A$4:$K$57</definedName>
    <definedName name="_xlnm.Print_Area" localSheetId="15">'Q4.4.2(A)'!$A$4:$K$59</definedName>
    <definedName name="_xlnm.Print_Area" localSheetId="16">'Q4.4.2(B)'!$A$4:$K$51</definedName>
    <definedName name="_xlnm.Print_Area" localSheetId="18">Q4.5.2!$A$4:$K$58</definedName>
    <definedName name="_xlnm.Print_Area" localSheetId="20">'Q4.6.2(A)'!$A$4:$K$51</definedName>
    <definedName name="_xlnm.Print_Area" localSheetId="21">'Q4.6.2(B)'!$A$4:$K$50</definedName>
    <definedName name="_xlnm.Print_Area" localSheetId="22">Q4.7.1!$A$4:$K$24</definedName>
    <definedName name="_xlnm.Print_Area" localSheetId="23">Q4.7.2!$A$4:$K$26</definedName>
    <definedName name="_xlnm.Print_Area" localSheetId="25">'Q4.8.2(A)'!$A$4:$K$50</definedName>
    <definedName name="_xlnm.Print_Area" localSheetId="26">'Q4.8.2(B)'!$A$4:$K$38</definedName>
    <definedName name="_xlnm.Print_Area" localSheetId="32">Q5.3!$A$2:$G$29</definedName>
    <definedName name="_xlnm.Print_Area" localSheetId="34">Q5.5!$A$2:$G$29</definedName>
    <definedName name="_xlnm.Print_Area" localSheetId="64">'Q7.1.2(C)'!$A$2:$G$23</definedName>
    <definedName name="_xlnm.Print_Area" localSheetId="82">'Q8.1.13(A)'!$A$2:$H$18</definedName>
    <definedName name="Print_Area_MI" localSheetId="34">#REF!</definedName>
    <definedName name="Print_Area_MI" localSheetId="58">Q6.2.2!$A$1:$B$16</definedName>
    <definedName name="Print_Area_MI" localSheetId="59">Q6.2.3!$A$1:$B$16</definedName>
    <definedName name="Print_Area_MI" localSheetId="60">Q6.2.4!$A$1:$B$16</definedName>
    <definedName name="Print_Area_MI" localSheetId="62">#REF!</definedName>
    <definedName name="Print_Area_MI" localSheetId="64">#REF!</definedName>
    <definedName name="Print_Area_MI" localSheetId="65">#REF!</definedName>
    <definedName name="Print_Area_MI" localSheetId="66">Q7.1.4!$A$2:$E$27</definedName>
    <definedName name="Print_Area_MI" localSheetId="67">Q7.1.5!$A$2:$E$25</definedName>
    <definedName name="Print_Area_MI" localSheetId="68">Q7.1.6!$A$2:$G$27</definedName>
    <definedName name="Print_Area_MI" localSheetId="79">#REF!</definedName>
    <definedName name="Print_Area_MI">#REF!</definedName>
    <definedName name="_xlnm.Print_Titles" localSheetId="1">'Q2-1_Resumo'!$A$5:$IV$5</definedName>
  </definedNames>
  <calcPr calcId="125725"/>
</workbook>
</file>

<file path=xl/calcChain.xml><?xml version="1.0" encoding="utf-8"?>
<calcChain xmlns="http://schemas.openxmlformats.org/spreadsheetml/2006/main">
  <c r="E12" i="152"/>
  <c r="D12"/>
  <c r="C12"/>
  <c r="B12"/>
  <c r="E10"/>
  <c r="D10"/>
  <c r="C10"/>
  <c r="B10"/>
  <c r="F18" i="151"/>
  <c r="F17"/>
  <c r="F16"/>
  <c r="F15"/>
  <c r="F14"/>
  <c r="F13"/>
  <c r="F12"/>
  <c r="E10"/>
  <c r="D10"/>
  <c r="F10" s="1"/>
  <c r="C10"/>
  <c r="C20" i="150"/>
  <c r="C19"/>
  <c r="C17"/>
  <c r="C16"/>
  <c r="C15"/>
  <c r="C14"/>
  <c r="C13"/>
  <c r="F12" i="149"/>
  <c r="E12"/>
  <c r="D12"/>
  <c r="C12"/>
  <c r="F10"/>
  <c r="E10"/>
  <c r="D10"/>
  <c r="C10"/>
  <c r="G12" i="148"/>
  <c r="F12"/>
  <c r="E12"/>
  <c r="D12"/>
  <c r="G10"/>
  <c r="F10"/>
  <c r="E10"/>
  <c r="D10"/>
  <c r="G52" i="147"/>
  <c r="G51"/>
  <c r="G50"/>
  <c r="G49"/>
  <c r="G48"/>
  <c r="G47"/>
  <c r="G46"/>
  <c r="G45"/>
  <c r="G44"/>
  <c r="G43"/>
  <c r="G42"/>
  <c r="G41"/>
  <c r="G40"/>
  <c r="G39"/>
  <c r="G38"/>
  <c r="G37"/>
  <c r="G36"/>
  <c r="G35"/>
  <c r="F33"/>
  <c r="G33" s="1"/>
  <c r="E33"/>
  <c r="D33"/>
  <c r="C33"/>
  <c r="B33"/>
  <c r="G31"/>
  <c r="G30"/>
  <c r="G29"/>
  <c r="G28"/>
  <c r="G27"/>
  <c r="G26"/>
  <c r="G25"/>
  <c r="G24"/>
  <c r="G23"/>
  <c r="G22"/>
  <c r="G21"/>
  <c r="G20"/>
  <c r="G19"/>
  <c r="G18"/>
  <c r="G17"/>
  <c r="G16"/>
  <c r="G15"/>
  <c r="G14"/>
  <c r="F12"/>
  <c r="G12" s="1"/>
  <c r="E12"/>
  <c r="D12"/>
  <c r="C12"/>
  <c r="B12"/>
  <c r="G51" i="146"/>
  <c r="G50"/>
  <c r="G49"/>
  <c r="G48"/>
  <c r="G47"/>
  <c r="G46"/>
  <c r="G45"/>
  <c r="G44"/>
  <c r="G43"/>
  <c r="G42"/>
  <c r="G41"/>
  <c r="G40"/>
  <c r="G39"/>
  <c r="G38"/>
  <c r="G37"/>
  <c r="G36"/>
  <c r="G35"/>
  <c r="G34"/>
  <c r="G32"/>
  <c r="G31"/>
  <c r="G30"/>
  <c r="G29"/>
  <c r="G28"/>
  <c r="G27"/>
  <c r="G26"/>
  <c r="G25"/>
  <c r="G24"/>
  <c r="G23"/>
  <c r="G22"/>
  <c r="G21"/>
  <c r="G20"/>
  <c r="G19"/>
  <c r="G18"/>
  <c r="G17"/>
  <c r="G16"/>
  <c r="G15"/>
  <c r="G14"/>
  <c r="G12"/>
  <c r="G47" i="145"/>
  <c r="G46"/>
  <c r="G45"/>
  <c r="G43"/>
  <c r="G42"/>
  <c r="G40"/>
  <c r="G38"/>
  <c r="G37"/>
  <c r="G35"/>
  <c r="G33"/>
  <c r="G30"/>
  <c r="G27"/>
  <c r="G24"/>
  <c r="G23"/>
  <c r="G22"/>
  <c r="G21"/>
  <c r="G20"/>
  <c r="G19"/>
  <c r="G18"/>
  <c r="G17"/>
  <c r="G16"/>
  <c r="G14"/>
  <c r="G12"/>
  <c r="G52" i="144"/>
  <c r="G51"/>
  <c r="G50"/>
  <c r="G48"/>
  <c r="G47"/>
  <c r="G46"/>
  <c r="G45"/>
  <c r="G44"/>
  <c r="G43"/>
  <c r="G42"/>
  <c r="G41"/>
  <c r="G40"/>
  <c r="G39"/>
  <c r="G38"/>
  <c r="G37"/>
  <c r="G36"/>
  <c r="G35"/>
  <c r="G33"/>
  <c r="G31"/>
  <c r="G30"/>
  <c r="G29"/>
  <c r="G27"/>
  <c r="G26"/>
  <c r="G25"/>
  <c r="G24"/>
  <c r="G23"/>
  <c r="G22"/>
  <c r="G21"/>
  <c r="G20"/>
  <c r="G19"/>
  <c r="G18"/>
  <c r="G17"/>
  <c r="G16"/>
  <c r="G15"/>
  <c r="G14"/>
  <c r="G12"/>
  <c r="G63" i="143"/>
  <c r="G62"/>
  <c r="G61"/>
  <c r="G60"/>
  <c r="G59"/>
  <c r="G58"/>
  <c r="G57"/>
  <c r="G56"/>
  <c r="G55"/>
  <c r="G54"/>
  <c r="G53"/>
  <c r="G52"/>
  <c r="G51"/>
  <c r="G50"/>
  <c r="G49"/>
  <c r="G48"/>
  <c r="G47"/>
  <c r="G46"/>
  <c r="G44"/>
  <c r="G42"/>
  <c r="G41"/>
  <c r="G40"/>
  <c r="G39"/>
  <c r="G38"/>
  <c r="G37"/>
  <c r="G36"/>
  <c r="G35"/>
  <c r="G34"/>
  <c r="G33"/>
  <c r="G32"/>
  <c r="G31"/>
  <c r="G30"/>
  <c r="G29"/>
  <c r="G28"/>
  <c r="G27"/>
  <c r="G26"/>
  <c r="G25"/>
  <c r="G23"/>
  <c r="G21"/>
  <c r="G20"/>
  <c r="G19"/>
  <c r="G18"/>
  <c r="G17"/>
  <c r="G16"/>
  <c r="G15"/>
  <c r="G14"/>
  <c r="G65" i="142"/>
  <c r="G64"/>
  <c r="G63"/>
  <c r="G62"/>
  <c r="G61"/>
  <c r="G60"/>
  <c r="G59"/>
  <c r="G58"/>
  <c r="G57"/>
  <c r="G56"/>
  <c r="G54"/>
  <c r="G52"/>
  <c r="G51"/>
  <c r="G50"/>
  <c r="G49"/>
  <c r="G48"/>
  <c r="G47"/>
  <c r="G46"/>
  <c r="G45"/>
  <c r="G44"/>
  <c r="G43"/>
  <c r="G42"/>
  <c r="G41"/>
  <c r="G40"/>
  <c r="G39"/>
  <c r="G38"/>
  <c r="G37"/>
  <c r="G36"/>
  <c r="G35"/>
  <c r="G33"/>
  <c r="G31"/>
  <c r="G30"/>
  <c r="G29"/>
  <c r="G28"/>
  <c r="G27"/>
  <c r="G26"/>
  <c r="G25"/>
  <c r="G24"/>
  <c r="G23"/>
  <c r="G22"/>
  <c r="G21"/>
  <c r="G20"/>
  <c r="G19"/>
  <c r="G18"/>
  <c r="G17"/>
  <c r="G16"/>
  <c r="G15"/>
  <c r="G14"/>
  <c r="F12"/>
  <c r="G12" s="1"/>
  <c r="E12"/>
  <c r="D12"/>
  <c r="C12"/>
  <c r="B12"/>
  <c r="G24" i="141"/>
  <c r="G22"/>
  <c r="G20"/>
  <c r="G19"/>
  <c r="G18"/>
  <c r="G17"/>
  <c r="G16"/>
  <c r="F14"/>
  <c r="G14" s="1"/>
  <c r="E14"/>
  <c r="D14"/>
  <c r="C14"/>
  <c r="B14"/>
  <c r="F12"/>
  <c r="G12" s="1"/>
  <c r="E12"/>
  <c r="D12"/>
  <c r="C12"/>
  <c r="B12"/>
  <c r="G24" i="140"/>
  <c r="G22"/>
  <c r="G20"/>
  <c r="G19"/>
  <c r="G18"/>
  <c r="G17"/>
  <c r="G16"/>
  <c r="F14"/>
  <c r="G14" s="1"/>
  <c r="E14"/>
  <c r="D14"/>
  <c r="C14"/>
  <c r="B14"/>
  <c r="F12"/>
  <c r="G12" s="1"/>
  <c r="E12"/>
  <c r="D12"/>
  <c r="C12"/>
  <c r="B12"/>
  <c r="G24" i="139"/>
  <c r="G22"/>
  <c r="G20"/>
  <c r="G19"/>
  <c r="G18"/>
  <c r="G17"/>
  <c r="G16"/>
  <c r="F14"/>
  <c r="G14" s="1"/>
  <c r="E14"/>
  <c r="D14"/>
  <c r="C14"/>
  <c r="B14"/>
  <c r="F12"/>
  <c r="G12" s="1"/>
  <c r="E12"/>
  <c r="D12"/>
  <c r="C12"/>
  <c r="B12"/>
  <c r="F9" i="138" l="1"/>
  <c r="E9"/>
  <c r="D9"/>
  <c r="C9"/>
  <c r="B9"/>
  <c r="G10" i="137"/>
  <c r="F10"/>
  <c r="E10"/>
  <c r="D10"/>
  <c r="C10"/>
  <c r="B10"/>
  <c r="F11" i="136"/>
  <c r="E11"/>
  <c r="D11"/>
  <c r="C11"/>
  <c r="B11"/>
  <c r="G9"/>
  <c r="F9"/>
  <c r="E9"/>
  <c r="D9"/>
  <c r="C9"/>
  <c r="B9"/>
  <c r="G12" i="135"/>
  <c r="F12"/>
  <c r="E12"/>
  <c r="D12"/>
  <c r="C12"/>
  <c r="B12"/>
  <c r="G10"/>
  <c r="F10"/>
  <c r="E10"/>
  <c r="D10"/>
  <c r="C10"/>
  <c r="B10"/>
  <c r="D9" i="134"/>
  <c r="C9"/>
  <c r="F11" i="133"/>
  <c r="E11"/>
  <c r="D11"/>
  <c r="C11"/>
  <c r="B11"/>
  <c r="F9"/>
  <c r="E9"/>
  <c r="D9"/>
  <c r="C9"/>
  <c r="B9"/>
  <c r="F42" i="132"/>
  <c r="E42"/>
  <c r="E34"/>
  <c r="F25"/>
  <c r="E25"/>
  <c r="E21"/>
  <c r="F17"/>
  <c r="E17"/>
  <c r="F13"/>
  <c r="E13"/>
  <c r="F11"/>
  <c r="E11"/>
  <c r="G13" i="131"/>
  <c r="G11" s="1"/>
  <c r="F13"/>
  <c r="E13"/>
  <c r="E11" s="1"/>
  <c r="D13"/>
  <c r="C13"/>
  <c r="C11" s="1"/>
  <c r="F11"/>
  <c r="D11"/>
  <c r="E13" i="130"/>
  <c r="D13"/>
  <c r="C13"/>
  <c r="B13"/>
  <c r="E15" i="129"/>
  <c r="D15"/>
  <c r="C15"/>
  <c r="B15"/>
  <c r="E13"/>
  <c r="D13"/>
  <c r="C13"/>
  <c r="B13"/>
  <c r="E10" i="128"/>
  <c r="D10"/>
  <c r="C10"/>
  <c r="B10"/>
  <c r="G11" i="127"/>
  <c r="F11"/>
  <c r="E11"/>
  <c r="D11"/>
  <c r="C11"/>
  <c r="B11"/>
  <c r="G9"/>
  <c r="F9"/>
  <c r="E9"/>
  <c r="D9"/>
  <c r="C9"/>
  <c r="B9"/>
  <c r="G11" i="126"/>
  <c r="F11"/>
  <c r="E11"/>
  <c r="D11"/>
  <c r="C11"/>
  <c r="B11"/>
  <c r="G9"/>
  <c r="F9"/>
  <c r="E9"/>
  <c r="D9"/>
  <c r="C9"/>
  <c r="B9"/>
  <c r="G11" i="125"/>
  <c r="F11"/>
  <c r="E11"/>
  <c r="D11"/>
  <c r="C11"/>
  <c r="B11"/>
  <c r="G9"/>
  <c r="F9"/>
  <c r="E9"/>
  <c r="D9"/>
  <c r="C9"/>
  <c r="B9"/>
  <c r="G14" i="124"/>
  <c r="F14"/>
  <c r="E14"/>
  <c r="D14"/>
  <c r="C14"/>
  <c r="B14"/>
  <c r="G12"/>
  <c r="F12"/>
  <c r="E12"/>
  <c r="D12"/>
  <c r="C12"/>
  <c r="B12"/>
  <c r="E39" i="118"/>
  <c r="C39"/>
  <c r="B39"/>
  <c r="E26"/>
  <c r="C26"/>
  <c r="B26"/>
  <c r="E15"/>
  <c r="C15"/>
  <c r="B15"/>
  <c r="E13"/>
  <c r="C13"/>
  <c r="B13"/>
  <c r="E11"/>
  <c r="D11"/>
  <c r="C11"/>
  <c r="B11"/>
  <c r="K11" i="117"/>
  <c r="H11"/>
  <c r="F11"/>
  <c r="D11"/>
  <c r="B11"/>
  <c r="K9"/>
  <c r="H9"/>
  <c r="F9"/>
  <c r="D9"/>
  <c r="B9"/>
  <c r="G10" i="114" l="1"/>
  <c r="F10"/>
  <c r="E10"/>
  <c r="D10"/>
  <c r="C10"/>
  <c r="B10"/>
  <c r="G8"/>
  <c r="F8"/>
  <c r="E8"/>
  <c r="D8"/>
  <c r="C8"/>
  <c r="B8"/>
  <c r="B13" i="113"/>
  <c r="B12"/>
  <c r="B11"/>
  <c r="B10"/>
  <c r="B9"/>
  <c r="H7"/>
  <c r="G7"/>
  <c r="F7"/>
  <c r="E7"/>
  <c r="D7"/>
  <c r="C7"/>
  <c r="B7"/>
  <c r="B19" i="112"/>
  <c r="B17"/>
  <c r="B15"/>
  <c r="B14"/>
  <c r="B13"/>
  <c r="B12"/>
  <c r="B11"/>
  <c r="H9"/>
  <c r="G9"/>
  <c r="F9"/>
  <c r="E9"/>
  <c r="D9"/>
  <c r="C9"/>
  <c r="B9"/>
  <c r="H7"/>
  <c r="G7"/>
  <c r="F7"/>
  <c r="E7"/>
  <c r="D7"/>
  <c r="C7"/>
  <c r="B7"/>
  <c r="B24" i="111"/>
  <c r="B23"/>
  <c r="B22"/>
  <c r="B21"/>
  <c r="B20"/>
  <c r="B19"/>
  <c r="B18"/>
  <c r="B17"/>
  <c r="B16"/>
  <c r="B15"/>
  <c r="H14"/>
  <c r="G14"/>
  <c r="F14"/>
  <c r="E14"/>
  <c r="D14"/>
  <c r="C14"/>
  <c r="B14"/>
  <c r="B12"/>
  <c r="B11"/>
  <c r="H10"/>
  <c r="G10"/>
  <c r="F10"/>
  <c r="E10"/>
  <c r="D10"/>
  <c r="C10"/>
  <c r="B10"/>
  <c r="H8"/>
  <c r="G8"/>
  <c r="F8"/>
  <c r="E8"/>
  <c r="D8"/>
  <c r="C8"/>
  <c r="B8"/>
  <c r="H8" i="110"/>
  <c r="G8"/>
  <c r="F8"/>
  <c r="E8"/>
  <c r="D8"/>
  <c r="C8"/>
  <c r="B8"/>
  <c r="H7" i="109"/>
  <c r="G7"/>
  <c r="F7"/>
  <c r="E7"/>
  <c r="D7"/>
  <c r="C7"/>
  <c r="B7"/>
  <c r="H9" i="108"/>
  <c r="G9"/>
  <c r="F9"/>
  <c r="E9"/>
  <c r="D9"/>
  <c r="C9"/>
  <c r="B9"/>
  <c r="H7"/>
  <c r="G7"/>
  <c r="F7"/>
  <c r="E7"/>
  <c r="D7"/>
  <c r="C7"/>
  <c r="B7"/>
  <c r="J9" i="107"/>
  <c r="I9"/>
  <c r="H9"/>
  <c r="G9"/>
  <c r="F9"/>
  <c r="E9"/>
  <c r="D9"/>
  <c r="C9"/>
  <c r="B9"/>
  <c r="J7" i="106"/>
  <c r="I7"/>
  <c r="H7"/>
  <c r="G7"/>
  <c r="F7"/>
  <c r="E7"/>
  <c r="D7"/>
  <c r="C7"/>
  <c r="B7"/>
  <c r="H8" i="105"/>
  <c r="G8"/>
  <c r="F8"/>
  <c r="E8"/>
  <c r="D8"/>
  <c r="C8"/>
  <c r="B8"/>
  <c r="H9" i="104"/>
  <c r="G9"/>
  <c r="F9"/>
  <c r="E9"/>
  <c r="D9"/>
  <c r="C9"/>
  <c r="B9"/>
  <c r="H10" i="103"/>
  <c r="G10"/>
  <c r="F10"/>
  <c r="E10"/>
  <c r="D10"/>
  <c r="C10"/>
  <c r="B10"/>
  <c r="H8"/>
  <c r="G8"/>
  <c r="F8"/>
  <c r="E8"/>
  <c r="D8"/>
  <c r="C8"/>
  <c r="B8"/>
  <c r="H11" i="102"/>
  <c r="G11"/>
  <c r="F11"/>
  <c r="E11"/>
  <c r="D11"/>
  <c r="C11"/>
  <c r="B11"/>
  <c r="H9"/>
  <c r="G9"/>
  <c r="F9"/>
  <c r="E9"/>
  <c r="D9"/>
  <c r="C9"/>
  <c r="B9"/>
  <c r="C12" i="101"/>
  <c r="B12"/>
  <c r="C12" i="100"/>
  <c r="B12"/>
  <c r="J9" i="99"/>
  <c r="I9"/>
  <c r="H9"/>
  <c r="G9"/>
  <c r="F9"/>
  <c r="E9"/>
  <c r="D9"/>
  <c r="C9"/>
  <c r="B9"/>
  <c r="J11" i="98"/>
  <c r="I11"/>
  <c r="H11"/>
  <c r="G11"/>
  <c r="F11"/>
  <c r="E11"/>
  <c r="D11"/>
  <c r="C11"/>
  <c r="B11"/>
  <c r="J9"/>
  <c r="I9"/>
  <c r="H9"/>
  <c r="G9"/>
  <c r="F9"/>
  <c r="E9"/>
  <c r="D9"/>
  <c r="C9"/>
  <c r="B9"/>
  <c r="F7" i="97"/>
  <c r="E7"/>
  <c r="D7"/>
  <c r="C7"/>
  <c r="B7"/>
  <c r="F9" i="96"/>
  <c r="E9"/>
  <c r="D9"/>
  <c r="C9"/>
  <c r="B9"/>
  <c r="F7"/>
  <c r="E7"/>
  <c r="D7"/>
  <c r="C7"/>
  <c r="B7"/>
  <c r="G7" i="95"/>
  <c r="F7"/>
  <c r="E7"/>
  <c r="D7"/>
  <c r="C7"/>
  <c r="B7"/>
  <c r="G9" i="94"/>
  <c r="F9"/>
  <c r="E9"/>
  <c r="D9"/>
  <c r="C9"/>
  <c r="B9"/>
  <c r="G7"/>
  <c r="F7"/>
  <c r="E7"/>
  <c r="D7"/>
  <c r="C7"/>
  <c r="B7"/>
  <c r="B15" i="93"/>
  <c r="B14"/>
  <c r="B13"/>
  <c r="B12"/>
  <c r="B11"/>
  <c r="D9"/>
  <c r="C9"/>
  <c r="B9"/>
  <c r="B21" i="92"/>
  <c r="B19"/>
  <c r="B17"/>
  <c r="B16"/>
  <c r="B15"/>
  <c r="B14"/>
  <c r="B13"/>
  <c r="D11"/>
  <c r="C11"/>
  <c r="B11"/>
  <c r="D9"/>
  <c r="C9"/>
  <c r="B9"/>
  <c r="B21" i="91"/>
  <c r="B19"/>
  <c r="B17"/>
  <c r="B16"/>
  <c r="B15"/>
  <c r="B14"/>
  <c r="B13"/>
  <c r="F11"/>
  <c r="E11"/>
  <c r="D11"/>
  <c r="C11"/>
  <c r="B11"/>
  <c r="F9"/>
  <c r="E9"/>
  <c r="D9"/>
  <c r="C9"/>
  <c r="B9"/>
  <c r="B14" i="90"/>
  <c r="B12" s="1"/>
  <c r="B10" s="1"/>
  <c r="C14"/>
  <c r="C12" s="1"/>
  <c r="C10" s="1"/>
  <c r="D14"/>
  <c r="D12" s="1"/>
  <c r="D10" s="1"/>
  <c r="E14"/>
  <c r="E12" s="1"/>
  <c r="E10" s="1"/>
  <c r="F14"/>
  <c r="F12" s="1"/>
  <c r="F10" s="1"/>
  <c r="B25"/>
  <c r="C25"/>
  <c r="D25"/>
  <c r="E25"/>
  <c r="F25"/>
  <c r="B36"/>
  <c r="B38"/>
  <c r="C38"/>
  <c r="D38"/>
  <c r="E38"/>
  <c r="F38"/>
  <c r="B14" i="89"/>
  <c r="B12" s="1"/>
  <c r="B10" s="1"/>
  <c r="C14"/>
  <c r="C12" s="1"/>
  <c r="C10" s="1"/>
  <c r="D14"/>
  <c r="D12" s="1"/>
  <c r="D10" s="1"/>
  <c r="E14"/>
  <c r="E12" s="1"/>
  <c r="E10" s="1"/>
  <c r="F14"/>
  <c r="F12" s="1"/>
  <c r="F10" s="1"/>
  <c r="G14"/>
  <c r="G12" s="1"/>
  <c r="G10" s="1"/>
  <c r="B25"/>
  <c r="C25"/>
  <c r="D25"/>
  <c r="E25"/>
  <c r="F25"/>
  <c r="G25"/>
  <c r="B38"/>
  <c r="C38"/>
  <c r="D38"/>
  <c r="E38"/>
  <c r="F38"/>
  <c r="G38"/>
  <c r="B48"/>
  <c r="B50"/>
  <c r="C14" i="88"/>
  <c r="C12" s="1"/>
  <c r="C10" s="1"/>
  <c r="D14"/>
  <c r="D12" s="1"/>
  <c r="D10" s="1"/>
  <c r="E14"/>
  <c r="E12" s="1"/>
  <c r="E10" s="1"/>
  <c r="B16"/>
  <c r="B14" s="1"/>
  <c r="B17"/>
  <c r="B18"/>
  <c r="B19"/>
  <c r="B20"/>
  <c r="B21"/>
  <c r="B22"/>
  <c r="B23"/>
  <c r="C25"/>
  <c r="D25"/>
  <c r="E25"/>
  <c r="B27"/>
  <c r="B25" s="1"/>
  <c r="B28"/>
  <c r="B29"/>
  <c r="B30"/>
  <c r="B31"/>
  <c r="B32"/>
  <c r="B33"/>
  <c r="B34"/>
  <c r="B36"/>
  <c r="C38"/>
  <c r="D38"/>
  <c r="E38"/>
  <c r="B40"/>
  <c r="B38" s="1"/>
  <c r="B41"/>
  <c r="B42"/>
  <c r="B43"/>
  <c r="B44"/>
  <c r="B45"/>
  <c r="B46"/>
  <c r="B48"/>
  <c r="B50"/>
  <c r="C14" i="87"/>
  <c r="C12" s="1"/>
  <c r="C10" s="1"/>
  <c r="D14"/>
  <c r="D12" s="1"/>
  <c r="D10" s="1"/>
  <c r="E14"/>
  <c r="E12" s="1"/>
  <c r="E10" s="1"/>
  <c r="B16"/>
  <c r="B14" s="1"/>
  <c r="B17"/>
  <c r="B18"/>
  <c r="B19"/>
  <c r="B20"/>
  <c r="B21"/>
  <c r="B22"/>
  <c r="B23"/>
  <c r="C25"/>
  <c r="D25"/>
  <c r="E25"/>
  <c r="B27"/>
  <c r="B25" s="1"/>
  <c r="B28"/>
  <c r="B29"/>
  <c r="B30"/>
  <c r="B31"/>
  <c r="B32"/>
  <c r="B33"/>
  <c r="B34"/>
  <c r="B36"/>
  <c r="C38"/>
  <c r="D38"/>
  <c r="E38"/>
  <c r="B40"/>
  <c r="B38" s="1"/>
  <c r="B41"/>
  <c r="B42"/>
  <c r="B43"/>
  <c r="B44"/>
  <c r="B46"/>
  <c r="B48"/>
  <c r="B50"/>
  <c r="C9" i="86"/>
  <c r="D9"/>
  <c r="E9"/>
  <c r="F9"/>
  <c r="G9"/>
  <c r="C9" i="85"/>
  <c r="D9"/>
  <c r="E9"/>
  <c r="F9"/>
  <c r="G9"/>
  <c r="D8" i="84"/>
  <c r="E8"/>
  <c r="C10"/>
  <c r="C8" s="1"/>
  <c r="C11"/>
  <c r="C12"/>
  <c r="C13"/>
  <c r="C14"/>
  <c r="C15"/>
  <c r="C16"/>
  <c r="C17"/>
  <c r="C18"/>
  <c r="C19"/>
  <c r="D9" i="83"/>
  <c r="E9"/>
  <c r="F9"/>
  <c r="C11"/>
  <c r="C9" s="1"/>
  <c r="C12"/>
  <c r="C13"/>
  <c r="C14"/>
  <c r="C15"/>
  <c r="C16"/>
  <c r="C17"/>
  <c r="C18"/>
  <c r="C19"/>
  <c r="C20"/>
  <c r="D8" i="82"/>
  <c r="E8"/>
  <c r="G8"/>
  <c r="H8"/>
  <c r="C10"/>
  <c r="C8" s="1"/>
  <c r="F10"/>
  <c r="F8" s="1"/>
  <c r="C11"/>
  <c r="F11"/>
  <c r="C12"/>
  <c r="F12"/>
  <c r="C13"/>
  <c r="F13"/>
  <c r="C14"/>
  <c r="F14"/>
  <c r="C15"/>
  <c r="F15"/>
  <c r="C16"/>
  <c r="F16"/>
  <c r="C17"/>
  <c r="F17"/>
  <c r="C18"/>
  <c r="F18"/>
  <c r="C19"/>
  <c r="F19"/>
  <c r="C9" i="81"/>
  <c r="D9"/>
  <c r="E9"/>
  <c r="F9"/>
  <c r="G9"/>
  <c r="H9"/>
  <c r="C9" i="80"/>
  <c r="D9"/>
  <c r="E9"/>
  <c r="F9"/>
  <c r="G9"/>
  <c r="D8" i="79"/>
  <c r="E8"/>
  <c r="F8"/>
  <c r="G8"/>
  <c r="I8"/>
  <c r="J8"/>
  <c r="K8"/>
  <c r="L8"/>
  <c r="C10"/>
  <c r="C8" s="1"/>
  <c r="H10"/>
  <c r="H8" s="1"/>
  <c r="C11"/>
  <c r="H11"/>
  <c r="C12"/>
  <c r="H12"/>
  <c r="C14"/>
  <c r="H14"/>
  <c r="C15"/>
  <c r="H15"/>
  <c r="C17"/>
  <c r="H17"/>
  <c r="C18"/>
  <c r="H18"/>
  <c r="C19"/>
  <c r="H19"/>
  <c r="C20"/>
  <c r="H20"/>
  <c r="C21"/>
  <c r="H21"/>
  <c r="D8" i="78"/>
  <c r="E8"/>
  <c r="F8"/>
  <c r="G8"/>
  <c r="I8"/>
  <c r="J8"/>
  <c r="K8"/>
  <c r="L8"/>
  <c r="C10"/>
  <c r="C8" s="1"/>
  <c r="H10"/>
  <c r="H8" s="1"/>
  <c r="C11"/>
  <c r="H11"/>
  <c r="C12"/>
  <c r="H12"/>
  <c r="C14"/>
  <c r="H14"/>
  <c r="C15"/>
  <c r="H15"/>
  <c r="C16"/>
  <c r="H16"/>
  <c r="C17"/>
  <c r="H17"/>
  <c r="C18"/>
  <c r="H18"/>
  <c r="C19"/>
  <c r="H19"/>
  <c r="C20"/>
  <c r="H20"/>
  <c r="B11" i="77"/>
  <c r="B9" s="1"/>
  <c r="C11"/>
  <c r="C9" s="1"/>
  <c r="D11"/>
  <c r="D9" s="1"/>
  <c r="E11"/>
  <c r="E9" s="1"/>
  <c r="F11"/>
  <c r="F9" s="1"/>
  <c r="G11"/>
  <c r="G9" s="1"/>
  <c r="H11"/>
  <c r="H9" s="1"/>
  <c r="I11"/>
  <c r="I9" s="1"/>
  <c r="J11"/>
  <c r="J9" s="1"/>
  <c r="C9" i="76"/>
  <c r="D9"/>
  <c r="E9"/>
  <c r="F9"/>
  <c r="G9"/>
  <c r="H9"/>
  <c r="I9"/>
  <c r="J9"/>
  <c r="K9"/>
  <c r="C9" i="75"/>
  <c r="D9"/>
  <c r="E9"/>
  <c r="F9"/>
  <c r="G9"/>
  <c r="C9" i="74"/>
  <c r="D9"/>
  <c r="E9"/>
  <c r="F9"/>
  <c r="G9"/>
  <c r="B10" i="73"/>
  <c r="B8" s="1"/>
  <c r="C10"/>
  <c r="C8" s="1"/>
  <c r="D10"/>
  <c r="D8" s="1"/>
  <c r="E10"/>
  <c r="E8" s="1"/>
  <c r="F10"/>
  <c r="F8" s="1"/>
  <c r="G10"/>
  <c r="G8" s="1"/>
  <c r="C9" i="72"/>
  <c r="D9"/>
  <c r="E9"/>
  <c r="F9"/>
  <c r="G9"/>
  <c r="H9"/>
  <c r="C9" i="71"/>
  <c r="D9"/>
  <c r="E9"/>
  <c r="F9"/>
  <c r="G9"/>
  <c r="B10" i="70"/>
  <c r="B8" s="1"/>
  <c r="C10"/>
  <c r="C8" s="1"/>
  <c r="D10"/>
  <c r="D8" s="1"/>
  <c r="D8" i="69"/>
  <c r="E8"/>
  <c r="C10"/>
  <c r="C8" s="1"/>
  <c r="C11"/>
  <c r="C12"/>
  <c r="C13"/>
  <c r="C14"/>
  <c r="C15"/>
  <c r="C16"/>
  <c r="C17"/>
  <c r="C18"/>
  <c r="C19"/>
  <c r="J14" i="67"/>
  <c r="J16"/>
  <c r="J10" s="1"/>
  <c r="C45" i="53"/>
  <c r="B45"/>
  <c r="C44"/>
  <c r="B44"/>
  <c r="C43"/>
  <c r="B43"/>
  <c r="G42"/>
  <c r="F42"/>
  <c r="E42"/>
  <c r="D42"/>
  <c r="C42"/>
  <c r="B42"/>
  <c r="C41"/>
  <c r="B41" s="1"/>
  <c r="B38" s="1"/>
  <c r="C40"/>
  <c r="B40"/>
  <c r="C39"/>
  <c r="B39"/>
  <c r="G38"/>
  <c r="F38"/>
  <c r="E38"/>
  <c r="D38"/>
  <c r="C38"/>
  <c r="C37"/>
  <c r="B37"/>
  <c r="C36"/>
  <c r="B36"/>
  <c r="C35"/>
  <c r="B35"/>
  <c r="G34"/>
  <c r="F34"/>
  <c r="E34"/>
  <c r="D34"/>
  <c r="C34"/>
  <c r="B34"/>
  <c r="C33"/>
  <c r="B33"/>
  <c r="C32"/>
  <c r="B32"/>
  <c r="C31"/>
  <c r="B31"/>
  <c r="G30"/>
  <c r="F30"/>
  <c r="E30"/>
  <c r="D30"/>
  <c r="C30"/>
  <c r="B30"/>
  <c r="C29"/>
  <c r="B29"/>
  <c r="C28"/>
  <c r="B28"/>
  <c r="C27"/>
  <c r="B27"/>
  <c r="G26"/>
  <c r="F26"/>
  <c r="E26"/>
  <c r="D26"/>
  <c r="C26"/>
  <c r="B26"/>
  <c r="C25"/>
  <c r="B25"/>
  <c r="C24"/>
  <c r="B24"/>
  <c r="C23"/>
  <c r="B23"/>
  <c r="G22"/>
  <c r="F22"/>
  <c r="E22"/>
  <c r="D22"/>
  <c r="C22"/>
  <c r="B22"/>
  <c r="C21"/>
  <c r="B21" s="1"/>
  <c r="C20"/>
  <c r="B20" s="1"/>
  <c r="C19"/>
  <c r="B19" s="1"/>
  <c r="B18" s="1"/>
  <c r="G18"/>
  <c r="F18"/>
  <c r="E18"/>
  <c r="D18"/>
  <c r="C18"/>
  <c r="C17"/>
  <c r="B17" s="1"/>
  <c r="C16"/>
  <c r="B16" s="1"/>
  <c r="C15"/>
  <c r="B15" s="1"/>
  <c r="B14" s="1"/>
  <c r="G14"/>
  <c r="F14"/>
  <c r="E14"/>
  <c r="D14"/>
  <c r="C14"/>
  <c r="C12"/>
  <c r="B12" s="1"/>
  <c r="C11"/>
  <c r="B11" s="1"/>
  <c r="C10"/>
  <c r="B10" s="1"/>
  <c r="B9" s="1"/>
  <c r="G9"/>
  <c r="F9"/>
  <c r="E9"/>
  <c r="D9"/>
  <c r="C9"/>
  <c r="C44" i="52"/>
  <c r="B44" s="1"/>
  <c r="C43"/>
  <c r="B43" s="1"/>
  <c r="G42"/>
  <c r="F42"/>
  <c r="E42"/>
  <c r="D42"/>
  <c r="C42"/>
  <c r="C40"/>
  <c r="B40" s="1"/>
  <c r="C39"/>
  <c r="B39" s="1"/>
  <c r="B38" s="1"/>
  <c r="G38"/>
  <c r="F38"/>
  <c r="E38"/>
  <c r="D38"/>
  <c r="C38"/>
  <c r="C36"/>
  <c r="B36" s="1"/>
  <c r="C35"/>
  <c r="B35" s="1"/>
  <c r="G34"/>
  <c r="F34"/>
  <c r="E34"/>
  <c r="D34"/>
  <c r="C34"/>
  <c r="C32"/>
  <c r="B32" s="1"/>
  <c r="C31"/>
  <c r="B31" s="1"/>
  <c r="B30" s="1"/>
  <c r="G30"/>
  <c r="F30"/>
  <c r="E30"/>
  <c r="D30"/>
  <c r="C30"/>
  <c r="C28"/>
  <c r="B28" s="1"/>
  <c r="C27"/>
  <c r="B27" s="1"/>
  <c r="G26"/>
  <c r="F26"/>
  <c r="E26"/>
  <c r="D26"/>
  <c r="C26"/>
  <c r="C24"/>
  <c r="B24" s="1"/>
  <c r="C23"/>
  <c r="B23" s="1"/>
  <c r="B22" s="1"/>
  <c r="G22"/>
  <c r="F22"/>
  <c r="E22"/>
  <c r="D22"/>
  <c r="C22"/>
  <c r="C20"/>
  <c r="B20" s="1"/>
  <c r="C19"/>
  <c r="B19" s="1"/>
  <c r="G18"/>
  <c r="F18"/>
  <c r="E18"/>
  <c r="D18"/>
  <c r="C18"/>
  <c r="C16"/>
  <c r="B16" s="1"/>
  <c r="C15"/>
  <c r="B15" s="1"/>
  <c r="B14" s="1"/>
  <c r="G14"/>
  <c r="F14"/>
  <c r="E14"/>
  <c r="D14"/>
  <c r="C14"/>
  <c r="C12"/>
  <c r="B12" s="1"/>
  <c r="C11"/>
  <c r="B11" s="1"/>
  <c r="G10"/>
  <c r="F10"/>
  <c r="E10"/>
  <c r="D10"/>
  <c r="C10"/>
  <c r="C44" i="51"/>
  <c r="B44" s="1"/>
  <c r="C43"/>
  <c r="B43" s="1"/>
  <c r="B42" s="1"/>
  <c r="G42"/>
  <c r="F42"/>
  <c r="E42"/>
  <c r="D42"/>
  <c r="C42"/>
  <c r="C40"/>
  <c r="B40" s="1"/>
  <c r="C39"/>
  <c r="B39" s="1"/>
  <c r="G38"/>
  <c r="F38"/>
  <c r="E38"/>
  <c r="D38"/>
  <c r="C38"/>
  <c r="C36"/>
  <c r="B36" s="1"/>
  <c r="C35"/>
  <c r="B35" s="1"/>
  <c r="B34" s="1"/>
  <c r="G34"/>
  <c r="F34"/>
  <c r="E34"/>
  <c r="D34"/>
  <c r="C34"/>
  <c r="C32"/>
  <c r="B32" s="1"/>
  <c r="C31"/>
  <c r="B31" s="1"/>
  <c r="G30"/>
  <c r="F30"/>
  <c r="E30"/>
  <c r="D30"/>
  <c r="C30"/>
  <c r="C28"/>
  <c r="B28" s="1"/>
  <c r="C27"/>
  <c r="B27" s="1"/>
  <c r="B26" s="1"/>
  <c r="G26"/>
  <c r="F26"/>
  <c r="E26"/>
  <c r="D26"/>
  <c r="C26"/>
  <c r="C24"/>
  <c r="B24" s="1"/>
  <c r="C23"/>
  <c r="B23" s="1"/>
  <c r="G22"/>
  <c r="F22"/>
  <c r="E22"/>
  <c r="D22"/>
  <c r="C22"/>
  <c r="C20"/>
  <c r="B20" s="1"/>
  <c r="C19"/>
  <c r="B19" s="1"/>
  <c r="B18" s="1"/>
  <c r="G18"/>
  <c r="F18"/>
  <c r="E18"/>
  <c r="D18"/>
  <c r="C18"/>
  <c r="C16"/>
  <c r="B16" s="1"/>
  <c r="C15"/>
  <c r="B15" s="1"/>
  <c r="G14"/>
  <c r="F14"/>
  <c r="E14"/>
  <c r="D14"/>
  <c r="C14"/>
  <c r="C12"/>
  <c r="B12" s="1"/>
  <c r="C11"/>
  <c r="B11" s="1"/>
  <c r="B10" s="1"/>
  <c r="G10"/>
  <c r="F10"/>
  <c r="E10"/>
  <c r="D10"/>
  <c r="C10"/>
  <c r="C44" i="50"/>
  <c r="B44" s="1"/>
  <c r="C43"/>
  <c r="B43" s="1"/>
  <c r="G42"/>
  <c r="F42"/>
  <c r="E42"/>
  <c r="D42"/>
  <c r="C42"/>
  <c r="C40"/>
  <c r="B40" s="1"/>
  <c r="C39"/>
  <c r="B39" s="1"/>
  <c r="B38" s="1"/>
  <c r="G38"/>
  <c r="F38"/>
  <c r="E38"/>
  <c r="D38"/>
  <c r="C38"/>
  <c r="C36"/>
  <c r="B36" s="1"/>
  <c r="C35"/>
  <c r="B35" s="1"/>
  <c r="G34"/>
  <c r="F34"/>
  <c r="E34"/>
  <c r="D34"/>
  <c r="C34"/>
  <c r="C32"/>
  <c r="B32" s="1"/>
  <c r="C31"/>
  <c r="B31" s="1"/>
  <c r="B30" s="1"/>
  <c r="G30"/>
  <c r="F30"/>
  <c r="E30"/>
  <c r="D30"/>
  <c r="C30"/>
  <c r="C28"/>
  <c r="B28" s="1"/>
  <c r="C27"/>
  <c r="B27" s="1"/>
  <c r="G26"/>
  <c r="F26"/>
  <c r="E26"/>
  <c r="D26"/>
  <c r="C26"/>
  <c r="C24"/>
  <c r="B24" s="1"/>
  <c r="C23"/>
  <c r="B23" s="1"/>
  <c r="B22" s="1"/>
  <c r="G22"/>
  <c r="F22"/>
  <c r="E22"/>
  <c r="D22"/>
  <c r="C22"/>
  <c r="C20"/>
  <c r="B20" s="1"/>
  <c r="C19"/>
  <c r="B19" s="1"/>
  <c r="G18"/>
  <c r="F18"/>
  <c r="E18"/>
  <c r="D18"/>
  <c r="C18"/>
  <c r="C16"/>
  <c r="B16" s="1"/>
  <c r="C15"/>
  <c r="B15" s="1"/>
  <c r="B14" s="1"/>
  <c r="G14"/>
  <c r="F14"/>
  <c r="E14"/>
  <c r="D14"/>
  <c r="C14"/>
  <c r="C12"/>
  <c r="B12" s="1"/>
  <c r="C11"/>
  <c r="B11" s="1"/>
  <c r="G10"/>
  <c r="F10"/>
  <c r="E10"/>
  <c r="D10"/>
  <c r="C10"/>
  <c r="C31" i="49"/>
  <c r="B31" s="1"/>
  <c r="C30"/>
  <c r="B30" s="1"/>
  <c r="C29"/>
  <c r="B29" s="1"/>
  <c r="G28"/>
  <c r="F28"/>
  <c r="E28"/>
  <c r="D28"/>
  <c r="C28"/>
  <c r="C26"/>
  <c r="B26" s="1"/>
  <c r="B25"/>
  <c r="C24"/>
  <c r="B24"/>
  <c r="C23"/>
  <c r="B23"/>
  <c r="G22"/>
  <c r="F22"/>
  <c r="E22"/>
  <c r="C22"/>
  <c r="C20"/>
  <c r="B20"/>
  <c r="C19"/>
  <c r="C18"/>
  <c r="B18" s="1"/>
  <c r="B16" s="1"/>
  <c r="C17"/>
  <c r="G16"/>
  <c r="F16"/>
  <c r="E16"/>
  <c r="D16"/>
  <c r="C14"/>
  <c r="B14" s="1"/>
  <c r="C13"/>
  <c r="B13" s="1"/>
  <c r="C12"/>
  <c r="B12" s="1"/>
  <c r="C11"/>
  <c r="B11" s="1"/>
  <c r="G10"/>
  <c r="F10"/>
  <c r="E10"/>
  <c r="D10"/>
  <c r="C10"/>
  <c r="C38" i="48"/>
  <c r="B38" s="1"/>
  <c r="C37"/>
  <c r="B37" s="1"/>
  <c r="C36"/>
  <c r="B36" s="1"/>
  <c r="C35"/>
  <c r="B35" s="1"/>
  <c r="B34" s="1"/>
  <c r="G34"/>
  <c r="F34"/>
  <c r="E34"/>
  <c r="D34"/>
  <c r="C34"/>
  <c r="C32"/>
  <c r="B32" s="1"/>
  <c r="C31"/>
  <c r="B31" s="1"/>
  <c r="C30"/>
  <c r="B30" s="1"/>
  <c r="C29"/>
  <c r="B29" s="1"/>
  <c r="G28"/>
  <c r="F28"/>
  <c r="E28"/>
  <c r="D28"/>
  <c r="C28"/>
  <c r="C26"/>
  <c r="B26" s="1"/>
  <c r="C25"/>
  <c r="B25" s="1"/>
  <c r="C24"/>
  <c r="B24" s="1"/>
  <c r="C23"/>
  <c r="B23" s="1"/>
  <c r="B22" s="1"/>
  <c r="G22"/>
  <c r="F22"/>
  <c r="E22"/>
  <c r="D22"/>
  <c r="C22"/>
  <c r="C20"/>
  <c r="B20" s="1"/>
  <c r="C19"/>
  <c r="B19" s="1"/>
  <c r="C18"/>
  <c r="B18" s="1"/>
  <c r="C17"/>
  <c r="B17" s="1"/>
  <c r="G16"/>
  <c r="F16"/>
  <c r="E16"/>
  <c r="D16"/>
  <c r="C16"/>
  <c r="C14"/>
  <c r="B14" s="1"/>
  <c r="C13"/>
  <c r="B13" s="1"/>
  <c r="C12"/>
  <c r="B12" s="1"/>
  <c r="C11"/>
  <c r="B11" s="1"/>
  <c r="B10" s="1"/>
  <c r="G10"/>
  <c r="F10"/>
  <c r="E10"/>
  <c r="D10"/>
  <c r="C10"/>
  <c r="C44" i="47"/>
  <c r="B44" s="1"/>
  <c r="C43"/>
  <c r="B43" s="1"/>
  <c r="C42"/>
  <c r="B42" s="1"/>
  <c r="C41"/>
  <c r="B41" s="1"/>
  <c r="C40"/>
  <c r="B40" s="1"/>
  <c r="C39"/>
  <c r="B39" s="1"/>
  <c r="C38"/>
  <c r="B38" s="1"/>
  <c r="B37" s="1"/>
  <c r="G37"/>
  <c r="F37"/>
  <c r="E37"/>
  <c r="D37"/>
  <c r="C37"/>
  <c r="C35"/>
  <c r="B35" s="1"/>
  <c r="C34"/>
  <c r="B34" s="1"/>
  <c r="C33"/>
  <c r="B33" s="1"/>
  <c r="C32"/>
  <c r="B32" s="1"/>
  <c r="C31"/>
  <c r="B31" s="1"/>
  <c r="C30"/>
  <c r="B30" s="1"/>
  <c r="C29"/>
  <c r="B29" s="1"/>
  <c r="B28" s="1"/>
  <c r="G28"/>
  <c r="F28"/>
  <c r="E28"/>
  <c r="D28"/>
  <c r="C28"/>
  <c r="C17"/>
  <c r="B17" s="1"/>
  <c r="C16"/>
  <c r="B16" s="1"/>
  <c r="C15"/>
  <c r="B15" s="1"/>
  <c r="C14"/>
  <c r="B14" s="1"/>
  <c r="C13"/>
  <c r="B13" s="1"/>
  <c r="C12"/>
  <c r="B12" s="1"/>
  <c r="C11"/>
  <c r="B11" s="1"/>
  <c r="B10" s="1"/>
  <c r="G10"/>
  <c r="F10"/>
  <c r="E10"/>
  <c r="D10"/>
  <c r="C10"/>
  <c r="C40" i="46"/>
  <c r="B40" s="1"/>
  <c r="C39"/>
  <c r="B39" s="1"/>
  <c r="C38"/>
  <c r="B38" s="1"/>
  <c r="C37"/>
  <c r="B37" s="1"/>
  <c r="C36"/>
  <c r="B36" s="1"/>
  <c r="C35"/>
  <c r="B35" s="1"/>
  <c r="C34"/>
  <c r="B34" s="1"/>
  <c r="B33" s="1"/>
  <c r="G33"/>
  <c r="F33"/>
  <c r="E33"/>
  <c r="D33"/>
  <c r="C33"/>
  <c r="C32"/>
  <c r="B32" s="1"/>
  <c r="C31"/>
  <c r="B31" s="1"/>
  <c r="C30"/>
  <c r="B30" s="1"/>
  <c r="C29"/>
  <c r="B29" s="1"/>
  <c r="C28"/>
  <c r="B28" s="1"/>
  <c r="C27"/>
  <c r="B27" s="1"/>
  <c r="C26"/>
  <c r="B26" s="1"/>
  <c r="B25" s="1"/>
  <c r="G25"/>
  <c r="F25"/>
  <c r="E25"/>
  <c r="D25"/>
  <c r="C25"/>
  <c r="C24"/>
  <c r="B24" s="1"/>
  <c r="C23"/>
  <c r="B23" s="1"/>
  <c r="C22"/>
  <c r="B22" s="1"/>
  <c r="C21"/>
  <c r="B21" s="1"/>
  <c r="C20"/>
  <c r="B20" s="1"/>
  <c r="C19"/>
  <c r="B19" s="1"/>
  <c r="C18"/>
  <c r="B18" s="1"/>
  <c r="B17" s="1"/>
  <c r="G17"/>
  <c r="F17"/>
  <c r="E17"/>
  <c r="D17"/>
  <c r="C17"/>
  <c r="C16"/>
  <c r="B16" s="1"/>
  <c r="C15"/>
  <c r="B15" s="1"/>
  <c r="C14"/>
  <c r="B14" s="1"/>
  <c r="C13"/>
  <c r="B13" s="1"/>
  <c r="C12"/>
  <c r="B12" s="1"/>
  <c r="C11"/>
  <c r="B11" s="1"/>
  <c r="C10"/>
  <c r="B10" s="1"/>
  <c r="B9" s="1"/>
  <c r="G9"/>
  <c r="F9"/>
  <c r="E9"/>
  <c r="D9"/>
  <c r="C9"/>
  <c r="C32" i="45"/>
  <c r="B32" s="1"/>
  <c r="B28" s="1"/>
  <c r="B31"/>
  <c r="C30"/>
  <c r="B30"/>
  <c r="C29"/>
  <c r="B29"/>
  <c r="G28"/>
  <c r="F28"/>
  <c r="E28"/>
  <c r="D28"/>
  <c r="C26"/>
  <c r="B26"/>
  <c r="C25"/>
  <c r="B25"/>
  <c r="C24"/>
  <c r="B24"/>
  <c r="C23"/>
  <c r="B23"/>
  <c r="G22"/>
  <c r="F22"/>
  <c r="E22"/>
  <c r="D22"/>
  <c r="C22"/>
  <c r="B22"/>
  <c r="C20"/>
  <c r="B20"/>
  <c r="C19"/>
  <c r="B19"/>
  <c r="C18"/>
  <c r="B18"/>
  <c r="C17"/>
  <c r="B17"/>
  <c r="G16"/>
  <c r="F16"/>
  <c r="E16"/>
  <c r="D16"/>
  <c r="C16"/>
  <c r="B16"/>
  <c r="C14"/>
  <c r="B14"/>
  <c r="C13"/>
  <c r="B13"/>
  <c r="C12"/>
  <c r="B12"/>
  <c r="C11"/>
  <c r="B11"/>
  <c r="G10"/>
  <c r="F10"/>
  <c r="E10"/>
  <c r="D10"/>
  <c r="C10"/>
  <c r="B10"/>
  <c r="C38" i="44"/>
  <c r="B38"/>
  <c r="C37"/>
  <c r="B37"/>
  <c r="C36"/>
  <c r="B36"/>
  <c r="C35"/>
  <c r="B35"/>
  <c r="G34"/>
  <c r="F34"/>
  <c r="E34"/>
  <c r="D34"/>
  <c r="C34"/>
  <c r="B34"/>
  <c r="C32"/>
  <c r="B32"/>
  <c r="C31"/>
  <c r="B31"/>
  <c r="C30"/>
  <c r="B30"/>
  <c r="C29"/>
  <c r="B29"/>
  <c r="G28"/>
  <c r="F28"/>
  <c r="E28"/>
  <c r="D28"/>
  <c r="C28"/>
  <c r="B28"/>
  <c r="C26"/>
  <c r="B26"/>
  <c r="C25"/>
  <c r="B25"/>
  <c r="C24"/>
  <c r="B24"/>
  <c r="C23"/>
  <c r="B23"/>
  <c r="G22"/>
  <c r="F22"/>
  <c r="E22"/>
  <c r="D22"/>
  <c r="C22"/>
  <c r="B22"/>
  <c r="C20"/>
  <c r="B20"/>
  <c r="C19"/>
  <c r="B19"/>
  <c r="C18"/>
  <c r="B18"/>
  <c r="C17"/>
  <c r="B17"/>
  <c r="G16"/>
  <c r="F16"/>
  <c r="E16"/>
  <c r="D16"/>
  <c r="C16"/>
  <c r="B16"/>
  <c r="C14"/>
  <c r="B14"/>
  <c r="C13"/>
  <c r="B13"/>
  <c r="C12"/>
  <c r="B12"/>
  <c r="C11"/>
  <c r="B11"/>
  <c r="G10"/>
  <c r="F10"/>
  <c r="E10"/>
  <c r="D10"/>
  <c r="C10"/>
  <c r="B10"/>
  <c r="C44" i="43"/>
  <c r="B44"/>
  <c r="C43"/>
  <c r="B43"/>
  <c r="C42"/>
  <c r="B42" s="1"/>
  <c r="B41" s="1"/>
  <c r="G41"/>
  <c r="F41"/>
  <c r="E41"/>
  <c r="D41"/>
  <c r="C41"/>
  <c r="C40"/>
  <c r="B40" s="1"/>
  <c r="C39"/>
  <c r="B39" s="1"/>
  <c r="C38"/>
  <c r="B38" s="1"/>
  <c r="B37" s="1"/>
  <c r="G37"/>
  <c r="F37"/>
  <c r="E37"/>
  <c r="D37"/>
  <c r="C37"/>
  <c r="C36"/>
  <c r="B36" s="1"/>
  <c r="C35"/>
  <c r="B35" s="1"/>
  <c r="C34"/>
  <c r="B34" s="1"/>
  <c r="B33" s="1"/>
  <c r="G33"/>
  <c r="F33"/>
  <c r="E33"/>
  <c r="D33"/>
  <c r="C33"/>
  <c r="C32"/>
  <c r="B32" s="1"/>
  <c r="C31"/>
  <c r="B31" s="1"/>
  <c r="C30"/>
  <c r="B30" s="1"/>
  <c r="B29" s="1"/>
  <c r="G29"/>
  <c r="F29"/>
  <c r="E29"/>
  <c r="D29"/>
  <c r="C29"/>
  <c r="C28"/>
  <c r="B28" s="1"/>
  <c r="C27"/>
  <c r="B27" s="1"/>
  <c r="C26"/>
  <c r="B26" s="1"/>
  <c r="G25"/>
  <c r="F25"/>
  <c r="E25"/>
  <c r="D25"/>
  <c r="C25"/>
  <c r="C24"/>
  <c r="B24"/>
  <c r="C23"/>
  <c r="B23"/>
  <c r="C22"/>
  <c r="B22"/>
  <c r="G21"/>
  <c r="F21"/>
  <c r="E21"/>
  <c r="D21"/>
  <c r="C21"/>
  <c r="B21"/>
  <c r="C20"/>
  <c r="B20"/>
  <c r="C19"/>
  <c r="B19"/>
  <c r="C18"/>
  <c r="B18"/>
  <c r="G17"/>
  <c r="F17"/>
  <c r="E17"/>
  <c r="D17"/>
  <c r="C17"/>
  <c r="B17"/>
  <c r="C16"/>
  <c r="B16"/>
  <c r="C15"/>
  <c r="B15"/>
  <c r="C14"/>
  <c r="B14"/>
  <c r="G13"/>
  <c r="F13"/>
  <c r="E13"/>
  <c r="D13"/>
  <c r="C13"/>
  <c r="B13"/>
  <c r="C12"/>
  <c r="B12" s="1"/>
  <c r="C11"/>
  <c r="B11" s="1"/>
  <c r="C10"/>
  <c r="B10" s="1"/>
  <c r="B9" s="1"/>
  <c r="G9"/>
  <c r="F9"/>
  <c r="E9"/>
  <c r="D9"/>
  <c r="C9"/>
  <c r="C45" i="42"/>
  <c r="B45" s="1"/>
  <c r="C44"/>
  <c r="B44" s="1"/>
  <c r="C43"/>
  <c r="B43" s="1"/>
  <c r="B42" s="1"/>
  <c r="G42"/>
  <c r="F42"/>
  <c r="E42"/>
  <c r="D42"/>
  <c r="C42"/>
  <c r="C41"/>
  <c r="B41" s="1"/>
  <c r="C40"/>
  <c r="B40" s="1"/>
  <c r="C39"/>
  <c r="B39" s="1"/>
  <c r="B38" s="1"/>
  <c r="G38"/>
  <c r="F38"/>
  <c r="E38"/>
  <c r="D38"/>
  <c r="C38"/>
  <c r="C29"/>
  <c r="B29" s="1"/>
  <c r="C28"/>
  <c r="B28" s="1"/>
  <c r="C27"/>
  <c r="B27" s="1"/>
  <c r="B26" s="1"/>
  <c r="G26"/>
  <c r="F26"/>
  <c r="E26"/>
  <c r="D26"/>
  <c r="C26"/>
  <c r="C25"/>
  <c r="B25" s="1"/>
  <c r="C24"/>
  <c r="B24" s="1"/>
  <c r="C23"/>
  <c r="B23" s="1"/>
  <c r="B22" s="1"/>
  <c r="G22"/>
  <c r="E22"/>
  <c r="D22"/>
  <c r="C20"/>
  <c r="B20"/>
  <c r="C19"/>
  <c r="B19"/>
  <c r="C18"/>
  <c r="B18"/>
  <c r="G17"/>
  <c r="F17"/>
  <c r="E17"/>
  <c r="D17"/>
  <c r="C17"/>
  <c r="B17"/>
  <c r="C16"/>
  <c r="B16"/>
  <c r="C15"/>
  <c r="B15" s="1"/>
  <c r="C14"/>
  <c r="B14" s="1"/>
  <c r="G13"/>
  <c r="F13"/>
  <c r="E13"/>
  <c r="D13"/>
  <c r="C13"/>
  <c r="C12"/>
  <c r="B12" s="1"/>
  <c r="C11"/>
  <c r="B11" s="1"/>
  <c r="C10"/>
  <c r="B10" s="1"/>
  <c r="G9"/>
  <c r="F9"/>
  <c r="E9"/>
  <c r="D9"/>
  <c r="C9"/>
  <c r="C36" i="41"/>
  <c r="C35"/>
  <c r="B35"/>
  <c r="C34"/>
  <c r="B34"/>
  <c r="C33"/>
  <c r="B33" s="1"/>
  <c r="C32"/>
  <c r="B32" s="1"/>
  <c r="G31"/>
  <c r="F31"/>
  <c r="E31"/>
  <c r="D31"/>
  <c r="C31"/>
  <c r="C29"/>
  <c r="B29" s="1"/>
  <c r="C28"/>
  <c r="B28" s="1"/>
  <c r="C27"/>
  <c r="B27" s="1"/>
  <c r="C25"/>
  <c r="B25" s="1"/>
  <c r="B24" s="1"/>
  <c r="G24"/>
  <c r="F24"/>
  <c r="E24"/>
  <c r="D24"/>
  <c r="C24"/>
  <c r="C22"/>
  <c r="B22" s="1"/>
  <c r="C21"/>
  <c r="B21" s="1"/>
  <c r="C20"/>
  <c r="B20" s="1"/>
  <c r="C19"/>
  <c r="B19" s="1"/>
  <c r="C18"/>
  <c r="B18" s="1"/>
  <c r="B17" s="1"/>
  <c r="G17"/>
  <c r="F17"/>
  <c r="E17"/>
  <c r="D17"/>
  <c r="C17"/>
  <c r="C15"/>
  <c r="B15" s="1"/>
  <c r="C14"/>
  <c r="B14" s="1"/>
  <c r="C13"/>
  <c r="B13" s="1"/>
  <c r="C12"/>
  <c r="B12" s="1"/>
  <c r="C11"/>
  <c r="B11" s="1"/>
  <c r="B10" s="1"/>
  <c r="G10"/>
  <c r="F10"/>
  <c r="E10"/>
  <c r="D10"/>
  <c r="C10"/>
  <c r="C43" i="40"/>
  <c r="B43" s="1"/>
  <c r="C42"/>
  <c r="B42" s="1"/>
  <c r="C41"/>
  <c r="B41" s="1"/>
  <c r="C40"/>
  <c r="B40" s="1"/>
  <c r="C39"/>
  <c r="B39" s="1"/>
  <c r="B38" s="1"/>
  <c r="G38"/>
  <c r="F38"/>
  <c r="E38"/>
  <c r="D38"/>
  <c r="C38"/>
  <c r="C36"/>
  <c r="B36" s="1"/>
  <c r="C35"/>
  <c r="B35" s="1"/>
  <c r="C34"/>
  <c r="B34" s="1"/>
  <c r="C33"/>
  <c r="B33" s="1"/>
  <c r="C32"/>
  <c r="B32" s="1"/>
  <c r="B31" s="1"/>
  <c r="G31"/>
  <c r="F31"/>
  <c r="E31"/>
  <c r="D31"/>
  <c r="C31"/>
  <c r="C29"/>
  <c r="B29" s="1"/>
  <c r="C28"/>
  <c r="B28" s="1"/>
  <c r="C27"/>
  <c r="B27" s="1"/>
  <c r="C26"/>
  <c r="B26" s="1"/>
  <c r="C25"/>
  <c r="B25" s="1"/>
  <c r="B24" s="1"/>
  <c r="G24"/>
  <c r="F24"/>
  <c r="E24"/>
  <c r="D24"/>
  <c r="C24"/>
  <c r="C22"/>
  <c r="B22" s="1"/>
  <c r="C21"/>
  <c r="B21" s="1"/>
  <c r="C20"/>
  <c r="B20" s="1"/>
  <c r="C19"/>
  <c r="B19" s="1"/>
  <c r="C18"/>
  <c r="B18" s="1"/>
  <c r="B17" s="1"/>
  <c r="G17"/>
  <c r="F17"/>
  <c r="E17"/>
  <c r="D17"/>
  <c r="C15"/>
  <c r="B15" s="1"/>
  <c r="C14"/>
  <c r="B14" s="1"/>
  <c r="C13"/>
  <c r="B13" s="1"/>
  <c r="C12"/>
  <c r="B12" s="1"/>
  <c r="C11"/>
  <c r="B11" s="1"/>
  <c r="G10"/>
  <c r="F10"/>
  <c r="E10"/>
  <c r="D10"/>
  <c r="C10"/>
  <c r="B30" i="39"/>
  <c r="B28"/>
  <c r="B26"/>
  <c r="B24"/>
  <c r="B22"/>
  <c r="B20"/>
  <c r="B18"/>
  <c r="B16"/>
  <c r="B14"/>
  <c r="B10" s="1"/>
  <c r="B12"/>
  <c r="G10"/>
  <c r="F10"/>
  <c r="E10"/>
  <c r="D10"/>
  <c r="C10"/>
  <c r="F13" i="38"/>
  <c r="E13"/>
  <c r="G13" s="1"/>
  <c r="C13"/>
  <c r="D13" s="1"/>
  <c r="B13"/>
  <c r="F11"/>
  <c r="E11"/>
  <c r="G11" s="1"/>
  <c r="C11"/>
  <c r="D11" s="1"/>
  <c r="B11"/>
  <c r="G23" i="37"/>
  <c r="D23"/>
  <c r="G21"/>
  <c r="D21"/>
  <c r="G19"/>
  <c r="D19"/>
  <c r="G18"/>
  <c r="D18"/>
  <c r="G17"/>
  <c r="D17"/>
  <c r="G16"/>
  <c r="D16"/>
  <c r="G15"/>
  <c r="D15"/>
  <c r="F13"/>
  <c r="E13"/>
  <c r="G13" s="1"/>
  <c r="C13"/>
  <c r="D13" s="1"/>
  <c r="B13"/>
  <c r="F11"/>
  <c r="E11"/>
  <c r="G11" s="1"/>
  <c r="C11"/>
  <c r="D11" s="1"/>
  <c r="B11"/>
  <c r="B12" i="87" l="1"/>
  <c r="B10" s="1"/>
  <c r="B12" i="88"/>
  <c r="B10" s="1"/>
  <c r="B10" i="40"/>
  <c r="C17"/>
  <c r="B31" i="41"/>
  <c r="B9" i="42"/>
  <c r="B13"/>
  <c r="B16" i="48"/>
  <c r="B28"/>
  <c r="B10" i="49"/>
  <c r="B28"/>
  <c r="B10" i="50"/>
  <c r="B18"/>
  <c r="B26"/>
  <c r="B34"/>
  <c r="B42"/>
  <c r="B14" i="51"/>
  <c r="B22"/>
  <c r="B30"/>
  <c r="B38"/>
  <c r="B10" i="52"/>
  <c r="B18"/>
  <c r="B26"/>
  <c r="B34"/>
  <c r="B42"/>
  <c r="C22" i="42"/>
  <c r="C28" i="45"/>
  <c r="F294" i="34"/>
  <c r="E294"/>
  <c r="D294"/>
  <c r="I284"/>
  <c r="I233"/>
  <c r="I232"/>
  <c r="I231"/>
  <c r="I177"/>
  <c r="F177"/>
  <c r="E177"/>
  <c r="D177"/>
  <c r="I153"/>
  <c r="G153"/>
  <c r="F153"/>
  <c r="E153"/>
  <c r="D153"/>
  <c r="I118"/>
  <c r="H118"/>
  <c r="G118"/>
  <c r="F118"/>
  <c r="E118"/>
  <c r="I84"/>
  <c r="G84"/>
  <c r="F84"/>
  <c r="E84"/>
  <c r="H51"/>
  <c r="G51"/>
  <c r="F51"/>
  <c r="M23" i="24"/>
  <c r="M22"/>
  <c r="K17" i="9"/>
  <c r="J17"/>
  <c r="I17"/>
  <c r="H17"/>
  <c r="G17"/>
  <c r="F17"/>
  <c r="E17"/>
  <c r="D17"/>
  <c r="K15"/>
  <c r="J15"/>
  <c r="I15"/>
  <c r="H15"/>
  <c r="G15"/>
  <c r="F15"/>
  <c r="E15"/>
  <c r="D15"/>
  <c r="C17"/>
  <c r="C15" s="1"/>
</calcChain>
</file>

<file path=xl/sharedStrings.xml><?xml version="1.0" encoding="utf-8"?>
<sst xmlns="http://schemas.openxmlformats.org/spreadsheetml/2006/main" count="6834" uniqueCount="1528">
  <si>
    <t>Empresas</t>
  </si>
  <si>
    <t>CMVMC</t>
  </si>
  <si>
    <t>FSE</t>
  </si>
  <si>
    <t>Pessoal</t>
  </si>
  <si>
    <t xml:space="preserve">Prestações </t>
  </si>
  <si>
    <t>ao</t>
  </si>
  <si>
    <t>Vendas</t>
  </si>
  <si>
    <t>de</t>
  </si>
  <si>
    <t>serviços</t>
  </si>
  <si>
    <t>Total</t>
  </si>
  <si>
    <t>Serviço</t>
  </si>
  <si>
    <t>pessoal ao serviço</t>
  </si>
  <si>
    <t>e escalões de</t>
  </si>
  <si>
    <t>1000 Euros</t>
  </si>
  <si>
    <t>10 - 49</t>
  </si>
  <si>
    <t>50 - 249</t>
  </si>
  <si>
    <t>250 ou mais</t>
  </si>
  <si>
    <t>CAE-Rev.3</t>
  </si>
  <si>
    <t>Menos de 10</t>
  </si>
  <si>
    <t>Nº.</t>
  </si>
  <si>
    <t>Principais gastos</t>
  </si>
  <si>
    <t>Volume de Negócios</t>
  </si>
  <si>
    <t>Resultado líquido do período</t>
  </si>
  <si>
    <t>Gastos com o pessoal</t>
  </si>
  <si>
    <t>e</t>
  </si>
  <si>
    <t>Região</t>
  </si>
  <si>
    <t>Portugal</t>
  </si>
  <si>
    <t>Continente</t>
  </si>
  <si>
    <t xml:space="preserve">R. A. Açores </t>
  </si>
  <si>
    <t xml:space="preserve">R. A. Madeira    </t>
  </si>
  <si>
    <t xml:space="preserve"> Atividades culturais e criativas</t>
  </si>
  <si>
    <t>QUADRO 4.1.1</t>
  </si>
  <si>
    <t>QUADRO 4.1.2</t>
  </si>
  <si>
    <t xml:space="preserve">     Área Metropolitana de Lisboa </t>
  </si>
  <si>
    <t>Nota: Inclui as seguintes classes da CAE-Rev.3: 4761, 4762, 4763, 5811, 5813, 5814, 5821, 5911, 5912, 5913, 5914, 5920, 6010, 6020, 6391, 7111, 7311, 7410, 7420, 7430, 7722, 8552, 9001, 9002, 9003, 9004, 9101,9102 e 9103.</t>
  </si>
  <si>
    <t xml:space="preserve">     Norte</t>
  </si>
  <si>
    <t xml:space="preserve">     Centro</t>
  </si>
  <si>
    <t xml:space="preserve">     Alentejo</t>
  </si>
  <si>
    <t xml:space="preserve">     Algarve</t>
  </si>
  <si>
    <t xml:space="preserve"> Principais variáveis das empresas das atividades culturais e criativas, por CAE- Rev.3 e escalões de pessoal ao serviço</t>
  </si>
  <si>
    <t xml:space="preserve"> Emprego nas atividades culturais e criativas, por região (NUTS II)</t>
  </si>
  <si>
    <t>QUADRO 4.2.1</t>
  </si>
  <si>
    <t>Principais variáveis das empresas de comércio a retalho de bens culturais e recreativos, em estabelecimentos especializados, por CAE- Rev.3 e escalões de pessoal ao serviço</t>
  </si>
  <si>
    <t>4761 - Comércio a retalho de livros, em estabelecimentos especializados</t>
  </si>
  <si>
    <t>…</t>
  </si>
  <si>
    <t>4762 - Comércio a retalho de jornais, revistas e artigos de papelaria, em estabelecimentos especializados</t>
  </si>
  <si>
    <t>4763 - Comércio a retalho de discos, CD, DVD, cassetes e similares, em estabelecimentos especializados</t>
  </si>
  <si>
    <t>QUADRO 4.2.2</t>
  </si>
  <si>
    <t xml:space="preserve"> Principais variáveis das empresas de comércio a retalho de bens culturais e recreativos,
em estabelecimentos especializados, por CAE - Rev.3, e por região (NUTS II)</t>
  </si>
  <si>
    <t xml:space="preserve">            </t>
  </si>
  <si>
    <t xml:space="preserve">      Norte</t>
  </si>
  <si>
    <t xml:space="preserve">      Centro</t>
  </si>
  <si>
    <t xml:space="preserve">R. A. Açores  </t>
  </si>
  <si>
    <t xml:space="preserve">R. A. Madeira </t>
  </si>
  <si>
    <t>QUADRO 4.3.1</t>
  </si>
  <si>
    <t>Principais variáveis das empresas de edição, por CAE - Rev.3, e escalões de pessoal ao serviço</t>
  </si>
  <si>
    <t>58 - Atividades de edição</t>
  </si>
  <si>
    <t>581 - Edição de livros, de jornais e de outras publicações</t>
  </si>
  <si>
    <t>5811 - Edição de livros</t>
  </si>
  <si>
    <t xml:space="preserve">5813 - Edição de jornais </t>
  </si>
  <si>
    <t>5814 - Edição de revistas e de outras publicações periódicas</t>
  </si>
  <si>
    <t>5821 - Edição de jogos de computador</t>
  </si>
  <si>
    <t>QUADRO 4.3.2</t>
  </si>
  <si>
    <t>Principais variáveis das empresas de edição, por CAE - Rev.3, e por região (NUTS II)</t>
  </si>
  <si>
    <t>Principais variáveis das empresas de edição, por CAE - Rev.3, e por região (NUTS II) - continuação</t>
  </si>
  <si>
    <t>QUADRO 4.4.1</t>
  </si>
  <si>
    <t xml:space="preserve"> Principais variáveis das empresas de atividades cinematográficas, de vídeo, de produção de programas de televisão, 
de gravação de som e de edição de música, por CAE- Rev.3, e escalões de pessoal ao serviço</t>
  </si>
  <si>
    <t>59 - Atividades cinematográficas, de vídeo, de produção de programas de televisão, de gravação de som e de edição de música</t>
  </si>
  <si>
    <t>591 - Atividades cinematográficas, de vídeo e de produção de programas de televisão</t>
  </si>
  <si>
    <t>5911 - Produção de filmes, de vídeos e de programas de televisão</t>
  </si>
  <si>
    <t>5912 - Atividades técnicas de pós-produção para filmes, vídeos e programas de televisão</t>
  </si>
  <si>
    <t>5913 - Distribuição de filmes, de vídeos e de programas de televisão</t>
  </si>
  <si>
    <t>5914 - Projeção de filmes e de vídeos</t>
  </si>
  <si>
    <t>5920 - Atividades de gravação de som e edição de música</t>
  </si>
  <si>
    <t>QUADRO 4.4.2</t>
  </si>
  <si>
    <t xml:space="preserve"> Principais variáveis das empresas de atividades cinematográficas, de vídeo, de produção de
programas de televisão, de gravação de som e de edição de música, por CAE- Rev.3, e por região (NUTS II)</t>
  </si>
  <si>
    <t>Principais variáveis das empresas de atividades cinematográficas, de vídeo, de produção de
programas de televisão, de gravação de som e de edição de música, por CAE- Rev.3, e por região (NUTS II) (continuação)</t>
  </si>
  <si>
    <t>QUADRO 4.5.1</t>
  </si>
  <si>
    <t xml:space="preserve"> Principais variáveis das empresas de atividades de rádio e de televisão, por CAE- Rev.3, 
e escalões de pessoal ao serviço</t>
  </si>
  <si>
    <t>60 - Atividades de rádio e de televisão</t>
  </si>
  <si>
    <t xml:space="preserve">6010 - Atividades de rádio </t>
  </si>
  <si>
    <t>6020 - Atividades de televisão</t>
  </si>
  <si>
    <t>6391 - Atividades de agências de notícias</t>
  </si>
  <si>
    <t>QUADRO 4.5.2</t>
  </si>
  <si>
    <t xml:space="preserve"> Principais variáveis das empresas de atividades de rádio e de televisão, por CAE- Rev.3, e por região (NUTS II)</t>
  </si>
  <si>
    <t>QUADRO 4.6.1</t>
  </si>
  <si>
    <t>Principais variáveis das empresas de atividades de arquitetura, agências de publicidade, atividades de design, atividades de tradução e interpretação, aluguer de videocassetes e discos, por CAE- Rev.3, e escalões de pessoal ao serviço</t>
  </si>
  <si>
    <t>7111 - Atividades de arquitetura</t>
  </si>
  <si>
    <t>7311 - Agências de publicidade</t>
  </si>
  <si>
    <t>7410 - Atividades de design</t>
  </si>
  <si>
    <t>7420 - Atividades fotográficas</t>
  </si>
  <si>
    <t>7430 - Atividades de tradução e interpretação</t>
  </si>
  <si>
    <t>7722 - Aluguer de videocassetes e discos</t>
  </si>
  <si>
    <t>QUADRO 4.6.2</t>
  </si>
  <si>
    <t xml:space="preserve"> Principais variáveis das empresas de atividades de arquitetura, agências de publicidade, atividades de design, atividades de tradução e interpretação, aluguer de videocassetes e discos, por CAE- Rev.3, e por região (NUTS II)</t>
  </si>
  <si>
    <t>Principais variáveis das empresas de atividades de arquitetura, agências de publicidade, atividades de design, atividades de radução e interpretação, aluguer de videocassetes e discos, por CAE- Rev.3, e por região (NUTS II) (continuação)</t>
  </si>
  <si>
    <t>QUADRO 4.7.1</t>
  </si>
  <si>
    <t>Principais variáveis das empresas de ensino de atividades culturais, por CAE- Rev.3, e escalões de pessoal ao serviço</t>
  </si>
  <si>
    <t>8552 - Ensino de atividades culturais</t>
  </si>
  <si>
    <t>QUADRO 4.7.2</t>
  </si>
  <si>
    <t xml:space="preserve"> Principais variáveis das empresas de ensino de atividades culturais, por CAE- Rev.3, e por região (NUTS II)</t>
  </si>
  <si>
    <t>QUADRO 4.8.1</t>
  </si>
  <si>
    <t xml:space="preserve"> Principais variáveis das empresas de atividades de teatro, de música, de dança e outras atividades artísticas e literárias, por CAE-Rev.3 e escalões de pessoal ao serviço</t>
  </si>
  <si>
    <t>90 - Atividades de teatro, de música, de dança e outras atividades artísticas e literárias</t>
  </si>
  <si>
    <t>9001 - Atividades das artes do espetáculo</t>
  </si>
  <si>
    <t>9002 - Atividades de apoio às artes do espetáculo</t>
  </si>
  <si>
    <t>9003 - Criação artística e literária</t>
  </si>
  <si>
    <t>9004 - Exploração de salas de espetáculos e atividades conexas</t>
  </si>
  <si>
    <t>QUADRO 4.8.2</t>
  </si>
  <si>
    <t xml:space="preserve"> Principais variáveis das empresas de atividades de teatro, de música, de dança e outras atividades artísticas e literárias, por                     CAE-Rev.3, e por região (NUTS II)</t>
  </si>
  <si>
    <t>PRINCIPAIS VARIÁVEIS DAS EMPRESAS DE ATIVIDADES DE TEATRO, DE MÚSICA, DE DANÇA E OUTRAS ATIVIDADES ARTÍSTICAS E LITERÁRIAS, POR CAE- Rev.3 E REGIÃO (NUTS II) - continuação</t>
  </si>
  <si>
    <t>QUADRO 4.9.1</t>
  </si>
  <si>
    <t>Principais variáveis das empresas de atividades de bibliotecas, arquivos, museus e outras atividades culturais, por CAE-Rev.3 e, escalões de pessoal ao serviço</t>
  </si>
  <si>
    <t>91 - Atividades das bibliotecas, arquivos, museus e outras atividades culturais</t>
  </si>
  <si>
    <t>9101 - Atividades das bibliotecas e arquivos</t>
  </si>
  <si>
    <t xml:space="preserve">9102 - Atividades dos museus </t>
  </si>
  <si>
    <t>9103 - Atividades dos sítios e monumentos históricos</t>
  </si>
  <si>
    <t>QUADRO 4.9.2</t>
  </si>
  <si>
    <t>Principais variáveis das empresas de atividades de bibliotecas, arquivos, museus e outras atividades culturais, por CAE- Rev.3, e por região (NUTS II)</t>
  </si>
  <si>
    <t>QUADRO 4.10</t>
  </si>
  <si>
    <t xml:space="preserve"> Royalties – Fornecimentos e serviços externos e rendimentos suplementares, por atividades culturais e criativas</t>
  </si>
  <si>
    <t>Atividades</t>
  </si>
  <si>
    <t xml:space="preserve">Royalties - Fornecimentos e serviços externos </t>
  </si>
  <si>
    <t xml:space="preserve">Royalties - Rendimentos suplementares </t>
  </si>
  <si>
    <t>Atividades culturais e criativas</t>
  </si>
  <si>
    <t>Comércio a retalho de livros, em estabelecimentos especializados</t>
  </si>
  <si>
    <t>ₔ</t>
  </si>
  <si>
    <t>Comércio a retalho de jornais, revistas e artigos de papelaria, em estabelecimentos especializados</t>
  </si>
  <si>
    <t>Comércio a retalho de discos, CD, DVD, cassetes e similares, em estabelecimentos especializados</t>
  </si>
  <si>
    <t>Edição de livros</t>
  </si>
  <si>
    <t>Edição de jornais</t>
  </si>
  <si>
    <t>Edição de revistas e de outras publicações periódicas</t>
  </si>
  <si>
    <t>Edição de jogos de computador</t>
  </si>
  <si>
    <t>Produção de filmes, de vídeos e de programas de televisão</t>
  </si>
  <si>
    <t>Atividades técnicas de pós-produção para filmes, vídeos e programas de televisão</t>
  </si>
  <si>
    <t>Distribuição de filmes, de vídeos e de programas de televisão</t>
  </si>
  <si>
    <t>Projeção de filmes e de vídeos</t>
  </si>
  <si>
    <t>Atividades de gravação de som e edição de música</t>
  </si>
  <si>
    <t>Atividades de rádio</t>
  </si>
  <si>
    <t>Atividades de televisão</t>
  </si>
  <si>
    <t>Atividades de agências de notícias</t>
  </si>
  <si>
    <t>Atividades de arquitetura</t>
  </si>
  <si>
    <t>Agências de publicidade</t>
  </si>
  <si>
    <t>Atividades de design</t>
  </si>
  <si>
    <t>Atividades fotográficas</t>
  </si>
  <si>
    <t>Atividades de tradução e interpretação</t>
  </si>
  <si>
    <t>Aluguer de videocassetes e discos</t>
  </si>
  <si>
    <t>Ensino de atividades culturais</t>
  </si>
  <si>
    <t>Atividades das artes do espetáculo</t>
  </si>
  <si>
    <t>Atividades de apoio às artes do espetáculo</t>
  </si>
  <si>
    <t>Criação artística e literária</t>
  </si>
  <si>
    <t>Exploração de salas de espetáculos e atividades conexas</t>
  </si>
  <si>
    <t>Atividades das bibliotecas e arquivos</t>
  </si>
  <si>
    <t>Atividades dos museus</t>
  </si>
  <si>
    <t>Atividades dos sítios e monumentos históricos</t>
  </si>
  <si>
    <r>
      <t xml:space="preserve">Fonte: </t>
    </r>
    <r>
      <rPr>
        <sz val="8"/>
        <color indexed="8"/>
        <rFont val="Arial Narrow"/>
        <family val="2"/>
      </rPr>
      <t xml:space="preserve">Sistema de Contas Integradas das Empresas </t>
    </r>
  </si>
  <si>
    <t xml:space="preserve"> </t>
  </si>
  <si>
    <t>Quadro Resumo - Dados Gerais</t>
  </si>
  <si>
    <t>Código</t>
  </si>
  <si>
    <t>Unidade</t>
  </si>
  <si>
    <t>2.1. ENSINO CULTURAL</t>
  </si>
  <si>
    <t>DES / SIC Educação</t>
  </si>
  <si>
    <t>2.1.1. Alunos inscritos no ensino superior por áreas de estudo</t>
  </si>
  <si>
    <t>Humanidades</t>
  </si>
  <si>
    <t>N.º</t>
  </si>
  <si>
    <t xml:space="preserve">Total </t>
  </si>
  <si>
    <t>Nº</t>
  </si>
  <si>
    <t>Artes</t>
  </si>
  <si>
    <t xml:space="preserve">     Belas-artes</t>
  </si>
  <si>
    <r>
      <t xml:space="preserve">     Artes do espetáculo</t>
    </r>
    <r>
      <rPr>
        <sz val="8"/>
        <color indexed="8"/>
        <rFont val="Arial Narrow"/>
        <family val="2"/>
      </rPr>
      <t xml:space="preserve"> (1)</t>
    </r>
  </si>
  <si>
    <t xml:space="preserve">         Cursos, dos quais:</t>
  </si>
  <si>
    <t xml:space="preserve">            - Animação cultural</t>
  </si>
  <si>
    <t xml:space="preserve">            - Dança</t>
  </si>
  <si>
    <t xml:space="preserve">            - Estudos artísticos</t>
  </si>
  <si>
    <t xml:space="preserve">            - Música </t>
  </si>
  <si>
    <t xml:space="preserve">            - Teatro</t>
  </si>
  <si>
    <t xml:space="preserve">            - Outros</t>
  </si>
  <si>
    <t xml:space="preserve">     Audiovisuais e produção dos média</t>
  </si>
  <si>
    <t xml:space="preserve">     Design</t>
  </si>
  <si>
    <t xml:space="preserve">     Artesanato</t>
  </si>
  <si>
    <t xml:space="preserve">     Outros</t>
  </si>
  <si>
    <t xml:space="preserve">     História e arqueologia</t>
  </si>
  <si>
    <t xml:space="preserve">     Informação e jornalismo</t>
  </si>
  <si>
    <t xml:space="preserve">  </t>
  </si>
  <si>
    <t xml:space="preserve">     Arquitetura e urbanismo</t>
  </si>
  <si>
    <t>Em percentagem do total de inscritos</t>
  </si>
  <si>
    <t>%</t>
  </si>
  <si>
    <t>2.1.2. Alunos diplomados no ensino superior por área de estudo</t>
  </si>
  <si>
    <t>Em percentagem do total de diplomados</t>
  </si>
  <si>
    <t>9,2</t>
  </si>
  <si>
    <t>11,2</t>
  </si>
  <si>
    <t>11,6</t>
  </si>
  <si>
    <t>10,7</t>
  </si>
  <si>
    <t>11,0</t>
  </si>
  <si>
    <t>(1) A desagregação inclui em cada uma das categorias todos os cursos relacionados com estas. Da categoria "Outros" constam cursos que poderiam ser incluidos em mais do que uma categoria ou cursos que não correspondem a nenhuma das categorias acima designadas.</t>
  </si>
  <si>
    <t>2.2. EMPREGO NAS ATIVIDADES CULTURAIS E CRIATIVAS</t>
  </si>
  <si>
    <t>DES/TR -Inq Emprego</t>
  </si>
  <si>
    <t>CAE_Rev2.1= 221+921+922+923+924+925</t>
  </si>
  <si>
    <t>Por sexo</t>
  </si>
  <si>
    <t xml:space="preserve">   Homens</t>
  </si>
  <si>
    <t xml:space="preserve">   Mulheres</t>
  </si>
  <si>
    <t>Escalão etário</t>
  </si>
  <si>
    <t xml:space="preserve">   15 - 24 anos</t>
  </si>
  <si>
    <t>§</t>
  </si>
  <si>
    <t xml:space="preserve">   25 - 34 anos</t>
  </si>
  <si>
    <t xml:space="preserve">   35 - 44 anos</t>
  </si>
  <si>
    <t xml:space="preserve">   45 - 54 anos</t>
  </si>
  <si>
    <t xml:space="preserve">   55 e mais anos </t>
  </si>
  <si>
    <t>Nível de escolaridade completo</t>
  </si>
  <si>
    <t xml:space="preserve">   Até ao 3.º ciclo</t>
  </si>
  <si>
    <t xml:space="preserve">   Secundário </t>
  </si>
  <si>
    <t xml:space="preserve">   Superior</t>
  </si>
  <si>
    <t>Em percentagem do emprego total</t>
  </si>
  <si>
    <t xml:space="preserve">Nota: Valores calibrados tendo por referência as estimativas da população calculadas a partir dos resultados definitivos dos Censos 2011. </t>
  </si>
  <si>
    <t xml:space="preserve">Em 2011 há quebra da série relativamente aos anos anteriores. </t>
  </si>
  <si>
    <t>2.3. ÍNDICE DE PREÇOS NO CONSUMIDOR</t>
  </si>
  <si>
    <t>DES/CV</t>
  </si>
  <si>
    <t>Índice de preços no consumidor de bens e serviços culturais</t>
  </si>
  <si>
    <t xml:space="preserve">Bens e serviços culturais  </t>
  </si>
  <si>
    <t>2012 = 100</t>
  </si>
  <si>
    <t>x</t>
  </si>
  <si>
    <t xml:space="preserve">  Dos quais:</t>
  </si>
  <si>
    <t xml:space="preserve">    Instrumentos musicais</t>
  </si>
  <si>
    <t xml:space="preserve">    Cinema, teatro e concertos</t>
  </si>
  <si>
    <t xml:space="preserve">    Museus, bibliotecas e jardins zoológicos</t>
  </si>
  <si>
    <t xml:space="preserve">    Jornais</t>
  </si>
  <si>
    <t xml:space="preserve">    Revistas e periódicos</t>
  </si>
  <si>
    <t>2.4. PROPRIEDADE INTELECTUAL</t>
  </si>
  <si>
    <t>Número de processos de registo de obras literárias, artísticas e científicas na IGAC</t>
  </si>
  <si>
    <t>Royalties (fornecimentos e serviços externos)</t>
  </si>
  <si>
    <t>IES:FSE (conta 62224)</t>
  </si>
  <si>
    <t>1000 euros</t>
  </si>
  <si>
    <t>-</t>
  </si>
  <si>
    <t>Royalties (rendimentos suplementares)</t>
  </si>
  <si>
    <t xml:space="preserve">2.5. EMPRESAS DAS ATIVIDADES CULTURAIS E CRIATIVAS </t>
  </si>
  <si>
    <t>DEE/ IES</t>
  </si>
  <si>
    <t xml:space="preserve">2.5.1. Empresas com atividade económica principal </t>
  </si>
  <si>
    <t>CAE_Rev2.1</t>
  </si>
  <si>
    <t>Comércio a retalho de  discos, CD, DVD, cassetes e similares, em estabelecimentos especializados</t>
  </si>
  <si>
    <t>Atividades de  televisão</t>
  </si>
  <si>
    <t>Atividades de arquitectura</t>
  </si>
  <si>
    <t>Atividades de tradução e Interpretação</t>
  </si>
  <si>
    <t>Atividades dos sítios e  monumentos históricos</t>
  </si>
  <si>
    <r>
      <t xml:space="preserve">Em percentagem do total das empresas </t>
    </r>
    <r>
      <rPr>
        <i/>
        <sz val="8"/>
        <color indexed="8"/>
        <rFont val="Arial Narrow"/>
        <family val="2"/>
      </rPr>
      <t>(Rv)</t>
    </r>
  </si>
  <si>
    <t>Nota:  Os dados estão de acordo com a CAE-Rev. 3, exceto os do ano de 2000, que estão segundo a CAE-Rev.2.</t>
  </si>
  <si>
    <t>2.5.2. Volume de negócios das empresas</t>
  </si>
  <si>
    <t>DEE /IES</t>
  </si>
  <si>
    <r>
      <t xml:space="preserve">Em percentagem do total das empresas </t>
    </r>
    <r>
      <rPr>
        <sz val="8"/>
        <color indexed="8"/>
        <rFont val="Arial Narrow"/>
        <family val="2"/>
      </rPr>
      <t>(Rv)</t>
    </r>
  </si>
  <si>
    <t xml:space="preserve">Nota: Os dados estão de acordo com a CAE-Rev. 3, exceto os do ano de 2000, que estão segundo a CAE-Rev. 2. </t>
  </si>
  <si>
    <t>2.6. COMÉRCIO INTERNACIONAL DE BENS CULTURAIS</t>
  </si>
  <si>
    <t>DEE /CI</t>
  </si>
  <si>
    <t xml:space="preserve">2.6.1. Exportações de bens </t>
  </si>
  <si>
    <t xml:space="preserve">Livros, brochuras e impressos semelhantes </t>
  </si>
  <si>
    <t>Jornais e publicações periódicas</t>
  </si>
  <si>
    <t xml:space="preserve">CD´s e discos compactos </t>
  </si>
  <si>
    <t>85243210/90 antes de 2007</t>
  </si>
  <si>
    <t>DVD´s</t>
  </si>
  <si>
    <t>85243920 antes de 2007</t>
  </si>
  <si>
    <t xml:space="preserve">Instrumentos musicais, suas partes e acessórios </t>
  </si>
  <si>
    <t xml:space="preserve">  Pianos e outros instrumentos de cordas, com teclado</t>
  </si>
  <si>
    <t xml:space="preserve">  Outros instrumentos musicais de cordas (guitarras, violinos, harpas)</t>
  </si>
  <si>
    <t xml:space="preserve">  Outros instrumentos musicais de sopro (clarinetes, trompetes, gaitas de foles)</t>
  </si>
  <si>
    <t xml:space="preserve">  Instrumentos musicais de percussão (tambores, caixas, xilofones, pratos, castanholas, maracas)</t>
  </si>
  <si>
    <t xml:space="preserve">  Instrumentos musicais cujo som é produzido ou amplificado por meios elétricos (órgãos, guitarras, acordeões)</t>
  </si>
  <si>
    <t xml:space="preserve">  Caixas de música e outros instrumentos</t>
  </si>
  <si>
    <t xml:space="preserve">  Partes e acessórios para instrumentos musicais</t>
  </si>
  <si>
    <t xml:space="preserve">Objetos de arte, de coleção ou antiguidades </t>
  </si>
  <si>
    <t xml:space="preserve">  Quadros, pinturas e desenhos </t>
  </si>
  <si>
    <t xml:space="preserve">  Gravuras </t>
  </si>
  <si>
    <t xml:space="preserve">  Esculturas</t>
  </si>
  <si>
    <t xml:space="preserve">  Selos </t>
  </si>
  <si>
    <t xml:space="preserve">  Coleções</t>
  </si>
  <si>
    <t xml:space="preserve">  Antiguidades </t>
  </si>
  <si>
    <t>Em percentagem do total das exportações</t>
  </si>
  <si>
    <t xml:space="preserve">2.6.2. Importações de bens </t>
  </si>
  <si>
    <t>Em percentagem do total das importações</t>
  </si>
  <si>
    <t xml:space="preserve">Nota: Os dados do Comércio Internacional de 2015 são provisórios e os de 2014 foram revistos (versão de 09-09-2016). </t>
  </si>
  <si>
    <t>2.7. PARTICIPAÇÃO CULTURAL</t>
  </si>
  <si>
    <t>DES / CV</t>
  </si>
  <si>
    <t>Nos últimos 12 meses, quantas vezes foi ao cinema?</t>
  </si>
  <si>
    <t>ps010 =</t>
  </si>
  <si>
    <t xml:space="preserve">    Nenhuma </t>
  </si>
  <si>
    <t xml:space="preserve">    Até 6 vezes</t>
  </si>
  <si>
    <t xml:space="preserve">    Mais de 6 vezes</t>
  </si>
  <si>
    <t>Nos últimos 12 meses, quantas vezes assistiu a espetáculos ao vivo (teatro, concertos, ópera, bailado e dança)?</t>
  </si>
  <si>
    <t>ps020 =</t>
  </si>
  <si>
    <t>Nos últimos 12 meses, quantas vezes visitou locais de interesse cultural (monumentos, museus, galerias de artes)?</t>
  </si>
  <si>
    <t>ps030 =</t>
  </si>
  <si>
    <t>Nos últimos 12 meses, leu algum livro como atividade de lazer?</t>
  </si>
  <si>
    <t xml:space="preserve">     Não</t>
  </si>
  <si>
    <t xml:space="preserve">     Sim</t>
  </si>
  <si>
    <t xml:space="preserve">Nos últimos 12 meses, quantos livros leu como atividade de lazer? </t>
  </si>
  <si>
    <t xml:space="preserve">     Menos de 5 livros</t>
  </si>
  <si>
    <t xml:space="preserve">     Entre 5 - 10 livros</t>
  </si>
  <si>
    <t xml:space="preserve">     Mais de 10 livros</t>
  </si>
  <si>
    <t>Com que frequência lê jornais (independentemente do suporte)?</t>
  </si>
  <si>
    <t xml:space="preserve">     Todos os dias ou quase todos os dias</t>
  </si>
  <si>
    <t xml:space="preserve">     Pelo menos uma vez por semana</t>
  </si>
  <si>
    <t xml:space="preserve">     Pelo menos uma vez por mês</t>
  </si>
  <si>
    <t xml:space="preserve">     Menos de uma vez por mês</t>
  </si>
  <si>
    <t xml:space="preserve">     Nunca</t>
  </si>
  <si>
    <t>2.8. PATRIMÓNIO CULTURAL</t>
  </si>
  <si>
    <t>Est Cultura</t>
  </si>
  <si>
    <t xml:space="preserve">2.8.1.  Museus </t>
  </si>
  <si>
    <t xml:space="preserve">    Número de museus</t>
  </si>
  <si>
    <t xml:space="preserve">    Total de visitantes </t>
  </si>
  <si>
    <t xml:space="preserve">    Visitantes inseridos em grupos escolares</t>
  </si>
  <si>
    <t xml:space="preserve">    Visitantes estrangeiros </t>
  </si>
  <si>
    <t>Nota: Em 2012, o inquérito aos Museus foi reformulado (alteração do universo, no tipo de recolha da informação e no questionário).</t>
  </si>
  <si>
    <t xml:space="preserve">2.8.2. Património cultural imóvel </t>
  </si>
  <si>
    <t xml:space="preserve">     Total dos bens imóveis (protegidos)</t>
  </si>
  <si>
    <t xml:space="preserve">     Monumentos        </t>
  </si>
  <si>
    <t xml:space="preserve">     Monumentos nacionais</t>
  </si>
  <si>
    <t>2.9. ARTES PLÁSTICAS</t>
  </si>
  <si>
    <t xml:space="preserve">   Galerias de arte e outros espaços de exposições temporárias </t>
  </si>
  <si>
    <t xml:space="preserve">   Número de galerias de arte e outros espaços de exposições temporárias</t>
  </si>
  <si>
    <t xml:space="preserve">   Exposições realizadas</t>
  </si>
  <si>
    <t xml:space="preserve">   Obras expostas</t>
  </si>
  <si>
    <t xml:space="preserve">   Total de visitantes </t>
  </si>
  <si>
    <t>Nota: Em 2012  existe uma quebra de série nos dados das Galerias de arte e outros espaços de exposições temporárias.</t>
  </si>
  <si>
    <t xml:space="preserve">2.10. MATERIAIS IMPRESSOS E DE LITERATURA </t>
  </si>
  <si>
    <t xml:space="preserve">  Publicações periódicas</t>
  </si>
  <si>
    <t xml:space="preserve">   Número de publicações periódicas</t>
  </si>
  <si>
    <t xml:space="preserve">            Das quais:</t>
  </si>
  <si>
    <t xml:space="preserve">                Número de jornais</t>
  </si>
  <si>
    <t xml:space="preserve">                Número de revistas</t>
  </si>
  <si>
    <t xml:space="preserve">   Edições anuais</t>
  </si>
  <si>
    <t xml:space="preserve">   Tiragem total </t>
  </si>
  <si>
    <t xml:space="preserve">   Circulação total </t>
  </si>
  <si>
    <t xml:space="preserve">            Da qual: </t>
  </si>
  <si>
    <t xml:space="preserve">                Número de exemplares vendidos </t>
  </si>
  <si>
    <t xml:space="preserve">2.11. CINEMA </t>
  </si>
  <si>
    <t>ICA</t>
  </si>
  <si>
    <t>2.11.1. Produção cinematográfica</t>
  </si>
  <si>
    <t xml:space="preserve">        Filmes produzidos</t>
  </si>
  <si>
    <t xml:space="preserve">        Filmes nacionais estreados</t>
  </si>
  <si>
    <t xml:space="preserve">        Filmes apoiados</t>
  </si>
  <si>
    <t xml:space="preserve">2.11.2.  Exibição </t>
  </si>
  <si>
    <t xml:space="preserve">        Recintos de cinema</t>
  </si>
  <si>
    <t xml:space="preserve">        Ecrãs em recintos de cinema</t>
  </si>
  <si>
    <t xml:space="preserve">        Lugares em recintos de cinema</t>
  </si>
  <si>
    <t xml:space="preserve">        Filmes exibidos</t>
  </si>
  <si>
    <t xml:space="preserve">            Dos quais: </t>
  </si>
  <si>
    <t xml:space="preserve">                Filmes estreados</t>
  </si>
  <si>
    <t xml:space="preserve">        Total de sessões</t>
  </si>
  <si>
    <t xml:space="preserve">        Total de espetadores </t>
  </si>
  <si>
    <t xml:space="preserve">        Receitas de bilheteira  </t>
  </si>
  <si>
    <t>1 000 euros</t>
  </si>
  <si>
    <t>2.12. DISTRIBUIÇÃO VIDEOGRÁFICA</t>
  </si>
  <si>
    <t xml:space="preserve">Número de videogramas classificados com selo de autenticação emitido pela Inspeção-Geral das Atividades Culturais </t>
  </si>
  <si>
    <t xml:space="preserve">Número de videojogos classificados com selo de autenticação emitido pela Inspeção-Geral das Atividades Culturais </t>
  </si>
  <si>
    <t xml:space="preserve">2.13. ESPETÁCULOS AO VIVO </t>
  </si>
  <si>
    <t xml:space="preserve">        Total de bilhetes vendidos</t>
  </si>
  <si>
    <t>2.14. RADIODIFUSÃO</t>
  </si>
  <si>
    <t>Anacom</t>
  </si>
  <si>
    <t xml:space="preserve">  Número de alojamentos cablados (1)</t>
  </si>
  <si>
    <t>Televisão por Cabo</t>
  </si>
  <si>
    <t xml:space="preserve">  Número de assinantes</t>
  </si>
  <si>
    <t>Televisão por DHT (direct to home)</t>
  </si>
  <si>
    <t>Televisão por FTTH, xDSL-IP e FWA</t>
  </si>
  <si>
    <t>(1) Um alojamento pode ter várias cablagens, devido à oferta por mais do que um operador.</t>
  </si>
  <si>
    <t>2.15. DESPESAS DAS FAMÍLIAS EM CULTURA</t>
  </si>
  <si>
    <t>Despesa média por agregado em:</t>
  </si>
  <si>
    <t>Lazer, distração e cultura (divisão 09 da COICOP) - Total</t>
  </si>
  <si>
    <t>Euros</t>
  </si>
  <si>
    <r>
      <t xml:space="preserve">Por sexo </t>
    </r>
    <r>
      <rPr>
        <sz val="8"/>
        <color indexed="8"/>
        <rFont val="Arial Narrow"/>
        <family val="2"/>
      </rPr>
      <t>(do indíviduo de referência do agregado)</t>
    </r>
  </si>
  <si>
    <r>
      <t xml:space="preserve">Escalão etário </t>
    </r>
    <r>
      <rPr>
        <sz val="8"/>
        <color indexed="8"/>
        <rFont val="Arial Narrow"/>
        <family val="2"/>
      </rPr>
      <t>(do indíviduo de referência do agregado)</t>
    </r>
  </si>
  <si>
    <t xml:space="preserve">     Até 29 anos</t>
  </si>
  <si>
    <t xml:space="preserve">     30-44 anos </t>
  </si>
  <si>
    <t xml:space="preserve">     45-64 anos</t>
  </si>
  <si>
    <t xml:space="preserve">     65 e mais anos</t>
  </si>
  <si>
    <t>Grau de urbanização</t>
  </si>
  <si>
    <t xml:space="preserve">     Área predominantemente urbana</t>
  </si>
  <si>
    <t xml:space="preserve">     Área mediamente urbana</t>
  </si>
  <si>
    <t xml:space="preserve">     Área predominantemente rural</t>
  </si>
  <si>
    <t>Em percentagem da despesa total média por agregado</t>
  </si>
  <si>
    <t>Nota: Os dados são provenientes do Inquérito às Despesas das Famílias (IDEF) 2010-2011 e do Inquérito aos Orçamentos Familiares (IOF) 2000.</t>
  </si>
  <si>
    <t>2.16. FINANCIAMENTO PÚBLICO DAS ATIVIDADES CULTURAIS E CRIATIVAS</t>
  </si>
  <si>
    <t>Administração local - Câmaras municipais</t>
  </si>
  <si>
    <t xml:space="preserve">      Despesas totais em atividades culturais e criativas:</t>
  </si>
  <si>
    <r>
      <t>10</t>
    </r>
    <r>
      <rPr>
        <vertAlign val="superscript"/>
        <sz val="8"/>
        <color indexed="8"/>
        <rFont val="Arial Narrow"/>
        <family val="2"/>
      </rPr>
      <t xml:space="preserve"> 6 </t>
    </r>
    <r>
      <rPr>
        <sz val="8"/>
        <color indexed="8"/>
        <rFont val="Arial Narrow"/>
        <family val="2"/>
      </rPr>
      <t>euros</t>
    </r>
  </si>
  <si>
    <t>353,4</t>
  </si>
  <si>
    <t xml:space="preserve">                Despesas correntes </t>
  </si>
  <si>
    <t>289,7</t>
  </si>
  <si>
    <t xml:space="preserve">                Despesas de capital </t>
  </si>
  <si>
    <t>63,6</t>
  </si>
  <si>
    <t>Nota: Em 2013 existe uma quebra de série. O questionário foi alterado e a recolha da informação passou a ser feita  por via eletrónica.</t>
  </si>
  <si>
    <t>QUADRO 12.1.1 - A</t>
  </si>
  <si>
    <r>
      <t xml:space="preserve">Despesas da Administração Central, por subsector institucional, segundo o tipo de despesa </t>
    </r>
    <r>
      <rPr>
        <b/>
        <vertAlign val="superscript"/>
        <sz val="7"/>
        <color indexed="59"/>
        <rFont val="Arial"/>
        <family val="2"/>
      </rPr>
      <t>(1)</t>
    </r>
  </si>
  <si>
    <t xml:space="preserve">              Unidade: 1 000 Euros</t>
  </si>
  <si>
    <t>Sector institucional</t>
  </si>
  <si>
    <t>Estado (CGE)</t>
  </si>
  <si>
    <t>Serviços e Fundos Autónomos da</t>
  </si>
  <si>
    <r>
      <t xml:space="preserve">Administração Central </t>
    </r>
    <r>
      <rPr>
        <b/>
        <vertAlign val="superscript"/>
        <sz val="8"/>
        <color indexed="59"/>
        <rFont val="Arial Narrow"/>
        <family val="2"/>
      </rPr>
      <t>(2)</t>
    </r>
  </si>
  <si>
    <t>Tipo de despesa</t>
  </si>
  <si>
    <t xml:space="preserve">      Total de despesas correntes e de capital</t>
  </si>
  <si>
    <t xml:space="preserve">      Serviços recreativos, culturais e religiosos</t>
  </si>
  <si>
    <t xml:space="preserve">                  dos quais em serviços culturais: </t>
  </si>
  <si>
    <t xml:space="preserve">      Despesas correntes</t>
  </si>
  <si>
    <t xml:space="preserve">         Total de remunerações</t>
  </si>
  <si>
    <t xml:space="preserve">           Remunerações dos serviços recreativos, culturais e religiosos</t>
  </si>
  <si>
    <t xml:space="preserve">                  das quais em serviços culturais: </t>
  </si>
  <si>
    <t xml:space="preserve">         Outras despesas</t>
  </si>
  <si>
    <t xml:space="preserve">         Serviços recreativos, culturais e religiosos</t>
  </si>
  <si>
    <t xml:space="preserve">      Despesas de capital</t>
  </si>
  <si>
    <t>(1)  Não inclui os ativos e passivos financeiros.</t>
  </si>
  <si>
    <t>(2)  Incluí os dados das Entidades Públicas Empresarias não mercantis. Não incluí os dados das Instituições sem fim lucrativo da Administração Central.</t>
  </si>
  <si>
    <t xml:space="preserve">Nota: Os dados do Estado incluem os Serviços Centrais do Estado localizados nas Regiões Autónomas. </t>
  </si>
  <si>
    <t>Os dados dos Serviços e Fundos Autónomos (SFA) não incluem os SFA localizados nas Regiões Autónomas.</t>
  </si>
  <si>
    <r>
      <t>Fonte</t>
    </r>
    <r>
      <rPr>
        <sz val="8"/>
        <color indexed="8"/>
        <rFont val="Arial Narrow"/>
        <family val="2"/>
      </rPr>
      <t>: INE - Contas Nacionais</t>
    </r>
  </si>
  <si>
    <r>
      <t xml:space="preserve">Despesas da Administração Central, por subsector institucional, segundo o tipo de despesa </t>
    </r>
    <r>
      <rPr>
        <b/>
        <vertAlign val="superscript"/>
        <sz val="8"/>
        <color indexed="59"/>
        <rFont val="Arial"/>
        <family val="2"/>
      </rPr>
      <t>(1)</t>
    </r>
  </si>
  <si>
    <t>(2)  Incluí os dados das Entidades Públicas Empresariais não mercantis. Não incluí os dados das Instituições sem fim lucrativo da Administração Central.</t>
  </si>
  <si>
    <t>QUADRO 12.2.1</t>
  </si>
  <si>
    <t>Despesas das Câmaras Municipais nas atividades culturais e criativas, por região (NUTS II), 
segundo o tipo de despesa</t>
  </si>
  <si>
    <t xml:space="preserve">              Unidade: 1000 euros</t>
  </si>
  <si>
    <t xml:space="preserve"> Tipo de despesa</t>
  </si>
  <si>
    <t>Despesas Totais</t>
  </si>
  <si>
    <t>Despesas Correntes</t>
  </si>
  <si>
    <t>Despesas com pessoal</t>
  </si>
  <si>
    <t>Em atividades culturais e criativas</t>
  </si>
  <si>
    <t>Âmbito geográfico</t>
  </si>
  <si>
    <t xml:space="preserve">   Continente</t>
  </si>
  <si>
    <t xml:space="preserve">      Área Metropolitana de Lisboa</t>
  </si>
  <si>
    <t xml:space="preserve">      Alentejo</t>
  </si>
  <si>
    <t xml:space="preserve">      Algarve</t>
  </si>
  <si>
    <t xml:space="preserve">   Região Autónoma dos Açores</t>
  </si>
  <si>
    <t xml:space="preserve">   Região Autónoma da Madeira</t>
  </si>
  <si>
    <t>Despesas das Câmaras Municipais nas atividades culturais e criativas, por região (NUTS II), 
segundo o tipo de despesa (continuação)</t>
  </si>
  <si>
    <t>Despesas de Capital</t>
  </si>
  <si>
    <t>Outras Despesas</t>
  </si>
  <si>
    <t>Nota: Por razões de arredondamento a milhares de euros, os totais podem não ser iguais às somas dos parciais.</t>
  </si>
  <si>
    <r>
      <t>Fonte</t>
    </r>
    <r>
      <rPr>
        <sz val="8"/>
        <color indexed="8"/>
        <rFont val="Arial"/>
        <family val="2"/>
      </rPr>
      <t>: INE - Inquérito ao Financiamento das Atividades Culturais, Criativas e Desportivas pelas Câmaras Municipais 2015</t>
    </r>
  </si>
  <si>
    <t>QUADRO 12.2.2</t>
  </si>
  <si>
    <t>Síntese das despesas das Câmaras Municipais, segundo o tipo de despesa, por domínios das atividades culturais e criativas</t>
  </si>
  <si>
    <t>Unidade: 1000 euros</t>
  </si>
  <si>
    <t>Despesas correntes</t>
  </si>
  <si>
    <t>Despesas de capital</t>
  </si>
  <si>
    <t>Aquisição de bens e serviços</t>
  </si>
  <si>
    <t>Outras despesas</t>
  </si>
  <si>
    <t>Domínios</t>
  </si>
  <si>
    <t xml:space="preserve">  Património cultural</t>
  </si>
  <si>
    <t xml:space="preserve">  Bibliotecas e arquivos</t>
  </si>
  <si>
    <t xml:space="preserve">  Livros e publicações </t>
  </si>
  <si>
    <t xml:space="preserve">  Artes visuais</t>
  </si>
  <si>
    <t xml:space="preserve">  Artes do espetáculo</t>
  </si>
  <si>
    <t xml:space="preserve">  Audiovisual e multimédia</t>
  </si>
  <si>
    <t xml:space="preserve">  Arquitetura</t>
  </si>
  <si>
    <t xml:space="preserve">  Publicidade </t>
  </si>
  <si>
    <t xml:space="preserve">  Artesanato</t>
  </si>
  <si>
    <t xml:space="preserve">  Atividades interdisciplinares</t>
  </si>
  <si>
    <r>
      <t>Fonte</t>
    </r>
    <r>
      <rPr>
        <sz val="8"/>
        <color indexed="8"/>
        <rFont val="Arial Narrow"/>
        <family val="2"/>
      </rPr>
      <t>: INE - Inquérito ao Financiamento das Atividades Culturais, Criativas e Desportivas pelas Câmaras Municipais 2015</t>
    </r>
  </si>
  <si>
    <t>QUADRO 12.2.3</t>
  </si>
  <si>
    <t xml:space="preserve"> Património Cultural - despesas segundo o tipo, por subdomínios e região (NUTS II)</t>
  </si>
  <si>
    <t xml:space="preserve">Âmbito geográfico </t>
  </si>
  <si>
    <t xml:space="preserve">  Museus</t>
  </si>
  <si>
    <t xml:space="preserve">  Monumentos, centros históricos, sítios protegidos</t>
  </si>
  <si>
    <t xml:space="preserve">  Sítios arqueológicos</t>
  </si>
  <si>
    <t xml:space="preserve">  Património imaterial</t>
  </si>
  <si>
    <t xml:space="preserve">  Outras atividades não especificadas</t>
  </si>
  <si>
    <t>Norte</t>
  </si>
  <si>
    <t>Centro</t>
  </si>
  <si>
    <t>Área Metropolitana de Lisboa</t>
  </si>
  <si>
    <t xml:space="preserve"> Património Cultural - despesas segundo o tipo, por subdomínios e região (NUTS II)   (continuação)</t>
  </si>
  <si>
    <t>Alentejo</t>
  </si>
  <si>
    <t>Algarve</t>
  </si>
  <si>
    <t xml:space="preserve">Região Autónoma dos Açores </t>
  </si>
  <si>
    <t xml:space="preserve">Região Autónoma da Madeira </t>
  </si>
  <si>
    <t>QUADRO 12.2.4</t>
  </si>
  <si>
    <t>Bibliotecas e Arquivos - despesas segundo o tipo, por subdomínios e região (NUTS II)</t>
  </si>
  <si>
    <t xml:space="preserve">  Bibliotecas</t>
  </si>
  <si>
    <t xml:space="preserve">  Arquivos</t>
  </si>
  <si>
    <t xml:space="preserve">                  ə    </t>
  </si>
  <si>
    <t>QUADRO 12.2.5</t>
  </si>
  <si>
    <t>Livros e Publicações - despesas segundo o tipo, por subdomínios e região (NUTS II)</t>
  </si>
  <si>
    <t xml:space="preserve">Despesas </t>
  </si>
  <si>
    <t>Capital</t>
  </si>
  <si>
    <r>
      <t>Fonte</t>
    </r>
    <r>
      <rPr>
        <sz val="8"/>
        <color indexed="8"/>
        <rFont val="Arial Narrow"/>
        <family val="2"/>
      </rPr>
      <t>: INE - Inquérito ao Financiamento  das Atividades Culturais, Criativas e Desportivas pelas Câmaras Municipais 2015</t>
    </r>
  </si>
  <si>
    <t>QUADRO 12.2.6</t>
  </si>
  <si>
    <t>Artes Visuais - despesas segundo o tipo, por subdomínios e região (NUTS II)</t>
  </si>
  <si>
    <t xml:space="preserve">  Artes plásticas (pintura, escultura, outras)</t>
  </si>
  <si>
    <t xml:space="preserve">  Fotografia</t>
  </si>
  <si>
    <t xml:space="preserve">  Design</t>
  </si>
  <si>
    <r>
      <t>Artes Visuais - despesas segundo o tipo, por subdomínios e região (NUTS II) -</t>
    </r>
    <r>
      <rPr>
        <b/>
        <i/>
        <sz val="7"/>
        <color indexed="59"/>
        <rFont val="Arial"/>
        <family val="2"/>
      </rPr>
      <t xml:space="preserve"> </t>
    </r>
    <r>
      <rPr>
        <b/>
        <sz val="7"/>
        <color indexed="59"/>
        <rFont val="Arial"/>
        <family val="2"/>
      </rPr>
      <t>(continuação)</t>
    </r>
  </si>
  <si>
    <t>QUADRO 12.2.7</t>
  </si>
  <si>
    <t xml:space="preserve">Artes do Espetáculo - despesas segundo o tipo, por subdomínios e região (NUTS II) </t>
  </si>
  <si>
    <t xml:space="preserve">  Música </t>
  </si>
  <si>
    <t xml:space="preserve">  Dança</t>
  </si>
  <si>
    <t xml:space="preserve">  Teatro</t>
  </si>
  <si>
    <t xml:space="preserve">  Multidisciplinares</t>
  </si>
  <si>
    <t xml:space="preserve">  Ensino das artes do espetáculo</t>
  </si>
  <si>
    <t xml:space="preserve">  Recintos de espetáculos (construção e manutenção)</t>
  </si>
  <si>
    <t xml:space="preserve">                     ə    </t>
  </si>
  <si>
    <t>Artes do Espetáculo - despesas segundo o tipo, por subdomínios e região (NUTS II)  - (continuação)</t>
  </si>
  <si>
    <t xml:space="preserve">                             ə    </t>
  </si>
  <si>
    <t xml:space="preserve">               ə    </t>
  </si>
  <si>
    <t>QUADRO 12.2.8</t>
  </si>
  <si>
    <t>Audiovisual e Multimédia - despesas segundo o tipo, por subdomínios e região (NUTS II)</t>
  </si>
  <si>
    <t xml:space="preserve">  Cinema </t>
  </si>
  <si>
    <t xml:space="preserve">  Rádio e televisão</t>
  </si>
  <si>
    <t xml:space="preserve">  Serviços de multimédia</t>
  </si>
  <si>
    <t>Audiovisual e Multimédia - despesas segundo o tipo, por subdomínios e região (NUTS II)- ( continuação)</t>
  </si>
  <si>
    <t>℮</t>
  </si>
  <si>
    <t>QUADRO 12.2.9</t>
  </si>
  <si>
    <t>Arquitetura - despesas segundo o tipo, por subdomínios e região (NUTS II)</t>
  </si>
  <si>
    <t xml:space="preserve">  Arquitetura (estudos e consultoria)</t>
  </si>
  <si>
    <t>QUADRO 12.2.10</t>
  </si>
  <si>
    <t>Publicidade - despesas segundo o tipo, por subdomínios e região (NUTS II)</t>
  </si>
  <si>
    <t xml:space="preserve">  Publicidade (estudos e consultoria)</t>
  </si>
  <si>
    <t>QUADRO 12.2.11</t>
  </si>
  <si>
    <t xml:space="preserve"> Artesanato - despesas segundo o tipo, por subdomínios e região (NUTS II)</t>
  </si>
  <si>
    <t>QUADRO 12.2.12</t>
  </si>
  <si>
    <t xml:space="preserve"> Atividades interdisciplinares - despesas segundo o tipo, por subdomínios e região (NUTS II)</t>
  </si>
  <si>
    <t xml:space="preserve">  Apoio a entidades culturais e criativas </t>
  </si>
  <si>
    <t xml:space="preserve">  Administração geral</t>
  </si>
  <si>
    <t>QUADRO 3.1.1</t>
  </si>
  <si>
    <t>Emprego nas atividades culturais e criativas, por atividade económica (CAE-Rev. 3)</t>
  </si>
  <si>
    <t xml:space="preserve">        Unidade: 1000</t>
  </si>
  <si>
    <t>Atividade económica (CAE-Rev.3)</t>
  </si>
  <si>
    <t>Código da CAE-Rev.3</t>
  </si>
  <si>
    <t>2015</t>
  </si>
  <si>
    <t>2014</t>
  </si>
  <si>
    <t>2013</t>
  </si>
  <si>
    <t>2012</t>
  </si>
  <si>
    <t>Comércio a retalho de bens culturais e recreativos, em estabelecimentos especializados</t>
  </si>
  <si>
    <t>Edição de livros, de jornais e de outras publicações</t>
  </si>
  <si>
    <t>Atividades cinematográficas, de vídeo e de produção de programas de televisão, de gravação de som e de edição de música</t>
  </si>
  <si>
    <t>Atividades cinematográficas, de vídeo e de produção de programas de televisão</t>
  </si>
  <si>
    <t>Atividades de rádio e de televisão</t>
  </si>
  <si>
    <t>Atividades de teatro, de música, de dança e outras atividades artísticas e literárias</t>
  </si>
  <si>
    <t>Atividades das bibliotecas, arquivos, museus e outras atividades culturais</t>
  </si>
  <si>
    <t>§: Valor com erro de amostragem associado superior a 20%, pelo que não pode ser divulgado.</t>
  </si>
  <si>
    <r>
      <t xml:space="preserve">Nota: </t>
    </r>
    <r>
      <rPr>
        <sz val="8"/>
        <color indexed="8"/>
        <rFont val="Arial Narrow"/>
        <family val="2"/>
      </rPr>
      <t>Valores calibrados tendo por referência as estimativas da população calculadas a partir dos resultados definitivos dos Censos 2011.</t>
    </r>
  </si>
  <si>
    <r>
      <t>Fonte</t>
    </r>
    <r>
      <rPr>
        <sz val="8"/>
        <color indexed="8"/>
        <rFont val="Arial Narrow"/>
        <family val="2"/>
      </rPr>
      <t>: INE - Inquérito ao Emprego</t>
    </r>
  </si>
  <si>
    <t>QUADRO 3.1.2</t>
  </si>
  <si>
    <t>Emprego nas atividades culturais e criativas, por região (NUTS II)</t>
  </si>
  <si>
    <t>Região (NUTS II)</t>
  </si>
  <si>
    <t>Sector cultural e criativo (1)</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</si>
  <si>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</si>
  <si>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</si>
  <si>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</si>
  <si>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</si>
  <si>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</si>
  <si>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</si>
  <si>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</si>
  <si>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</si>
  <si>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t>(1) Os dados incluem as seguintes divisões e grupos da Classificação das Atividades Económicas (CAE-Rev.3): 476, 581, 591, 592, 601, 602, 741, 742, 743, 90 e 91.</t>
  </si>
  <si>
    <r>
      <rPr>
        <b/>
        <sz val="8"/>
        <rFont val="Arial Narrow"/>
        <family val="2"/>
      </rPr>
      <t>Nota</t>
    </r>
    <r>
      <rPr>
        <sz val="8"/>
        <rFont val="Arial Narrow"/>
        <family val="2"/>
      </rPr>
      <t>: Valores calibrados tendo por referência as estimativas da população calculadas a partir dos resultados definitivos dos Censos 2011.</t>
    </r>
  </si>
  <si>
    <t>QUADRO 3.1.3</t>
  </si>
  <si>
    <t>Emprego nas atividades culturais e criativas, por sexo, escalão etário e nível de escolaridade</t>
  </si>
  <si>
    <t>Caracteristicas</t>
  </si>
  <si>
    <t xml:space="preserve">   15-24 anos</t>
  </si>
  <si>
    <t xml:space="preserve">   25-34 anos</t>
  </si>
  <si>
    <t xml:space="preserve">   35-44 anos</t>
  </si>
  <si>
    <t xml:space="preserve">   45 54 anos</t>
  </si>
  <si>
    <t xml:space="preserve">   Até ao 3º ciclo</t>
  </si>
  <si>
    <t xml:space="preserve">   Secundário e pós-secundário</t>
  </si>
  <si>
    <t>QUADRO 3.1.4</t>
  </si>
  <si>
    <t>Número de empregados por profissões culturais e criativas</t>
  </si>
  <si>
    <r>
      <t>Profissões</t>
    </r>
    <r>
      <rPr>
        <b/>
        <vertAlign val="superscript"/>
        <sz val="8"/>
        <color indexed="59"/>
        <rFont val="Arial Narrow"/>
        <family val="2"/>
      </rPr>
      <t xml:space="preserve"> 1</t>
    </r>
  </si>
  <si>
    <t>113,2 (Rc)</t>
  </si>
  <si>
    <t xml:space="preserve">Arquitetos, urbanistas, agrimensores e designers
</t>
  </si>
  <si>
    <t>Bibliotecários, arquivistas e curadores de museus e similares</t>
  </si>
  <si>
    <t>Autores, jornalistas e linguistas</t>
  </si>
  <si>
    <t>Artistas criativos e das artes do espectáculo</t>
  </si>
  <si>
    <t>Técnicos de nível intermédio das atividades culturais, artísticas e culinárias</t>
  </si>
  <si>
    <t>Técnicos das telecomunicações e da radiodifusão</t>
  </si>
  <si>
    <t>Trabalhadores qualificados do fabrico de instrumentos de precisão, joalheiros, artesãos e similares</t>
  </si>
  <si>
    <t>15,7 (Rc)</t>
  </si>
  <si>
    <t>(1) As profissões incluídas correspondem aos seguintes códigos da Classificação Portuguesa das Profissões, 2010 (CPP/2010 ): 216, 262, 264, 265, 343, 352 e 731.</t>
  </si>
  <si>
    <r>
      <t xml:space="preserve">Nota: </t>
    </r>
    <r>
      <rPr>
        <sz val="8"/>
        <rFont val="Arial Narrow"/>
        <family val="2"/>
      </rPr>
      <t>Valores calibrados tendo por referência as estimativas da população calculadas a partir dos resultados definitivos dos Censos 2011.</t>
    </r>
  </si>
  <si>
    <t>QUADRO 3.2.1</t>
  </si>
  <si>
    <t>Índice de Preços no Consumidor de bens e serviços culturais (2012 = 100)</t>
  </si>
  <si>
    <t>(2012 = 100)</t>
  </si>
  <si>
    <t>Produtos - COICOP 2010</t>
  </si>
  <si>
    <t>Equipamento para receção, registo e reprodução de som</t>
  </si>
  <si>
    <t>Equipamento para receção, registo e reprodução de imagem</t>
  </si>
  <si>
    <t>Equipamento portátil de som e imagem</t>
  </si>
  <si>
    <t>Equipamento fotográfico e cinematográfico</t>
  </si>
  <si>
    <t>Equipamento de processamento de dados</t>
  </si>
  <si>
    <t>Meios ou suportes de gravação pré-gravados</t>
  </si>
  <si>
    <t>Reparação de equipamento audiovisual, fotográfico e de processamento de dados</t>
  </si>
  <si>
    <t>Instrumentos musicais</t>
  </si>
  <si>
    <t>Serviços recreativos e desportivos - Assistência</t>
  </si>
  <si>
    <t>Cinema, teatro e concertos</t>
  </si>
  <si>
    <t>Museus, bibliotecas e jardins zoológicos</t>
  </si>
  <si>
    <t>Serviços fotográficos</t>
  </si>
  <si>
    <t>Livros de ficção</t>
  </si>
  <si>
    <t>Outro tipo de livros</t>
  </si>
  <si>
    <t>Jornais</t>
  </si>
  <si>
    <t>Revistas e periódicos</t>
  </si>
  <si>
    <t>Artigos de papel</t>
  </si>
  <si>
    <r>
      <rPr>
        <b/>
        <sz val="8"/>
        <rFont val="Arial Narrow"/>
        <family val="2"/>
      </rPr>
      <t>Fonte</t>
    </r>
    <r>
      <rPr>
        <sz val="8"/>
        <rFont val="Arial Narrow"/>
        <family val="2"/>
      </rPr>
      <t>: INE - Índice de Preços no Consumidor</t>
    </r>
  </si>
  <si>
    <r>
      <t>Fonte</t>
    </r>
    <r>
      <rPr>
        <sz val="8"/>
        <color indexed="8"/>
        <rFont val="Arial Narrow"/>
        <family val="2"/>
      </rPr>
      <t>: INE - Estatísticas do Comércio Internacional (versão de 09-09-2016)</t>
    </r>
  </si>
  <si>
    <t>Outros países</t>
  </si>
  <si>
    <t>Japão</t>
  </si>
  <si>
    <t>Brasil</t>
  </si>
  <si>
    <t>Estados Unidos</t>
  </si>
  <si>
    <t>Outros países africanos</t>
  </si>
  <si>
    <t>portuguesa (PALP´s)</t>
  </si>
  <si>
    <t>Países africanos de língua</t>
  </si>
  <si>
    <t>Outros países europeus</t>
  </si>
  <si>
    <r>
      <t>União Europeia</t>
    </r>
    <r>
      <rPr>
        <vertAlign val="superscript"/>
        <sz val="8"/>
        <color indexed="8"/>
        <rFont val="Arial Narrow"/>
        <family val="2"/>
      </rPr>
      <t xml:space="preserve"> </t>
    </r>
  </si>
  <si>
    <t>2014 (Rv)</t>
  </si>
  <si>
    <t>2015 (Po)</t>
  </si>
  <si>
    <t>Importações de Bens</t>
  </si>
  <si>
    <t>Exportações de Bens</t>
  </si>
  <si>
    <t>Países</t>
  </si>
  <si>
    <t>Unidade: 1000 Euros</t>
  </si>
  <si>
    <t xml:space="preserve">Comércio internacional de livros, brochuras e impressos semelhantes, por países </t>
  </si>
  <si>
    <t>QUADRO 5.1</t>
  </si>
  <si>
    <t>ə</t>
  </si>
  <si>
    <t xml:space="preserve">           Unidade: 1000 Euros</t>
  </si>
  <si>
    <t xml:space="preserve"> Comércio internacional de jornais e publicações periódicas, por países</t>
  </si>
  <si>
    <t>QUADRO 5.2</t>
  </si>
  <si>
    <t xml:space="preserve"> Comércio internacional de CD´s, discos compactos e DVD´s</t>
  </si>
  <si>
    <t>QUADRO 5.3</t>
  </si>
  <si>
    <t>Comércio internacional de instrumentos musicais, suas partes e acessórios, por países</t>
  </si>
  <si>
    <t>QUADRO 5.4</t>
  </si>
  <si>
    <t xml:space="preserve">União Europeia </t>
  </si>
  <si>
    <t xml:space="preserve">        Unidade: 1000 Euros</t>
  </si>
  <si>
    <t>Comércio internacional de objetos de arte, de coleção ou antiguidades, por países</t>
  </si>
  <si>
    <t>QUADRO 5.5</t>
  </si>
  <si>
    <t>Estados Unidos da América</t>
  </si>
  <si>
    <t xml:space="preserve"> portuguesa (PALP´s)</t>
  </si>
  <si>
    <t xml:space="preserve">        Total</t>
  </si>
  <si>
    <t>Comércio internacional de quadros, pinturas e desenhos, por países</t>
  </si>
  <si>
    <t>QUADRO 5.5.1</t>
  </si>
  <si>
    <r>
      <t xml:space="preserve">(1) Entende-se por </t>
    </r>
    <r>
      <rPr>
        <i/>
        <sz val="8"/>
        <color indexed="8"/>
        <rFont val="Arial Narrow"/>
        <family val="2"/>
      </rPr>
      <t>antiguidade</t>
    </r>
    <r>
      <rPr>
        <sz val="8"/>
        <color indexed="8"/>
        <rFont val="Arial Narrow"/>
        <family val="2"/>
      </rPr>
      <t xml:space="preserve"> qualquer objeto que se estime ter mais de 100 anos.</t>
    </r>
  </si>
  <si>
    <r>
      <t xml:space="preserve"> Comércio internacional de antiguidades</t>
    </r>
    <r>
      <rPr>
        <b/>
        <vertAlign val="superscript"/>
        <sz val="8"/>
        <color indexed="59"/>
        <rFont val="Arial Narrow"/>
        <family val="2"/>
      </rPr>
      <t xml:space="preserve"> (1)</t>
    </r>
    <r>
      <rPr>
        <b/>
        <sz val="8"/>
        <color indexed="59"/>
        <rFont val="Arial Narrow"/>
        <family val="2"/>
      </rPr>
      <t>, por países</t>
    </r>
  </si>
  <si>
    <t>QUADRO 5.5.2</t>
  </si>
  <si>
    <r>
      <t>Fonte</t>
    </r>
    <r>
      <rPr>
        <sz val="8"/>
        <color indexed="8"/>
        <rFont val="Arial Narrow"/>
        <family val="2"/>
      </rPr>
      <t>: INE - Inquérito aos Museus, 2015</t>
    </r>
  </si>
  <si>
    <r>
      <t xml:space="preserve">     Critério 5</t>
    </r>
    <r>
      <rPr>
        <sz val="8"/>
        <color indexed="8"/>
        <rFont val="Arial Narrow"/>
        <family val="2"/>
      </rPr>
      <t>: museus que têm inventário (ótica mínima: inventário sumário)</t>
    </r>
  </si>
  <si>
    <r>
      <t xml:space="preserve">     Critério 4</t>
    </r>
    <r>
      <rPr>
        <sz val="8"/>
        <color indexed="8"/>
        <rFont val="Arial Narrow"/>
        <family val="2"/>
      </rPr>
      <t>: museus que têm orçamento (ótica mínima: conhecimento do total da despesa)</t>
    </r>
  </si>
  <si>
    <r>
      <t xml:space="preserve">     Critério 3</t>
    </r>
    <r>
      <rPr>
        <sz val="8"/>
        <color indexed="8"/>
        <rFont val="Arial Narrow"/>
        <family val="2"/>
      </rPr>
      <t>: museus que têm pelo menos um conservador ou técnico superior (incluindo pessoal dirigente)</t>
    </r>
  </si>
  <si>
    <r>
      <t xml:space="preserve">     Critério 2</t>
    </r>
    <r>
      <rPr>
        <sz val="8"/>
        <color indexed="8"/>
        <rFont val="Arial Narrow"/>
        <family val="2"/>
      </rPr>
      <t>: museus abertos ao público (permanente ou sazonal)</t>
    </r>
  </si>
  <si>
    <r>
      <t xml:space="preserve">     Critério 1</t>
    </r>
    <r>
      <rPr>
        <sz val="8"/>
        <color indexed="8"/>
        <rFont val="Arial Narrow"/>
        <family val="2"/>
      </rPr>
      <t>: museus que têm pelo menos uma sala de exposição</t>
    </r>
  </si>
  <si>
    <t>(1)  A definição dos critérios considerados é a seguinte:</t>
  </si>
  <si>
    <t xml:space="preserve">                Com  cessação definitiva</t>
  </si>
  <si>
    <t xml:space="preserve">                 Com  actividade suspensa</t>
  </si>
  <si>
    <t xml:space="preserve">                                                       Com  cessação definitiva</t>
  </si>
  <si>
    <t xml:space="preserve">                 Aguardam início de actividade</t>
  </si>
  <si>
    <t xml:space="preserve">                                                       Aguardam início de atividade</t>
  </si>
  <si>
    <t xml:space="preserve">                               Dos quais:  </t>
  </si>
  <si>
    <t xml:space="preserve">                    Inativos</t>
  </si>
  <si>
    <r>
      <t xml:space="preserve">                           Que </t>
    </r>
    <r>
      <rPr>
        <b/>
        <sz val="8"/>
        <color indexed="8"/>
        <rFont val="Arial Narrow"/>
        <family val="2"/>
      </rPr>
      <t>não cumprem</t>
    </r>
    <r>
      <rPr>
        <sz val="8"/>
        <color indexed="8"/>
        <rFont val="Arial Narrow"/>
        <family val="2"/>
      </rPr>
      <t xml:space="preserve"> os 5 critérios </t>
    </r>
  </si>
  <si>
    <r>
      <t xml:space="preserve">                          Que </t>
    </r>
    <r>
      <rPr>
        <b/>
        <sz val="8"/>
        <color indexed="8"/>
        <rFont val="Arial Narrow"/>
        <family val="2"/>
      </rPr>
      <t>cumprem</t>
    </r>
    <r>
      <rPr>
        <sz val="8"/>
        <color indexed="8"/>
        <rFont val="Arial Narrow"/>
        <family val="2"/>
      </rPr>
      <t xml:space="preserve"> os 5 critérios </t>
    </r>
    <r>
      <rPr>
        <vertAlign val="superscript"/>
        <sz val="8"/>
        <color indexed="8"/>
        <rFont val="Arial Narrow"/>
        <family val="2"/>
      </rPr>
      <t>(1)</t>
    </r>
  </si>
  <si>
    <t xml:space="preserve">                 Em atividade</t>
  </si>
  <si>
    <r>
      <t xml:space="preserve">                Total</t>
    </r>
    <r>
      <rPr>
        <sz val="8"/>
        <color indexed="8"/>
        <rFont val="Arial Narrow"/>
        <family val="2"/>
      </rPr>
      <t xml:space="preserve"> (com resposta)</t>
    </r>
  </si>
  <si>
    <t xml:space="preserve">                           Não responderam</t>
  </si>
  <si>
    <t xml:space="preserve">                Total das entidades em observação</t>
  </si>
  <si>
    <t>Número</t>
  </si>
  <si>
    <t>Situação</t>
  </si>
  <si>
    <t>Situação dos Museus observados</t>
  </si>
  <si>
    <t>QUADRO 6.1.1</t>
  </si>
  <si>
    <t>Outros Museus</t>
  </si>
  <si>
    <t>Museus de Território</t>
  </si>
  <si>
    <t>Museus Mistos e Pluridisciplinares</t>
  </si>
  <si>
    <t>Museus de História</t>
  </si>
  <si>
    <t>Museus Especializados</t>
  </si>
  <si>
    <t>Museus de Etnografia e de Antropologia</t>
  </si>
  <si>
    <t>Museus de Ciências e de Técnica</t>
  </si>
  <si>
    <t>Museus de Ciências Naturais e de História Natural</t>
  </si>
  <si>
    <t>Museus de Arqueologia</t>
  </si>
  <si>
    <t>Museus de Arte</t>
  </si>
  <si>
    <t>Critérios em conjunto</t>
  </si>
  <si>
    <t>Critério 5</t>
  </si>
  <si>
    <t>Critério 4</t>
  </si>
  <si>
    <t>Critério 3</t>
  </si>
  <si>
    <t>Critério 2</t>
  </si>
  <si>
    <t>Critério 1</t>
  </si>
  <si>
    <t>Tipologia</t>
  </si>
  <si>
    <t>Unidade: N.º</t>
  </si>
  <si>
    <r>
      <t xml:space="preserve"> Museus, segundo os critérios de seleção</t>
    </r>
    <r>
      <rPr>
        <b/>
        <vertAlign val="superscript"/>
        <sz val="8"/>
        <color indexed="9"/>
        <rFont val="Arial Narrow"/>
        <family val="2"/>
      </rPr>
      <t xml:space="preserve"> (1)</t>
    </r>
    <r>
      <rPr>
        <b/>
        <sz val="8"/>
        <color indexed="9"/>
        <rFont val="Arial Narrow"/>
        <family val="2"/>
      </rPr>
      <t xml:space="preserve">, por tipologia </t>
    </r>
  </si>
  <si>
    <t>QUADRO 6.1.2</t>
  </si>
  <si>
    <t>Sazonal</t>
  </si>
  <si>
    <t>Permanente</t>
  </si>
  <si>
    <t>Funcionamento</t>
  </si>
  <si>
    <t>Museus, segundo o funcionamento, por tipologia</t>
  </si>
  <si>
    <t>QUADRO 6.1.3</t>
  </si>
  <si>
    <t>Região Autónoma da Madeira</t>
  </si>
  <si>
    <t>Região Autónoma dos Açores</t>
  </si>
  <si>
    <t xml:space="preserve">   Algarve</t>
  </si>
  <si>
    <t xml:space="preserve">   Alentejo</t>
  </si>
  <si>
    <t xml:space="preserve">   Área Metropolitana de Lisboa</t>
  </si>
  <si>
    <t xml:space="preserve">   Centro</t>
  </si>
  <si>
    <t xml:space="preserve">   Norte</t>
  </si>
  <si>
    <t xml:space="preserve"> Museus, segundo o funcionamento, por região (NUTS II)</t>
  </si>
  <si>
    <t>QUADRO 6.1.4</t>
  </si>
  <si>
    <t>Não</t>
  </si>
  <si>
    <t>Sim</t>
  </si>
  <si>
    <t>Controlo de entrada informatizado</t>
  </si>
  <si>
    <t>Controlo de visitantes</t>
  </si>
  <si>
    <t>Número de museus</t>
  </si>
  <si>
    <t xml:space="preserve"> Controlo dos visitantes nos Museus, por tipologia</t>
  </si>
  <si>
    <t>QUADRO 6.1.5</t>
  </si>
  <si>
    <t>Em exposições temporárias</t>
  </si>
  <si>
    <t>Com entrada gratuita</t>
  </si>
  <si>
    <t>Estrangeiros</t>
  </si>
  <si>
    <t>Inseridos em grupos escolares</t>
  </si>
  <si>
    <t>Visitantes</t>
  </si>
  <si>
    <t xml:space="preserve">     Visitantes, dos quais:</t>
  </si>
  <si>
    <t xml:space="preserve"> Visitantes dos Museus, por tipologia</t>
  </si>
  <si>
    <t>QUADRO 6.1.6</t>
  </si>
  <si>
    <t xml:space="preserve">Visitantes dos Museus, por região (NUTS II) </t>
  </si>
  <si>
    <t>QUADRO 6.1.7</t>
  </si>
  <si>
    <t>Museus, segundo o tipo dominante de bens, por tipologia  (continuação)</t>
  </si>
  <si>
    <t>QUADRO 6.1.8</t>
  </si>
  <si>
    <t>(1) Cada entidade pode ter mais do que um tipo dominante (até um máximo de três tipos dominantes).</t>
  </si>
  <si>
    <t>Espécies não vivas</t>
  </si>
  <si>
    <t>Etnografia</t>
  </si>
  <si>
    <t>Ciência e técnica</t>
  </si>
  <si>
    <t xml:space="preserve"> Arte</t>
  </si>
  <si>
    <t xml:space="preserve"> Arqueologia</t>
  </si>
  <si>
    <r>
      <t>Tipos dominantes dos bens</t>
    </r>
    <r>
      <rPr>
        <b/>
        <vertAlign val="superscript"/>
        <sz val="8"/>
        <color indexed="9"/>
        <rFont val="Arial Narrow"/>
        <family val="2"/>
      </rPr>
      <t xml:space="preserve"> (1)</t>
    </r>
  </si>
  <si>
    <t>Museus, segundo o tipo dominante de bens, por tipologia</t>
  </si>
  <si>
    <t>Outras</t>
  </si>
  <si>
    <t>Traje</t>
  </si>
  <si>
    <t>Indústria</t>
  </si>
  <si>
    <t>História</t>
  </si>
  <si>
    <t>Fotografia</t>
  </si>
  <si>
    <t xml:space="preserve">Outros bens </t>
  </si>
  <si>
    <t>Bens naturais não vivos</t>
  </si>
  <si>
    <t>Bens naturais vivos</t>
  </si>
  <si>
    <t>Bens etnográ-ficos</t>
  </si>
  <si>
    <t>Bens técnico-científicos e industriais</t>
  </si>
  <si>
    <t>Bens bibliográ-ficos e arquivísticos</t>
  </si>
  <si>
    <t>Bens artís-ticos e históricos</t>
  </si>
  <si>
    <t>Bens arqueo-lógicos</t>
  </si>
  <si>
    <t>Número de bens, segundo o tipo</t>
  </si>
  <si>
    <t>Número de bens dos Museus, segundo o tipo dominante dos bens, por tipologia</t>
  </si>
  <si>
    <t>QUADRO 6.1.9</t>
  </si>
  <si>
    <t xml:space="preserve">     Área Metropolitana de Lisboa</t>
  </si>
  <si>
    <t>Bens artísticos e históricos</t>
  </si>
  <si>
    <t>Número de bens dos Museus, segundo o tipo dominante dos bens, por região (NUTS II)</t>
  </si>
  <si>
    <t>QUADRO 6.1.10</t>
  </si>
  <si>
    <t>Auxiliar e operário</t>
  </si>
  <si>
    <t>Adminis-trativo</t>
  </si>
  <si>
    <t>Outro pessoal técnico</t>
  </si>
  <si>
    <t>Conser-vador/ técnico superior</t>
  </si>
  <si>
    <t>Administrativo</t>
  </si>
  <si>
    <t>Conservador/ técnico superior</t>
  </si>
  <si>
    <t>Total geral</t>
  </si>
  <si>
    <t>Pessoal remunerado</t>
  </si>
  <si>
    <t>Pessoal ao serviço</t>
  </si>
  <si>
    <t>Pessoal ao serviço, remunerado, não remunerado e pessoal voluntário nos Museus, por tipologia</t>
  </si>
  <si>
    <t>QUADRO 6.1.11</t>
  </si>
  <si>
    <t>Adminis-
trativo</t>
  </si>
  <si>
    <t>Pessoal voluntário</t>
  </si>
  <si>
    <t>Pessoal não remunerado</t>
  </si>
  <si>
    <t>Pessoal ao serviço, remunerado, não remunerado e pessoal voluntário nos Museus, por tipologia - continuação</t>
  </si>
  <si>
    <t>Museus, segundo as actividades orientadas para os visitantes, por tipologia- continuação</t>
  </si>
  <si>
    <t>QUADRO 6.1.12</t>
  </si>
  <si>
    <t xml:space="preserve">Ação dirigida a outro tipo de público </t>
  </si>
  <si>
    <t>Ação dirigida ao público adulto</t>
  </si>
  <si>
    <t>Ação dirigida ao público escolar</t>
  </si>
  <si>
    <t>Exposição temporária</t>
  </si>
  <si>
    <t>Renovação de exposição permanente</t>
  </si>
  <si>
    <r>
      <t xml:space="preserve">Atividades orientadas para os visitantes </t>
    </r>
    <r>
      <rPr>
        <b/>
        <vertAlign val="superscript"/>
        <sz val="8"/>
        <color indexed="59"/>
        <rFont val="Arial Narrow"/>
        <family val="2"/>
      </rPr>
      <t>(1)</t>
    </r>
  </si>
  <si>
    <t xml:space="preserve">Museus, segundo as actividades orientadas para os visitantes, por tipologia </t>
  </si>
  <si>
    <t>(1) Cada entidade pode ter realizado uma ou mais atividades orientadas para os visitantes.</t>
  </si>
  <si>
    <t>Nenhuma</t>
  </si>
  <si>
    <t>Outra</t>
  </si>
  <si>
    <t>Visita orientada</t>
  </si>
  <si>
    <t>Espetáculo</t>
  </si>
  <si>
    <t>Atelier/ oficina/ workshop</t>
  </si>
  <si>
    <t>Conferência/ seminário/  curso</t>
  </si>
  <si>
    <t>O serviço educativo está formalizado na lei orgânica</t>
  </si>
  <si>
    <t>Tem serviço educativo</t>
  </si>
  <si>
    <t xml:space="preserve">Serviço educativo dos Museus, por tipologia </t>
  </si>
  <si>
    <t>QUADRO 6.1.13</t>
  </si>
  <si>
    <t xml:space="preserve"> Núcleos dos Museus Polinucleados</t>
  </si>
  <si>
    <t>Museu Polinucleado</t>
  </si>
  <si>
    <t xml:space="preserve">Museus polinucleados e número de núcleos, por tipologia </t>
  </si>
  <si>
    <t>QUADRO 6.1.14</t>
  </si>
  <si>
    <t>Museu tem personalidade jurídica própria</t>
  </si>
  <si>
    <t xml:space="preserve"> Museus segundo a personalidade jurídica, por tipologia</t>
  </si>
  <si>
    <t>QUADRO 6.1.15</t>
  </si>
  <si>
    <t>Empresa municipal ou intermunicipal</t>
  </si>
  <si>
    <t>Empresa pública</t>
  </si>
  <si>
    <t>Administração local</t>
  </si>
  <si>
    <t>Administração central ou regional</t>
  </si>
  <si>
    <t>Forma jurídica</t>
  </si>
  <si>
    <t>Forma jurídica do espaço ou entidade de que o museu depende, por tipologia</t>
  </si>
  <si>
    <t>QUADRO 6.1.16</t>
  </si>
  <si>
    <t>Outra entidade</t>
  </si>
  <si>
    <t>Instituição religiosa</t>
  </si>
  <si>
    <t>Fundação de direito público</t>
  </si>
  <si>
    <t>Fundação de direito privado</t>
  </si>
  <si>
    <t>Empresa privada</t>
  </si>
  <si>
    <t xml:space="preserve"> Forma jurídica</t>
  </si>
  <si>
    <t>Forma jurídica do espaço ou entidade de que o museu depende, por tipologia  - continuação</t>
  </si>
  <si>
    <t xml:space="preserve">             Região Autónoma da Madeira - Direcção Regional dos Assuntos Culturais
</t>
  </si>
  <si>
    <t xml:space="preserve">             Região Autónoma dos Açores - Direcção Regional da Cultura dos Açores
</t>
  </si>
  <si>
    <r>
      <t>Fonte:</t>
    </r>
    <r>
      <rPr>
        <sz val="8"/>
        <color indexed="8"/>
        <rFont val="Arial Narrow"/>
        <family val="2"/>
      </rPr>
      <t xml:space="preserve"> Continente - DGPC - Direcção-Geral do Património Cultural </t>
    </r>
  </si>
  <si>
    <t xml:space="preserve">       Algarve</t>
  </si>
  <si>
    <t xml:space="preserve">               Alentejo Central</t>
  </si>
  <si>
    <t xml:space="preserve">               Alto Alentejo</t>
  </si>
  <si>
    <t xml:space="preserve">               Lezíria do Tejo</t>
  </si>
  <si>
    <t xml:space="preserve">               Baixo Alentejo</t>
  </si>
  <si>
    <t xml:space="preserve">               Alentejo Litoral</t>
  </si>
  <si>
    <t xml:space="preserve">       Alentejo</t>
  </si>
  <si>
    <t xml:space="preserve">       Área Metropolitana de Lisboa </t>
  </si>
  <si>
    <t xml:space="preserve">               Beiras e Serra da Estrela</t>
  </si>
  <si>
    <t xml:space="preserve">               Médio Tejo</t>
  </si>
  <si>
    <t xml:space="preserve">               Beira Baixa</t>
  </si>
  <si>
    <t xml:space="preserve">               Viseu Dão-Lafões</t>
  </si>
  <si>
    <t xml:space="preserve">               Região de Leiria</t>
  </si>
  <si>
    <t xml:space="preserve">               Região de Coimbra</t>
  </si>
  <si>
    <t xml:space="preserve">               Região de Aveiro</t>
  </si>
  <si>
    <t xml:space="preserve">               Oeste</t>
  </si>
  <si>
    <t xml:space="preserve">       Centro</t>
  </si>
  <si>
    <t xml:space="preserve">             Terras de Trás-os-Montes</t>
  </si>
  <si>
    <t xml:space="preserve">             Douro</t>
  </si>
  <si>
    <t xml:space="preserve">             Tâmega e Sousa</t>
  </si>
  <si>
    <t xml:space="preserve">             Alto Tâmega</t>
  </si>
  <si>
    <t xml:space="preserve">             Área Metropolitana do Porto</t>
  </si>
  <si>
    <t xml:space="preserve">             Ave</t>
  </si>
  <si>
    <t xml:space="preserve">             Cávado</t>
  </si>
  <si>
    <t xml:space="preserve">             Alto Minho</t>
  </si>
  <si>
    <t xml:space="preserve">       Norte</t>
  </si>
  <si>
    <t>Sítios</t>
  </si>
  <si>
    <t>Conjuntos</t>
  </si>
  <si>
    <t>Monumentos</t>
  </si>
  <si>
    <t>Categoria dos bens imóveis</t>
  </si>
  <si>
    <t>Âmbito Geográfico</t>
  </si>
  <si>
    <t>Bens imóveis classificados, segundo a categoria, por região (NUTS III)</t>
  </si>
  <si>
    <t>QUADRO 6.2.1</t>
  </si>
  <si>
    <t xml:space="preserve">           Região Autónoma da Madeira - Direcção Regional dos Assuntos Culturais
</t>
  </si>
  <si>
    <t xml:space="preserve">           Região Autónoma dos Açores - Direcção Regional da Cultura dos Açores
</t>
  </si>
  <si>
    <r>
      <t>Fonte:</t>
    </r>
    <r>
      <rPr>
        <sz val="8"/>
        <rFont val="Arial Narrow"/>
        <family val="2"/>
      </rPr>
      <t xml:space="preserve"> Continente - DGPC - Direcção-Geral do Património Cultural</t>
    </r>
  </si>
  <si>
    <t>(1) Dentro das classificações existem vários conjuntos classificados (que incluem muitos imóveis), nomeadamente a Baixa Pombalina, o Campo dos Mártires da Pátria e o Paço do Lumiar (em Lisboa), a Zona Histórica do Porto, o Centro Histórico de Guimarães.</t>
  </si>
  <si>
    <t xml:space="preserve">Municipal </t>
  </si>
  <si>
    <t>Público</t>
  </si>
  <si>
    <t>Interesse</t>
  </si>
  <si>
    <t>Nacionais</t>
  </si>
  <si>
    <t xml:space="preserve">Imóveis de </t>
  </si>
  <si>
    <t xml:space="preserve">     Categoria de Proteção </t>
  </si>
  <si>
    <r>
      <t xml:space="preserve">Bens imóveis classificados </t>
    </r>
    <r>
      <rPr>
        <b/>
        <vertAlign val="superscript"/>
        <sz val="8"/>
        <color indexed="59"/>
        <rFont val="Arial Narrow"/>
        <family val="2"/>
      </rPr>
      <t>(1 )</t>
    </r>
    <r>
      <rPr>
        <b/>
        <sz val="8"/>
        <color indexed="59"/>
        <rFont val="Arial Narrow"/>
        <family val="2"/>
      </rPr>
      <t>, segundo a categoria de proteção, por região (NUTS III)</t>
    </r>
  </si>
  <si>
    <t>QUADRO 6.2.2</t>
  </si>
  <si>
    <r>
      <t>Fonte:</t>
    </r>
    <r>
      <rPr>
        <sz val="8"/>
        <rFont val="Arial Narrow"/>
        <family val="2"/>
      </rPr>
      <t xml:space="preserve"> Continente - DGPC - Direção-Geral do Património Cultural</t>
    </r>
  </si>
  <si>
    <t>Arquitetura Religiosa</t>
  </si>
  <si>
    <t>Arquitetura Mista</t>
  </si>
  <si>
    <t>Arquitetura Militar</t>
  </si>
  <si>
    <t>Arquitetura  Civil</t>
  </si>
  <si>
    <t>Sítios Arqueológicos</t>
  </si>
  <si>
    <t xml:space="preserve">Tipologia </t>
  </si>
  <si>
    <t>Bens imóveis classificados, segundo a tipologia, por região (NUTS III)</t>
  </si>
  <si>
    <t>QUADRO 6.2.3</t>
  </si>
  <si>
    <t xml:space="preserve">            Região Autónoma da Madeira - Direcção Regional dos Assuntos Culturais
</t>
  </si>
  <si>
    <t xml:space="preserve">            Região Autónoma dos Açores - Direcção Regional da Cultura dos Açores
</t>
  </si>
  <si>
    <t>Pública</t>
  </si>
  <si>
    <t>Não Confirmada</t>
  </si>
  <si>
    <t>Mista</t>
  </si>
  <si>
    <t>Privada</t>
  </si>
  <si>
    <t>Entidade proprietária</t>
  </si>
  <si>
    <t>Bens imóveis classificados, segundo a entidade proprietária, por região (NUTS III)</t>
  </si>
  <si>
    <t>QUADRO 6.2.4</t>
  </si>
  <si>
    <t>QUADRO 8.1.1</t>
  </si>
  <si>
    <t xml:space="preserve"> Situação das publicações periódicas, por região (NUTS II)</t>
  </si>
  <si>
    <t>Situação das publicações</t>
  </si>
  <si>
    <t>Editada</t>
  </si>
  <si>
    <t>Suspensa</t>
  </si>
  <si>
    <t>Cancelada</t>
  </si>
  <si>
    <t>Outra situação</t>
  </si>
  <si>
    <r>
      <t>Fonte</t>
    </r>
    <r>
      <rPr>
        <sz val="8"/>
        <color indexed="8"/>
        <rFont val="Arial Narrow"/>
        <family val="2"/>
      </rPr>
      <t>: INE - Inquérito às Publicações Periódicas, 2015</t>
    </r>
  </si>
  <si>
    <t>QUADRO 8.1.2</t>
  </si>
  <si>
    <t>Publicações periódicas segundo o suporte de difusão, por região (NUTS II)</t>
  </si>
  <si>
    <t xml:space="preserve">Suporte de difusão </t>
  </si>
  <si>
    <t xml:space="preserve">Papel </t>
  </si>
  <si>
    <t>Papel e eletrónico simultaneamente</t>
  </si>
  <si>
    <t>QUADRO 8.1.3</t>
  </si>
  <si>
    <t>Publicações periódicas segundo o suporte de difusão,
 por tipo de publicação</t>
  </si>
  <si>
    <t>Tipo de publicação</t>
  </si>
  <si>
    <t xml:space="preserve">      Jornal</t>
  </si>
  <si>
    <t xml:space="preserve">      Revista</t>
  </si>
  <si>
    <t xml:space="preserve">      Boletim</t>
  </si>
  <si>
    <t xml:space="preserve">      Anuário</t>
  </si>
  <si>
    <t xml:space="preserve">      Outro</t>
  </si>
  <si>
    <t>QUADRO 8.1.4</t>
  </si>
  <si>
    <t>Número de publicações, tiragem e circulação total, exemplares vendidos e distribuídos gratuitamente,
por região (NUTS II)</t>
  </si>
  <si>
    <t>Publicações</t>
  </si>
  <si>
    <t>Edições anuais</t>
  </si>
  <si>
    <t>Tiragem total</t>
  </si>
  <si>
    <t>Circulação total</t>
  </si>
  <si>
    <t>Total de exemplares vendidos</t>
  </si>
  <si>
    <t>Exemplares distribuídos gratuitamente</t>
  </si>
  <si>
    <t>QUADRO 8.1.5</t>
  </si>
  <si>
    <t xml:space="preserve"> Número de publicações, tiragem e circulação total, exemplares vendidos e distribuídos gratuitamente, por tipo de publicação </t>
  </si>
  <si>
    <t>QUADRO 8.1.6</t>
  </si>
  <si>
    <t xml:space="preserve">Número de publicações, edições anuais, tiragem, circulação e média dos exemplares vendidos,
por região (NUTS II) </t>
  </si>
  <si>
    <t>Tiragem média por edição</t>
  </si>
  <si>
    <t>Circulação média por edição</t>
  </si>
  <si>
    <t>Média dos exemplares vendidos</t>
  </si>
  <si>
    <t xml:space="preserve">      Área Metropolitana de Lisboa </t>
  </si>
  <si>
    <t>QUADRO 8.1.7</t>
  </si>
  <si>
    <t xml:space="preserve"> Número de publicações, edições anuais, tiragem, circulação e média dos exemplares vendidos, por tipo de publicação</t>
  </si>
  <si>
    <t>QUADRO 8.1.8</t>
  </si>
  <si>
    <t xml:space="preserve"> Número de publicações, tiragem e circulação média por edição das publicações periódicas, 
por região (NUTS II)</t>
  </si>
  <si>
    <t>Diários</t>
  </si>
  <si>
    <t>Semanários</t>
  </si>
  <si>
    <t>Outros</t>
  </si>
  <si>
    <t>0</t>
  </si>
  <si>
    <t>QUADRO 8.1.9</t>
  </si>
  <si>
    <t xml:space="preserve"> Número de publicações, tiragem e circulação média por edição das publicações periódicas, 
por tipo de publicação</t>
  </si>
  <si>
    <t xml:space="preserve"> Total</t>
  </si>
  <si>
    <t xml:space="preserve">       Jornal</t>
  </si>
  <si>
    <t xml:space="preserve">       Revista</t>
  </si>
  <si>
    <t xml:space="preserve">       Boletim</t>
  </si>
  <si>
    <t xml:space="preserve">       Anuário</t>
  </si>
  <si>
    <t xml:space="preserve">       Outro</t>
  </si>
  <si>
    <t>QUADRO 8.1.10</t>
  </si>
  <si>
    <t xml:space="preserve">Número de jornais segundo os escalões de tiragem e circulação média </t>
  </si>
  <si>
    <t>Escalões por edição</t>
  </si>
  <si>
    <t>Por tiragem média</t>
  </si>
  <si>
    <t>Por circulação média</t>
  </si>
  <si>
    <t xml:space="preserve">        Até 10 000 exemplares</t>
  </si>
  <si>
    <t xml:space="preserve">        10 001 - 20 000  exemplares</t>
  </si>
  <si>
    <t xml:space="preserve">        20 001 - 30 000         "</t>
  </si>
  <si>
    <t xml:space="preserve">        30 001 - 50 000         "</t>
  </si>
  <si>
    <t xml:space="preserve">        50 001 - 100 000       "</t>
  </si>
  <si>
    <t xml:space="preserve">        Mais de 100 000        "</t>
  </si>
  <si>
    <t>QUADRO 8.1.11</t>
  </si>
  <si>
    <t>Número de revistas segundo os escalões de tiragem e circulação média</t>
  </si>
  <si>
    <t>Revistas</t>
  </si>
  <si>
    <t xml:space="preserve">         Até 10 000 exemplares</t>
  </si>
  <si>
    <t xml:space="preserve">         10 001 - 20 000  exemplares</t>
  </si>
  <si>
    <t xml:space="preserve">         20 001 - 30 000         "</t>
  </si>
  <si>
    <t xml:space="preserve">         30 001 - 50 000         "</t>
  </si>
  <si>
    <t xml:space="preserve">         50 001 - 100 000       "</t>
  </si>
  <si>
    <t xml:space="preserve">         Mais de 100 000       "</t>
  </si>
  <si>
    <t>QUADRO 8.1.12</t>
  </si>
  <si>
    <t>Publicações periódicas segundo a periodicidade, por região (NUTS II)</t>
  </si>
  <si>
    <t>Diária</t>
  </si>
  <si>
    <t>Não diária</t>
  </si>
  <si>
    <t>Matutino</t>
  </si>
  <si>
    <t>Semanal</t>
  </si>
  <si>
    <t>Quinzenal</t>
  </si>
  <si>
    <t>Bimensal</t>
  </si>
  <si>
    <t>Publicações periódicas segundo a periodicidade, por região (NUTS II) - continuação</t>
  </si>
  <si>
    <t>Mensal</t>
  </si>
  <si>
    <t>Bimestral</t>
  </si>
  <si>
    <t>Trimestral</t>
  </si>
  <si>
    <t>Quadrimestral</t>
  </si>
  <si>
    <t>Semestral</t>
  </si>
  <si>
    <t>Anual</t>
  </si>
  <si>
    <t>QUADRO 8.1.13</t>
  </si>
  <si>
    <t>Publicações periódicas segundo a periodicidade, por tipo de publicação</t>
  </si>
  <si>
    <t xml:space="preserve">   Jornal</t>
  </si>
  <si>
    <t xml:space="preserve">   Revista</t>
  </si>
  <si>
    <t xml:space="preserve">   Boletim</t>
  </si>
  <si>
    <t xml:space="preserve">   Anuário</t>
  </si>
  <si>
    <t xml:space="preserve">   Outro</t>
  </si>
  <si>
    <t>Publicações periódicas segundo a periodicidade, por tipo de publicação - continuação</t>
  </si>
  <si>
    <t>QUADRO 8.1.14</t>
  </si>
  <si>
    <t xml:space="preserve">Publicações periódicas segundo o tema do conteúdo principal, por tipo de publicação </t>
  </si>
  <si>
    <t>Generalidades e reportagem</t>
  </si>
  <si>
    <t>Filosofia e psicologia</t>
  </si>
  <si>
    <t>Religião e teologia</t>
  </si>
  <si>
    <t>Ciências   sociais e educação</t>
  </si>
  <si>
    <t>Matemática e ciências naturais</t>
  </si>
  <si>
    <t>Ciências aplicadas</t>
  </si>
  <si>
    <t>Medicina e saúde, engenharia e tecnologia</t>
  </si>
  <si>
    <t>Gestão, comércio, indústria e equipamento</t>
  </si>
  <si>
    <t xml:space="preserve">        Jornal</t>
  </si>
  <si>
    <t xml:space="preserve">        Revista</t>
  </si>
  <si>
    <t xml:space="preserve">        Boletim</t>
  </si>
  <si>
    <t xml:space="preserve">        Anuário</t>
  </si>
  <si>
    <t xml:space="preserve">        Outro</t>
  </si>
  <si>
    <t>Publicações periódicas segundo o tema do conteúdo principal, por tipo de publicação- continuação</t>
  </si>
  <si>
    <t>Agricultura, silvicultura, caça e pesca</t>
  </si>
  <si>
    <t xml:space="preserve"> Jardinagem, horticultura e animais, economia doméstica</t>
  </si>
  <si>
    <t>Línguas, linguística e literatura</t>
  </si>
  <si>
    <t>Geografia e viagens, história e biografia</t>
  </si>
  <si>
    <t>Outros temas</t>
  </si>
  <si>
    <t>Artes, recreio, lazer e desporto</t>
  </si>
  <si>
    <t>Artes plásticas, gráficas, design e desenho</t>
  </si>
  <si>
    <t>Música e espetáculos</t>
  </si>
  <si>
    <t>Jogos e desporto</t>
  </si>
  <si>
    <t>QUADRO 8.1.15</t>
  </si>
  <si>
    <t xml:space="preserve">Publicações periódicas segundo a língua dominante, por região (NUTS II) </t>
  </si>
  <si>
    <t>Português</t>
  </si>
  <si>
    <t>Espanhol</t>
  </si>
  <si>
    <t>Francês</t>
  </si>
  <si>
    <t>Inglês</t>
  </si>
  <si>
    <t>Bilingue</t>
  </si>
  <si>
    <t>QUADRO 8.1.16</t>
  </si>
  <si>
    <t>Publicações periódicas segundo a língua dominante, por tipo de publicação</t>
  </si>
  <si>
    <t>QUADRO 8.1.17</t>
  </si>
  <si>
    <t xml:space="preserve">Publicações periódicas segundo os escalões do preço de capa das edições regulares, 
por tipo de publicação </t>
  </si>
  <si>
    <t>Gratuita</t>
  </si>
  <si>
    <t xml:space="preserve">Preço de capa das edições regulares </t>
  </si>
  <si>
    <t>Menor que 0,50 euros</t>
  </si>
  <si>
    <t>De 0,51 a 1,50 euros</t>
  </si>
  <si>
    <t>De 1,51 a 3,50 euros</t>
  </si>
  <si>
    <t>De 3,51 a 4,99 euros</t>
  </si>
  <si>
    <t>5 euros e mais</t>
  </si>
  <si>
    <t>QUADRO 8.1.18</t>
  </si>
  <si>
    <t>Publicações periódicas segundo os escalões do preço de capa das edições regulares, 
por periodicidade</t>
  </si>
  <si>
    <t>Periodicidade</t>
  </si>
  <si>
    <t>Preço de capa das edições regulares</t>
  </si>
  <si>
    <t xml:space="preserve">   Diária</t>
  </si>
  <si>
    <t xml:space="preserve">      Matutino</t>
  </si>
  <si>
    <t xml:space="preserve">      Vespertino</t>
  </si>
  <si>
    <t xml:space="preserve">   Não Diária</t>
  </si>
  <si>
    <t xml:space="preserve">      Semanal</t>
  </si>
  <si>
    <t xml:space="preserve">      Quinzenal</t>
  </si>
  <si>
    <t xml:space="preserve">      Bimensal</t>
  </si>
  <si>
    <t xml:space="preserve">      Mensal</t>
  </si>
  <si>
    <t xml:space="preserve">      Bimestral</t>
  </si>
  <si>
    <t xml:space="preserve">      Trimestral</t>
  </si>
  <si>
    <t xml:space="preserve">      Quadrimestral</t>
  </si>
  <si>
    <t xml:space="preserve">      Semestral</t>
  </si>
  <si>
    <t xml:space="preserve">      Anual</t>
  </si>
  <si>
    <t xml:space="preserve">      Outra</t>
  </si>
  <si>
    <t>QUADRO 8.1.19</t>
  </si>
  <si>
    <t xml:space="preserve">Publicações periódicas segundo o tempo de publicação, por região (NUTS II)  </t>
  </si>
  <si>
    <t>Menos de 1 ano</t>
  </si>
  <si>
    <t>De 1 a 15 anos</t>
  </si>
  <si>
    <t>De 16 a 19 anos</t>
  </si>
  <si>
    <t>De 20 a 39 anos</t>
  </si>
  <si>
    <t>De 40 a 79 anos</t>
  </si>
  <si>
    <t>80 e mais anos</t>
  </si>
  <si>
    <t>QUADRO 8.1.20</t>
  </si>
  <si>
    <t>Publicações periódicas segundo o tempo de publicação, por tipo de publicação</t>
  </si>
  <si>
    <t>QUADRO 8.1.21</t>
  </si>
  <si>
    <t>Receitas e despesas das publicações periódicas, por região (NUTS II)</t>
  </si>
  <si>
    <t>Total Receitas</t>
  </si>
  <si>
    <t>Receitas provenientes de</t>
  </si>
  <si>
    <t>Total das despesas</t>
  </si>
  <si>
    <t>Exemplares vendidos</t>
  </si>
  <si>
    <t>Publicidade</t>
  </si>
  <si>
    <t>Donativos</t>
  </si>
  <si>
    <t>Produtos associados</t>
  </si>
  <si>
    <t>QUADRO 8.1.22</t>
  </si>
  <si>
    <t xml:space="preserve"> Receitas e despesas das publicações periódicas, por tipo de publicação</t>
  </si>
  <si>
    <r>
      <t>Fonte</t>
    </r>
    <r>
      <rPr>
        <sz val="8"/>
        <color indexed="8"/>
        <rFont val="Arial Narrow"/>
        <family val="2"/>
      </rPr>
      <t>: INE - Inquérito às Publicações Periódicas 2015</t>
    </r>
  </si>
  <si>
    <t>02 - Quadro resumo</t>
  </si>
  <si>
    <t>Quadro 2 - Quadro Resumo - Dados Gerais</t>
  </si>
  <si>
    <t>03 - Emprego e Índice de preços</t>
  </si>
  <si>
    <t>Quadro 3.1.1 - Emprego nas atividades culturais e criativas, por atividade económica (CAE-Rev. 3)</t>
  </si>
  <si>
    <t>Quadro 3.1.2 - Emprego nas atividades culturais e criativas, por região (NUTS II)</t>
  </si>
  <si>
    <t>Quadro 3.1.3 - Emprego nas atividades culturais e criativas, por sexo, escalão etário e nível de escolaridade</t>
  </si>
  <si>
    <t>Quadro 3.1.4 - Número de empregados por profissões culturais e criativas</t>
  </si>
  <si>
    <t>Quadro 3.2.1 - Índice de Preços no Consumidor de bens e serviços culturais (2012 = 100)</t>
  </si>
  <si>
    <t>04 - Empresas das atividades culturais e criativas</t>
  </si>
  <si>
    <t>Quadro 4.1.1 - Principais variáveis das empresas das atividades culturais e criativas, por CAE- Rev.3 e escalões de pessoal ao serviço</t>
  </si>
  <si>
    <t>Quadro 4.1.2 - Principais variáveis das empresas das atividades culturais e criativas, por CAE- Rev.3 e por região (NUTS II)</t>
  </si>
  <si>
    <t>Quadro 4.2.1 - Principais variáveis das empresas de comércio a retalho de bens culturais e recreativos, em estabelecimentos especializados, por CAE- Rev.3 e escalões de pessoal ao serviço</t>
  </si>
  <si>
    <t>Quadro 4.2.2 - Principais variáveis das empresas de comércio a retalho de bens culturais e recreativos,
em estabelecimentos especializados, por CAE - Rev.3, e por região (NUTS II)</t>
  </si>
  <si>
    <t>Quadro 4.3.1 - Principais variáveis das empresas de edição, por CAE - Rev.3, e escalões de pessoal ao serviço</t>
  </si>
  <si>
    <t>Quadro 4.3.2 - Principais variáveis das empresas de edição, por CAE - Rev.3, e por região (NUTS II)</t>
  </si>
  <si>
    <t>Quadro 4.3.2 - Principais variáveis das empresas de edição, por CAE - Rev.3, e por região (NUTS II) (continuação)</t>
  </si>
  <si>
    <t>Quadro 4.4.1 - Principais variáveis das empresas de atividades cinematográficas, de vídeo, de produção de programas de televisão, 
de gravação de som e de edição de música, por CAE- Rev.3, e escalões de pessoal ao serviço</t>
  </si>
  <si>
    <t>Quadro 4.4.2 - Principais variáveis das empresas de atividades cinematográficas, de vídeo, de produção de
programas de televisão, de gravação de som e de edição de música, por CAE- Rev.3, e por região (NUTS II)</t>
  </si>
  <si>
    <t>Quadro 4.4.2 - Principais variáveis das empresas de atividades cinematográficas, de vídeo, de produção de
programas de televisão, de gravação de som e de edição de música, por CAE- Rev.3, e por região (NUTS II) (continuação)</t>
  </si>
  <si>
    <t>Quadro 4.5.1 - Principais variáveis das empresas de atividades de rádio e de televisão, por CAE- Rev.3, 
e escalões de pessoal ao serviço</t>
  </si>
  <si>
    <t>Quadro 4.5.2 - Principais variáveis das empresas de atividades de rádio e de televisão, por CAE- Rev.3, e por região (NUTS II)</t>
  </si>
  <si>
    <t>Quadro 4.6.1 - Principais variáveis das empresas de atividades de arquitetura, agências de publicidade, atividades
de design, atividades de tradução e interpretação, aluguer de videocassetes e discos, por
CAE- Rev.3, e escalões de pessoal ao serviço</t>
  </si>
  <si>
    <t>Quadro 4.6.2 - Principais variáveis das empresas de atividades de arquitetura, agências de publicidade, atividades
de design, atividades de tradução e interpretação, aluguer de videocassetes e discos,
por CAE- Rev.3, e por região (NUTS II)</t>
  </si>
  <si>
    <t>Quadro 4.6.2 - Principais variáveis das empresas de atividades de arquitetura, agências de publicidade,
atividades de design, atividades de tradução e interpretação, aluguer de videocassetes e
discos, por CAE- Rev.3, e por região (NUTS II) (continuação)</t>
  </si>
  <si>
    <t>Quadro 4.7.1 - Principais variáveis das empresas de ensino de atividades culturais, por CAE- Rev.3, e escalões
de pessoal ao serviço</t>
  </si>
  <si>
    <t>Quadro 4.7.2 - Principais variáveis das empresas de ensino de atividades culturais, por CAE- Rev.3, e por região (NUTS II)</t>
  </si>
  <si>
    <t>Quadro 4.8.1 - Principais variáveis das empresas de atividades de teatro, de música, de dança e outras atividades
artísticas e literárias, por CAE- Rev.3, e escalões de pessoal ao serviço</t>
  </si>
  <si>
    <t>Quadro 4.8.2 - Principais variáveis das empresas de atividades de teatro, de música, de dança e outras atividades
artísticas e literárias, por CAE- Rev.3, e por região (NUTS II)</t>
  </si>
  <si>
    <t>Quadro 4.8.2 - Principais variáveis das empresas de atividades de teatro, de música, de dança e outras atividades
artísticas e literárias, por CAE- Rev.3, e por região (NUTS II) - continuação</t>
  </si>
  <si>
    <t>Quadro 4.9.1 - Principais variáveis das empresas de atividades de bibliotecas, arquivos, museus e outras atividades
culturais, por CAE- Rev.3, e escalões de pessoal ao serviço</t>
  </si>
  <si>
    <t>Quadro 4.9.2 - Principais variáveis das empresas de atividades de bibliotecas, arquivos, museus e outras atividades
culturais, por CAE- Rev.3, e por região (NUTS II)</t>
  </si>
  <si>
    <t>Quadro 4.10 - Royalties – Fornecimentos e serviços externos e rendimentos suplementares, por atividades culturais e criativas</t>
  </si>
  <si>
    <t>05 - Comércio internacional de bens culturais</t>
  </si>
  <si>
    <t xml:space="preserve">Quadro 5.1. - Comércio internacional de livros, brochuras e impressos semelhantes, por países </t>
  </si>
  <si>
    <t>Quadro 5.2 - Comércio internacional de jornais e publicações periódicas, por países</t>
  </si>
  <si>
    <t>Quadro 5.3 - Comércio internacional de CD´s, discos compactos e DVD´s</t>
  </si>
  <si>
    <t>Quadro 5.4 - Comércio internacional de instrumentos musicais, suas partes e acessórios, por países</t>
  </si>
  <si>
    <t>Quadro 5.5 - Comércio internacional de objetos de arte, de coleção ou antiguidades, por países</t>
  </si>
  <si>
    <t>Quadro 5.5.1 - Comércio internacional de quadros, pinturas e desenhos, por países</t>
  </si>
  <si>
    <t>Quadro 5.5.2 - Comércio internacional de antiguidades (1), por países</t>
  </si>
  <si>
    <t>06 - Património Cultural</t>
  </si>
  <si>
    <t>Quadro 6.1.1 - Situação dos Museus observados</t>
  </si>
  <si>
    <t xml:space="preserve">Quadro 6.1.2 - Museus, segundo os critérios de seleção(1), por tipologia </t>
  </si>
  <si>
    <t>Quadro 6.1.3 - Museus, segundo o funcionamento, por tipologia</t>
  </si>
  <si>
    <t>Quadro 6.1.4 - Museus, segundo o funcionamento, por região (NUTS II)</t>
  </si>
  <si>
    <t>Quadro 6.1.5 - Controlo dos visitantes nos Museus, por tipologia</t>
  </si>
  <si>
    <t>Quadro 6.1.6 - Visitantes dos Museus, por tipologia</t>
  </si>
  <si>
    <t>Quadro 6.1.7 - Visitantes dos Museus, por região (NUTS II)</t>
  </si>
  <si>
    <t>Quadro 6.1.8 - Museus, segundo o tipo dominante de bens, por tipologia</t>
  </si>
  <si>
    <t>Quadro 6.1.8 - Museus, segundo o tipo dominante de bens, por tipologia (continuação)</t>
  </si>
  <si>
    <t>Quadro 6.1.9 - Número de bens dos Museus, segundo o tipo dominante dos bens, por tipologia</t>
  </si>
  <si>
    <t>Quadro 6.1.10 - Número de bens dos Museus, segundo o tipo dominante dos bens, por região (NUTS II)</t>
  </si>
  <si>
    <t>Quadro 6.1.11 - Pessoal ao serviço nos Museus, por tipologia</t>
  </si>
  <si>
    <t>Quadro 6.1.11 - Pessoal ao serviço nos Museus, por tipologia (continuação)</t>
  </si>
  <si>
    <t>Quadro 6.1.12 - Museus, segundo as actividades orientadas para os visitantes, por tipologia</t>
  </si>
  <si>
    <t>Quadro 6.1.12 - Museus, segundo as actividades orientadas para os visitantes, por tipologia (continuação)</t>
  </si>
  <si>
    <t xml:space="preserve">Quadro 6.1.13 - Serviço educativo dos Museus, por tipologia </t>
  </si>
  <si>
    <t>Quadro 6.1.14 - Museus polinucleados e número de núcleos, por tipologia</t>
  </si>
  <si>
    <t>Quadro 6.1.15 -  Museus segundo a personalidade jurídica, por tipologia</t>
  </si>
  <si>
    <t>Quadro 6.1.16 - Forma jurídica do espaço ou entidade de que o Museu depende, por tipologia</t>
  </si>
  <si>
    <t>Quadro 6.1.16 - Forma jurídica do espaço ou entidade de que o Museu depende, por tipologia  - continuação</t>
  </si>
  <si>
    <t>Quadro 6.2.1 - Bens imóveis classificados, segundo a categoria, por região (NUTS III)</t>
  </si>
  <si>
    <t>Quadro 6.2.2 - Bens imóveis classificados(1), segundo a categoria de proteção, por região (NUTS III)</t>
  </si>
  <si>
    <t>Quadro 6.2.3 - Bens imóveis classificados, segundo a tipologia, por região (NUTS III)</t>
  </si>
  <si>
    <t>Quadro 6.2.4 - Bens imóveis classificados, segundo a entidade proprietária, por região (NUTS III)</t>
  </si>
  <si>
    <t>07 - Artes Plásticas</t>
  </si>
  <si>
    <t>Quadro 7.1.1 - Exposições, obras expostas e autores representados, por região (NUTS II)</t>
  </si>
  <si>
    <t>Quadro 7.1.2 - Número de obras expostas nas galerias e arte e outros espaços de exposições temporárias, segundo a classificação das obras, por região (NUTS II)</t>
  </si>
  <si>
    <t>Quadro 7.1.2 - Número de obras expostas nas galerias e arte e outros espaços de exposições temporárias, segundo
a classificação das obras, por região (NUTS II) (continuação)</t>
  </si>
  <si>
    <t>Quadro 7.1.2 - Número de obras expostas nas galerias e arte e outros espaços de exposições temporárias, segundo a classificação das obras, por região (NUTS II) (continuação)</t>
  </si>
  <si>
    <t>Quadro 7.1.3 - Obras expostas nas galerias de arte e outros espaços de exposições temporárias, segundo a natureza dos espaços de exposição, por classificação das obras</t>
  </si>
  <si>
    <t xml:space="preserve">Quadro 7.1.4 - Tipo de espaço das galerias de arte e outros espaços de exposições temporárias, por região (NUTS II) </t>
  </si>
  <si>
    <t>Quadro 7.1.5 - Localização das galerias de arte e outros espaços de exposições temporárias, por tipo de espaço</t>
  </si>
  <si>
    <t>Quadro 7.1.6 - Exposições realizadas segundo a entidade promotora(1), por região (Nuts II)</t>
  </si>
  <si>
    <t>08 - Materiais impressos e de Literatura</t>
  </si>
  <si>
    <t>Quadro 8.1.1 - Situação das publicações periódicas, por região (NUTS II)</t>
  </si>
  <si>
    <t>Quadro 8.1.2 - Publicações periódicas segundo o suporte de difusão, por região (NUTS II)</t>
  </si>
  <si>
    <t>Quadro 8.1.3 - Publicações periódicas segundo o suporte de difusão,
 por tipo de publicação</t>
  </si>
  <si>
    <t>Quadro 8.1.4 - Número de publicações, tiragem e circulação total, exemplares vendidos e distribuídos gratuitamente,
por região (NUTS II)</t>
  </si>
  <si>
    <t xml:space="preserve">Quadro 8.1.5 - Número de publicações, tiragem e circulação total, exemplares vendidos e distribuídos gratuitamente, por tipo de publicação </t>
  </si>
  <si>
    <t xml:space="preserve">Quadro 8.1.6 - Número de publicações, edições anuais, tiragem, circulação e média dos exemplares vendidos,
por região (NUTS II) </t>
  </si>
  <si>
    <t>Quadro 8.1.7 - Número de publicações, edições anuais, tiragem, circulação e média dos exemplares vendidos, por tipo de publicação</t>
  </si>
  <si>
    <t>Quadro 8.1.8 - Número de publicações, tiragem e circulação média por edição das publicações periódicas, 
por região (NUTS II)</t>
  </si>
  <si>
    <t>Quadro 8.1.9 - Número de publicações, tiragem e circulação média por edição das publicações periódicas, 
por tipo de publicação</t>
  </si>
  <si>
    <t>Quadro 8.1.10 - Número de jornais segundo os escalões de tiragem e circulação média</t>
  </si>
  <si>
    <t>Quadro 8.1.11 - Número de revistas segundo os escalões de tiragem e circulação média</t>
  </si>
  <si>
    <t>Quadro 8.1.12 - Publicações periódicas segundo a periodicidade, por região (NUTS II)</t>
  </si>
  <si>
    <t>Quadro 8.1.12 - Publicações periódicas segundo a periodicidade, por região (NUTS II) (continuação)</t>
  </si>
  <si>
    <t>Quadro 8.1.13 - Publicações periódicas segundo a periodicidade, por tipo de publicação</t>
  </si>
  <si>
    <t>Quadro 8.1.13 - Publicações periódicas segundo a periodicidade, por tipo de publicação (continuação)</t>
  </si>
  <si>
    <t>Quadro 8.1.14 - Publicações periódicas segundo o tema do conteúdo principal, por tipo de publicação</t>
  </si>
  <si>
    <t>Quadro 8.1.14 - Publicações periódicas segundo o tema do conteúdo principal, por tipo de publicação (continuação)</t>
  </si>
  <si>
    <t>Quadro 8.1.15 - Publicações periódicas segundo a língua dominante, por região (NUTS II)</t>
  </si>
  <si>
    <t>Quadro 8.1.16 - Publicações periódicas segundo a língua dominante, por tipo de publicação</t>
  </si>
  <si>
    <t xml:space="preserve">Quadro 8.1.17 - Publicações periódicas segundo os escalões do preço de capa das edições regulares, 
por tipo de publicação </t>
  </si>
  <si>
    <t>Quadro 8.1.18 - Publicações periódicas segundo os escalões do preço de capa das edições regulares, 
por periodicidade</t>
  </si>
  <si>
    <t xml:space="preserve">Quadro 8.1.19 - Publicações periódicas segundo o tempo de publicação, por região (NUTS II) </t>
  </si>
  <si>
    <t>Quadro 8.1.20 - Publicações periódicas segundo o tempo de publicação, por tipo de publicação</t>
  </si>
  <si>
    <t>Quadro 8.1.21 - Receitas e despesas das publicações periódicas, por região (NUTS II)</t>
  </si>
  <si>
    <t>Quadro 8.1.22 - Receitas e despesas das publicações periódicas, por tipo de publicação</t>
  </si>
  <si>
    <t>09 - Cinema</t>
  </si>
  <si>
    <t>Quadro 9.1.1 - Produção cinematográfica em Portugal</t>
  </si>
  <si>
    <t>Quadro 9.2.1 - Cinema(1) – Recintos, écrans, lotação, sessões, espetadores e receitas, por região (NUTS II)</t>
  </si>
  <si>
    <t xml:space="preserve">Quadro 9.2.2 - Cinema(1) – Filmes exibidos, sessões, espetadores e receitas por país de origem </t>
  </si>
  <si>
    <t xml:space="preserve">Quadro 9.2.3 - Cinema(1) – Sessões, espetadores e receitas, segundo o trimestre, por região (NUTS II) </t>
  </si>
  <si>
    <t>Quadro 9.2.3 - Cinema(1) – Sessões, espetadores e receitas, segundo o trimestre, por região (NUTS II) (continuação)</t>
  </si>
  <si>
    <t>Quadro 9.2.4 - Cinema(1) – Sessões, espetadores e receitas, segundo o trimestre, por país de origem</t>
  </si>
  <si>
    <t>Quadro 9.2.4 - Cinema(1) – Sessões, espetadores e receitas, segundo o trimestre, por país de origem (continuação)</t>
  </si>
  <si>
    <t>10 - Atividades Artísticas e de Espétaculo</t>
  </si>
  <si>
    <t>11 - Radiodifusão</t>
  </si>
  <si>
    <t>Quadro 11.1.1 - Número de estações licenciadas, segundo o tipo de emissão, por região (NUTS II)</t>
  </si>
  <si>
    <t>Quadro 11.2.1 - Número de estações licenciadas, segundo o tipo de serviço de radiocomunicações, por região (NUTS III)</t>
  </si>
  <si>
    <t>Quadro 11.3.1 - Evolução do número de alojamentos cablados, por região (NUTS II)</t>
  </si>
  <si>
    <t>Quadro 11.3.2 - Evolução do número de assinantes, por região (NUTS II)</t>
  </si>
  <si>
    <t>Quadro 11.3.3 - Evolução do número de assinantes por Fiber To Home (FTTH), por região (NUTS II)</t>
  </si>
  <si>
    <t>Quadro 11.3.4 - Evolução do número de assinantes por xDSL-IP e FWA, Por região (NUTS II)</t>
  </si>
  <si>
    <t>Quadro 11.3.5 - Evolução do número de assinantes de televisão por DTH (Direct to Home), por região (NUTS II)</t>
  </si>
  <si>
    <t>12 - Financiamento público das atividades culturais</t>
  </si>
  <si>
    <t>Quadro 12.2.1 - Despesas das Câmaras Municipais nas atividades culturais e criativas, por região (NUTS II), 
segundo o tipo de despesa</t>
  </si>
  <si>
    <t>Quadro 12.2.1 - Despesas das Câmaras Municipais nas atividades culturais e criativas, por região (NUTS II), segundo o tipo de despesa (continuação)</t>
  </si>
  <si>
    <t>Quadro 12.2.2 - Síntese das despesas das Câmaras Municipais, segundo o tipo de despesa, por domínios das atividades culturais e criativas</t>
  </si>
  <si>
    <t>Quadro 12.2.3 - Património Cultural - despesas segundo o tipo, por subdomínios e região (NUTS II)</t>
  </si>
  <si>
    <t>Quadro 12.2.3 - Património Cultural - despesas segundo o tipo, por subdomínios e região (NUTS II) - (continuação)</t>
  </si>
  <si>
    <t>Quadro 12.2.4 - Bibliotecas e Arquivos - despesas segundo o tipo, por subdomínios e região (NUTS II)</t>
  </si>
  <si>
    <t>Quadro 12.2.5 - Livros e Publicações - despesas segundo o tipo, por subdomínios e região (NUTS II)</t>
  </si>
  <si>
    <t>Quadro 12.2.6 - Artes Visuais - despesas segundo o tipo, por subdomínios e região (NUTS II)</t>
  </si>
  <si>
    <t>Quadro 12.2.6 - Artes Visuais - despesas segundo o tipo, por subdomínios e região (NUTS II) - (continuação)</t>
  </si>
  <si>
    <t xml:space="preserve">Quadro 12.2.7 - Artes do Espetáculo - despesas segundo o tipo, por subdomínios e região (NUTS II) </t>
  </si>
  <si>
    <t>Quadro 12.2.7 - Artes do Espetáculo - despesas segundo o tipo, por subdomínios e região (NUTS II) - (continuação)</t>
  </si>
  <si>
    <t>Quadro 12.2.8 - Audiovisual e Multimédia - despesas segundo o tipo, por subdomínios e região (NUTS II)</t>
  </si>
  <si>
    <t>Quadro 12.2.8 - Audiovisual e Multimédia - despesas segundo o tipo, por subdomínios e região (NUTS II) - (continuação)</t>
  </si>
  <si>
    <t>Quadro 12.2.9 - Arquitetura - despesas segundo o tipo, por subdomínios e região (NUTS II)</t>
  </si>
  <si>
    <t>Quadro 12.2.10 - Publicidade - despesas segundo o tipo, por subdomínios e região (NUTS II)</t>
  </si>
  <si>
    <t>Quadro 12.2.11 - Artesanato - despesas segundo o tipo, por subdomínios e região (NUTS II)</t>
  </si>
  <si>
    <t>Quadro 12.2.12 - Atividades interdisciplinares - despesas segundo o tipo, por subdomínios e região (NUTS II)</t>
  </si>
  <si>
    <t xml:space="preserve">Jornais, revistas e outras publicações periódicas </t>
  </si>
  <si>
    <t xml:space="preserve">Livros </t>
  </si>
  <si>
    <t>Outras atividades não especificadas</t>
  </si>
  <si>
    <t>Estatísticas da Cultura - 2015</t>
  </si>
  <si>
    <t>Quadro 12.1.1 - Despesas da Administração Central, por subsector institucional, segundo o tipo de despesa (1) - 2014</t>
  </si>
  <si>
    <t>Quadro 12.1.1 - Despesas da Administração Central, por subsector institucional, segundo o tipo de despesa(1) -2013</t>
  </si>
  <si>
    <t xml:space="preserve">QUADRO 11.1.1 </t>
  </si>
  <si>
    <t>Número de estações licenciadas, segundo o tipo de emissão, por região (NUTS II)</t>
  </si>
  <si>
    <t>Radiodifusão Sonora</t>
  </si>
  <si>
    <t>Radiodifusão Visual</t>
  </si>
  <si>
    <t>Onda Média</t>
  </si>
  <si>
    <t>Onda Curta</t>
  </si>
  <si>
    <t>FM</t>
  </si>
  <si>
    <t>Digital TDT</t>
  </si>
  <si>
    <t>TOTAL</t>
  </si>
  <si>
    <t>RDS</t>
  </si>
  <si>
    <t>Emissores</t>
  </si>
  <si>
    <t xml:space="preserve">      Continente</t>
  </si>
  <si>
    <t xml:space="preserve">            Norte</t>
  </si>
  <si>
    <t xml:space="preserve">            Centro</t>
  </si>
  <si>
    <t xml:space="preserve">            Área Metropolitana de Lisboa </t>
  </si>
  <si>
    <t xml:space="preserve">            Alentejo</t>
  </si>
  <si>
    <t xml:space="preserve">            Algarve</t>
  </si>
  <si>
    <t xml:space="preserve">      Região Autónoma dos Açores</t>
  </si>
  <si>
    <t xml:space="preserve">      Região Autónoma da Madeira</t>
  </si>
  <si>
    <r>
      <t>Fonte:</t>
    </r>
    <r>
      <rPr>
        <sz val="8"/>
        <color indexed="8"/>
        <rFont val="Arial Narrow"/>
        <family val="2"/>
      </rPr>
      <t xml:space="preserve"> ANACOM - Autoridade Nacional de Comunicações   </t>
    </r>
  </si>
  <si>
    <t xml:space="preserve">QUADRO 11.2.1 </t>
  </si>
  <si>
    <t xml:space="preserve"> Número de estações licenciadas, segundo o tipo de serviço de radiocomunicações, por região (NUTS III)</t>
  </si>
  <si>
    <t>Serviços</t>
  </si>
  <si>
    <t>Móveis</t>
  </si>
  <si>
    <t>Fixo</t>
  </si>
  <si>
    <r>
      <t xml:space="preserve">Amador </t>
    </r>
    <r>
      <rPr>
        <b/>
        <vertAlign val="superscript"/>
        <sz val="8"/>
        <color indexed="59"/>
        <rFont val="Arial Narrow"/>
        <family val="2"/>
      </rPr>
      <t>(</t>
    </r>
    <r>
      <rPr>
        <vertAlign val="superscript"/>
        <sz val="8"/>
        <color indexed="59"/>
        <rFont val="Arial Narrow"/>
        <family val="2"/>
      </rPr>
      <t>1</t>
    </r>
    <r>
      <rPr>
        <b/>
        <vertAlign val="superscript"/>
        <sz val="8"/>
        <color indexed="59"/>
        <rFont val="Arial Narrow"/>
        <family val="2"/>
      </rPr>
      <t>)</t>
    </r>
  </si>
  <si>
    <t>Radiodifusão</t>
  </si>
  <si>
    <t xml:space="preserve">        Norte</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</si>
  <si>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</si>
  <si>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</si>
  <si>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</si>
  <si>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</si>
  <si>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</si>
  <si>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</si>
  <si>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</si>
  <si>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</si>
  <si>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</si>
  <si>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</si>
  <si>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 Litoral</t>
  </si>
  <si>
    <t xml:space="preserve">             Baixo Alentejo</t>
  </si>
  <si>
    <t xml:space="preserve">             Lezíria do Tejo</t>
  </si>
  <si>
    <t xml:space="preserve">             Alto Alentejo</t>
  </si>
  <si>
    <t xml:space="preserve">             Alentejo Central</t>
  </si>
  <si>
    <t xml:space="preserve">        Algarve</t>
  </si>
  <si>
    <t>(1) Os valores associados ao Serviço de Amador referem-se a estações que operam ao abrigo de um Certificado de Amador Nacional (CAN) ativo ou de uma Licença de Estação de Uso Comum (LEUC). Só estão disponíveis os valores por área geográfica Continente, Região Autónoma dos Açores e  Região Autónoma da Madeira.</t>
  </si>
  <si>
    <r>
      <t>Fonte:</t>
    </r>
    <r>
      <rPr>
        <sz val="8"/>
        <color indexed="8"/>
        <rFont val="Arial Narrow"/>
        <family val="2"/>
      </rPr>
      <t xml:space="preserve"> ANACOM - Autoridade Nacional de Comunicações</t>
    </r>
  </si>
  <si>
    <t xml:space="preserve">QUADRO 11.3.1 </t>
  </si>
  <si>
    <t xml:space="preserve"> Evolução do número de alojamentos cablados, por região (NUTS II)I)</t>
  </si>
  <si>
    <t>Unidade: Milhares</t>
  </si>
  <si>
    <t>Evolução do número de alojamentos cablados</t>
  </si>
  <si>
    <t xml:space="preserve">            Alentejo </t>
  </si>
  <si>
    <t xml:space="preserve">            Algarve </t>
  </si>
  <si>
    <t xml:space="preserve">      Região Autónoma dos Açores </t>
  </si>
  <si>
    <t xml:space="preserve">      Região Autónoma da Madeira </t>
  </si>
  <si>
    <t xml:space="preserve">Nota: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</si>
  <si>
    <t xml:space="preserve">QUADRO 11.3.2 </t>
  </si>
  <si>
    <t>Evolução do número de assinantes por cabo, por região (NUTS II)</t>
  </si>
  <si>
    <t>Evolução do número de assinantes por cabo</t>
  </si>
  <si>
    <t>Nota: 
O número de assinantes da Região Autónoma dos Açores, não engloba os serviços prestados ao abrigo do protocolo celebrado entre o Governo da República, o Governo Regional dos Açores, o ICP-ANACOM e um operador de redes de distribuição de televisão.</t>
  </si>
  <si>
    <t>O número de assinantes da Região Autónoma da Madeira não engloba os serviços prestados ao abrigo do protocolo celebrado entre o Governo da República, o Governo Regional da Madeira, o ICP-ANACOM e um operador de redes de distribuição de televisão.</t>
  </si>
  <si>
    <t xml:space="preserve">QUADRO 11.3.3 </t>
  </si>
  <si>
    <t>Evolução do número de assinantes por Fiber To Home (FTTH), por região (NUTS II)</t>
  </si>
  <si>
    <t>Evolução do número de assinantes</t>
  </si>
  <si>
    <t>QUADRO 11.3.4</t>
  </si>
  <si>
    <t>Evolução do número de assinantes por xDSL-IP e FWA, Por região (NUTS II)</t>
  </si>
  <si>
    <t>Nota: xDSL-IP - Digital Subscriber Line - Internet Protocol; FWA -  Fixed Wireless Acess</t>
  </si>
  <si>
    <t>QUADRO 11.3.5</t>
  </si>
  <si>
    <t>Evolução do número de assinantes de televisão por DTH (Direct to Home), por região (NUTS II)</t>
  </si>
  <si>
    <t>QUADRO 7.1.1</t>
  </si>
  <si>
    <t>Exposições, obras expostas e autores representados, por região (NUTS II)</t>
  </si>
  <si>
    <t>Exposições realizadas</t>
  </si>
  <si>
    <t>Galerias</t>
  </si>
  <si>
    <t>de arte</t>
  </si>
  <si>
    <t>Obras</t>
  </si>
  <si>
    <t>Autores/as</t>
  </si>
  <si>
    <t>e outros</t>
  </si>
  <si>
    <t>Individuais</t>
  </si>
  <si>
    <t>Coletivas</t>
  </si>
  <si>
    <t>expostas</t>
  </si>
  <si>
    <t>representados/as</t>
  </si>
  <si>
    <t>espaços</t>
  </si>
  <si>
    <r>
      <t>Fonte</t>
    </r>
    <r>
      <rPr>
        <sz val="8"/>
        <color indexed="8"/>
        <rFont val="Arial Narrow"/>
        <family val="2"/>
      </rPr>
      <t>: INE - Inquérito às Galerias de Arte e Outros Espaços de Exposições Temporárias 2015</t>
    </r>
  </si>
  <si>
    <t>QUADRO 7.1.2</t>
  </si>
  <si>
    <t>Número de obras expostas nas galerias e arte e outros espaços de exposições temporárias, segundo a classificação das obras, por região (NUTS II)</t>
  </si>
  <si>
    <t>Colecionação e comemorativa</t>
  </si>
  <si>
    <t xml:space="preserve"> Decoração/Artesanato </t>
  </si>
  <si>
    <t>Cerâmica</t>
  </si>
  <si>
    <t xml:space="preserve">Cinematografia </t>
  </si>
  <si>
    <t xml:space="preserve">Desenho </t>
  </si>
  <si>
    <t xml:space="preserve">     Continente</t>
  </si>
  <si>
    <t xml:space="preserve">            Área Metropolitana de Lisboa</t>
  </si>
  <si>
    <t xml:space="preserve">    Região Autónoma dos Açores</t>
  </si>
  <si>
    <t xml:space="preserve">    Região Autónoma da Madeira</t>
  </si>
  <si>
    <t>Número de obras expostas nas galerias e arte e outros espaços de exposições temporárias, segundo a classificação das obras, por região (NUTS II)  - continuação</t>
  </si>
  <si>
    <t xml:space="preserve">Equipamento/ Instalação </t>
  </si>
  <si>
    <t>Grafismo e gravura</t>
  </si>
  <si>
    <t>Documental</t>
  </si>
  <si>
    <t>Escultura</t>
  </si>
  <si>
    <t>Ilustração</t>
  </si>
  <si>
    <t>Música/ Instrumentos musicais</t>
  </si>
  <si>
    <t>Multimédia</t>
  </si>
  <si>
    <t>Ourivesaria/ Joalharia</t>
  </si>
  <si>
    <t xml:space="preserve">Pintura </t>
  </si>
  <si>
    <t>Tapeçaria e vitral</t>
  </si>
  <si>
    <t>QUADRO 7.1.3</t>
  </si>
  <si>
    <t>Obras expostas nas galerias de arte e outros espaços de exposições temporárias, segundo a natureza dos espaços de exposição, por classificação das obras</t>
  </si>
  <si>
    <t>Obras expostas (1) por tipo e espaço</t>
  </si>
  <si>
    <t>Classificação das</t>
  </si>
  <si>
    <t>Com fins lucrativos</t>
  </si>
  <si>
    <t>Espaço de exposição</t>
  </si>
  <si>
    <t>obras expostas</t>
  </si>
  <si>
    <t>Galeria</t>
  </si>
  <si>
    <t>sem fins</t>
  </si>
  <si>
    <t>comercial</t>
  </si>
  <si>
    <t>lucrativos</t>
  </si>
  <si>
    <t xml:space="preserve">   Cerâmica </t>
  </si>
  <si>
    <t xml:space="preserve">   Cinematografia </t>
  </si>
  <si>
    <t xml:space="preserve">   Colecionação </t>
  </si>
  <si>
    <t xml:space="preserve">   Comemorativa </t>
  </si>
  <si>
    <t xml:space="preserve">   Decoração/Artesanato </t>
  </si>
  <si>
    <t xml:space="preserve">   Desenho</t>
  </si>
  <si>
    <t xml:space="preserve">   Documental</t>
  </si>
  <si>
    <t xml:space="preserve">   Equipamento/ Instalação</t>
  </si>
  <si>
    <t xml:space="preserve">   Escultura </t>
  </si>
  <si>
    <t xml:space="preserve">   Fotografia</t>
  </si>
  <si>
    <t xml:space="preserve">   Grafismo </t>
  </si>
  <si>
    <t xml:space="preserve">   Gravura</t>
  </si>
  <si>
    <t xml:space="preserve">   Ilustração </t>
  </si>
  <si>
    <t xml:space="preserve">   Multimédia</t>
  </si>
  <si>
    <t xml:space="preserve">   Música/Instrumentos musicais </t>
  </si>
  <si>
    <t xml:space="preserve">   Ourivesaria/Joalharia </t>
  </si>
  <si>
    <t xml:space="preserve">   Pintura</t>
  </si>
  <si>
    <t xml:space="preserve">   Tapeçaria </t>
  </si>
  <si>
    <t xml:space="preserve">   Vitral </t>
  </si>
  <si>
    <t xml:space="preserve">   Outras </t>
  </si>
  <si>
    <t>(1) Cada espaço pode ter mais do que um tipo de obra exposta.</t>
  </si>
  <si>
    <t>QUADRO 7.1.4</t>
  </si>
  <si>
    <t xml:space="preserve">Tipo de espaço das galerias de arte e outros espaços de exposições temporárias, por região (NUTS II) </t>
  </si>
  <si>
    <t>Tipo de espaço</t>
  </si>
  <si>
    <t>Espaço de exposição com fins lucrativos</t>
  </si>
  <si>
    <t>Espaço de exposição sem fins lucrativos</t>
  </si>
  <si>
    <t>Galeria de arte</t>
  </si>
  <si>
    <t>Outros espaços</t>
  </si>
  <si>
    <t/>
  </si>
  <si>
    <t>QUADRO 7.1.5</t>
  </si>
  <si>
    <t xml:space="preserve"> Localização das galerias de arte e outros espaços de exposições temporárias, por tipo de espaço</t>
  </si>
  <si>
    <t>Localização do espaço</t>
  </si>
  <si>
    <t xml:space="preserve">   Edifício ou espaço próprio</t>
  </si>
  <si>
    <t xml:space="preserve">   Centro cultural</t>
  </si>
  <si>
    <t xml:space="preserve">   Museu</t>
  </si>
  <si>
    <t xml:space="preserve">   Biblioteca</t>
  </si>
  <si>
    <t xml:space="preserve">   Estabelecimento de ensino</t>
  </si>
  <si>
    <t xml:space="preserve">   Instalações da Junta de Freguesia</t>
  </si>
  <si>
    <t xml:space="preserve">   Instalações da Câmara Municipal</t>
  </si>
  <si>
    <t xml:space="preserve">   Outra localização</t>
  </si>
  <si>
    <t>QUADRO 7.1.6</t>
  </si>
  <si>
    <t xml:space="preserve"> Exposições realizadas segundo a entidade promotora(1), por região (Nuts II)</t>
  </si>
  <si>
    <t xml:space="preserve">Pessoa </t>
  </si>
  <si>
    <t>Adminis-</t>
  </si>
  <si>
    <t>singular ou</t>
  </si>
  <si>
    <t>tração</t>
  </si>
  <si>
    <t>coletiva</t>
  </si>
  <si>
    <t>central</t>
  </si>
  <si>
    <t>regional</t>
  </si>
  <si>
    <t>local</t>
  </si>
  <si>
    <t xml:space="preserve"> com fins</t>
  </si>
  <si>
    <t xml:space="preserve"> sem fins</t>
  </si>
  <si>
    <r>
      <t>(1)</t>
    </r>
    <r>
      <rPr>
        <b/>
        <sz val="8"/>
        <color indexed="8"/>
        <rFont val="Arial Narrow"/>
        <family val="2"/>
      </rPr>
      <t xml:space="preserve"> </t>
    </r>
    <r>
      <rPr>
        <sz val="8"/>
        <color indexed="8"/>
        <rFont val="Arial Narrow"/>
        <family val="2"/>
      </rPr>
      <t>Uma exposição pode ser promovida por mais do que uma entidade.</t>
    </r>
  </si>
  <si>
    <t>QUADRO 9.1.1</t>
  </si>
  <si>
    <t>Produção cinematográfica em Portugal</t>
  </si>
  <si>
    <t>Obras cinematográficas</t>
  </si>
  <si>
    <t>FILMES APOIADOS</t>
  </si>
  <si>
    <t xml:space="preserve">     Ficção</t>
  </si>
  <si>
    <t xml:space="preserve">     Longa Metragem </t>
  </si>
  <si>
    <t xml:space="preserve">     Curta Metragem </t>
  </si>
  <si>
    <t xml:space="preserve">     Documentário</t>
  </si>
  <si>
    <t xml:space="preserve">     Animação</t>
  </si>
  <si>
    <r>
      <t>FILMES PRODUZIDOS</t>
    </r>
    <r>
      <rPr>
        <vertAlign val="superscript"/>
        <sz val="8"/>
        <color indexed="8"/>
        <rFont val="Arial Narrow"/>
        <family val="2"/>
      </rPr>
      <t>(1)</t>
    </r>
  </si>
  <si>
    <t xml:space="preserve">     Longa Metragem</t>
  </si>
  <si>
    <t xml:space="preserve">     Curta Metragem</t>
  </si>
  <si>
    <r>
      <t>FILMES PRODUZIDOS DE AUTORIA NACIONAL</t>
    </r>
    <r>
      <rPr>
        <vertAlign val="superscript"/>
        <sz val="8"/>
        <color indexed="8"/>
        <rFont val="Arial Narrow"/>
        <family val="2"/>
      </rPr>
      <t>(1) (2)</t>
    </r>
  </si>
  <si>
    <t>FILMES ESTREADOS</t>
  </si>
  <si>
    <t>(1) Filmes concluídos com o apoio financeiro do ICA - Instituto do Cinema e Audiovisual</t>
  </si>
  <si>
    <t>(2) Inclui os filmes 100% nacionais e as co-produções maioritariamente nacionais.</t>
  </si>
  <si>
    <t>Nota: a série dos dados dos Filmes Apoiados foi alterada porque para a sua contabilização considerava "a data de abertura do concurso" e passou a considerar  "a data de homologação de atribuição de apoio financeiro".</t>
  </si>
  <si>
    <r>
      <t>Fonte</t>
    </r>
    <r>
      <rPr>
        <sz val="8"/>
        <color indexed="8"/>
        <rFont val="Arial Narrow"/>
        <family val="2"/>
      </rPr>
      <t xml:space="preserve">: ICA - Instituto do Cinema e Audiovisual </t>
    </r>
  </si>
  <si>
    <t>QUADRO 9.2.1</t>
  </si>
  <si>
    <r>
      <t xml:space="preserve">Cinema </t>
    </r>
    <r>
      <rPr>
        <b/>
        <vertAlign val="superscript"/>
        <sz val="8"/>
        <color indexed="59"/>
        <rFont val="Arial Narrow"/>
        <family val="2"/>
      </rPr>
      <t>(1)</t>
    </r>
    <r>
      <rPr>
        <b/>
        <sz val="8"/>
        <color indexed="59"/>
        <rFont val="Arial Narrow"/>
        <family val="2"/>
      </rPr>
      <t xml:space="preserve"> – Filmes exibidos, sessões, espectadores e receitas por país de origem </t>
    </r>
  </si>
  <si>
    <t>Âmbito</t>
  </si>
  <si>
    <t xml:space="preserve">Recintos </t>
  </si>
  <si>
    <t>Ecrãs</t>
  </si>
  <si>
    <t>Lotação</t>
  </si>
  <si>
    <t>Sessões</t>
  </si>
  <si>
    <t>Espectadores/as</t>
  </si>
  <si>
    <t>Taxa de 0cupação</t>
  </si>
  <si>
    <t>Receitas</t>
  </si>
  <si>
    <t>geográfico</t>
  </si>
  <si>
    <t xml:space="preserve">  Continente</t>
  </si>
  <si>
    <t>R. A. dos Açores</t>
  </si>
  <si>
    <t xml:space="preserve">R. A. da Madeira   </t>
  </si>
  <si>
    <t>(1) A informação respeita aos Recintos que enviaram informação ao ICA - Instituto do Cinema e do Audiovisual, de acordo com o projeto de informatização das bilheteiras (Decreto-Lei Nº. 125/2003 de 20 junho).</t>
  </si>
  <si>
    <r>
      <rPr>
        <b/>
        <sz val="8"/>
        <color indexed="8"/>
        <rFont val="Arial Narrow"/>
        <family val="2"/>
      </rPr>
      <t>Fonte</t>
    </r>
    <r>
      <rPr>
        <sz val="8"/>
        <color indexed="8"/>
        <rFont val="Arial Narrow"/>
        <family val="2"/>
      </rPr>
      <t>: ICA - Instituto do Cinema e do Audiovisual</t>
    </r>
  </si>
  <si>
    <t>QUADRO 9.2.2</t>
  </si>
  <si>
    <r>
      <t xml:space="preserve">Cinema </t>
    </r>
    <r>
      <rPr>
        <b/>
        <vertAlign val="superscript"/>
        <sz val="8"/>
        <color indexed="59"/>
        <rFont val="Arial Narrow"/>
        <family val="2"/>
      </rPr>
      <t>(1)</t>
    </r>
    <r>
      <rPr>
        <b/>
        <sz val="8"/>
        <color indexed="59"/>
        <rFont val="Arial Narrow"/>
        <family val="2"/>
      </rPr>
      <t xml:space="preserve"> –  Filmes exibidos, sessões, espectadores e receitas por país de origem </t>
    </r>
  </si>
  <si>
    <t>Filmes</t>
  </si>
  <si>
    <t>exibidos</t>
  </si>
  <si>
    <t xml:space="preserve"> Euros</t>
  </si>
  <si>
    <t xml:space="preserve">  Europa</t>
  </si>
  <si>
    <t xml:space="preserve">    Portugal</t>
  </si>
  <si>
    <t xml:space="preserve">    Espanha</t>
  </si>
  <si>
    <t xml:space="preserve">    França</t>
  </si>
  <si>
    <t xml:space="preserve">    Reino Unido</t>
  </si>
  <si>
    <t xml:space="preserve">    Outros Países da UE</t>
  </si>
  <si>
    <t xml:space="preserve">    Outros Países da Europa</t>
  </si>
  <si>
    <t xml:space="preserve">  EUA</t>
  </si>
  <si>
    <t xml:space="preserve">  Outros Países</t>
  </si>
  <si>
    <t xml:space="preserve">  Total das Coproduções</t>
  </si>
  <si>
    <t xml:space="preserve">      Países Europeus</t>
  </si>
  <si>
    <t xml:space="preserve">      Países Europeus/EUA</t>
  </si>
  <si>
    <t>QUADRO 9.2.3</t>
  </si>
  <si>
    <r>
      <t xml:space="preserve"> Cinema</t>
    </r>
    <r>
      <rPr>
        <b/>
        <vertAlign val="superscript"/>
        <sz val="8"/>
        <color indexed="59"/>
        <rFont val="Arial Narrow"/>
        <family val="2"/>
      </rPr>
      <t xml:space="preserve"> (1)</t>
    </r>
    <r>
      <rPr>
        <b/>
        <sz val="8"/>
        <color indexed="59"/>
        <rFont val="Arial Narrow"/>
        <family val="2"/>
      </rPr>
      <t xml:space="preserve"> – Sessões, espectadores e receitas, segundo o trimestre, por região (NUTS II) </t>
    </r>
  </si>
  <si>
    <t>1º trimestre</t>
  </si>
  <si>
    <t>2º trimestre</t>
  </si>
  <si>
    <t xml:space="preserve"> R. A. dos Açores </t>
  </si>
  <si>
    <t xml:space="preserve"> R. A. da Madeira   </t>
  </si>
  <si>
    <t xml:space="preserve"> Cinema (1) – Sessões, espectadores e receitas, segundo o trimestre, por região (NUTS II) ) - continuação</t>
  </si>
  <si>
    <t>3º trimestre</t>
  </si>
  <si>
    <t>4º trimestre</t>
  </si>
  <si>
    <t>(1) A informação respeita aos Recintos que enviaram informação ao ICA - Instituto do Cinema e do Audiovisual, de acordo com o projeto de informatização das bilheteiras (Decreto-Lei Nº 125/2003 de 20 de Junho).</t>
  </si>
  <si>
    <t xml:space="preserve">QUADRO 9.2.4 </t>
  </si>
  <si>
    <r>
      <t xml:space="preserve"> Cinema </t>
    </r>
    <r>
      <rPr>
        <b/>
        <vertAlign val="superscript"/>
        <sz val="8"/>
        <color indexed="59"/>
        <rFont val="Arial Narrow"/>
        <family val="2"/>
      </rPr>
      <t>(1)</t>
    </r>
    <r>
      <rPr>
        <b/>
        <sz val="8"/>
        <color indexed="59"/>
        <rFont val="Arial Narrow"/>
        <family val="2"/>
      </rPr>
      <t xml:space="preserve"> – Sessões, espectadores e receitas, segundo o trimestre, por país de origem</t>
    </r>
  </si>
  <si>
    <t xml:space="preserve"> Cinema (1) – Sessões, espectadores e receitas, segundo o trimestre, por país de origem- continuação</t>
  </si>
  <si>
    <t>QUADRO 10.1.1</t>
  </si>
  <si>
    <t xml:space="preserve"> Espectáculos ao Vivo – Total das sessões, bilhetes vendidos e oferecidos, espectadores, receitas
e preço médio, por região (NUTS II)</t>
  </si>
  <si>
    <t xml:space="preserve">Total de sessões </t>
  </si>
  <si>
    <t>Total de bilhetes vendidos</t>
  </si>
  <si>
    <t>Total de bilhetes oferecidos</t>
  </si>
  <si>
    <t>Total de espectadores/as</t>
  </si>
  <si>
    <t>Total de receitas de bilheteira</t>
  </si>
  <si>
    <t>Preço médio total dos bilhetes vendidos</t>
  </si>
  <si>
    <t xml:space="preserve">Portugal </t>
  </si>
  <si>
    <r>
      <t>Fonte</t>
    </r>
    <r>
      <rPr>
        <sz val="7"/>
        <color indexed="8"/>
        <rFont val="Arial"/>
        <family val="2"/>
      </rPr>
      <t>: INE - Inquérito aos Espectáculos ao Vivo 2015</t>
    </r>
  </si>
  <si>
    <t>QUADRO 10.1.2</t>
  </si>
  <si>
    <t>Espectáculos ao Vivo – Total das sessões, bilhetes vendidos e oferecidos, espectadores, receitas
e preço médio, por região (NUTS II) e modalidades</t>
  </si>
  <si>
    <t>Sessões diurnas</t>
  </si>
  <si>
    <t>Bilhetes vendidos em sessões diurnas</t>
  </si>
  <si>
    <t>Bilhetes oferecidos em sessões diurmas</t>
  </si>
  <si>
    <t>Espectadores/as de sessões diurnas</t>
  </si>
  <si>
    <t>Receitas de bilheteira de sessões diurnas</t>
  </si>
  <si>
    <t>Preço médio dos bilhetes vendidos em sessões diurnas</t>
  </si>
  <si>
    <t>QUADRO 10.1.3</t>
  </si>
  <si>
    <t>Sessões noturnas</t>
  </si>
  <si>
    <t>Bilhetes vendidos em sessões noturnas</t>
  </si>
  <si>
    <t>Bilhetes oferecidos em sessões noturnas</t>
  </si>
  <si>
    <t>Espectadores/as de sessões noturnas</t>
  </si>
  <si>
    <t>Receitas de bilheteira de sessões noturnas</t>
  </si>
  <si>
    <t>Preço médio dos bilhetes vendidos em sessões noturnas</t>
  </si>
  <si>
    <t>QUADRO 10.1.4</t>
  </si>
  <si>
    <t>Espectáculos ao Vivo – Total das sessões, bilhetes vendidos e oferecidos, espectadores, receitas e preço médio, por região (NUTS II) e modalidades</t>
  </si>
  <si>
    <t>Total de Sessões</t>
  </si>
  <si>
    <t>Bilhetes vendidos</t>
  </si>
  <si>
    <t>Bilhetes oferecidos</t>
  </si>
  <si>
    <t>Receitas de bilheteira</t>
  </si>
  <si>
    <t>Preço médio dos bilhetes vendidos</t>
  </si>
  <si>
    <t>e Modalidades</t>
  </si>
  <si>
    <t>PORTUGAL</t>
  </si>
  <si>
    <t>Teatro</t>
  </si>
  <si>
    <t>Ópera</t>
  </si>
  <si>
    <t>Música</t>
  </si>
  <si>
    <t xml:space="preserve">     Música clássica, barroca, antiga</t>
  </si>
  <si>
    <t xml:space="preserve">     Música popular e tradicional portuguesa</t>
  </si>
  <si>
    <t xml:space="preserve">     Fado</t>
  </si>
  <si>
    <t xml:space="preserve">     Jazz/Blues</t>
  </si>
  <si>
    <t xml:space="preserve">     Pop/Rock</t>
  </si>
  <si>
    <t xml:space="preserve">     Outro estilo de música</t>
  </si>
  <si>
    <t>Recitais de Coros</t>
  </si>
  <si>
    <t>Dança</t>
  </si>
  <si>
    <t xml:space="preserve">     Dança clássica</t>
  </si>
  <si>
    <t xml:space="preserve">     Dança moderna</t>
  </si>
  <si>
    <t>Folclore</t>
  </si>
  <si>
    <t>Circo</t>
  </si>
  <si>
    <t>Mista/variedades</t>
  </si>
  <si>
    <t xml:space="preserve">Multidisciplinares </t>
  </si>
  <si>
    <t>Outras modalidades</t>
  </si>
  <si>
    <t>CONTINENTE</t>
  </si>
  <si>
    <t>NORTE</t>
  </si>
  <si>
    <t>Espectáculos ao Vivo – Total das sessões, bilhetes vendidos e oferecidos, espectadores, receitas e preço médio, por região (NUTS II) e modalidades - continuação</t>
  </si>
  <si>
    <t>NORTE (Cont.)</t>
  </si>
  <si>
    <t>CENTRO</t>
  </si>
  <si>
    <t>ÁREA METROPOLITANA DE LISBOA</t>
  </si>
  <si>
    <t>Espectáculos ao Vivo – Total das sessões, bilhetes vendidos e oferecidos, espectadores, receitas e preço médio, por região (NUTS II) e modalidades  - continuação</t>
  </si>
  <si>
    <t>ALENTEJO</t>
  </si>
  <si>
    <t>ALGARVE</t>
  </si>
  <si>
    <t>R. A. DOS AÇORES</t>
  </si>
  <si>
    <t>R. A. DA MADEIRA</t>
  </si>
  <si>
    <t>QUADRO 10.1.5</t>
  </si>
  <si>
    <t xml:space="preserve">Espectáculos ao Vivo – Sessões, bilhetes vendidos e oferecidos, espectadores, receitas e preço
médio em sessões diurnas, por região (NUTS I) </t>
  </si>
  <si>
    <t>QUADRO 10.1.6</t>
  </si>
  <si>
    <t xml:space="preserve"> Espectáculos ao Vivo – Sessões, bilhetes vendidos e oferecidos, espectadores, receitas e preço
médio em sessões noturnas, por região (NUTS I)</t>
  </si>
  <si>
    <t>Espetadores/as de sessões noturnas</t>
  </si>
  <si>
    <t xml:space="preserve">QUADRO 10.2.1 </t>
  </si>
  <si>
    <t xml:space="preserve">RECINTOS DE ESPETÁCULOS, SALAS OU ESPAÇOS E NÚMERO DE LUGARES, POR REGIÃO (NUTS II) </t>
  </si>
  <si>
    <t>Unidade: nº.</t>
  </si>
  <si>
    <t>Recintos de espetáculos</t>
  </si>
  <si>
    <t>Salas ou espaços</t>
  </si>
  <si>
    <t>Lugares</t>
  </si>
  <si>
    <t>Sentados</t>
  </si>
  <si>
    <t xml:space="preserve">     Área Metropolitana de  Lisboa </t>
  </si>
  <si>
    <t xml:space="preserve">QUADRO 10.2.2 </t>
  </si>
  <si>
    <t xml:space="preserve">RECINTOS DE ESPETÁCULOS SEGUNDO O NÚMERO DE SALAS OU ESPAÇOS, POR REGIÃO (NUTS II)  </t>
  </si>
  <si>
    <t>Com uma sala ou espaço</t>
  </si>
  <si>
    <t>Com duas salas ou espaços</t>
  </si>
  <si>
    <t>Com três ou mais salas ou espaços</t>
  </si>
  <si>
    <t>QUADRO 10.2.3</t>
  </si>
  <si>
    <t xml:space="preserve">RECINTOS DE ESPETÁCULOS, SALAS OU ESPAÇOS SEGUNDO O TIPO, POR REGIÃO (NUTS II) </t>
  </si>
  <si>
    <t>Tipo de sala ou espaço</t>
  </si>
  <si>
    <t>Sala polivalente</t>
  </si>
  <si>
    <t>Sala multiusos</t>
  </si>
  <si>
    <t>Auditório</t>
  </si>
  <si>
    <t>Cineteatro</t>
  </si>
  <si>
    <t>Coliseu</t>
  </si>
  <si>
    <t>Outro tipo</t>
  </si>
  <si>
    <t>QUADRO 10.2.4</t>
  </si>
  <si>
    <t xml:space="preserve">SALAS OU ESPAÇOS, LUGARES E DIMENSÃO MÉDIA TOTAL DA SALA OU ESPAÇO, POR TIPO </t>
  </si>
  <si>
    <t>Dimensão média total da sala ou espaço</t>
  </si>
  <si>
    <t xml:space="preserve">   Auditório</t>
  </si>
  <si>
    <t xml:space="preserve">   Teatro</t>
  </si>
  <si>
    <t xml:space="preserve">   Cineteatro</t>
  </si>
  <si>
    <t xml:space="preserve">   Coliseu</t>
  </si>
  <si>
    <t xml:space="preserve">   Sala polivalente</t>
  </si>
  <si>
    <t xml:space="preserve">   Sala multiusos</t>
  </si>
  <si>
    <t xml:space="preserve">   Outro Tipo</t>
  </si>
  <si>
    <t>QUADRO 10.2.5</t>
  </si>
  <si>
    <t xml:space="preserve">RECINTOS DE ESPETÁCULOS SEGUNDO O TIPO DE INSTALAÇÕES E PESSOAL AO SERVIÇO, POR REGIÃO (NUTS II) </t>
  </si>
  <si>
    <t>Tipo de instalações dos recintos</t>
  </si>
  <si>
    <t>Improvisado</t>
  </si>
  <si>
    <t>Quadro 10.2.1 - Espetáculos ao Vivo - Recintos de espetáculos, salas ou espaços e número de lugares, por região (NUTS II)</t>
  </si>
  <si>
    <t>Quadro 10.2.2 - Espetáculos ao Vivo - Recintos de espetáculos segundo o número de salas ou espaços, por região (NUTS II)</t>
  </si>
  <si>
    <t>Quadro 10.2.3 - Espetáculos ao Vivo - Recintos de espetáculos, salas ou espaços segundo o tipo, por região (NUTS II)</t>
  </si>
  <si>
    <t>Quadro 10.2.4 - Espetáculos ao Vivo - Salas ou espaços, lugares e dimensão média total da sala ou espaço, por tipo</t>
  </si>
  <si>
    <t>Quadro 10.2.5 - Espetáculos ao Vivo - Recintos de espetáculos segundo o tipo de instalações e pessoal ao serviço, por região (NUTSS II)</t>
  </si>
  <si>
    <t>Quadro 10.1.1 - Espetáculos ao Vivo – Total das sessões, bilhetes vendidos e oferecidos, espectadores, receitas
e preço médio, por região (NUTS II)</t>
  </si>
  <si>
    <t>Quadro 10.1.4 - Espetáculos ao Vivo – Total das sessões, bilhetes vendidos e oferecidos, espectadores, receitas
 e preço médio, por região (NUTS II) e modalidades (continuação)</t>
  </si>
  <si>
    <t>Quadro 10.1.4 - Espetáculos ao Vivo – Total das sessões, bilhetes vendidos e oferecidos, espectadores, receitas e 
preço médio, por região (NUTS II) e modalidades (continuação)</t>
  </si>
  <si>
    <t>Quadro 10.1.4 - Espetáculos ao Vivo – Total das sessões, bilhetes vendidos e oferecidos, espectadores, receitas 
e preço médio, por região (NUTS II) e modalidades</t>
  </si>
  <si>
    <t>Quadro 10.1.3 - Espetáculos ao Vivo – Sessões, noturnas bilhetes vendidos e oferecidos, espectadores, receitas 
e preço médio em sessões noturnas, por região (Nuts II)</t>
  </si>
  <si>
    <t>Quadro 10.1.2 - Espetáculos ao Vivo – Sessões diurnas, bilhetes vendidos e oferecidos, espectadores, receitas e 
preço médio em sessões diurnas, por região (Nuts II)</t>
  </si>
  <si>
    <t>Quadro 10.1.4 - Espetáculos ao Vivo – Total das sessões, bilhetes vendidos e oferecidos, espetadores, receitas e 
preço médio, por região (NUTS II) e modalidades (continuação)</t>
  </si>
  <si>
    <t xml:space="preserve">Quadro 10.1.5 - Espetáculos ao Vivo – Sessões, bilhetes vendidos e oferecidos, espetadores, receitas e preço 
médio em sessões diurnas, por região (NUTS I) </t>
  </si>
  <si>
    <t>Quadro 10.1.6 - Espetáculos ao Vivo – Sessões, bilhetes vendidos e oferecidos, espetadores, receitas e preço 
médio em sessões noturnas, por região (NUTS I)</t>
  </si>
  <si>
    <t>Voltar ao Índice</t>
  </si>
</sst>
</file>

<file path=xl/styles.xml><?xml version="1.0" encoding="utf-8"?>
<styleSheet xmlns="http://schemas.openxmlformats.org/spreadsheetml/2006/main">
  <numFmts count="28">
    <numFmt numFmtId="164" formatCode="#\ ###\ ###\ ###"/>
    <numFmt numFmtId="165" formatCode="#\ ###\ ##0"/>
    <numFmt numFmtId="166" formatCode="###\ ###\ ###"/>
    <numFmt numFmtId="167" formatCode="##\ ###\ ###"/>
    <numFmt numFmtId="168" formatCode="#\ ###\ ###"/>
    <numFmt numFmtId="169" formatCode="0.0"/>
    <numFmt numFmtId="170" formatCode="#\ ##0"/>
    <numFmt numFmtId="171" formatCode="#\ ##0.00"/>
    <numFmt numFmtId="172" formatCode="#,##0.0"/>
    <numFmt numFmtId="173" formatCode="#\ ##0.0"/>
    <numFmt numFmtId="174" formatCode="###\ ###\ ###\ ###"/>
    <numFmt numFmtId="175" formatCode="###\ ###\ ##0"/>
    <numFmt numFmtId="176" formatCode="0.0000"/>
    <numFmt numFmtId="177" formatCode="\ #\ ###\ ##0"/>
    <numFmt numFmtId="178" formatCode="#,##0.0_ ;\-#,##0.0\ "/>
    <numFmt numFmtId="179" formatCode="#\ ###.0"/>
    <numFmt numFmtId="180" formatCode="###0"/>
    <numFmt numFmtId="181" formatCode="#,##0.00_ ;\-#,##0.00\ "/>
    <numFmt numFmtId="182" formatCode="#,###,###"/>
    <numFmt numFmtId="183" formatCode="###\ ###"/>
    <numFmt numFmtId="184" formatCode="General_)"/>
    <numFmt numFmtId="185" formatCode="#,##0.00_);\(#,##0.00\)"/>
    <numFmt numFmtId="186" formatCode="##\ ###"/>
    <numFmt numFmtId="187" formatCode="#\ ###"/>
    <numFmt numFmtId="188" formatCode="##\ ##0"/>
    <numFmt numFmtId="189" formatCode="####"/>
    <numFmt numFmtId="190" formatCode=".\ ##\ ##00;0"/>
    <numFmt numFmtId="191" formatCode="0.000"/>
  </numFmts>
  <fonts count="64">
    <font>
      <sz val="10"/>
      <name val="Arial"/>
    </font>
    <font>
      <sz val="11"/>
      <color theme="1"/>
      <name val="Calibri"/>
      <family val="2"/>
      <scheme val="minor"/>
    </font>
    <font>
      <sz val="11"/>
      <color theme="1"/>
      <name val="Calibri"/>
      <family val="2"/>
      <scheme val="minor"/>
    </font>
    <font>
      <b/>
      <sz val="8"/>
      <name val="Arial Narrow"/>
      <family val="2"/>
    </font>
    <font>
      <sz val="8"/>
      <name val="Arial Narrow"/>
      <family val="2"/>
    </font>
    <font>
      <b/>
      <sz val="8"/>
      <color indexed="60"/>
      <name val="Arial Narrow"/>
      <family val="2"/>
    </font>
    <font>
      <b/>
      <sz val="8"/>
      <color indexed="59"/>
      <name val="Arial Narrow"/>
      <family val="2"/>
    </font>
    <font>
      <sz val="8"/>
      <color indexed="8"/>
      <name val="Arial Narrow"/>
      <family val="2"/>
    </font>
    <font>
      <b/>
      <sz val="8"/>
      <color indexed="8"/>
      <name val="Arial Narrow"/>
      <family val="2"/>
    </font>
    <font>
      <sz val="12"/>
      <name val="Arial Narrow"/>
      <family val="2"/>
    </font>
    <font>
      <sz val="10"/>
      <name val="Arial"/>
      <family val="2"/>
    </font>
    <font>
      <b/>
      <sz val="8"/>
      <color indexed="9"/>
      <name val="Arial Narrow"/>
      <family val="2"/>
    </font>
    <font>
      <b/>
      <sz val="8"/>
      <color indexed="14"/>
      <name val="Arial Narrow"/>
      <family val="2"/>
    </font>
    <font>
      <b/>
      <i/>
      <sz val="8"/>
      <color indexed="8"/>
      <name val="Arial Narrow"/>
      <family val="2"/>
    </font>
    <font>
      <b/>
      <i/>
      <sz val="8"/>
      <name val="Arial Narrow"/>
      <family val="2"/>
    </font>
    <font>
      <i/>
      <sz val="8"/>
      <color indexed="8"/>
      <name val="Arial Narrow"/>
      <family val="2"/>
    </font>
    <font>
      <vertAlign val="superscript"/>
      <sz val="8"/>
      <color indexed="8"/>
      <name val="Arial Narrow"/>
      <family val="2"/>
    </font>
    <font>
      <b/>
      <sz val="8"/>
      <color theme="0"/>
      <name val="Arial Narrow"/>
      <family val="2"/>
    </font>
    <font>
      <b/>
      <sz val="7"/>
      <name val="Arial"/>
      <family val="2"/>
    </font>
    <font>
      <b/>
      <sz val="7"/>
      <color indexed="60"/>
      <name val="Arial"/>
      <family val="2"/>
    </font>
    <font>
      <sz val="7"/>
      <name val="Arial"/>
      <family val="2"/>
    </font>
    <font>
      <b/>
      <sz val="7"/>
      <color indexed="59"/>
      <name val="Arial"/>
      <family val="2"/>
    </font>
    <font>
      <b/>
      <vertAlign val="superscript"/>
      <sz val="7"/>
      <color indexed="59"/>
      <name val="Arial"/>
      <family val="2"/>
    </font>
    <font>
      <b/>
      <vertAlign val="superscript"/>
      <sz val="8"/>
      <color indexed="59"/>
      <name val="Arial Narrow"/>
      <family val="2"/>
    </font>
    <font>
      <sz val="7"/>
      <color indexed="8"/>
      <name val="Arial"/>
      <family val="2"/>
    </font>
    <font>
      <b/>
      <sz val="7"/>
      <color indexed="8"/>
      <name val="Arial"/>
      <family val="2"/>
    </font>
    <font>
      <b/>
      <sz val="8"/>
      <name val="Arial"/>
      <family val="2"/>
    </font>
    <font>
      <b/>
      <sz val="8"/>
      <color indexed="60"/>
      <name val="Arial"/>
      <family val="2"/>
    </font>
    <font>
      <sz val="8"/>
      <name val="Arial"/>
      <family val="2"/>
    </font>
    <font>
      <b/>
      <sz val="8"/>
      <color indexed="59"/>
      <name val="Arial"/>
      <family val="2"/>
    </font>
    <font>
      <b/>
      <vertAlign val="superscript"/>
      <sz val="8"/>
      <color indexed="59"/>
      <name val="Arial"/>
      <family val="2"/>
    </font>
    <font>
      <sz val="8"/>
      <color indexed="8"/>
      <name val="Arial"/>
      <family val="2"/>
    </font>
    <font>
      <b/>
      <sz val="8"/>
      <color indexed="8"/>
      <name val="Arial"/>
      <family val="2"/>
    </font>
    <font>
      <b/>
      <i/>
      <sz val="7"/>
      <color indexed="59"/>
      <name val="Arial"/>
      <family val="2"/>
    </font>
    <font>
      <sz val="8"/>
      <color theme="1"/>
      <name val="Arial Narrow"/>
      <family val="2"/>
    </font>
    <font>
      <b/>
      <sz val="7"/>
      <color indexed="8"/>
      <name val="Arial Narrow"/>
      <family val="2"/>
    </font>
    <font>
      <b/>
      <sz val="7"/>
      <name val="Arial Narrow"/>
      <family val="2"/>
    </font>
    <font>
      <sz val="7"/>
      <name val="Arial Narrow"/>
      <family val="2"/>
    </font>
    <font>
      <sz val="12"/>
      <color indexed="8"/>
      <name val="Arial Narrow"/>
      <family val="2"/>
    </font>
    <font>
      <sz val="11"/>
      <color indexed="8"/>
      <name val="Arial Narrow"/>
      <family val="2"/>
    </font>
    <font>
      <sz val="10"/>
      <name val="Helv"/>
    </font>
    <font>
      <b/>
      <sz val="8"/>
      <color rgb="FFFF0000"/>
      <name val="Arial Narrow"/>
      <family val="2"/>
    </font>
    <font>
      <sz val="8"/>
      <color rgb="FFFF0000"/>
      <name val="Arial Narrow"/>
      <family val="2"/>
    </font>
    <font>
      <sz val="8"/>
      <color rgb="FF000000"/>
      <name val="Arial Narrow"/>
      <family val="2"/>
    </font>
    <font>
      <sz val="10"/>
      <color indexed="8"/>
      <name val="Arial"/>
      <family val="2"/>
    </font>
    <font>
      <b/>
      <vertAlign val="superscript"/>
      <sz val="8"/>
      <color indexed="9"/>
      <name val="Arial Narrow"/>
      <family val="2"/>
    </font>
    <font>
      <sz val="8"/>
      <color indexed="59"/>
      <name val="Arial Narrow"/>
      <family val="2"/>
    </font>
    <font>
      <b/>
      <sz val="14"/>
      <color rgb="FFBA5683"/>
      <name val="Arial"/>
      <family val="2"/>
    </font>
    <font>
      <sz val="10"/>
      <color rgb="FFBA5683"/>
      <name val="Arial"/>
      <family val="2"/>
    </font>
    <font>
      <u/>
      <sz val="10"/>
      <color theme="10"/>
      <name val="Arial"/>
      <family val="2"/>
    </font>
    <font>
      <b/>
      <sz val="10"/>
      <color rgb="FFBA5683"/>
      <name val="Arial"/>
      <family val="2"/>
    </font>
    <font>
      <u/>
      <sz val="10"/>
      <color theme="1"/>
      <name val="Arial"/>
      <family val="2"/>
    </font>
    <font>
      <sz val="10"/>
      <color theme="1"/>
      <name val="Arial"/>
      <family val="2"/>
    </font>
    <font>
      <i/>
      <sz val="8"/>
      <name val="Arial Narrow"/>
      <family val="2"/>
    </font>
    <font>
      <vertAlign val="superscript"/>
      <sz val="8"/>
      <color indexed="59"/>
      <name val="Arial Narrow"/>
      <family val="2"/>
    </font>
    <font>
      <sz val="8"/>
      <color indexed="60"/>
      <name val="Arial Narrow"/>
      <family val="2"/>
    </font>
    <font>
      <b/>
      <sz val="9"/>
      <color indexed="0"/>
      <name val="Calibri"/>
      <family val="2"/>
    </font>
    <font>
      <b/>
      <sz val="8"/>
      <name val="Times New Roman"/>
      <family val="1"/>
    </font>
    <font>
      <sz val="9"/>
      <color indexed="0"/>
      <name val="Calibri"/>
      <family val="2"/>
    </font>
    <font>
      <b/>
      <sz val="8"/>
      <color theme="0"/>
      <name val="Arial"/>
      <family val="2"/>
    </font>
    <font>
      <sz val="8"/>
      <color theme="0"/>
      <name val="Arial"/>
      <family val="2"/>
    </font>
    <font>
      <b/>
      <sz val="7"/>
      <color theme="0"/>
      <name val="Arial"/>
      <family val="2"/>
    </font>
    <font>
      <b/>
      <i/>
      <sz val="7"/>
      <name val="Arial"/>
      <family val="2"/>
    </font>
    <font>
      <b/>
      <sz val="10"/>
      <name val="Arial"/>
      <family val="2"/>
    </font>
  </fonts>
  <fills count="18">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indexed="52"/>
        <bgColor indexed="64"/>
      </patternFill>
    </fill>
    <fill>
      <patternFill patternType="solid">
        <fgColor theme="0"/>
        <bgColor indexed="64"/>
      </patternFill>
    </fill>
    <fill>
      <patternFill patternType="solid">
        <fgColor rgb="FFFFFFCC"/>
      </patternFill>
    </fill>
    <fill>
      <patternFill patternType="solid">
        <fgColor rgb="FFFF00FF"/>
        <bgColor indexed="64"/>
      </patternFill>
    </fill>
    <fill>
      <patternFill patternType="solid">
        <fgColor indexed="9"/>
        <bgColor indexed="9"/>
      </patternFill>
    </fill>
    <fill>
      <patternFill patternType="solid">
        <fgColor indexed="13"/>
        <bgColor indexed="64"/>
      </patternFill>
    </fill>
    <fill>
      <patternFill patternType="solid">
        <fgColor indexed="13"/>
        <bgColor indexed="8"/>
      </patternFill>
    </fill>
    <fill>
      <patternFill patternType="solid">
        <fgColor indexed="59"/>
        <bgColor indexed="64"/>
      </patternFill>
    </fill>
    <fill>
      <patternFill patternType="solid">
        <fgColor indexed="39"/>
        <bgColor indexed="64"/>
      </patternFill>
    </fill>
    <fill>
      <patternFill patternType="solid">
        <fgColor indexed="9"/>
        <bgColor indexed="8"/>
      </patternFill>
    </fill>
    <fill>
      <patternFill patternType="solid">
        <fgColor rgb="FFFFFF00"/>
        <bgColor indexed="64"/>
      </patternFill>
    </fill>
    <fill>
      <patternFill patternType="solid">
        <fgColor indexed="65"/>
        <bgColor indexed="8"/>
      </patternFill>
    </fill>
    <fill>
      <patternFill patternType="solid">
        <fgColor theme="0"/>
        <bgColor indexed="8"/>
      </patternFill>
    </fill>
    <fill>
      <patternFill patternType="solid">
        <fgColor indexed="31"/>
        <bgColor indexed="64"/>
      </patternFill>
    </fill>
  </fills>
  <borders count="251">
    <border>
      <left/>
      <right/>
      <top/>
      <bottom/>
      <diagonal/>
    </border>
    <border>
      <left style="thin">
        <color indexed="59"/>
      </left>
      <right/>
      <top style="thin">
        <color indexed="59"/>
      </top>
      <bottom/>
      <diagonal/>
    </border>
    <border>
      <left/>
      <right style="thin">
        <color indexed="59"/>
      </right>
      <top style="thin">
        <color indexed="59"/>
      </top>
      <bottom/>
      <diagonal/>
    </border>
    <border>
      <left style="thin">
        <color indexed="59"/>
      </left>
      <right style="thin">
        <color indexed="59"/>
      </right>
      <top style="thin">
        <color indexed="59"/>
      </top>
      <bottom/>
      <diagonal/>
    </border>
    <border>
      <left style="thin">
        <color indexed="59"/>
      </left>
      <right/>
      <top/>
      <bottom/>
      <diagonal/>
    </border>
    <border>
      <left/>
      <right style="thin">
        <color indexed="59"/>
      </right>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style="thin">
        <color indexed="59"/>
      </left>
      <right/>
      <top/>
      <bottom style="thin">
        <color indexed="59"/>
      </bottom>
      <diagonal/>
    </border>
    <border>
      <left/>
      <right style="thin">
        <color indexed="59"/>
      </right>
      <top/>
      <bottom style="thin">
        <color indexed="59"/>
      </bottom>
      <diagonal/>
    </border>
    <border>
      <left/>
      <right/>
      <top/>
      <bottom style="double">
        <color indexed="60"/>
      </bottom>
      <diagonal/>
    </border>
    <border>
      <left style="thin">
        <color indexed="59"/>
      </left>
      <right/>
      <top style="thin">
        <color indexed="39"/>
      </top>
      <bottom/>
      <diagonal/>
    </border>
    <border>
      <left/>
      <right style="thin">
        <color indexed="59"/>
      </right>
      <top style="thin">
        <color indexed="39"/>
      </top>
      <bottom/>
      <diagonal/>
    </border>
    <border>
      <left/>
      <right/>
      <top style="thin">
        <color indexed="39"/>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top style="double">
        <color indexed="60"/>
      </top>
      <bottom/>
      <diagonal/>
    </border>
    <border>
      <left style="thin">
        <color indexed="59"/>
      </left>
      <right style="thin">
        <color indexed="59"/>
      </right>
      <top/>
      <bottom style="thin">
        <color indexed="39"/>
      </bottom>
      <diagonal/>
    </border>
    <border>
      <left style="thin">
        <color indexed="59"/>
      </left>
      <right/>
      <top/>
      <bottom style="thin">
        <color indexed="39"/>
      </bottom>
      <diagonal/>
    </border>
    <border>
      <left/>
      <right/>
      <top/>
      <bottom style="double">
        <color indexed="32"/>
      </bottom>
      <diagonal/>
    </border>
    <border>
      <left/>
      <right/>
      <top style="thin">
        <color indexed="59"/>
      </top>
      <bottom/>
      <diagonal/>
    </border>
    <border>
      <left style="thin">
        <color rgb="FFB2B2B2"/>
      </left>
      <right style="thin">
        <color rgb="FFB2B2B2"/>
      </right>
      <top style="thin">
        <color rgb="FFB2B2B2"/>
      </top>
      <bottom style="thin">
        <color rgb="FFB2B2B2"/>
      </bottom>
      <diagonal/>
    </border>
    <border>
      <left/>
      <right/>
      <top/>
      <bottom style="medium">
        <color indexed="8"/>
      </bottom>
      <diagonal/>
    </border>
    <border>
      <left style="thin">
        <color indexed="64"/>
      </left>
      <right/>
      <top/>
      <bottom style="medium">
        <color indexed="8"/>
      </bottom>
      <diagonal/>
    </border>
    <border>
      <left/>
      <right/>
      <top style="medium">
        <color indexed="8"/>
      </top>
      <bottom style="thin">
        <color indexed="8"/>
      </bottom>
      <diagonal/>
    </border>
    <border>
      <left/>
      <right/>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theme="1"/>
      </left>
      <right style="thin">
        <color theme="1"/>
      </right>
      <top style="thin">
        <color theme="1"/>
      </top>
      <bottom style="thin">
        <color indexed="64"/>
      </bottom>
      <diagonal/>
    </border>
    <border>
      <left/>
      <right style="thin">
        <color indexed="22"/>
      </right>
      <top style="thin">
        <color indexed="22"/>
      </top>
      <bottom style="thin">
        <color indexed="64"/>
      </bottom>
      <diagonal/>
    </border>
    <border>
      <left/>
      <right/>
      <top style="thin">
        <color indexed="22"/>
      </top>
      <bottom style="thin">
        <color indexed="64"/>
      </bottom>
      <diagonal/>
    </border>
    <border>
      <left style="thin">
        <color theme="0" tint="-0.24994659260841701"/>
      </left>
      <right style="thin">
        <color theme="0" tint="-0.24994659260841701"/>
      </right>
      <top style="thin">
        <color indexed="22"/>
      </top>
      <bottom style="thin">
        <color indexed="64"/>
      </bottom>
      <diagonal/>
    </border>
    <border>
      <left style="thin">
        <color theme="0" tint="-0.24994659260841701"/>
      </left>
      <right/>
      <top style="thin">
        <color indexed="22"/>
      </top>
      <bottom style="thin">
        <color indexed="64"/>
      </bottom>
      <diagonal/>
    </border>
    <border>
      <left/>
      <right/>
      <top style="thin">
        <color indexed="8"/>
      </top>
      <bottom/>
      <diagonal/>
    </border>
    <border>
      <left style="thin">
        <color indexed="8"/>
      </left>
      <right style="thin">
        <color indexed="8"/>
      </right>
      <top/>
      <bottom/>
      <diagonal/>
    </border>
    <border>
      <left style="thin">
        <color indexed="8"/>
      </left>
      <right style="thin">
        <color theme="0" tint="-0.34998626667073579"/>
      </right>
      <top style="thin">
        <color indexed="64"/>
      </top>
      <bottom/>
      <diagonal/>
    </border>
    <border>
      <left/>
      <right style="thin">
        <color indexed="22"/>
      </right>
      <top/>
      <bottom/>
      <diagonal/>
    </border>
    <border>
      <left style="thin">
        <color theme="0" tint="-0.24994659260841701"/>
      </left>
      <right style="thin">
        <color theme="0" tint="-0.24994659260841701"/>
      </right>
      <top/>
      <bottom/>
      <diagonal/>
    </border>
    <border>
      <left style="thin">
        <color indexed="8"/>
      </left>
      <right style="thin">
        <color theme="0" tint="-0.34998626667073579"/>
      </right>
      <top/>
      <bottom/>
      <diagonal/>
    </border>
    <border>
      <left style="thin">
        <color indexed="64"/>
      </left>
      <right/>
      <top/>
      <bottom/>
      <diagonal/>
    </border>
    <border>
      <left style="thin">
        <color indexed="8"/>
      </left>
      <right style="thin">
        <color theme="0" tint="-0.34998626667073579"/>
      </right>
      <top/>
      <bottom style="thin">
        <color theme="0" tint="-0.499984740745262"/>
      </bottom>
      <diagonal/>
    </border>
    <border>
      <left/>
      <right style="thin">
        <color indexed="22"/>
      </right>
      <top/>
      <bottom style="thin">
        <color theme="0" tint="-0.499984740745262"/>
      </bottom>
      <diagonal/>
    </border>
    <border>
      <left/>
      <right/>
      <top/>
      <bottom style="thin">
        <color theme="0" tint="-0.499984740745262"/>
      </bottom>
      <diagonal/>
    </border>
    <border>
      <left style="thin">
        <color theme="0" tint="-0.24994659260841701"/>
      </left>
      <right style="thin">
        <color theme="0" tint="-0.24994659260841701"/>
      </right>
      <top/>
      <bottom style="thin">
        <color theme="0" tint="-0.499984740745262"/>
      </bottom>
      <diagonal/>
    </border>
    <border>
      <left/>
      <right/>
      <top style="thin">
        <color indexed="55"/>
      </top>
      <bottom style="thin">
        <color indexed="8"/>
      </bottom>
      <diagonal/>
    </border>
    <border>
      <left style="thin">
        <color indexed="8"/>
      </left>
      <right style="thin">
        <color indexed="8"/>
      </right>
      <top style="thin">
        <color indexed="55"/>
      </top>
      <bottom style="thin">
        <color indexed="8"/>
      </bottom>
      <diagonal/>
    </border>
    <border>
      <left style="thin">
        <color indexed="8"/>
      </left>
      <right style="thin">
        <color theme="0" tint="-0.34998626667073579"/>
      </right>
      <top/>
      <bottom style="thin">
        <color indexed="8"/>
      </bottom>
      <diagonal/>
    </border>
    <border>
      <left/>
      <right style="thin">
        <color indexed="22"/>
      </right>
      <top/>
      <bottom style="thin">
        <color indexed="8"/>
      </bottom>
      <diagonal/>
    </border>
    <border>
      <left/>
      <right/>
      <top/>
      <bottom style="thin">
        <color indexed="8"/>
      </bottom>
      <diagonal/>
    </border>
    <border>
      <left style="thin">
        <color theme="0" tint="-0.24994659260841701"/>
      </left>
      <right style="thin">
        <color theme="0" tint="-0.24994659260841701"/>
      </right>
      <top/>
      <bottom style="thin">
        <color indexed="8"/>
      </bottom>
      <diagonal/>
    </border>
    <border>
      <left style="thin">
        <color theme="0" tint="-0.24994659260841701"/>
      </left>
      <right style="thin">
        <color theme="0" tint="-0.24994659260841701"/>
      </right>
      <top style="thin">
        <color indexed="55"/>
      </top>
      <bottom style="thin">
        <color indexed="8"/>
      </bottom>
      <diagonal/>
    </border>
    <border>
      <left/>
      <right/>
      <top style="thin">
        <color indexed="8"/>
      </top>
      <bottom style="thin">
        <color indexed="8"/>
      </bottom>
      <diagonal/>
    </border>
    <border>
      <left style="thin">
        <color indexed="8"/>
      </left>
      <right/>
      <top/>
      <bottom style="thin">
        <color indexed="8"/>
      </bottom>
      <diagonal/>
    </border>
    <border>
      <left/>
      <right/>
      <top style="thin">
        <color indexed="8"/>
      </top>
      <bottom style="thin">
        <color theme="1"/>
      </bottom>
      <diagonal/>
    </border>
    <border>
      <left style="thin">
        <color theme="1"/>
      </left>
      <right/>
      <top style="thin">
        <color theme="1"/>
      </top>
      <bottom style="thin">
        <color indexed="64"/>
      </bottom>
      <diagonal/>
    </border>
    <border>
      <left style="thin">
        <color theme="1"/>
      </left>
      <right style="thin">
        <color theme="0" tint="-0.34998626667073579"/>
      </right>
      <top style="thin">
        <color theme="1"/>
      </top>
      <bottom style="thin">
        <color indexed="64"/>
      </bottom>
      <diagonal/>
    </border>
    <border>
      <left/>
      <right/>
      <top style="thin">
        <color theme="1"/>
      </top>
      <bottom style="thin">
        <color indexed="64"/>
      </bottom>
      <diagonal/>
    </border>
    <border>
      <left style="thin">
        <color theme="0" tint="-0.24994659260841701"/>
      </left>
      <right style="thin">
        <color theme="0" tint="-0.249977111117893"/>
      </right>
      <top style="thin">
        <color theme="1"/>
      </top>
      <bottom style="thin">
        <color indexed="64"/>
      </bottom>
      <diagonal/>
    </border>
    <border>
      <left style="thin">
        <color theme="0" tint="-0.249977111117893"/>
      </left>
      <right/>
      <top style="thin">
        <color theme="1"/>
      </top>
      <bottom style="thin">
        <color theme="1"/>
      </bottom>
      <diagonal/>
    </border>
    <border>
      <left style="thin">
        <color theme="0" tint="-0.249977111117893"/>
      </left>
      <right/>
      <top style="thin">
        <color theme="1"/>
      </top>
      <bottom style="thin">
        <color indexed="64"/>
      </bottom>
      <diagonal/>
    </border>
    <border>
      <left style="thin">
        <color indexed="64"/>
      </left>
      <right/>
      <top style="thin">
        <color indexed="8"/>
      </top>
      <bottom/>
      <diagonal/>
    </border>
    <border>
      <left style="thin">
        <color theme="1"/>
      </left>
      <right style="thin">
        <color theme="0" tint="-0.34998626667073579"/>
      </right>
      <top style="thin">
        <color theme="1"/>
      </top>
      <bottom/>
      <diagonal/>
    </border>
    <border>
      <left/>
      <right/>
      <top style="thin">
        <color theme="1"/>
      </top>
      <bottom/>
      <diagonal/>
    </border>
    <border>
      <left style="thin">
        <color theme="0" tint="-0.24994659260841701"/>
      </left>
      <right/>
      <top/>
      <bottom/>
      <diagonal/>
    </border>
    <border>
      <left style="thin">
        <color theme="0" tint="-0.249977111117893"/>
      </left>
      <right/>
      <top style="thin">
        <color indexed="64"/>
      </top>
      <bottom/>
      <diagonal/>
    </border>
    <border>
      <left style="thin">
        <color theme="0" tint="-0.249977111117893"/>
      </left>
      <right/>
      <top style="thin">
        <color theme="1"/>
      </top>
      <bottom/>
      <diagonal/>
    </border>
    <border>
      <left style="thin">
        <color theme="1"/>
      </left>
      <right style="thin">
        <color theme="0" tint="-0.34998626667073579"/>
      </right>
      <top/>
      <bottom/>
      <diagonal/>
    </border>
    <border>
      <left style="thin">
        <color theme="0" tint="-0.249977111117893"/>
      </left>
      <right style="thin">
        <color theme="0" tint="-0.249977111117893"/>
      </right>
      <top/>
      <bottom/>
      <diagonal/>
    </border>
    <border>
      <left style="thin">
        <color indexed="8"/>
      </left>
      <right/>
      <top/>
      <bottom/>
      <diagonal/>
    </border>
    <border>
      <left style="thin">
        <color theme="1"/>
      </left>
      <right style="thin">
        <color theme="0" tint="-0.34998626667073579"/>
      </right>
      <top/>
      <bottom style="thin">
        <color theme="0" tint="-0.499984740745262"/>
      </bottom>
      <diagonal/>
    </border>
    <border>
      <left/>
      <right style="thin">
        <color indexed="64"/>
      </right>
      <top style="thin">
        <color indexed="23"/>
      </top>
      <bottom/>
      <diagonal/>
    </border>
    <border>
      <left style="thin">
        <color indexed="64"/>
      </left>
      <right/>
      <top style="thin">
        <color indexed="23"/>
      </top>
      <bottom/>
      <diagonal/>
    </border>
    <border>
      <left style="thin">
        <color indexed="8"/>
      </left>
      <right style="thin">
        <color indexed="8"/>
      </right>
      <top style="thin">
        <color indexed="23"/>
      </top>
      <bottom/>
      <diagonal/>
    </border>
    <border>
      <left/>
      <right style="thin">
        <color theme="0" tint="-0.34998626667073579"/>
      </right>
      <top/>
      <bottom/>
      <diagonal/>
    </border>
    <border>
      <left style="thin">
        <color theme="0" tint="-0.24994659260841701"/>
      </left>
      <right/>
      <top style="thin">
        <color indexed="23"/>
      </top>
      <bottom/>
      <diagonal/>
    </border>
    <border>
      <left/>
      <right style="thin">
        <color indexed="64"/>
      </right>
      <top/>
      <bottom style="thin">
        <color indexed="8"/>
      </bottom>
      <diagonal/>
    </border>
    <border>
      <left style="thin">
        <color indexed="64"/>
      </left>
      <right/>
      <top/>
      <bottom style="thin">
        <color indexed="8"/>
      </bottom>
      <diagonal/>
    </border>
    <border>
      <left style="thin">
        <color indexed="8"/>
      </left>
      <right style="thin">
        <color indexed="8"/>
      </right>
      <top/>
      <bottom style="thin">
        <color indexed="8"/>
      </bottom>
      <diagonal/>
    </border>
    <border>
      <left/>
      <right style="thin">
        <color theme="0" tint="-0.34998626667073579"/>
      </right>
      <top/>
      <bottom style="thin">
        <color indexed="8"/>
      </bottom>
      <diagonal/>
    </border>
    <border>
      <left style="thin">
        <color theme="0" tint="-0.24994659260841701"/>
      </left>
      <right style="thin">
        <color theme="0" tint="-0.24994659260841701"/>
      </right>
      <top/>
      <bottom style="thin">
        <color theme="1"/>
      </bottom>
      <diagonal/>
    </border>
    <border>
      <left style="thin">
        <color theme="0" tint="-0.24994659260841701"/>
      </left>
      <right/>
      <top/>
      <bottom style="thin">
        <color indexed="8"/>
      </bottom>
      <diagonal/>
    </border>
    <border>
      <left style="thin">
        <color indexed="64"/>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theme="0" tint="-0.14996795556505021"/>
      </right>
      <top style="medium">
        <color indexed="8"/>
      </top>
      <bottom style="thin">
        <color indexed="8"/>
      </bottom>
      <diagonal/>
    </border>
    <border>
      <left/>
      <right style="thin">
        <color theme="0" tint="-0.24994659260841701"/>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style="thin">
        <color indexed="8"/>
      </left>
      <right style="thin">
        <color theme="0" tint="-0.14996795556505021"/>
      </right>
      <top style="thin">
        <color indexed="8"/>
      </top>
      <bottom/>
      <diagonal/>
    </border>
    <border>
      <left style="thin">
        <color theme="0" tint="-0.24994659260841701"/>
      </left>
      <right style="thin">
        <color theme="0" tint="-0.24994659260841701"/>
      </right>
      <top style="thin">
        <color indexed="8"/>
      </top>
      <bottom/>
      <diagonal/>
    </border>
    <border>
      <left style="thin">
        <color indexed="8"/>
      </left>
      <right style="thin">
        <color theme="0" tint="-0.14996795556505021"/>
      </right>
      <top/>
      <bottom/>
      <diagonal/>
    </border>
    <border>
      <left style="thin">
        <color indexed="8"/>
      </left>
      <right style="thin">
        <color theme="0" tint="-0.14996795556505021"/>
      </right>
      <top/>
      <bottom style="thin">
        <color indexed="23"/>
      </bottom>
      <diagonal/>
    </border>
    <border>
      <left/>
      <right/>
      <top/>
      <bottom style="thin">
        <color indexed="23"/>
      </bottom>
      <diagonal/>
    </border>
    <border>
      <left style="thin">
        <color theme="0" tint="-0.24994659260841701"/>
      </left>
      <right style="thin">
        <color theme="0" tint="-0.24994659260841701"/>
      </right>
      <top/>
      <bottom style="thin">
        <color indexed="23"/>
      </bottom>
      <diagonal/>
    </border>
    <border>
      <left/>
      <right/>
      <top style="thin">
        <color indexed="23"/>
      </top>
      <bottom style="medium">
        <color indexed="8"/>
      </bottom>
      <diagonal/>
    </border>
    <border>
      <left style="thin">
        <color indexed="64"/>
      </left>
      <right/>
      <top style="thin">
        <color indexed="23"/>
      </top>
      <bottom style="medium">
        <color indexed="8"/>
      </bottom>
      <diagonal/>
    </border>
    <border>
      <left style="thin">
        <color indexed="8"/>
      </left>
      <right style="thin">
        <color indexed="8"/>
      </right>
      <top style="thin">
        <color indexed="23"/>
      </top>
      <bottom style="medium">
        <color indexed="8"/>
      </bottom>
      <diagonal/>
    </border>
    <border>
      <left style="thin">
        <color indexed="8"/>
      </left>
      <right style="thin">
        <color theme="0" tint="-0.14996795556505021"/>
      </right>
      <top style="thin">
        <color indexed="23"/>
      </top>
      <bottom style="medium">
        <color indexed="8"/>
      </bottom>
      <diagonal/>
    </border>
    <border>
      <left style="thin">
        <color theme="0" tint="-0.24994659260841701"/>
      </left>
      <right style="thin">
        <color theme="0" tint="-0.24994659260841701"/>
      </right>
      <top style="thin">
        <color indexed="23"/>
      </top>
      <bottom style="medium">
        <color indexed="8"/>
      </bottom>
      <diagonal/>
    </border>
    <border>
      <left/>
      <right/>
      <top style="medium">
        <color indexed="8"/>
      </top>
      <bottom/>
      <diagonal/>
    </border>
    <border>
      <left/>
      <right/>
      <top/>
      <bottom style="medium">
        <color indexed="64"/>
      </bottom>
      <diagonal/>
    </border>
    <border>
      <left style="thin">
        <color indexed="8"/>
      </left>
      <right/>
      <top/>
      <bottom style="medium">
        <color indexed="64"/>
      </bottom>
      <diagonal/>
    </border>
    <border>
      <left style="thin">
        <color indexed="8"/>
      </left>
      <right style="thin">
        <color theme="0" tint="-0.14996795556505021"/>
      </right>
      <top/>
      <bottom style="medium">
        <color indexed="8"/>
      </bottom>
      <diagonal/>
    </border>
    <border>
      <left/>
      <right style="thin">
        <color theme="0" tint="-0.24994659260841701"/>
      </right>
      <top/>
      <bottom style="medium">
        <color indexed="8"/>
      </bottom>
      <diagonal/>
    </border>
    <border>
      <left style="thin">
        <color theme="0" tint="-0.24994659260841701"/>
      </left>
      <right style="thin">
        <color theme="0" tint="-0.24994659260841701"/>
      </right>
      <top/>
      <bottom style="medium">
        <color indexed="8"/>
      </bottom>
      <diagonal/>
    </border>
    <border>
      <left/>
      <right/>
      <top style="medium">
        <color indexed="8"/>
      </top>
      <bottom style="medium">
        <color indexed="8"/>
      </bottom>
      <diagonal/>
    </border>
    <border>
      <left/>
      <right style="thin">
        <color indexed="64"/>
      </right>
      <top style="medium">
        <color indexed="8"/>
      </top>
      <bottom/>
      <diagonal/>
    </border>
    <border>
      <left style="thin">
        <color indexed="64"/>
      </left>
      <right/>
      <top style="medium">
        <color indexed="8"/>
      </top>
      <bottom/>
      <diagonal/>
    </border>
    <border>
      <left style="thin">
        <color indexed="8"/>
      </left>
      <right/>
      <top style="medium">
        <color indexed="8"/>
      </top>
      <bottom/>
      <diagonal/>
    </border>
    <border>
      <left style="thin">
        <color indexed="64"/>
      </left>
      <right style="thin">
        <color theme="0" tint="-0.24994659260841701"/>
      </right>
      <top style="medium">
        <color indexed="8"/>
      </top>
      <bottom/>
      <diagonal/>
    </border>
    <border>
      <left style="thin">
        <color theme="0" tint="-0.24994659260841701"/>
      </left>
      <right style="thin">
        <color theme="0" tint="-0.24994659260841701"/>
      </right>
      <top style="medium">
        <color indexed="8"/>
      </top>
      <bottom/>
      <diagonal/>
    </border>
    <border>
      <left style="thin">
        <color indexed="8"/>
      </left>
      <right style="thin">
        <color theme="0" tint="-0.24994659260841701"/>
      </right>
      <top/>
      <bottom/>
      <diagonal/>
    </border>
    <border>
      <left style="thin">
        <color indexed="8"/>
      </left>
      <right/>
      <top/>
      <bottom style="medium">
        <color indexed="8"/>
      </bottom>
      <diagonal/>
    </border>
    <border>
      <left style="thin">
        <color indexed="64"/>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34998626667073579"/>
      </left>
      <right/>
      <top style="medium">
        <color indexed="8"/>
      </top>
      <bottom style="thin">
        <color indexed="8"/>
      </bottom>
      <diagonal/>
    </border>
    <border>
      <left style="thin">
        <color theme="0" tint="-0.24994659260841701"/>
      </left>
      <right/>
      <top style="medium">
        <color indexed="8"/>
      </top>
      <bottom style="thin">
        <color indexed="8"/>
      </bottom>
      <diagonal/>
    </border>
    <border>
      <left/>
      <right/>
      <top style="thin">
        <color indexed="23"/>
      </top>
      <bottom style="thin">
        <color indexed="8"/>
      </bottom>
      <diagonal/>
    </border>
    <border>
      <left style="thin">
        <color indexed="64"/>
      </left>
      <right/>
      <top style="thin">
        <color indexed="23"/>
      </top>
      <bottom style="thin">
        <color indexed="8"/>
      </bottom>
      <diagonal/>
    </border>
    <border>
      <left style="thin">
        <color indexed="8"/>
      </left>
      <right style="thin">
        <color indexed="8"/>
      </right>
      <top style="thin">
        <color indexed="23"/>
      </top>
      <bottom style="thin">
        <color indexed="8"/>
      </bottom>
      <diagonal/>
    </border>
    <border>
      <left style="thin">
        <color indexed="8"/>
      </left>
      <right style="thin">
        <color theme="0" tint="-0.24994659260841701"/>
      </right>
      <top style="thin">
        <color indexed="8"/>
      </top>
      <bottom style="thin">
        <color indexed="8"/>
      </bottom>
      <diagonal/>
    </border>
    <border>
      <left style="thin">
        <color theme="0" tint="-0.24994659260841701"/>
      </left>
      <right style="thin">
        <color theme="0" tint="-0.24994659260841701"/>
      </right>
      <top style="thin">
        <color indexed="23"/>
      </top>
      <bottom style="thin">
        <color indexed="23"/>
      </bottom>
      <diagonal/>
    </border>
    <border>
      <left style="thin">
        <color theme="0" tint="-0.24994659260841701"/>
      </left>
      <right style="thin">
        <color theme="0" tint="-0.24994659260841701"/>
      </right>
      <top style="medium">
        <color indexed="64"/>
      </top>
      <bottom style="thin">
        <color indexed="8"/>
      </bottom>
      <diagonal/>
    </border>
    <border>
      <left/>
      <right style="thin">
        <color indexed="64"/>
      </right>
      <top/>
      <bottom/>
      <diagonal/>
    </border>
    <border>
      <left/>
      <right/>
      <top style="thin">
        <color indexed="23"/>
      </top>
      <bottom style="medium">
        <color indexed="64"/>
      </bottom>
      <diagonal/>
    </border>
    <border>
      <left style="thin">
        <color indexed="64"/>
      </left>
      <right/>
      <top style="thin">
        <color indexed="23"/>
      </top>
      <bottom style="medium">
        <color indexed="64"/>
      </bottom>
      <diagonal/>
    </border>
    <border>
      <left style="thin">
        <color indexed="8"/>
      </left>
      <right style="thin">
        <color indexed="8"/>
      </right>
      <top style="thin">
        <color indexed="23"/>
      </top>
      <bottom style="medium">
        <color indexed="64"/>
      </bottom>
      <diagonal/>
    </border>
    <border>
      <left style="thin">
        <color indexed="8"/>
      </left>
      <right/>
      <top style="thin">
        <color indexed="23"/>
      </top>
      <bottom style="medium">
        <color indexed="8"/>
      </bottom>
      <diagonal/>
    </border>
    <border>
      <left style="thin">
        <color indexed="8"/>
      </left>
      <right style="thin">
        <color indexed="8"/>
      </right>
      <top style="thin">
        <color indexed="8"/>
      </top>
      <bottom/>
      <diagonal/>
    </border>
    <border>
      <left style="thin">
        <color theme="0" tint="-0.24994659260841701"/>
      </left>
      <right style="thin">
        <color theme="0" tint="-0.24994659260841701"/>
      </right>
      <top style="thin">
        <color indexed="64"/>
      </top>
      <bottom/>
      <diagonal/>
    </border>
    <border>
      <left/>
      <right/>
      <top style="thin">
        <color indexed="23"/>
      </top>
      <bottom/>
      <diagonal/>
    </border>
    <border>
      <left style="thin">
        <color indexed="8"/>
      </left>
      <right style="thin">
        <color theme="0" tint="-0.14996795556505021"/>
      </right>
      <top style="thin">
        <color indexed="23"/>
      </top>
      <bottom/>
      <diagonal/>
    </border>
    <border>
      <left style="thin">
        <color theme="0" tint="-0.24994659260841701"/>
      </left>
      <right style="thin">
        <color theme="0" tint="-0.24994659260841701"/>
      </right>
      <top style="thin">
        <color indexed="23"/>
      </top>
      <bottom/>
      <diagonal/>
    </border>
    <border>
      <left style="thin">
        <color indexed="8"/>
      </left>
      <right style="thin">
        <color theme="0" tint="-0.14996795556505021"/>
      </right>
      <top/>
      <bottom style="thin">
        <color indexed="8"/>
      </bottom>
      <diagonal/>
    </border>
    <border>
      <left style="thin">
        <color indexed="64"/>
      </left>
      <right/>
      <top/>
      <bottom style="medium">
        <color indexed="64"/>
      </bottom>
      <diagonal/>
    </border>
    <border>
      <left style="thin">
        <color indexed="8"/>
      </left>
      <right style="thin">
        <color indexed="8"/>
      </right>
      <top/>
      <bottom style="medium">
        <color indexed="64"/>
      </bottom>
      <diagonal/>
    </border>
    <border>
      <left style="thin">
        <color indexed="8"/>
      </left>
      <right style="thin">
        <color theme="0" tint="-0.14996795556505021"/>
      </right>
      <top/>
      <bottom style="medium">
        <color indexed="64"/>
      </bottom>
      <diagonal/>
    </border>
    <border>
      <left style="thin">
        <color indexed="8"/>
      </left>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34998626667073579"/>
      </left>
      <right style="thin">
        <color theme="0" tint="-0.24994659260841701"/>
      </right>
      <top/>
      <bottom/>
      <diagonal/>
    </border>
    <border>
      <left/>
      <right/>
      <top style="thin">
        <color indexed="64"/>
      </top>
      <bottom/>
      <diagonal/>
    </border>
    <border>
      <left style="thin">
        <color indexed="64"/>
      </left>
      <right/>
      <top style="thin">
        <color indexed="64"/>
      </top>
      <bottom/>
      <diagonal/>
    </border>
    <border>
      <left style="thin">
        <color indexed="8"/>
      </left>
      <right/>
      <top style="thin">
        <color indexed="64"/>
      </top>
      <bottom/>
      <diagonal/>
    </border>
    <border>
      <left style="thin">
        <color theme="0" tint="-0.34998626667073579"/>
      </left>
      <right style="thin">
        <color theme="0" tint="-0.24994659260841701"/>
      </right>
      <top style="thin">
        <color indexed="64"/>
      </top>
      <bottom/>
      <diagonal/>
    </border>
    <border>
      <left/>
      <right/>
      <top style="thin">
        <color indexed="63"/>
      </top>
      <bottom/>
      <diagonal/>
    </border>
    <border>
      <left style="thin">
        <color indexed="64"/>
      </left>
      <right/>
      <top style="thin">
        <color indexed="63"/>
      </top>
      <bottom/>
      <diagonal/>
    </border>
    <border>
      <left style="thin">
        <color indexed="8"/>
      </left>
      <right/>
      <top style="thin">
        <color indexed="63"/>
      </top>
      <bottom/>
      <diagonal/>
    </border>
    <border>
      <left style="thin">
        <color theme="0" tint="-0.34998626667073579"/>
      </left>
      <right style="thin">
        <color theme="0" tint="-0.24994659260841701"/>
      </right>
      <top style="thin">
        <color indexed="63"/>
      </top>
      <bottom/>
      <diagonal/>
    </border>
    <border>
      <left style="thin">
        <color theme="0" tint="-0.24994659260841701"/>
      </left>
      <right style="thin">
        <color theme="0" tint="-0.24994659260841701"/>
      </right>
      <top style="thin">
        <color indexed="63"/>
      </top>
      <bottom/>
      <diagonal/>
    </border>
    <border>
      <left style="thin">
        <color theme="0" tint="-0.34998626667073579"/>
      </left>
      <right style="thin">
        <color theme="0" tint="-0.24994659260841701"/>
      </right>
      <top/>
      <bottom style="thin">
        <color indexed="8"/>
      </bottom>
      <diagonal/>
    </border>
    <border>
      <left style="thin">
        <color indexed="8"/>
      </left>
      <right/>
      <top style="thin">
        <color indexed="8"/>
      </top>
      <bottom/>
      <diagonal/>
    </border>
    <border>
      <left style="thin">
        <color theme="0" tint="-0.34998626667073579"/>
      </left>
      <right style="thin">
        <color theme="0" tint="-0.24994659260841701"/>
      </right>
      <top style="thin">
        <color indexed="8"/>
      </top>
      <bottom/>
      <diagonal/>
    </border>
    <border>
      <left style="thin">
        <color theme="0" tint="-0.34998626667073579"/>
      </left>
      <right style="thin">
        <color theme="0" tint="-0.24994659260841701"/>
      </right>
      <top/>
      <bottom style="medium">
        <color indexed="8"/>
      </bottom>
      <diagonal/>
    </border>
    <border>
      <left style="thin">
        <color indexed="8"/>
      </left>
      <right style="thin">
        <color theme="0" tint="-0.34998626667073579"/>
      </right>
      <top style="thin">
        <color indexed="8"/>
      </top>
      <bottom/>
      <diagonal/>
    </border>
    <border>
      <left/>
      <right style="thin">
        <color theme="0" tint="-0.14996795556505021"/>
      </right>
      <top style="thin">
        <color indexed="8"/>
      </top>
      <bottom/>
      <diagonal/>
    </border>
    <border>
      <left/>
      <right style="thin">
        <color theme="0" tint="-0.24994659260841701"/>
      </right>
      <top style="thin">
        <color indexed="8"/>
      </top>
      <bottom/>
      <diagonal/>
    </border>
    <border>
      <left/>
      <right style="thin">
        <color theme="0" tint="-0.14996795556505021"/>
      </right>
      <top/>
      <bottom/>
      <diagonal/>
    </border>
    <border>
      <left/>
      <right style="thin">
        <color theme="0" tint="-0.24994659260841701"/>
      </right>
      <top/>
      <bottom/>
      <diagonal/>
    </border>
    <border>
      <left style="thin">
        <color indexed="8"/>
      </left>
      <right style="thin">
        <color theme="0" tint="-0.34998626667073579"/>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thin">
        <color indexed="8"/>
      </left>
      <right style="thin">
        <color theme="0" tint="-0.24994659260841701"/>
      </right>
      <top style="thin">
        <color indexed="64"/>
      </top>
      <bottom/>
      <diagonal/>
    </border>
    <border>
      <left/>
      <right style="thin">
        <color theme="0" tint="-0.14996795556505021"/>
      </right>
      <top style="thin">
        <color indexed="64"/>
      </top>
      <bottom/>
      <diagonal/>
    </border>
    <border>
      <left style="thin">
        <color indexed="8"/>
      </left>
      <right style="thin">
        <color theme="0" tint="-0.24994659260841701"/>
      </right>
      <top/>
      <bottom style="medium">
        <color indexed="8"/>
      </bottom>
      <diagonal/>
    </border>
    <border>
      <left style="thin">
        <color indexed="8"/>
      </left>
      <right/>
      <top style="medium">
        <color indexed="8"/>
      </top>
      <bottom style="thin">
        <color indexed="8"/>
      </bottom>
      <diagonal/>
    </border>
    <border>
      <left style="thin">
        <color indexed="8"/>
      </left>
      <right style="thin">
        <color indexed="8"/>
      </right>
      <top/>
      <bottom style="medium">
        <color indexed="8"/>
      </bottom>
      <diagonal/>
    </border>
    <border>
      <left style="thin">
        <color indexed="8"/>
      </left>
      <right style="thin">
        <color theme="0" tint="-0.34998626667073579"/>
      </right>
      <top/>
      <bottom style="medium">
        <color indexed="8"/>
      </bottom>
      <diagonal/>
    </border>
    <border>
      <left style="thin">
        <color theme="0" tint="-0.34998626667073579"/>
      </left>
      <right style="thin">
        <color theme="0" tint="-0.34998626667073579"/>
      </right>
      <top style="thin">
        <color indexed="8"/>
      </top>
      <bottom/>
      <diagonal/>
    </border>
    <border>
      <left style="thin">
        <color theme="0" tint="-0.34998626667073579"/>
      </left>
      <right style="thin">
        <color theme="0" tint="-0.34998626667073579"/>
      </right>
      <top/>
      <bottom/>
      <diagonal/>
    </border>
    <border>
      <left/>
      <right style="thin">
        <color theme="0" tint="-0.34998626667073579"/>
      </right>
      <top/>
      <bottom style="medium">
        <color indexed="8"/>
      </bottom>
      <diagonal/>
    </border>
    <border>
      <left style="thin">
        <color theme="0" tint="-0.34998626667073579"/>
      </left>
      <right style="thin">
        <color theme="0" tint="-0.34998626667073579"/>
      </right>
      <top/>
      <bottom style="medium">
        <color indexed="8"/>
      </bottom>
      <diagonal/>
    </border>
    <border>
      <left style="thin">
        <color indexed="23"/>
      </left>
      <right style="thin">
        <color theme="0" tint="-0.24994659260841701"/>
      </right>
      <top style="thin">
        <color indexed="8"/>
      </top>
      <bottom/>
      <diagonal/>
    </border>
    <border>
      <left style="thin">
        <color indexed="23"/>
      </left>
      <right style="thin">
        <color theme="0" tint="-0.24994659260841701"/>
      </right>
      <top/>
      <bottom/>
      <diagonal/>
    </border>
    <border>
      <left style="thin">
        <color indexed="23"/>
      </left>
      <right style="thin">
        <color theme="0" tint="-0.24994659260841701"/>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8"/>
      </bottom>
      <diagonal/>
    </border>
    <border>
      <left/>
      <right style="thin">
        <color indexed="64"/>
      </right>
      <top style="medium">
        <color indexed="64"/>
      </top>
      <bottom/>
      <diagonal/>
    </border>
    <border>
      <left style="thin">
        <color indexed="64"/>
      </left>
      <right/>
      <top style="medium">
        <color indexed="64"/>
      </top>
      <bottom/>
      <diagonal/>
    </border>
    <border>
      <left style="thin">
        <color indexed="8"/>
      </left>
      <right style="thin">
        <color indexed="8"/>
      </right>
      <top style="medium">
        <color indexed="64"/>
      </top>
      <bottom/>
      <diagonal/>
    </border>
    <border>
      <left style="thin">
        <color indexed="8"/>
      </left>
      <right style="thin">
        <color theme="0" tint="-0.34998626667073579"/>
      </right>
      <top style="medium">
        <color indexed="8"/>
      </top>
      <bottom/>
      <diagonal/>
    </border>
    <border>
      <left/>
      <right style="thin">
        <color theme="0" tint="-0.24994659260841701"/>
      </right>
      <top style="medium">
        <color indexed="8"/>
      </top>
      <bottom/>
      <diagonal/>
    </border>
    <border>
      <left/>
      <right/>
      <top style="medium">
        <color indexed="64"/>
      </top>
      <bottom/>
      <diagonal/>
    </border>
    <border>
      <left/>
      <right style="thin">
        <color indexed="64"/>
      </right>
      <top/>
      <bottom style="medium">
        <color indexed="64"/>
      </bottom>
      <diagonal/>
    </border>
    <border>
      <left style="thin">
        <color indexed="8"/>
      </left>
      <right style="thin">
        <color theme="0" tint="-0.34998626667073579"/>
      </right>
      <top/>
      <bottom style="medium">
        <color indexed="64"/>
      </bottom>
      <diagonal/>
    </border>
    <border>
      <left/>
      <right style="thin">
        <color theme="0" tint="-0.24994659260841701"/>
      </right>
      <top/>
      <bottom style="medium">
        <color indexed="64"/>
      </bottom>
      <diagonal/>
    </border>
    <border>
      <left style="thin">
        <color indexed="8"/>
      </left>
      <right style="thin">
        <color indexed="8"/>
      </right>
      <top style="medium">
        <color indexed="8"/>
      </top>
      <bottom/>
      <diagonal/>
    </border>
    <border>
      <left style="thin">
        <color indexed="23"/>
      </left>
      <right/>
      <top/>
      <bottom style="medium">
        <color indexed="64"/>
      </bottom>
      <diagonal/>
    </border>
    <border>
      <left/>
      <right/>
      <top/>
      <bottom style="thin">
        <color indexed="59"/>
      </bottom>
      <diagonal/>
    </border>
    <border>
      <left/>
      <right style="thin">
        <color indexed="59"/>
      </right>
      <top style="thin">
        <color indexed="59"/>
      </top>
      <bottom style="thin">
        <color indexed="59"/>
      </bottom>
      <diagonal/>
    </border>
    <border>
      <left/>
      <right/>
      <top style="double">
        <color indexed="32"/>
      </top>
      <bottom/>
      <diagonal/>
    </border>
    <border>
      <left/>
      <right/>
      <top style="thin">
        <color indexed="22"/>
      </top>
      <bottom style="thin">
        <color indexed="22"/>
      </bottom>
      <diagonal/>
    </border>
    <border>
      <left/>
      <right/>
      <top style="thin">
        <color indexed="22"/>
      </top>
      <bottom/>
      <diagonal/>
    </border>
    <border>
      <left/>
      <right/>
      <top/>
      <bottom style="double">
        <color rgb="FFFF66FF"/>
      </bottom>
      <diagonal/>
    </border>
    <border>
      <left style="thin">
        <color theme="0"/>
      </left>
      <right style="thin">
        <color theme="0"/>
      </right>
      <top/>
      <bottom/>
      <diagonal/>
    </border>
    <border>
      <left style="thin">
        <color theme="0"/>
      </left>
      <right/>
      <top/>
      <bottom/>
      <diagonal/>
    </border>
    <border>
      <left style="thin">
        <color indexed="22"/>
      </left>
      <right style="thin">
        <color indexed="22"/>
      </right>
      <top style="thin">
        <color indexed="22"/>
      </top>
      <bottom style="thin">
        <color indexed="22"/>
      </bottom>
      <diagonal/>
    </border>
    <border>
      <left style="thin">
        <color indexed="9"/>
      </left>
      <right/>
      <top/>
      <bottom/>
      <diagonal/>
    </border>
    <border>
      <left style="thin">
        <color indexed="9"/>
      </left>
      <right/>
      <top/>
      <bottom style="thin">
        <color indexed="9"/>
      </bottom>
      <diagonal/>
    </border>
    <border>
      <left/>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indexed="59"/>
      </right>
      <top style="thin">
        <color indexed="9"/>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59"/>
      </left>
      <right/>
      <top/>
      <bottom style="thin">
        <color indexed="9"/>
      </bottom>
      <diagonal/>
    </border>
    <border>
      <left style="thin">
        <color indexed="38"/>
      </left>
      <right style="thin">
        <color indexed="59"/>
      </right>
      <top style="thin">
        <color indexed="59"/>
      </top>
      <bottom/>
      <diagonal/>
    </border>
    <border>
      <left style="thin">
        <color indexed="38"/>
      </left>
      <right/>
      <top/>
      <bottom style="thin">
        <color indexed="59"/>
      </bottom>
      <diagonal/>
    </border>
    <border>
      <left style="thin">
        <color indexed="38"/>
      </left>
      <right/>
      <top style="thin">
        <color indexed="59"/>
      </top>
      <bottom/>
      <diagonal/>
    </border>
    <border>
      <left/>
      <right style="thin">
        <color indexed="59"/>
      </right>
      <top/>
      <bottom style="thin">
        <color indexed="9"/>
      </bottom>
      <diagonal/>
    </border>
    <border>
      <left/>
      <right/>
      <top style="thin">
        <color indexed="9"/>
      </top>
      <bottom/>
      <diagonal/>
    </border>
    <border>
      <left style="thin">
        <color indexed="59"/>
      </left>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style="thin">
        <color indexed="59"/>
      </left>
      <right style="thin">
        <color indexed="59"/>
      </right>
      <top style="thin">
        <color indexed="59"/>
      </top>
      <bottom style="thin">
        <color indexed="59"/>
      </bottom>
      <diagonal/>
    </border>
    <border>
      <left/>
      <right style="thin">
        <color indexed="9"/>
      </right>
      <top style="thin">
        <color indexed="59"/>
      </top>
      <bottom style="thin">
        <color indexed="59"/>
      </bottom>
      <diagonal/>
    </border>
    <border>
      <left style="thin">
        <color indexed="9"/>
      </left>
      <right style="thin">
        <color indexed="9"/>
      </right>
      <top style="thin">
        <color indexed="59"/>
      </top>
      <bottom style="thin">
        <color indexed="59"/>
      </bottom>
      <diagonal/>
    </border>
    <border>
      <left/>
      <right/>
      <top/>
      <bottom style="thin">
        <color indexed="52"/>
      </bottom>
      <diagonal/>
    </border>
    <border>
      <left style="thin">
        <color indexed="9"/>
      </left>
      <right/>
      <top style="thin">
        <color indexed="9"/>
      </top>
      <bottom style="thin">
        <color indexed="52"/>
      </bottom>
      <diagonal/>
    </border>
    <border>
      <left/>
      <right/>
      <top style="thin">
        <color indexed="9"/>
      </top>
      <bottom style="thin">
        <color indexed="52"/>
      </bottom>
      <diagonal/>
    </border>
    <border>
      <left/>
      <right/>
      <top style="thin">
        <color indexed="52"/>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indexed="9"/>
      </left>
      <right/>
      <top/>
      <bottom style="thin">
        <color indexed="64"/>
      </bottom>
      <diagonal/>
    </border>
    <border>
      <left style="thin">
        <color theme="0"/>
      </left>
      <right style="thin">
        <color theme="0"/>
      </right>
      <top style="thin">
        <color theme="0"/>
      </top>
      <bottom style="thin">
        <color indexed="64"/>
      </bottom>
      <diagonal/>
    </border>
    <border>
      <left/>
      <right style="thin">
        <color indexed="9"/>
      </right>
      <top/>
      <bottom style="thin">
        <color indexed="9"/>
      </bottom>
      <diagonal/>
    </border>
    <border>
      <left style="thin">
        <color indexed="59"/>
      </left>
      <right/>
      <top/>
      <bottom style="double">
        <color indexed="3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59"/>
      </left>
      <right/>
      <top style="thin">
        <color theme="0"/>
      </top>
      <bottom/>
      <diagonal/>
    </border>
    <border>
      <left/>
      <right/>
      <top style="thin">
        <color theme="0"/>
      </top>
      <bottom/>
      <diagonal/>
    </border>
    <border>
      <left style="thin">
        <color indexed="23"/>
      </left>
      <right style="thin">
        <color indexed="23"/>
      </right>
      <top style="thin">
        <color indexed="23"/>
      </top>
      <bottom style="thin">
        <color indexed="23"/>
      </bottom>
      <diagonal/>
    </border>
    <border>
      <left style="thin">
        <color indexed="59"/>
      </left>
      <right style="dotted">
        <color theme="0"/>
      </right>
      <top style="thin">
        <color indexed="9"/>
      </top>
      <bottom/>
      <diagonal/>
    </border>
    <border>
      <left style="dotted">
        <color theme="0"/>
      </left>
      <right/>
      <top style="thin">
        <color indexed="9"/>
      </top>
      <bottom/>
      <diagonal/>
    </border>
    <border>
      <left style="thin">
        <color indexed="9"/>
      </left>
      <right style="dotted">
        <color theme="0"/>
      </right>
      <top/>
      <bottom style="thin">
        <color theme="0"/>
      </bottom>
      <diagonal/>
    </border>
    <border>
      <left style="dotted">
        <color theme="0"/>
      </left>
      <right/>
      <top/>
      <bottom style="thin">
        <color theme="0"/>
      </bottom>
      <diagonal/>
    </border>
    <border>
      <left style="thin">
        <color indexed="59"/>
      </left>
      <right style="dotted">
        <color theme="0"/>
      </right>
      <top/>
      <bottom/>
      <diagonal/>
    </border>
    <border>
      <left style="dotted">
        <color theme="0"/>
      </left>
      <right/>
      <top/>
      <bottom/>
      <diagonal/>
    </border>
    <border>
      <left style="thin">
        <color indexed="59"/>
      </left>
      <right style="dotted">
        <color theme="0"/>
      </right>
      <top/>
      <bottom style="thin">
        <color indexed="59"/>
      </bottom>
      <diagonal/>
    </border>
    <border>
      <left style="dotted">
        <color theme="0"/>
      </left>
      <right/>
      <top/>
      <bottom style="thin">
        <color indexed="59"/>
      </bottom>
      <diagonal/>
    </border>
    <border>
      <left/>
      <right style="dotted">
        <color theme="0"/>
      </right>
      <top/>
      <bottom/>
      <diagonal/>
    </border>
    <border>
      <left/>
      <right style="dotted">
        <color theme="0"/>
      </right>
      <top/>
      <bottom style="thin">
        <color indexed="59"/>
      </bottom>
      <diagonal/>
    </border>
    <border>
      <left style="dotted">
        <color theme="0"/>
      </left>
      <right style="dotted">
        <color theme="0"/>
      </right>
      <top style="thin">
        <color indexed="9"/>
      </top>
      <bottom/>
      <diagonal/>
    </border>
    <border>
      <left style="dotted">
        <color theme="0"/>
      </left>
      <right style="dotted">
        <color theme="0"/>
      </right>
      <top/>
      <bottom style="thin">
        <color indexed="59"/>
      </bottom>
      <diagonal/>
    </border>
  </borders>
  <cellStyleXfs count="16">
    <xf numFmtId="0" fontId="0" fillId="0" borderId="0"/>
    <xf numFmtId="9" fontId="10" fillId="0" borderId="0" applyFont="0" applyFill="0" applyBorder="0" applyAlignment="0" applyProtection="0"/>
    <xf numFmtId="0" fontId="10" fillId="0" borderId="0"/>
    <xf numFmtId="0" fontId="10" fillId="0" borderId="0"/>
    <xf numFmtId="0" fontId="2" fillId="0" borderId="0"/>
    <xf numFmtId="37" fontId="40" fillId="0" borderId="0"/>
    <xf numFmtId="0" fontId="2" fillId="6" borderId="21" applyNumberFormat="0" applyFont="0" applyAlignment="0" applyProtection="0"/>
    <xf numFmtId="0" fontId="44" fillId="0" borderId="0"/>
    <xf numFmtId="37" fontId="40" fillId="0" borderId="0"/>
    <xf numFmtId="184" fontId="40" fillId="0" borderId="0"/>
    <xf numFmtId="184" fontId="40" fillId="0" borderId="0"/>
    <xf numFmtId="0" fontId="49" fillId="0" borderId="0" applyNumberFormat="0" applyFill="0" applyBorder="0" applyAlignment="0" applyProtection="0">
      <alignment vertical="top"/>
      <protection locked="0"/>
    </xf>
    <xf numFmtId="0" fontId="56" fillId="0" borderId="0">
      <alignment vertical="center"/>
    </xf>
    <xf numFmtId="0" fontId="57" fillId="0" borderId="234" applyNumberFormat="0" applyBorder="0" applyProtection="0">
      <alignment horizontal="center"/>
    </xf>
    <xf numFmtId="0" fontId="58" fillId="2" borderId="235">
      <alignment vertical="center"/>
    </xf>
    <xf numFmtId="0" fontId="1" fillId="0" borderId="0"/>
  </cellStyleXfs>
  <cellXfs count="2152">
    <xf numFmtId="0" fontId="0" fillId="0" borderId="0" xfId="0"/>
    <xf numFmtId="0" fontId="4" fillId="2" borderId="0" xfId="0" applyFont="1" applyFill="1"/>
    <xf numFmtId="0" fontId="7" fillId="2" borderId="0" xfId="0" applyFont="1" applyFill="1" applyBorder="1" applyAlignment="1">
      <alignment horizontal="left"/>
    </xf>
    <xf numFmtId="0" fontId="7" fillId="2" borderId="0" xfId="0" applyFont="1" applyFill="1" applyBorder="1" applyAlignment="1">
      <alignment horizontal="center"/>
    </xf>
    <xf numFmtId="0" fontId="7" fillId="2" borderId="0" xfId="0" applyFont="1" applyFill="1" applyBorder="1"/>
    <xf numFmtId="0" fontId="7" fillId="2" borderId="0" xfId="0" applyFont="1" applyFill="1"/>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xf numFmtId="0" fontId="6" fillId="3" borderId="5" xfId="0" applyFont="1" applyFill="1" applyBorder="1"/>
    <xf numFmtId="0" fontId="6" fillId="3" borderId="6"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7" fillId="2" borderId="0" xfId="0" applyFont="1" applyFill="1" applyBorder="1" applyAlignment="1">
      <alignment horizontal="center" vertical="center"/>
    </xf>
    <xf numFmtId="0" fontId="8" fillId="2" borderId="0" xfId="0" applyFont="1" applyFill="1"/>
    <xf numFmtId="3" fontId="7" fillId="2" borderId="0" xfId="0" applyNumberFormat="1" applyFont="1" applyFill="1"/>
    <xf numFmtId="165" fontId="3" fillId="0" borderId="0" xfId="0" applyNumberFormat="1" applyFont="1" applyAlignment="1">
      <alignment horizontal="right"/>
    </xf>
    <xf numFmtId="165" fontId="3" fillId="0" borderId="0" xfId="0" applyNumberFormat="1" applyFont="1" applyFill="1" applyAlignment="1">
      <alignment horizontal="right"/>
    </xf>
    <xf numFmtId="164" fontId="3" fillId="2" borderId="0" xfId="0" applyNumberFormat="1" applyFont="1" applyFill="1"/>
    <xf numFmtId="0" fontId="3" fillId="2" borderId="0" xfId="0" applyFont="1" applyFill="1"/>
    <xf numFmtId="0" fontId="7" fillId="2" borderId="0" xfId="0" applyFont="1" applyFill="1" applyAlignment="1">
      <alignment horizontal="center"/>
    </xf>
    <xf numFmtId="165" fontId="4" fillId="0" borderId="0" xfId="0" applyNumberFormat="1" applyFont="1" applyAlignment="1">
      <alignment horizontal="right"/>
    </xf>
    <xf numFmtId="165" fontId="4" fillId="0" borderId="0" xfId="0" quotePrefix="1" applyNumberFormat="1" applyFont="1" applyAlignment="1">
      <alignment horizontal="right"/>
    </xf>
    <xf numFmtId="165" fontId="4" fillId="0" borderId="0" xfId="0" quotePrefix="1" applyNumberFormat="1" applyFont="1" applyFill="1" applyAlignment="1">
      <alignment horizontal="right"/>
    </xf>
    <xf numFmtId="164" fontId="4" fillId="2" borderId="0" xfId="0" applyNumberFormat="1" applyFont="1" applyFill="1"/>
    <xf numFmtId="0" fontId="7" fillId="2" borderId="0" xfId="0" quotePrefix="1" applyFont="1" applyFill="1" applyAlignment="1">
      <alignment horizontal="center"/>
    </xf>
    <xf numFmtId="165" fontId="4" fillId="0" borderId="0" xfId="0" applyNumberFormat="1" applyFont="1" applyFill="1" applyAlignment="1">
      <alignment horizontal="right"/>
    </xf>
    <xf numFmtId="165" fontId="4" fillId="2" borderId="0" xfId="0" applyNumberFormat="1" applyFont="1" applyFill="1"/>
    <xf numFmtId="165" fontId="7" fillId="2" borderId="0" xfId="0" applyNumberFormat="1" applyFont="1" applyFill="1" applyAlignment="1">
      <alignment horizontal="right"/>
    </xf>
    <xf numFmtId="165" fontId="4" fillId="2" borderId="0" xfId="0" applyNumberFormat="1" applyFont="1" applyFill="1" applyAlignment="1">
      <alignment horizontal="right"/>
    </xf>
    <xf numFmtId="3" fontId="4" fillId="2" borderId="0" xfId="0" applyNumberFormat="1" applyFont="1" applyFill="1"/>
    <xf numFmtId="0" fontId="8" fillId="2" borderId="0" xfId="0" applyFont="1" applyFill="1" applyAlignment="1">
      <alignment horizontal="center"/>
    </xf>
    <xf numFmtId="165" fontId="8" fillId="2" borderId="0" xfId="0" applyNumberFormat="1" applyFont="1" applyFill="1" applyAlignment="1">
      <alignment horizontal="right"/>
    </xf>
    <xf numFmtId="165" fontId="7" fillId="0" borderId="0" xfId="0" applyNumberFormat="1" applyFont="1" applyAlignment="1">
      <alignment horizontal="right"/>
    </xf>
    <xf numFmtId="3" fontId="3" fillId="2" borderId="0" xfId="0" applyNumberFormat="1" applyFont="1" applyFill="1"/>
    <xf numFmtId="0" fontId="7" fillId="2" borderId="10" xfId="0" applyFont="1" applyFill="1" applyBorder="1"/>
    <xf numFmtId="0" fontId="8" fillId="2" borderId="0" xfId="0" applyFont="1" applyFill="1" applyAlignment="1"/>
    <xf numFmtId="165" fontId="7" fillId="0" borderId="0" xfId="0" applyNumberFormat="1" applyFont="1" applyFill="1" applyAlignment="1">
      <alignment horizontal="right"/>
    </xf>
    <xf numFmtId="0" fontId="7" fillId="2" borderId="0" xfId="0" applyFont="1" applyFill="1" applyBorder="1" applyAlignment="1">
      <alignment horizontal="left" wrapText="1"/>
    </xf>
    <xf numFmtId="165" fontId="3" fillId="2" borderId="0" xfId="0" applyNumberFormat="1" applyFont="1" applyFill="1"/>
    <xf numFmtId="0" fontId="7" fillId="2" borderId="0" xfId="0" applyFont="1" applyFill="1" applyAlignment="1">
      <alignment horizontal="left"/>
    </xf>
    <xf numFmtId="0" fontId="8" fillId="2" borderId="0" xfId="0" applyFont="1" applyFill="1" applyAlignment="1">
      <alignment horizontal="left"/>
    </xf>
    <xf numFmtId="0" fontId="3" fillId="2" borderId="0" xfId="0" applyFont="1" applyFill="1" applyAlignment="1">
      <alignment horizontal="right"/>
    </xf>
    <xf numFmtId="165" fontId="8" fillId="0" borderId="0" xfId="0" applyNumberFormat="1" applyFont="1" applyAlignment="1">
      <alignment horizontal="right"/>
    </xf>
    <xf numFmtId="165" fontId="3" fillId="0" borderId="0" xfId="0" quotePrefix="1" applyNumberFormat="1" applyFont="1" applyAlignment="1">
      <alignment horizontal="right"/>
    </xf>
    <xf numFmtId="165" fontId="3" fillId="2" borderId="0" xfId="0" applyNumberFormat="1" applyFont="1" applyFill="1" applyAlignment="1">
      <alignment horizontal="right"/>
    </xf>
    <xf numFmtId="167" fontId="7" fillId="2" borderId="0" xfId="0" applyNumberFormat="1" applyFont="1" applyFill="1" applyAlignment="1">
      <alignment horizontal="right"/>
    </xf>
    <xf numFmtId="0" fontId="7" fillId="2" borderId="19" xfId="0" applyFont="1" applyFill="1" applyBorder="1"/>
    <xf numFmtId="168" fontId="7" fillId="2" borderId="19" xfId="0" applyNumberFormat="1" applyFont="1" applyFill="1" applyBorder="1"/>
    <xf numFmtId="168" fontId="7" fillId="2" borderId="0" xfId="0" applyNumberFormat="1" applyFont="1" applyFill="1" applyBorder="1"/>
    <xf numFmtId="0" fontId="8" fillId="2" borderId="0" xfId="0" applyFont="1" applyFill="1" applyBorder="1" applyAlignment="1">
      <alignment horizontal="left" vertical="center"/>
    </xf>
    <xf numFmtId="165" fontId="7" fillId="2" borderId="0" xfId="0" applyNumberFormat="1" applyFont="1" applyFill="1" applyBorder="1" applyAlignment="1">
      <alignment horizontal="left" vertical="center" wrapText="1"/>
    </xf>
    <xf numFmtId="165" fontId="7" fillId="2" borderId="0" xfId="0" applyNumberFormat="1" applyFont="1" applyFill="1" applyBorder="1" applyAlignment="1">
      <alignment horizontal="left"/>
    </xf>
    <xf numFmtId="0" fontId="4" fillId="0" borderId="0" xfId="0" applyFont="1" applyAlignment="1">
      <alignment horizontal="left"/>
    </xf>
    <xf numFmtId="0" fontId="4" fillId="0" borderId="0" xfId="0" applyFont="1" applyFill="1"/>
    <xf numFmtId="0" fontId="7" fillId="2" borderId="0" xfId="0" applyFont="1" applyFill="1" applyBorder="1" applyAlignment="1">
      <alignment horizontal="left" vertical="center"/>
    </xf>
    <xf numFmtId="0" fontId="6" fillId="3" borderId="11" xfId="0" applyFont="1" applyFill="1" applyBorder="1" applyAlignment="1">
      <alignment horizontal="center" vertical="center"/>
    </xf>
    <xf numFmtId="166" fontId="8" fillId="2" borderId="0" xfId="0" applyNumberFormat="1" applyFont="1" applyFill="1" applyBorder="1" applyAlignment="1">
      <alignment horizontal="right" vertical="center"/>
    </xf>
    <xf numFmtId="169" fontId="7" fillId="2" borderId="0" xfId="0" applyNumberFormat="1" applyFont="1" applyFill="1" applyBorder="1" applyAlignment="1">
      <alignment horizontal="right" vertical="center"/>
    </xf>
    <xf numFmtId="170" fontId="7" fillId="2" borderId="0" xfId="0" applyNumberFormat="1" applyFont="1" applyFill="1" applyAlignment="1">
      <alignment horizontal="right"/>
    </xf>
    <xf numFmtId="171" fontId="7" fillId="2" borderId="0" xfId="0" applyNumberFormat="1" applyFont="1" applyFill="1"/>
    <xf numFmtId="3" fontId="4" fillId="0" borderId="0" xfId="0" applyNumberFormat="1" applyFont="1" applyFill="1"/>
    <xf numFmtId="170" fontId="7" fillId="0" borderId="0" xfId="0" applyNumberFormat="1" applyFont="1" applyAlignment="1">
      <alignment horizontal="right"/>
    </xf>
    <xf numFmtId="3" fontId="4" fillId="2" borderId="0" xfId="0" applyNumberFormat="1" applyFont="1" applyFill="1" applyAlignment="1"/>
    <xf numFmtId="3" fontId="4" fillId="0" borderId="0" xfId="0" applyNumberFormat="1" applyFont="1" applyFill="1" applyAlignment="1"/>
    <xf numFmtId="0" fontId="4" fillId="0" borderId="0" xfId="0" applyFont="1" applyFill="1" applyAlignment="1"/>
    <xf numFmtId="0" fontId="4" fillId="2" borderId="0" xfId="0" applyFont="1" applyFill="1" applyAlignment="1"/>
    <xf numFmtId="3" fontId="3" fillId="0" borderId="0" xfId="0" applyNumberFormat="1" applyFont="1" applyFill="1"/>
    <xf numFmtId="0" fontId="3" fillId="0" borderId="0" xfId="0" applyFont="1" applyFill="1"/>
    <xf numFmtId="171" fontId="8" fillId="2" borderId="10" xfId="0" applyNumberFormat="1" applyFont="1" applyFill="1" applyBorder="1"/>
    <xf numFmtId="171" fontId="7" fillId="2" borderId="10" xfId="0" applyNumberFormat="1" applyFont="1" applyFill="1" applyBorder="1"/>
    <xf numFmtId="0" fontId="8" fillId="2" borderId="0" xfId="0" applyFont="1" applyFill="1" applyBorder="1"/>
    <xf numFmtId="0" fontId="6" fillId="3" borderId="4" xfId="0" applyFont="1" applyFill="1" applyBorder="1" applyAlignment="1">
      <alignment horizontal="center" vertical="center"/>
    </xf>
    <xf numFmtId="0" fontId="8" fillId="2" borderId="0" xfId="0" applyFont="1" applyFill="1" applyAlignment="1">
      <alignment horizontal="left"/>
    </xf>
    <xf numFmtId="3" fontId="9" fillId="0" borderId="0" xfId="0" applyNumberFormat="1" applyFont="1" applyFill="1" applyAlignment="1">
      <alignment horizontal="right"/>
    </xf>
    <xf numFmtId="0" fontId="8" fillId="2" borderId="0" xfId="0" applyFont="1" applyFill="1" applyAlignment="1">
      <alignment horizontal="left"/>
    </xf>
    <xf numFmtId="0" fontId="7" fillId="2" borderId="0" xfId="0" applyFont="1" applyFill="1" applyAlignment="1">
      <alignment horizontal="right"/>
    </xf>
    <xf numFmtId="0" fontId="7" fillId="2" borderId="16" xfId="0" applyFont="1" applyFill="1" applyBorder="1"/>
    <xf numFmtId="165" fontId="8" fillId="2" borderId="0" xfId="0" applyNumberFormat="1" applyFont="1" applyFill="1"/>
    <xf numFmtId="165" fontId="7" fillId="2" borderId="0" xfId="0" applyNumberFormat="1" applyFont="1" applyFill="1"/>
    <xf numFmtId="0" fontId="3" fillId="0" borderId="0" xfId="0" applyFont="1" applyAlignment="1">
      <alignment horizontal="center" vertical="center"/>
    </xf>
    <xf numFmtId="0" fontId="7" fillId="2" borderId="0" xfId="0" applyFont="1" applyFill="1" applyBorder="1" applyAlignment="1">
      <alignment horizontal="right"/>
    </xf>
    <xf numFmtId="0" fontId="4" fillId="2" borderId="0" xfId="0" applyFont="1" applyFill="1" applyBorder="1"/>
    <xf numFmtId="166" fontId="7" fillId="2" borderId="0" xfId="0" applyNumberFormat="1" applyFont="1" applyFill="1" applyAlignment="1">
      <alignment horizontal="right"/>
    </xf>
    <xf numFmtId="166" fontId="8" fillId="2" borderId="0" xfId="0" applyNumberFormat="1" applyFont="1" applyFill="1"/>
    <xf numFmtId="166" fontId="7" fillId="2" borderId="0" xfId="0" applyNumberFormat="1" applyFont="1" applyFill="1"/>
    <xf numFmtId="166" fontId="8" fillId="2" borderId="0" xfId="0" applyNumberFormat="1" applyFont="1" applyFill="1" applyAlignment="1">
      <alignment horizontal="right"/>
    </xf>
    <xf numFmtId="165" fontId="3" fillId="0" borderId="0" xfId="0" applyNumberFormat="1" applyFont="1"/>
    <xf numFmtId="3" fontId="4" fillId="5" borderId="0" xfId="0" applyNumberFormat="1" applyFont="1" applyFill="1" applyBorder="1" applyAlignment="1">
      <alignment horizontal="right" vertical="center"/>
    </xf>
    <xf numFmtId="165" fontId="4" fillId="0" borderId="0" xfId="0" applyNumberFormat="1" applyFont="1"/>
    <xf numFmtId="3" fontId="4" fillId="5" borderId="0" xfId="0" applyNumberFormat="1" applyFont="1" applyFill="1" applyAlignment="1">
      <alignment horizontal="right"/>
    </xf>
    <xf numFmtId="1" fontId="7" fillId="0" borderId="0" xfId="0" applyNumberFormat="1" applyFont="1" applyAlignment="1">
      <alignment horizontal="right"/>
    </xf>
    <xf numFmtId="0" fontId="8" fillId="2" borderId="10" xfId="0" applyFont="1" applyFill="1" applyBorder="1"/>
    <xf numFmtId="167" fontId="8" fillId="2" borderId="0" xfId="0" applyNumberFormat="1" applyFont="1" applyFill="1" applyAlignment="1">
      <alignment horizontal="right"/>
    </xf>
    <xf numFmtId="3" fontId="4" fillId="5" borderId="0" xfId="0" applyNumberFormat="1" applyFont="1" applyFill="1"/>
    <xf numFmtId="3" fontId="3" fillId="5" borderId="0" xfId="0" applyNumberFormat="1" applyFont="1" applyFill="1"/>
    <xf numFmtId="3" fontId="3" fillId="5" borderId="0" xfId="0" applyNumberFormat="1" applyFont="1" applyFill="1" applyAlignment="1">
      <alignment horizontal="right"/>
    </xf>
    <xf numFmtId="3" fontId="4" fillId="2" borderId="0" xfId="0" applyNumberFormat="1" applyFont="1" applyFill="1" applyAlignment="1">
      <alignment horizontal="right"/>
    </xf>
    <xf numFmtId="166" fontId="7" fillId="0" borderId="0" xfId="0" applyNumberFormat="1" applyFont="1" applyAlignment="1">
      <alignment horizontal="right"/>
    </xf>
    <xf numFmtId="0" fontId="4" fillId="2" borderId="0" xfId="0" applyFont="1" applyFill="1" applyAlignment="1">
      <alignment horizontal="right"/>
    </xf>
    <xf numFmtId="168" fontId="3" fillId="2" borderId="0" xfId="0" applyNumberFormat="1" applyFont="1" applyFill="1"/>
    <xf numFmtId="168" fontId="4" fillId="2" borderId="0" xfId="0" applyNumberFormat="1" applyFont="1" applyFill="1"/>
    <xf numFmtId="0" fontId="8" fillId="2" borderId="0" xfId="0" applyFont="1" applyFill="1" applyAlignment="1">
      <alignment horizontal="right"/>
    </xf>
    <xf numFmtId="1" fontId="4" fillId="5" borderId="0" xfId="0" applyNumberFormat="1" applyFont="1" applyFill="1"/>
    <xf numFmtId="1" fontId="3" fillId="2" borderId="0" xfId="0" applyNumberFormat="1" applyFont="1" applyFill="1"/>
    <xf numFmtId="1" fontId="3" fillId="0" borderId="0" xfId="0" applyNumberFormat="1" applyFont="1" applyAlignment="1">
      <alignment horizontal="right"/>
    </xf>
    <xf numFmtId="167" fontId="7" fillId="2" borderId="0" xfId="0" applyNumberFormat="1" applyFont="1" applyFill="1"/>
    <xf numFmtId="3" fontId="4" fillId="0" borderId="0" xfId="0" applyNumberFormat="1" applyFont="1"/>
    <xf numFmtId="0" fontId="8" fillId="2" borderId="0" xfId="0" applyFont="1" applyFill="1" applyBorder="1" applyAlignment="1">
      <alignment horizontal="center" vertical="center"/>
    </xf>
    <xf numFmtId="165" fontId="7" fillId="2" borderId="0" xfId="0" applyNumberFormat="1" applyFont="1" applyFill="1" applyBorder="1" applyAlignment="1">
      <alignment horizontal="right" vertical="center"/>
    </xf>
    <xf numFmtId="165" fontId="8" fillId="2" borderId="0" xfId="0" applyNumberFormat="1" applyFont="1" applyFill="1" applyBorder="1" applyAlignment="1">
      <alignment horizontal="right" vertical="center"/>
    </xf>
    <xf numFmtId="165" fontId="3" fillId="0" borderId="0" xfId="0" quotePrefix="1" applyNumberFormat="1" applyFont="1" applyFill="1" applyAlignment="1">
      <alignment horizontal="right"/>
    </xf>
    <xf numFmtId="165" fontId="7" fillId="2" borderId="19" xfId="0" applyNumberFormat="1" applyFont="1" applyFill="1" applyBorder="1"/>
    <xf numFmtId="165" fontId="7" fillId="2" borderId="19" xfId="0" applyNumberFormat="1" applyFont="1" applyFill="1" applyBorder="1" applyAlignment="1">
      <alignment horizontal="right"/>
    </xf>
    <xf numFmtId="165" fontId="8" fillId="2" borderId="0" xfId="0" applyNumberFormat="1" applyFont="1" applyFill="1" applyBorder="1" applyAlignment="1">
      <alignment horizontal="right"/>
    </xf>
    <xf numFmtId="1" fontId="4" fillId="2" borderId="0" xfId="0" applyNumberFormat="1" applyFont="1" applyFill="1"/>
    <xf numFmtId="1" fontId="3" fillId="2" borderId="0" xfId="0" applyNumberFormat="1" applyFont="1" applyFill="1" applyAlignment="1">
      <alignment horizontal="right"/>
    </xf>
    <xf numFmtId="168" fontId="7" fillId="2" borderId="19" xfId="0" applyNumberFormat="1" applyFont="1" applyFill="1" applyBorder="1" applyAlignment="1">
      <alignment horizontal="right"/>
    </xf>
    <xf numFmtId="165" fontId="4" fillId="2" borderId="0" xfId="0" applyNumberFormat="1" applyFont="1" applyFill="1" applyBorder="1" applyAlignment="1">
      <alignment horizontal="right"/>
    </xf>
    <xf numFmtId="1" fontId="4" fillId="2" borderId="0" xfId="0" applyNumberFormat="1" applyFont="1" applyFill="1" applyAlignment="1">
      <alignment horizontal="right"/>
    </xf>
    <xf numFmtId="0" fontId="7" fillId="2" borderId="10" xfId="0" applyFont="1" applyFill="1" applyBorder="1" applyAlignment="1">
      <alignment horizontal="right"/>
    </xf>
    <xf numFmtId="3" fontId="4" fillId="0" borderId="0" xfId="0" applyNumberFormat="1" applyFont="1" applyAlignment="1">
      <alignment horizontal="right"/>
    </xf>
    <xf numFmtId="3" fontId="4" fillId="0" borderId="0" xfId="0" quotePrefix="1" applyNumberFormat="1" applyFont="1" applyAlignment="1">
      <alignment horizontal="right"/>
    </xf>
    <xf numFmtId="0" fontId="5" fillId="2" borderId="0" xfId="0" applyFont="1" applyFill="1" applyAlignment="1">
      <alignment horizontal="left"/>
    </xf>
    <xf numFmtId="0" fontId="6" fillId="3" borderId="6" xfId="0" applyFont="1" applyFill="1" applyBorder="1" applyAlignment="1">
      <alignment horizontal="center" vertical="center"/>
    </xf>
    <xf numFmtId="0" fontId="4" fillId="0" borderId="0" xfId="0" applyFont="1" applyAlignment="1">
      <alignment wrapText="1"/>
    </xf>
    <xf numFmtId="0" fontId="4" fillId="7" borderId="0" xfId="2" applyFont="1" applyFill="1"/>
    <xf numFmtId="0" fontId="4" fillId="7" borderId="0" xfId="2" applyFont="1" applyFill="1" applyAlignment="1">
      <alignment horizontal="center"/>
    </xf>
    <xf numFmtId="0" fontId="4" fillId="7" borderId="0" xfId="2" applyFont="1" applyFill="1" applyAlignment="1"/>
    <xf numFmtId="0" fontId="4" fillId="7" borderId="0" xfId="2" applyFont="1" applyFill="1" applyBorder="1" applyAlignment="1"/>
    <xf numFmtId="0" fontId="4" fillId="0" borderId="0" xfId="2" applyFont="1" applyBorder="1"/>
    <xf numFmtId="0" fontId="4" fillId="0" borderId="0" xfId="2" applyFont="1"/>
    <xf numFmtId="0" fontId="12" fillId="2" borderId="22" xfId="2" applyFont="1" applyFill="1" applyBorder="1"/>
    <xf numFmtId="0" fontId="7" fillId="2" borderId="23" xfId="2" applyFont="1" applyFill="1" applyBorder="1"/>
    <xf numFmtId="165" fontId="7" fillId="2" borderId="22" xfId="2" applyNumberFormat="1" applyFont="1" applyFill="1" applyBorder="1" applyAlignment="1">
      <alignment horizontal="center"/>
    </xf>
    <xf numFmtId="169" fontId="7" fillId="2" borderId="22" xfId="2" applyNumberFormat="1" applyFont="1" applyFill="1" applyBorder="1" applyAlignment="1"/>
    <xf numFmtId="0" fontId="8" fillId="2" borderId="24" xfId="2" applyFont="1" applyFill="1" applyBorder="1" applyAlignment="1">
      <alignment vertical="center"/>
    </xf>
    <xf numFmtId="0" fontId="7" fillId="2" borderId="24" xfId="2" applyFont="1" applyFill="1" applyBorder="1"/>
    <xf numFmtId="165" fontId="7" fillId="2" borderId="24" xfId="2" applyNumberFormat="1" applyFont="1" applyFill="1" applyBorder="1" applyAlignment="1">
      <alignment horizontal="center"/>
    </xf>
    <xf numFmtId="165" fontId="13" fillId="2" borderId="24" xfId="2" applyNumberFormat="1" applyFont="1" applyFill="1" applyBorder="1" applyAlignment="1"/>
    <xf numFmtId="0" fontId="8" fillId="2" borderId="25" xfId="2" applyFont="1" applyFill="1" applyBorder="1"/>
    <xf numFmtId="0" fontId="8" fillId="2" borderId="26" xfId="2" applyFont="1" applyFill="1" applyBorder="1"/>
    <xf numFmtId="165" fontId="7" fillId="2" borderId="27" xfId="2" applyNumberFormat="1" applyFont="1" applyFill="1" applyBorder="1" applyAlignment="1">
      <alignment horizontal="center"/>
    </xf>
    <xf numFmtId="165" fontId="7" fillId="2" borderId="25" xfId="2" applyNumberFormat="1" applyFont="1" applyFill="1" applyBorder="1" applyAlignment="1">
      <alignment horizontal="center"/>
    </xf>
    <xf numFmtId="165" fontId="8" fillId="2" borderId="25" xfId="2" applyNumberFormat="1" applyFont="1" applyFill="1" applyBorder="1" applyAlignment="1"/>
    <xf numFmtId="0" fontId="3" fillId="0" borderId="0" xfId="2" applyFont="1" applyBorder="1"/>
    <xf numFmtId="0" fontId="3" fillId="0" borderId="0" xfId="2" applyFont="1"/>
    <xf numFmtId="0" fontId="8" fillId="2" borderId="28" xfId="2" applyFont="1" applyFill="1" applyBorder="1" applyAlignment="1">
      <alignment vertical="center"/>
    </xf>
    <xf numFmtId="165" fontId="7" fillId="2" borderId="29" xfId="2" applyNumberFormat="1" applyFont="1" applyFill="1" applyBorder="1" applyAlignment="1">
      <alignment horizontal="center" vertical="center"/>
    </xf>
    <xf numFmtId="165" fontId="8" fillId="2" borderId="30" xfId="2" applyNumberFormat="1" applyFont="1" applyFill="1" applyBorder="1" applyAlignment="1">
      <alignment horizontal="right" vertical="center"/>
    </xf>
    <xf numFmtId="165" fontId="8" fillId="2" borderId="31" xfId="2" applyNumberFormat="1" applyFont="1" applyFill="1" applyBorder="1" applyAlignment="1">
      <alignment horizontal="right" vertical="center"/>
    </xf>
    <xf numFmtId="165" fontId="8" fillId="2" borderId="32" xfId="2" applyNumberFormat="1" applyFont="1" applyFill="1" applyBorder="1" applyAlignment="1">
      <alignment horizontal="right" vertical="center"/>
    </xf>
    <xf numFmtId="165" fontId="8" fillId="2" borderId="33" xfId="2" applyNumberFormat="1" applyFont="1" applyFill="1" applyBorder="1" applyAlignment="1">
      <alignment horizontal="right" vertical="center"/>
    </xf>
    <xf numFmtId="0" fontId="8" fillId="2" borderId="34" xfId="2" applyFont="1" applyFill="1" applyBorder="1" applyAlignment="1"/>
    <xf numFmtId="0" fontId="8" fillId="2" borderId="0" xfId="2" applyFont="1" applyFill="1" applyBorder="1" applyAlignment="1"/>
    <xf numFmtId="165" fontId="7" fillId="2" borderId="35" xfId="2" applyNumberFormat="1" applyFont="1" applyFill="1" applyBorder="1" applyAlignment="1">
      <alignment horizontal="center"/>
    </xf>
    <xf numFmtId="165" fontId="8" fillId="5" borderId="36" xfId="2" applyNumberFormat="1" applyFont="1" applyFill="1" applyBorder="1" applyAlignment="1">
      <alignment horizontal="right"/>
    </xf>
    <xf numFmtId="165" fontId="8" fillId="5" borderId="37" xfId="2" applyNumberFormat="1" applyFont="1" applyFill="1" applyBorder="1" applyAlignment="1">
      <alignment horizontal="right"/>
    </xf>
    <xf numFmtId="165" fontId="8" fillId="5" borderId="0" xfId="2" applyNumberFormat="1" applyFont="1" applyFill="1" applyBorder="1" applyAlignment="1">
      <alignment horizontal="right"/>
    </xf>
    <xf numFmtId="165" fontId="8" fillId="5" borderId="38" xfId="2" applyNumberFormat="1" applyFont="1" applyFill="1" applyBorder="1" applyAlignment="1">
      <alignment horizontal="right"/>
    </xf>
    <xf numFmtId="165" fontId="8" fillId="2" borderId="38" xfId="2" applyNumberFormat="1" applyFont="1" applyFill="1" applyBorder="1" applyAlignment="1"/>
    <xf numFmtId="165" fontId="8" fillId="2" borderId="0" xfId="2" applyNumberFormat="1" applyFont="1" applyFill="1" applyBorder="1" applyAlignment="1"/>
    <xf numFmtId="165" fontId="8" fillId="5" borderId="39" xfId="2" applyNumberFormat="1" applyFont="1" applyFill="1" applyBorder="1" applyAlignment="1">
      <alignment horizontal="right"/>
    </xf>
    <xf numFmtId="0" fontId="8" fillId="0" borderId="0" xfId="2" applyFont="1" applyFill="1" applyBorder="1" applyAlignment="1"/>
    <xf numFmtId="0" fontId="7" fillId="2" borderId="40" xfId="2" applyFont="1" applyFill="1" applyBorder="1" applyAlignment="1"/>
    <xf numFmtId="0" fontId="7" fillId="0" borderId="0" xfId="2" applyFont="1" applyFill="1" applyBorder="1" applyAlignment="1"/>
    <xf numFmtId="0" fontId="8" fillId="0" borderId="40" xfId="2" applyFont="1" applyFill="1" applyBorder="1" applyAlignment="1"/>
    <xf numFmtId="165" fontId="7" fillId="0" borderId="35" xfId="2" applyNumberFormat="1" applyFont="1" applyFill="1" applyBorder="1" applyAlignment="1">
      <alignment horizontal="center"/>
    </xf>
    <xf numFmtId="165" fontId="7" fillId="5" borderId="39" xfId="2" applyNumberFormat="1" applyFont="1" applyFill="1" applyBorder="1" applyAlignment="1">
      <alignment horizontal="right"/>
    </xf>
    <xf numFmtId="165" fontId="7" fillId="5" borderId="37" xfId="2" applyNumberFormat="1" applyFont="1" applyFill="1" applyBorder="1" applyAlignment="1">
      <alignment horizontal="right"/>
    </xf>
    <xf numFmtId="165" fontId="7" fillId="5" borderId="0" xfId="2" applyNumberFormat="1" applyFont="1" applyFill="1" applyBorder="1" applyAlignment="1">
      <alignment horizontal="right"/>
    </xf>
    <xf numFmtId="165" fontId="7" fillId="5" borderId="38" xfId="2" applyNumberFormat="1" applyFont="1" applyFill="1" applyBorder="1" applyAlignment="1">
      <alignment horizontal="right"/>
    </xf>
    <xf numFmtId="165" fontId="7" fillId="2" borderId="38" xfId="2" applyNumberFormat="1" applyFont="1" applyFill="1" applyBorder="1" applyAlignment="1"/>
    <xf numFmtId="165" fontId="7" fillId="0" borderId="0" xfId="2" applyNumberFormat="1" applyFont="1" applyFill="1" applyBorder="1" applyAlignment="1"/>
    <xf numFmtId="0" fontId="4" fillId="0" borderId="0" xfId="2" applyFont="1" applyFill="1" applyBorder="1"/>
    <xf numFmtId="0" fontId="4" fillId="0" borderId="0" xfId="2" applyFont="1" applyFill="1"/>
    <xf numFmtId="0" fontId="7" fillId="0" borderId="40" xfId="2" applyFont="1" applyFill="1" applyBorder="1" applyAlignment="1"/>
    <xf numFmtId="165" fontId="7" fillId="5" borderId="39" xfId="2" applyNumberFormat="1" applyFont="1" applyFill="1" applyBorder="1" applyAlignment="1"/>
    <xf numFmtId="165" fontId="7" fillId="5" borderId="37" xfId="2" applyNumberFormat="1" applyFont="1" applyFill="1" applyBorder="1" applyAlignment="1"/>
    <xf numFmtId="165" fontId="7" fillId="5" borderId="0" xfId="2" applyNumberFormat="1" applyFont="1" applyFill="1" applyBorder="1" applyAlignment="1"/>
    <xf numFmtId="165" fontId="7" fillId="5" borderId="38" xfId="2" applyNumberFormat="1" applyFont="1" applyFill="1" applyBorder="1" applyAlignment="1"/>
    <xf numFmtId="165" fontId="7" fillId="0" borderId="0" xfId="2" applyNumberFormat="1" applyFont="1" applyFill="1" applyBorder="1" applyAlignment="1">
      <alignment horizontal="right"/>
    </xf>
    <xf numFmtId="0" fontId="8" fillId="2" borderId="40" xfId="2" applyFont="1" applyFill="1" applyBorder="1" applyAlignment="1"/>
    <xf numFmtId="165" fontId="8" fillId="5" borderId="41" xfId="2" applyNumberFormat="1" applyFont="1" applyFill="1" applyBorder="1" applyAlignment="1">
      <alignment horizontal="right"/>
    </xf>
    <xf numFmtId="165" fontId="8" fillId="5" borderId="42" xfId="2" applyNumberFormat="1" applyFont="1" applyFill="1" applyBorder="1" applyAlignment="1">
      <alignment horizontal="right"/>
    </xf>
    <xf numFmtId="165" fontId="8" fillId="5" borderId="43" xfId="2" applyNumberFormat="1" applyFont="1" applyFill="1" applyBorder="1" applyAlignment="1">
      <alignment horizontal="right"/>
    </xf>
    <xf numFmtId="165" fontId="8" fillId="5" borderId="44" xfId="2" applyNumberFormat="1" applyFont="1" applyFill="1" applyBorder="1" applyAlignment="1">
      <alignment horizontal="right"/>
    </xf>
    <xf numFmtId="0" fontId="13" fillId="2" borderId="45" xfId="2" applyFont="1" applyFill="1" applyBorder="1" applyAlignment="1">
      <alignment horizontal="left"/>
    </xf>
    <xf numFmtId="0" fontId="7" fillId="2" borderId="45" xfId="2" applyFont="1" applyFill="1" applyBorder="1" applyAlignment="1">
      <alignment horizontal="left"/>
    </xf>
    <xf numFmtId="165" fontId="7" fillId="2" borderId="46" xfId="2" applyNumberFormat="1" applyFont="1" applyFill="1" applyBorder="1" applyAlignment="1">
      <alignment horizontal="center"/>
    </xf>
    <xf numFmtId="169" fontId="13" fillId="2" borderId="47" xfId="2" applyNumberFormat="1" applyFont="1" applyFill="1" applyBorder="1" applyAlignment="1">
      <alignment horizontal="right" wrapText="1"/>
    </xf>
    <xf numFmtId="169" fontId="13" fillId="2" borderId="48" xfId="2" applyNumberFormat="1" applyFont="1" applyFill="1" applyBorder="1" applyAlignment="1">
      <alignment horizontal="right" wrapText="1"/>
    </xf>
    <xf numFmtId="169" fontId="13" fillId="2" borderId="49" xfId="2" applyNumberFormat="1" applyFont="1" applyFill="1" applyBorder="1" applyAlignment="1">
      <alignment horizontal="right" wrapText="1"/>
    </xf>
    <xf numFmtId="169" fontId="13" fillId="2" borderId="50" xfId="2" applyNumberFormat="1" applyFont="1" applyFill="1" applyBorder="1" applyAlignment="1">
      <alignment horizontal="right" wrapText="1"/>
    </xf>
    <xf numFmtId="169" fontId="13" fillId="2" borderId="51" xfId="2" applyNumberFormat="1" applyFont="1" applyFill="1" applyBorder="1" applyAlignment="1">
      <alignment horizontal="right" wrapText="1"/>
    </xf>
    <xf numFmtId="169" fontId="13" fillId="2" borderId="45" xfId="2" applyNumberFormat="1" applyFont="1" applyFill="1" applyBorder="1" applyAlignment="1">
      <alignment horizontal="right" wrapText="1"/>
    </xf>
    <xf numFmtId="0" fontId="8" fillId="2" borderId="52" xfId="2" applyFont="1" applyFill="1" applyBorder="1" applyAlignment="1"/>
    <xf numFmtId="0" fontId="7" fillId="2" borderId="52" xfId="2" applyFont="1" applyFill="1" applyBorder="1"/>
    <xf numFmtId="165" fontId="7" fillId="2" borderId="53" xfId="2" applyNumberFormat="1" applyFont="1" applyFill="1" applyBorder="1" applyAlignment="1">
      <alignment horizontal="center"/>
    </xf>
    <xf numFmtId="165" fontId="7" fillId="2" borderId="54" xfId="2" applyNumberFormat="1" applyFont="1" applyFill="1" applyBorder="1" applyAlignment="1">
      <alignment horizontal="center"/>
    </xf>
    <xf numFmtId="165" fontId="7" fillId="2" borderId="0" xfId="2" applyNumberFormat="1" applyFont="1" applyFill="1" applyBorder="1" applyAlignment="1">
      <alignment horizontal="center"/>
    </xf>
    <xf numFmtId="165" fontId="13" fillId="2" borderId="34" xfId="2" applyNumberFormat="1" applyFont="1" applyFill="1" applyBorder="1" applyAlignment="1">
      <alignment horizontal="center"/>
    </xf>
    <xf numFmtId="165" fontId="13" fillId="2" borderId="34" xfId="2" applyNumberFormat="1" applyFont="1" applyFill="1" applyBorder="1" applyAlignment="1"/>
    <xf numFmtId="165" fontId="7" fillId="2" borderId="55" xfId="2" applyNumberFormat="1" applyFont="1" applyFill="1" applyBorder="1" applyAlignment="1">
      <alignment horizontal="center" vertical="center"/>
    </xf>
    <xf numFmtId="165" fontId="8" fillId="0" borderId="56" xfId="2" applyNumberFormat="1" applyFont="1" applyFill="1" applyBorder="1" applyAlignment="1">
      <alignment horizontal="right" vertical="center"/>
    </xf>
    <xf numFmtId="165" fontId="8" fillId="0" borderId="57" xfId="2" applyNumberFormat="1" applyFont="1" applyFill="1" applyBorder="1" applyAlignment="1">
      <alignment horizontal="right" vertical="center"/>
    </xf>
    <xf numFmtId="165" fontId="8" fillId="0" borderId="58" xfId="2" applyNumberFormat="1" applyFont="1" applyFill="1" applyBorder="1" applyAlignment="1">
      <alignment horizontal="right" vertical="center"/>
    </xf>
    <xf numFmtId="165" fontId="8" fillId="0" borderId="59" xfId="2" applyNumberFormat="1" applyFont="1" applyFill="1" applyBorder="1" applyAlignment="1">
      <alignment horizontal="right" vertical="center"/>
    </xf>
    <xf numFmtId="165" fontId="8" fillId="0" borderId="60" xfId="2" applyNumberFormat="1" applyFont="1" applyFill="1" applyBorder="1" applyAlignment="1">
      <alignment horizontal="right" vertical="center"/>
    </xf>
    <xf numFmtId="0" fontId="8" fillId="2" borderId="61" xfId="2" applyFont="1" applyFill="1" applyBorder="1" applyAlignment="1"/>
    <xf numFmtId="170" fontId="8" fillId="0" borderId="62" xfId="2" applyNumberFormat="1" applyFont="1" applyFill="1" applyBorder="1" applyAlignment="1">
      <alignment horizontal="right"/>
    </xf>
    <xf numFmtId="170" fontId="8" fillId="0" borderId="63" xfId="2" applyNumberFormat="1" applyFont="1" applyFill="1" applyBorder="1" applyAlignment="1">
      <alignment horizontal="right"/>
    </xf>
    <xf numFmtId="170" fontId="8" fillId="0" borderId="64" xfId="2" applyNumberFormat="1" applyFont="1" applyFill="1" applyBorder="1" applyAlignment="1">
      <alignment horizontal="right"/>
    </xf>
    <xf numFmtId="170" fontId="8" fillId="0" borderId="65" xfId="2" applyNumberFormat="1" applyFont="1" applyFill="1" applyBorder="1" applyAlignment="1">
      <alignment horizontal="right"/>
    </xf>
    <xf numFmtId="170" fontId="8" fillId="0" borderId="66" xfId="2" applyNumberFormat="1" applyFont="1" applyFill="1" applyBorder="1" applyAlignment="1">
      <alignment horizontal="right"/>
    </xf>
    <xf numFmtId="170" fontId="8" fillId="0" borderId="67" xfId="2" applyNumberFormat="1" applyFont="1" applyFill="1" applyBorder="1" applyAlignment="1">
      <alignment horizontal="right"/>
    </xf>
    <xf numFmtId="170" fontId="8" fillId="0" borderId="0" xfId="2" applyNumberFormat="1" applyFont="1" applyFill="1" applyBorder="1" applyAlignment="1">
      <alignment horizontal="right"/>
    </xf>
    <xf numFmtId="170" fontId="8" fillId="0" borderId="68" xfId="2" applyNumberFormat="1" applyFont="1" applyFill="1" applyBorder="1" applyAlignment="1">
      <alignment horizontal="right"/>
    </xf>
    <xf numFmtId="165" fontId="8" fillId="0" borderId="38" xfId="2" applyNumberFormat="1" applyFont="1" applyFill="1" applyBorder="1" applyAlignment="1">
      <alignment horizontal="right"/>
    </xf>
    <xf numFmtId="165" fontId="8" fillId="0" borderId="0" xfId="2" applyNumberFormat="1" applyFont="1" applyFill="1" applyBorder="1" applyAlignment="1"/>
    <xf numFmtId="170" fontId="7" fillId="0" borderId="67" xfId="2" applyNumberFormat="1" applyFont="1" applyFill="1" applyBorder="1" applyAlignment="1">
      <alignment horizontal="right"/>
    </xf>
    <xf numFmtId="170" fontId="7" fillId="0" borderId="0" xfId="2" applyNumberFormat="1" applyFont="1" applyFill="1" applyBorder="1" applyAlignment="1">
      <alignment horizontal="right"/>
    </xf>
    <xf numFmtId="165" fontId="7" fillId="0" borderId="38" xfId="2" applyNumberFormat="1" applyFont="1" applyFill="1" applyBorder="1" applyAlignment="1"/>
    <xf numFmtId="165" fontId="7" fillId="0" borderId="38" xfId="2" applyNumberFormat="1" applyFont="1" applyFill="1" applyBorder="1" applyAlignment="1">
      <alignment horizontal="right"/>
    </xf>
    <xf numFmtId="170" fontId="7" fillId="0" borderId="64" xfId="2" applyNumberFormat="1" applyFont="1" applyFill="1" applyBorder="1" applyAlignment="1">
      <alignment horizontal="right"/>
    </xf>
    <xf numFmtId="165" fontId="8" fillId="0" borderId="0" xfId="2" applyNumberFormat="1" applyFont="1" applyFill="1" applyBorder="1" applyAlignment="1">
      <alignment horizontal="right"/>
    </xf>
    <xf numFmtId="165" fontId="7" fillId="2" borderId="69" xfId="2" applyNumberFormat="1" applyFont="1" applyFill="1" applyBorder="1" applyAlignment="1">
      <alignment horizontal="center"/>
    </xf>
    <xf numFmtId="170" fontId="8" fillId="0" borderId="70" xfId="2" applyNumberFormat="1" applyFont="1" applyFill="1" applyBorder="1" applyAlignment="1">
      <alignment horizontal="right"/>
    </xf>
    <xf numFmtId="170" fontId="8" fillId="0" borderId="43" xfId="2" applyNumberFormat="1" applyFont="1" applyFill="1" applyBorder="1" applyAlignment="1">
      <alignment horizontal="right"/>
    </xf>
    <xf numFmtId="170" fontId="8" fillId="0" borderId="44" xfId="2" applyNumberFormat="1" applyFont="1" applyFill="1" applyBorder="1" applyAlignment="1">
      <alignment horizontal="right"/>
    </xf>
    <xf numFmtId="165" fontId="8" fillId="0" borderId="44" xfId="2" applyNumberFormat="1" applyFont="1" applyFill="1" applyBorder="1" applyAlignment="1">
      <alignment horizontal="right"/>
    </xf>
    <xf numFmtId="0" fontId="7" fillId="2" borderId="72" xfId="2" applyFont="1" applyFill="1" applyBorder="1" applyAlignment="1">
      <alignment horizontal="right"/>
    </xf>
    <xf numFmtId="169" fontId="13" fillId="2" borderId="74" xfId="2" applyNumberFormat="1" applyFont="1" applyFill="1" applyBorder="1" applyAlignment="1">
      <alignment horizontal="right" wrapText="1"/>
    </xf>
    <xf numFmtId="169" fontId="13" fillId="2" borderId="0" xfId="2" applyNumberFormat="1" applyFont="1" applyFill="1" applyBorder="1" applyAlignment="1">
      <alignment horizontal="right" wrapText="1"/>
    </xf>
    <xf numFmtId="169" fontId="13" fillId="2" borderId="38" xfId="2" applyNumberFormat="1" applyFont="1" applyFill="1" applyBorder="1" applyAlignment="1">
      <alignment horizontal="right" wrapText="1"/>
    </xf>
    <xf numFmtId="165" fontId="8" fillId="5" borderId="38" xfId="2" applyNumberFormat="1" applyFont="1" applyFill="1" applyBorder="1" applyAlignment="1">
      <alignment horizontal="center"/>
    </xf>
    <xf numFmtId="165" fontId="7" fillId="2" borderId="38" xfId="2" applyNumberFormat="1" applyFont="1" applyFill="1" applyBorder="1" applyAlignment="1">
      <alignment horizontal="right" wrapText="1"/>
    </xf>
    <xf numFmtId="0" fontId="7" fillId="2" borderId="77" xfId="2" applyFont="1" applyFill="1" applyBorder="1" applyAlignment="1">
      <alignment horizontal="right"/>
    </xf>
    <xf numFmtId="169" fontId="14" fillId="2" borderId="79" xfId="2" applyNumberFormat="1" applyFont="1" applyFill="1" applyBorder="1" applyAlignment="1">
      <alignment horizontal="right" wrapText="1"/>
    </xf>
    <xf numFmtId="169" fontId="14" fillId="2" borderId="49" xfId="2" applyNumberFormat="1" applyFont="1" applyFill="1" applyBorder="1" applyAlignment="1">
      <alignment horizontal="right" wrapText="1"/>
    </xf>
    <xf numFmtId="169" fontId="14" fillId="2" borderId="50" xfId="2" applyNumberFormat="1" applyFont="1" applyFill="1" applyBorder="1" applyAlignment="1">
      <alignment horizontal="right" wrapText="1"/>
    </xf>
    <xf numFmtId="169" fontId="13" fillId="2" borderId="80" xfId="2" applyNumberFormat="1" applyFont="1" applyFill="1" applyBorder="1" applyAlignment="1">
      <alignment horizontal="right" wrapText="1"/>
    </xf>
    <xf numFmtId="0" fontId="4" fillId="0" borderId="0" xfId="2" applyFont="1" applyBorder="1" applyAlignment="1"/>
    <xf numFmtId="0" fontId="12" fillId="2" borderId="0" xfId="2" applyFont="1" applyFill="1" applyBorder="1"/>
    <xf numFmtId="0" fontId="7" fillId="2" borderId="40" xfId="2" applyFont="1" applyFill="1" applyBorder="1"/>
    <xf numFmtId="0" fontId="7" fillId="5" borderId="0" xfId="2" applyFont="1" applyFill="1" applyBorder="1" applyAlignment="1"/>
    <xf numFmtId="0" fontId="7" fillId="2" borderId="82" xfId="2" applyFont="1" applyFill="1" applyBorder="1" applyAlignment="1">
      <alignment vertical="center"/>
    </xf>
    <xf numFmtId="165" fontId="7" fillId="2" borderId="83" xfId="2" applyNumberFormat="1" applyFont="1" applyFill="1" applyBorder="1" applyAlignment="1">
      <alignment horizontal="center" vertical="center"/>
    </xf>
    <xf numFmtId="169" fontId="8" fillId="2" borderId="84" xfId="2" applyNumberFormat="1" applyFont="1" applyFill="1" applyBorder="1" applyAlignment="1">
      <alignment vertical="center"/>
    </xf>
    <xf numFmtId="169" fontId="8" fillId="2" borderId="85" xfId="2" applyNumberFormat="1" applyFont="1" applyFill="1" applyBorder="1" applyAlignment="1">
      <alignment vertical="center"/>
    </xf>
    <xf numFmtId="169" fontId="8" fillId="2" borderId="86" xfId="2" applyNumberFormat="1" applyFont="1" applyFill="1" applyBorder="1" applyAlignment="1">
      <alignment vertical="center"/>
    </xf>
    <xf numFmtId="169" fontId="8" fillId="2" borderId="24" xfId="2" applyNumberFormat="1" applyFont="1" applyFill="1" applyBorder="1" applyAlignment="1">
      <alignment vertical="center"/>
    </xf>
    <xf numFmtId="165" fontId="7" fillId="2" borderId="87" xfId="2" applyNumberFormat="1" applyFont="1" applyFill="1" applyBorder="1" applyAlignment="1">
      <alignment horizontal="center"/>
    </xf>
    <xf numFmtId="165" fontId="7" fillId="2" borderId="34" xfId="2" applyNumberFormat="1" applyFont="1" applyFill="1" applyBorder="1" applyAlignment="1">
      <alignment horizontal="center"/>
    </xf>
    <xf numFmtId="165" fontId="7" fillId="2" borderId="88" xfId="2" applyNumberFormat="1" applyFont="1" applyFill="1" applyBorder="1" applyAlignment="1">
      <alignment horizontal="center"/>
    </xf>
    <xf numFmtId="169" fontId="7" fillId="2" borderId="38" xfId="2" applyNumberFormat="1" applyFont="1" applyFill="1" applyBorder="1" applyAlignment="1"/>
    <xf numFmtId="169" fontId="7" fillId="2" borderId="0" xfId="2" applyNumberFormat="1" applyFont="1" applyFill="1" applyBorder="1" applyAlignment="1"/>
    <xf numFmtId="169" fontId="7" fillId="2" borderId="89" xfId="2" applyNumberFormat="1" applyFont="1" applyFill="1" applyBorder="1" applyAlignment="1"/>
    <xf numFmtId="169" fontId="7" fillId="2" borderId="89" xfId="2" applyNumberFormat="1" applyFont="1" applyFill="1" applyBorder="1" applyAlignment="1">
      <alignment horizontal="right"/>
    </xf>
    <xf numFmtId="169" fontId="7" fillId="2" borderId="0" xfId="2" applyNumberFormat="1" applyFont="1" applyFill="1" applyBorder="1" applyAlignment="1">
      <alignment horizontal="right"/>
    </xf>
    <xf numFmtId="169" fontId="7" fillId="2" borderId="38" xfId="2" applyNumberFormat="1" applyFont="1" applyFill="1" applyBorder="1" applyAlignment="1">
      <alignment horizontal="right"/>
    </xf>
    <xf numFmtId="172" fontId="7" fillId="0" borderId="0" xfId="2" applyNumberFormat="1" applyFont="1" applyBorder="1" applyAlignment="1">
      <alignment horizontal="right"/>
    </xf>
    <xf numFmtId="169" fontId="7" fillId="2" borderId="90" xfId="2" applyNumberFormat="1" applyFont="1" applyFill="1" applyBorder="1" applyAlignment="1"/>
    <xf numFmtId="169" fontId="7" fillId="2" borderId="91" xfId="2" applyNumberFormat="1" applyFont="1" applyFill="1" applyBorder="1" applyAlignment="1"/>
    <xf numFmtId="169" fontId="7" fillId="2" borderId="92" xfId="2" applyNumberFormat="1" applyFont="1" applyFill="1" applyBorder="1" applyAlignment="1"/>
    <xf numFmtId="0" fontId="13" fillId="2" borderId="93" xfId="2" applyFont="1" applyFill="1" applyBorder="1" applyAlignment="1"/>
    <xf numFmtId="0" fontId="13" fillId="2" borderId="94" xfId="2" applyFont="1" applyFill="1" applyBorder="1" applyAlignment="1"/>
    <xf numFmtId="165" fontId="7" fillId="2" borderId="95" xfId="2" applyNumberFormat="1" applyFont="1" applyFill="1" applyBorder="1" applyAlignment="1">
      <alignment horizontal="center"/>
    </xf>
    <xf numFmtId="169" fontId="13" fillId="2" borderId="96" xfId="2" applyNumberFormat="1" applyFont="1" applyFill="1" applyBorder="1" applyAlignment="1"/>
    <xf numFmtId="169" fontId="13" fillId="2" borderId="93" xfId="2" applyNumberFormat="1" applyFont="1" applyFill="1" applyBorder="1" applyAlignment="1"/>
    <xf numFmtId="169" fontId="13" fillId="2" borderId="97" xfId="2" applyNumberFormat="1" applyFont="1" applyFill="1" applyBorder="1" applyAlignment="1"/>
    <xf numFmtId="0" fontId="4" fillId="0" borderId="0" xfId="2" applyFont="1" applyBorder="1" applyAlignment="1">
      <alignment vertical="center"/>
    </xf>
    <xf numFmtId="0" fontId="4" fillId="0" borderId="0" xfId="2" applyFont="1" applyAlignment="1">
      <alignment vertical="center"/>
    </xf>
    <xf numFmtId="0" fontId="7" fillId="2" borderId="0" xfId="2" applyFont="1" applyFill="1" applyBorder="1" applyAlignment="1">
      <alignment horizontal="center"/>
    </xf>
    <xf numFmtId="165" fontId="7" fillId="2" borderId="98" xfId="2" applyNumberFormat="1" applyFont="1" applyFill="1" applyBorder="1" applyAlignment="1">
      <alignment horizontal="right"/>
    </xf>
    <xf numFmtId="165" fontId="7" fillId="2" borderId="24" xfId="2" applyNumberFormat="1" applyFont="1" applyFill="1" applyBorder="1" applyAlignment="1">
      <alignment horizontal="right"/>
    </xf>
    <xf numFmtId="165" fontId="8" fillId="2" borderId="24" xfId="2" applyNumberFormat="1" applyFont="1" applyFill="1" applyBorder="1" applyAlignment="1">
      <alignment horizontal="right"/>
    </xf>
    <xf numFmtId="0" fontId="8" fillId="2" borderId="0" xfId="2" applyFont="1" applyFill="1" applyBorder="1" applyAlignment="1">
      <alignment wrapText="1"/>
    </xf>
    <xf numFmtId="169" fontId="7" fillId="2" borderId="69" xfId="2" applyNumberFormat="1" applyFont="1" applyFill="1" applyBorder="1" applyAlignment="1">
      <alignment horizontal="center"/>
    </xf>
    <xf numFmtId="2" fontId="8" fillId="2" borderId="87" xfId="2" applyNumberFormat="1" applyFont="1" applyFill="1" applyBorder="1" applyAlignment="1"/>
    <xf numFmtId="2" fontId="8" fillId="2" borderId="34" xfId="2" applyNumberFormat="1" applyFont="1" applyFill="1" applyBorder="1" applyAlignment="1"/>
    <xf numFmtId="2" fontId="8" fillId="2" borderId="88" xfId="2" applyNumberFormat="1" applyFont="1" applyFill="1" applyBorder="1" applyAlignment="1">
      <alignment horizontal="right"/>
    </xf>
    <xf numFmtId="165" fontId="7" fillId="2" borderId="34" xfId="2" applyNumberFormat="1" applyFont="1" applyFill="1" applyBorder="1" applyAlignment="1">
      <alignment horizontal="right"/>
    </xf>
    <xf numFmtId="2" fontId="7" fillId="2" borderId="89" xfId="2" applyNumberFormat="1" applyFont="1" applyFill="1" applyBorder="1" applyAlignment="1"/>
    <xf numFmtId="2" fontId="7" fillId="2" borderId="0" xfId="2" applyNumberFormat="1" applyFont="1" applyFill="1" applyBorder="1" applyAlignment="1"/>
    <xf numFmtId="2" fontId="7" fillId="2" borderId="38" xfId="2" applyNumberFormat="1" applyFont="1" applyFill="1" applyBorder="1" applyAlignment="1">
      <alignment horizontal="right"/>
    </xf>
    <xf numFmtId="2" fontId="4" fillId="5" borderId="89" xfId="2" applyNumberFormat="1" applyFont="1" applyFill="1" applyBorder="1" applyAlignment="1"/>
    <xf numFmtId="2" fontId="4" fillId="5" borderId="0" xfId="2" applyNumberFormat="1" applyFont="1" applyFill="1" applyBorder="1" applyAlignment="1"/>
    <xf numFmtId="2" fontId="4" fillId="5" borderId="38" xfId="2" applyNumberFormat="1" applyFont="1" applyFill="1" applyBorder="1" applyAlignment="1">
      <alignment horizontal="right"/>
    </xf>
    <xf numFmtId="0" fontId="7" fillId="2" borderId="99" xfId="2" applyFont="1" applyFill="1" applyBorder="1"/>
    <xf numFmtId="169" fontId="7" fillId="2" borderId="100" xfId="2" applyNumberFormat="1" applyFont="1" applyFill="1" applyBorder="1" applyAlignment="1">
      <alignment horizontal="center"/>
    </xf>
    <xf numFmtId="169" fontId="7" fillId="2" borderId="101" xfId="2" applyNumberFormat="1" applyFont="1" applyFill="1" applyBorder="1" applyAlignment="1">
      <alignment horizontal="right"/>
    </xf>
    <xf numFmtId="169" fontId="7" fillId="2" borderId="102" xfId="2" applyNumberFormat="1" applyFont="1" applyFill="1" applyBorder="1" applyAlignment="1">
      <alignment horizontal="right"/>
    </xf>
    <xf numFmtId="165" fontId="7" fillId="2" borderId="103" xfId="2" applyNumberFormat="1" applyFont="1" applyFill="1" applyBorder="1" applyAlignment="1">
      <alignment horizontal="right"/>
    </xf>
    <xf numFmtId="165" fontId="7" fillId="2" borderId="99" xfId="2" applyNumberFormat="1" applyFont="1" applyFill="1" applyBorder="1" applyAlignment="1"/>
    <xf numFmtId="0" fontId="12" fillId="2" borderId="104" xfId="2" applyFont="1" applyFill="1" applyBorder="1"/>
    <xf numFmtId="0" fontId="8" fillId="2" borderId="104" xfId="2" applyFont="1" applyFill="1" applyBorder="1"/>
    <xf numFmtId="165" fontId="7" fillId="2" borderId="104" xfId="2" applyNumberFormat="1" applyFont="1" applyFill="1" applyBorder="1" applyAlignment="1">
      <alignment horizontal="center"/>
    </xf>
    <xf numFmtId="165" fontId="7" fillId="2" borderId="104" xfId="2" applyNumberFormat="1" applyFont="1" applyFill="1" applyBorder="1" applyAlignment="1"/>
    <xf numFmtId="0" fontId="7" fillId="2" borderId="105" xfId="2" applyFont="1" applyFill="1" applyBorder="1" applyAlignment="1">
      <alignment horizontal="left" wrapText="1"/>
    </xf>
    <xf numFmtId="0" fontId="8" fillId="2" borderId="106" xfId="2" applyFont="1" applyFill="1" applyBorder="1" applyAlignment="1"/>
    <xf numFmtId="165" fontId="7" fillId="2" borderId="107" xfId="2" applyNumberFormat="1" applyFont="1" applyFill="1" applyBorder="1" applyAlignment="1">
      <alignment horizontal="center"/>
    </xf>
    <xf numFmtId="170" fontId="7" fillId="0" borderId="108" xfId="2" applyNumberFormat="1" applyFont="1" applyFill="1" applyBorder="1" applyAlignment="1">
      <alignment horizontal="right"/>
    </xf>
    <xf numFmtId="170" fontId="7" fillId="2" borderId="108" xfId="2" applyNumberFormat="1" applyFont="1" applyFill="1" applyBorder="1" applyAlignment="1">
      <alignment horizontal="right"/>
    </xf>
    <xf numFmtId="170" fontId="7" fillId="2" borderId="98" xfId="2" applyNumberFormat="1" applyFont="1" applyFill="1" applyBorder="1" applyAlignment="1">
      <alignment horizontal="right"/>
    </xf>
    <xf numFmtId="170" fontId="7" fillId="2" borderId="109" xfId="2" applyNumberFormat="1" applyFont="1" applyFill="1" applyBorder="1" applyAlignment="1">
      <alignment horizontal="right"/>
    </xf>
    <xf numFmtId="165" fontId="7" fillId="2" borderId="109" xfId="2" applyNumberFormat="1" applyFont="1" applyFill="1" applyBorder="1" applyAlignment="1">
      <alignment horizontal="right"/>
    </xf>
    <xf numFmtId="165" fontId="7" fillId="0" borderId="110" xfId="2" applyNumberFormat="1" applyFont="1" applyFill="1" applyBorder="1" applyAlignment="1">
      <alignment horizontal="right"/>
    </xf>
    <xf numFmtId="165" fontId="7" fillId="5" borderId="110" xfId="2" applyNumberFormat="1" applyFont="1" applyFill="1" applyBorder="1" applyAlignment="1">
      <alignment horizontal="right"/>
    </xf>
    <xf numFmtId="3" fontId="7" fillId="2" borderId="0" xfId="2" applyNumberFormat="1" applyFont="1" applyFill="1" applyBorder="1" applyAlignment="1">
      <alignment horizontal="right"/>
    </xf>
    <xf numFmtId="165" fontId="7" fillId="2" borderId="38" xfId="2" applyNumberFormat="1" applyFont="1" applyFill="1" applyBorder="1" applyAlignment="1">
      <alignment horizontal="right"/>
    </xf>
    <xf numFmtId="170" fontId="7" fillId="2" borderId="38" xfId="2" applyNumberFormat="1" applyFont="1" applyFill="1" applyBorder="1" applyAlignment="1">
      <alignment horizontal="right"/>
    </xf>
    <xf numFmtId="165" fontId="7" fillId="0" borderId="0" xfId="2" applyNumberFormat="1" applyFont="1" applyBorder="1" applyAlignment="1">
      <alignment horizontal="right"/>
    </xf>
    <xf numFmtId="0" fontId="7" fillId="2" borderId="22" xfId="2" applyFont="1" applyFill="1" applyBorder="1" applyAlignment="1"/>
    <xf numFmtId="0" fontId="7" fillId="2" borderId="23" xfId="2" applyFont="1" applyFill="1" applyBorder="1" applyAlignment="1"/>
    <xf numFmtId="165" fontId="7" fillId="2" borderId="111" xfId="2" applyNumberFormat="1" applyFont="1" applyFill="1" applyBorder="1" applyAlignment="1">
      <alignment horizontal="center"/>
    </xf>
    <xf numFmtId="3" fontId="7" fillId="2" borderId="112" xfId="2" applyNumberFormat="1" applyFont="1" applyFill="1" applyBorder="1" applyAlignment="1">
      <alignment horizontal="right"/>
    </xf>
    <xf numFmtId="170" fontId="7" fillId="2" borderId="112" xfId="2" applyNumberFormat="1" applyFont="1" applyFill="1" applyBorder="1" applyAlignment="1">
      <alignment horizontal="right"/>
    </xf>
    <xf numFmtId="170" fontId="7" fillId="2" borderId="99" xfId="2" applyNumberFormat="1" applyFont="1" applyFill="1" applyBorder="1" applyAlignment="1">
      <alignment horizontal="right"/>
    </xf>
    <xf numFmtId="165" fontId="7" fillId="2" borderId="113" xfId="2" applyNumberFormat="1" applyFont="1" applyFill="1" applyBorder="1" applyAlignment="1">
      <alignment horizontal="right"/>
    </xf>
    <xf numFmtId="170" fontId="7" fillId="2" borderId="103" xfId="2" applyNumberFormat="1" applyFont="1" applyFill="1" applyBorder="1" applyAlignment="1">
      <alignment horizontal="right"/>
    </xf>
    <xf numFmtId="165" fontId="7" fillId="0" borderId="22" xfId="2" applyNumberFormat="1" applyFont="1" applyBorder="1" applyAlignment="1">
      <alignment horizontal="right"/>
    </xf>
    <xf numFmtId="0" fontId="12" fillId="2" borderId="99" xfId="2" applyFont="1" applyFill="1" applyBorder="1"/>
    <xf numFmtId="0" fontId="7" fillId="5" borderId="99" xfId="2" applyFont="1" applyFill="1" applyBorder="1" applyAlignment="1">
      <alignment horizontal="center"/>
    </xf>
    <xf numFmtId="165" fontId="7" fillId="5" borderId="99" xfId="2" applyNumberFormat="1" applyFont="1" applyFill="1" applyBorder="1" applyAlignment="1">
      <alignment horizontal="center"/>
    </xf>
    <xf numFmtId="165" fontId="7" fillId="5" borderId="99" xfId="2" applyNumberFormat="1" applyFont="1" applyFill="1" applyBorder="1" applyAlignment="1"/>
    <xf numFmtId="0" fontId="8" fillId="2" borderId="49" xfId="2" applyFont="1" applyFill="1" applyBorder="1" applyAlignment="1">
      <alignment vertical="center"/>
    </xf>
    <xf numFmtId="0" fontId="8" fillId="2" borderId="49" xfId="2" applyFont="1" applyFill="1" applyBorder="1" applyAlignment="1">
      <alignment horizontal="center"/>
    </xf>
    <xf numFmtId="165" fontId="7" fillId="2" borderId="49" xfId="2" applyNumberFormat="1" applyFont="1" applyFill="1" applyBorder="1" applyAlignment="1">
      <alignment horizontal="center"/>
    </xf>
    <xf numFmtId="165" fontId="7" fillId="2" borderId="49" xfId="2" applyNumberFormat="1" applyFont="1" applyFill="1" applyBorder="1" applyAlignment="1"/>
    <xf numFmtId="169" fontId="8" fillId="2" borderId="114" xfId="2" applyNumberFormat="1" applyFont="1" applyFill="1" applyBorder="1" applyAlignment="1">
      <alignment horizontal="right" vertical="center"/>
    </xf>
    <xf numFmtId="165" fontId="8" fillId="2" borderId="86" xfId="2" applyNumberFormat="1" applyFont="1" applyFill="1" applyBorder="1" applyAlignment="1">
      <alignment vertical="center"/>
    </xf>
    <xf numFmtId="165" fontId="8" fillId="2" borderId="115" xfId="2" applyNumberFormat="1" applyFont="1" applyFill="1" applyBorder="1" applyAlignment="1">
      <alignment vertical="center"/>
    </xf>
    <xf numFmtId="0" fontId="7" fillId="5" borderId="0" xfId="2" applyFont="1" applyFill="1" applyBorder="1" applyAlignment="1">
      <alignment wrapText="1"/>
    </xf>
    <xf numFmtId="0" fontId="7" fillId="5" borderId="40" xfId="2" applyFont="1" applyFill="1" applyBorder="1" applyAlignment="1"/>
    <xf numFmtId="165" fontId="7" fillId="5" borderId="35" xfId="2" applyNumberFormat="1" applyFont="1" applyFill="1" applyBorder="1" applyAlignment="1">
      <alignment horizontal="center"/>
    </xf>
    <xf numFmtId="165" fontId="7" fillId="5" borderId="69" xfId="2" applyNumberFormat="1" applyFont="1" applyFill="1" applyBorder="1" applyAlignment="1">
      <alignment horizontal="right"/>
    </xf>
    <xf numFmtId="0" fontId="4" fillId="5" borderId="0" xfId="2" applyFont="1" applyFill="1" applyAlignment="1">
      <alignment horizontal="center"/>
    </xf>
    <xf numFmtId="0" fontId="7" fillId="5" borderId="0" xfId="2" applyFont="1" applyFill="1" applyBorder="1" applyAlignment="1">
      <alignment horizontal="left"/>
    </xf>
    <xf numFmtId="0" fontId="7" fillId="5" borderId="0" xfId="2" applyFont="1" applyFill="1" applyBorder="1" applyAlignment="1">
      <alignment horizontal="left" wrapText="1"/>
    </xf>
    <xf numFmtId="0" fontId="8" fillId="5" borderId="0" xfId="2" applyFont="1" applyFill="1" applyBorder="1" applyAlignment="1"/>
    <xf numFmtId="165" fontId="7" fillId="5" borderId="69" xfId="2" applyNumberFormat="1" applyFont="1" applyFill="1" applyBorder="1" applyAlignment="1">
      <alignment horizontal="center"/>
    </xf>
    <xf numFmtId="0" fontId="13" fillId="5" borderId="116" xfId="2" applyFont="1" applyFill="1" applyBorder="1" applyAlignment="1"/>
    <xf numFmtId="0" fontId="13" fillId="5" borderId="117" xfId="2" applyFont="1" applyFill="1" applyBorder="1" applyAlignment="1"/>
    <xf numFmtId="165" fontId="7" fillId="5" borderId="118" xfId="2" applyNumberFormat="1" applyFont="1" applyFill="1" applyBorder="1" applyAlignment="1">
      <alignment horizontal="center"/>
    </xf>
    <xf numFmtId="169" fontId="8" fillId="2" borderId="119" xfId="2" applyNumberFormat="1" applyFont="1" applyFill="1" applyBorder="1" applyAlignment="1">
      <alignment horizontal="right"/>
    </xf>
    <xf numFmtId="169" fontId="13" fillId="5" borderId="120" xfId="2" applyNumberFormat="1" applyFont="1" applyFill="1" applyBorder="1" applyAlignment="1">
      <alignment horizontal="right"/>
    </xf>
    <xf numFmtId="165" fontId="13" fillId="5" borderId="116" xfId="2" applyNumberFormat="1" applyFont="1" applyFill="1" applyBorder="1" applyAlignment="1">
      <alignment horizontal="right"/>
    </xf>
    <xf numFmtId="0" fontId="8" fillId="5" borderId="99" xfId="2" applyFont="1" applyFill="1" applyBorder="1" applyAlignment="1"/>
    <xf numFmtId="165" fontId="8" fillId="2" borderId="121" xfId="2" applyNumberFormat="1" applyFont="1" applyFill="1" applyBorder="1" applyAlignment="1">
      <alignment vertical="center"/>
    </xf>
    <xf numFmtId="165" fontId="8" fillId="2" borderId="24" xfId="2" applyNumberFormat="1" applyFont="1" applyFill="1" applyBorder="1" applyAlignment="1">
      <alignment vertical="center"/>
    </xf>
    <xf numFmtId="0" fontId="7" fillId="5" borderId="122" xfId="2" applyFont="1" applyFill="1" applyBorder="1" applyAlignment="1"/>
    <xf numFmtId="165" fontId="7" fillId="5" borderId="69" xfId="2" applyNumberFormat="1" applyFont="1" applyFill="1" applyBorder="1" applyAlignment="1"/>
    <xf numFmtId="165" fontId="7" fillId="5" borderId="91" xfId="2" applyNumberFormat="1" applyFont="1" applyFill="1" applyBorder="1" applyAlignment="1"/>
    <xf numFmtId="0" fontId="8" fillId="5" borderId="123" xfId="2" applyFont="1" applyFill="1" applyBorder="1" applyAlignment="1">
      <alignment wrapText="1"/>
    </xf>
    <xf numFmtId="0" fontId="13" fillId="5" borderId="124" xfId="2" applyFont="1" applyFill="1" applyBorder="1" applyAlignment="1"/>
    <xf numFmtId="165" fontId="7" fillId="5" borderId="125" xfId="2" applyNumberFormat="1" applyFont="1" applyFill="1" applyBorder="1" applyAlignment="1">
      <alignment horizontal="center"/>
    </xf>
    <xf numFmtId="165" fontId="7" fillId="5" borderId="126" xfId="2" applyNumberFormat="1" applyFont="1" applyFill="1" applyBorder="1" applyAlignment="1">
      <alignment horizontal="right"/>
    </xf>
    <xf numFmtId="169" fontId="8" fillId="5" borderId="97" xfId="2" applyNumberFormat="1" applyFont="1" applyFill="1" applyBorder="1" applyAlignment="1">
      <alignment horizontal="right"/>
    </xf>
    <xf numFmtId="165" fontId="13" fillId="5" borderId="123" xfId="2" applyNumberFormat="1" applyFont="1" applyFill="1" applyBorder="1" applyAlignment="1">
      <alignment horizontal="right"/>
    </xf>
    <xf numFmtId="0" fontId="12" fillId="2" borderId="22" xfId="2" applyFont="1" applyFill="1" applyBorder="1" applyAlignment="1"/>
    <xf numFmtId="0" fontId="7" fillId="2" borderId="22" xfId="2" applyFont="1" applyFill="1" applyBorder="1" applyAlignment="1">
      <alignment horizontal="center"/>
    </xf>
    <xf numFmtId="165" fontId="7" fillId="2" borderId="22" xfId="2" applyNumberFormat="1" applyFont="1" applyFill="1" applyBorder="1" applyAlignment="1"/>
    <xf numFmtId="0" fontId="13" fillId="2" borderId="40" xfId="2" applyFont="1" applyFill="1" applyBorder="1" applyAlignment="1"/>
    <xf numFmtId="165" fontId="8" fillId="2" borderId="24" xfId="2" applyNumberFormat="1" applyFont="1" applyFill="1" applyBorder="1" applyAlignment="1"/>
    <xf numFmtId="170" fontId="8" fillId="2" borderId="83" xfId="2" applyNumberFormat="1" applyFont="1" applyFill="1" applyBorder="1" applyAlignment="1">
      <alignment horizontal="right" vertical="center"/>
    </xf>
    <xf numFmtId="170" fontId="8" fillId="2" borderId="24" xfId="2" applyNumberFormat="1" applyFont="1" applyFill="1" applyBorder="1" applyAlignment="1">
      <alignment horizontal="right" vertical="center"/>
    </xf>
    <xf numFmtId="170" fontId="8" fillId="2" borderId="114" xfId="2" applyNumberFormat="1" applyFont="1" applyFill="1" applyBorder="1" applyAlignment="1">
      <alignment horizontal="right" vertical="center"/>
    </xf>
    <xf numFmtId="170" fontId="8" fillId="2" borderId="86" xfId="2" applyNumberFormat="1" applyFont="1" applyFill="1" applyBorder="1" applyAlignment="1">
      <alignment horizontal="right" vertical="center"/>
    </xf>
    <xf numFmtId="0" fontId="8" fillId="2" borderId="34" xfId="2" applyFont="1" applyFill="1" applyBorder="1" applyAlignment="1">
      <alignment wrapText="1"/>
    </xf>
    <xf numFmtId="0" fontId="7" fillId="2" borderId="61" xfId="2" applyFont="1" applyFill="1" applyBorder="1" applyAlignment="1"/>
    <xf numFmtId="165" fontId="7" fillId="2" borderId="127" xfId="2" applyNumberFormat="1" applyFont="1" applyFill="1" applyBorder="1" applyAlignment="1">
      <alignment horizontal="center"/>
    </xf>
    <xf numFmtId="165" fontId="8" fillId="2" borderId="87" xfId="2" applyNumberFormat="1" applyFont="1" applyFill="1" applyBorder="1" applyAlignment="1">
      <alignment horizontal="right"/>
    </xf>
    <xf numFmtId="165" fontId="8" fillId="2" borderId="34" xfId="2" applyNumberFormat="1" applyFont="1" applyFill="1" applyBorder="1" applyAlignment="1">
      <alignment horizontal="right"/>
    </xf>
    <xf numFmtId="165" fontId="8" fillId="2" borderId="88" xfId="2" applyNumberFormat="1" applyFont="1" applyFill="1" applyBorder="1" applyAlignment="1">
      <alignment horizontal="right"/>
    </xf>
    <xf numFmtId="165" fontId="8" fillId="2" borderId="128" xfId="2" applyNumberFormat="1" applyFont="1" applyFill="1" applyBorder="1" applyAlignment="1">
      <alignment horizontal="right"/>
    </xf>
    <xf numFmtId="165" fontId="8" fillId="5" borderId="89" xfId="2" applyNumberFormat="1" applyFont="1" applyFill="1" applyBorder="1" applyAlignment="1">
      <alignment horizontal="right"/>
    </xf>
    <xf numFmtId="165" fontId="7" fillId="2" borderId="89" xfId="2" applyNumberFormat="1" applyFont="1" applyFill="1" applyBorder="1" applyAlignment="1">
      <alignment horizontal="right"/>
    </xf>
    <xf numFmtId="165" fontId="7" fillId="2" borderId="35" xfId="2" applyNumberFormat="1" applyFont="1" applyFill="1" applyBorder="1" applyAlignment="1">
      <alignment horizontal="center" wrapText="1"/>
    </xf>
    <xf numFmtId="165" fontId="7" fillId="2" borderId="89" xfId="2" applyNumberFormat="1" applyFont="1" applyFill="1" applyBorder="1" applyAlignment="1">
      <alignment horizontal="right" wrapText="1"/>
    </xf>
    <xf numFmtId="165" fontId="7" fillId="2" borderId="0" xfId="2" applyNumberFormat="1" applyFont="1" applyFill="1" applyBorder="1" applyAlignment="1">
      <alignment horizontal="right" wrapText="1"/>
    </xf>
    <xf numFmtId="165" fontId="8" fillId="2" borderId="89" xfId="2" applyNumberFormat="1" applyFont="1" applyFill="1" applyBorder="1" applyAlignment="1">
      <alignment horizontal="right" wrapText="1"/>
    </xf>
    <xf numFmtId="165" fontId="8" fillId="2" borderId="0" xfId="2" applyNumberFormat="1" applyFont="1" applyFill="1" applyBorder="1" applyAlignment="1">
      <alignment horizontal="right" wrapText="1"/>
    </xf>
    <xf numFmtId="165" fontId="8" fillId="2" borderId="38" xfId="2" applyNumberFormat="1" applyFont="1" applyFill="1" applyBorder="1" applyAlignment="1">
      <alignment horizontal="right" wrapText="1"/>
    </xf>
    <xf numFmtId="165" fontId="7" fillId="2" borderId="92" xfId="2" applyNumberFormat="1" applyFont="1" applyFill="1" applyBorder="1" applyAlignment="1">
      <alignment horizontal="right"/>
    </xf>
    <xf numFmtId="0" fontId="7" fillId="2" borderId="129" xfId="2" applyFont="1" applyFill="1" applyBorder="1" applyAlignment="1">
      <alignment wrapText="1"/>
    </xf>
    <xf numFmtId="0" fontId="7" fillId="2" borderId="72" xfId="2" applyFont="1" applyFill="1" applyBorder="1" applyAlignment="1"/>
    <xf numFmtId="165" fontId="7" fillId="2" borderId="73" xfId="2" applyNumberFormat="1" applyFont="1" applyFill="1" applyBorder="1" applyAlignment="1">
      <alignment horizontal="center"/>
    </xf>
    <xf numFmtId="165" fontId="7" fillId="2" borderId="130" xfId="2" applyNumberFormat="1" applyFont="1" applyFill="1" applyBorder="1" applyAlignment="1">
      <alignment horizontal="center"/>
    </xf>
    <xf numFmtId="165" fontId="7" fillId="2" borderId="129" xfId="2" applyNumberFormat="1" applyFont="1" applyFill="1" applyBorder="1" applyAlignment="1">
      <alignment horizontal="center"/>
    </xf>
    <xf numFmtId="165" fontId="7" fillId="2" borderId="131" xfId="2" applyNumberFormat="1" applyFont="1" applyFill="1" applyBorder="1" applyAlignment="1">
      <alignment horizontal="center"/>
    </xf>
    <xf numFmtId="165" fontId="7" fillId="2" borderId="129" xfId="2" applyNumberFormat="1" applyFont="1" applyFill="1" applyBorder="1" applyAlignment="1">
      <alignment horizontal="right"/>
    </xf>
    <xf numFmtId="0" fontId="13" fillId="2" borderId="49" xfId="2" applyFont="1" applyFill="1" applyBorder="1" applyAlignment="1">
      <alignment wrapText="1"/>
    </xf>
    <xf numFmtId="0" fontId="7" fillId="2" borderId="77" xfId="2" applyFont="1" applyFill="1" applyBorder="1" applyAlignment="1"/>
    <xf numFmtId="165" fontId="7" fillId="2" borderId="78" xfId="2" applyNumberFormat="1" applyFont="1" applyFill="1" applyBorder="1" applyAlignment="1">
      <alignment horizontal="center"/>
    </xf>
    <xf numFmtId="2" fontId="8" fillId="0" borderId="132" xfId="2" applyNumberFormat="1" applyFont="1" applyBorder="1" applyAlignment="1"/>
    <xf numFmtId="2" fontId="8" fillId="0" borderId="49" xfId="2" applyNumberFormat="1" applyFont="1" applyBorder="1" applyAlignment="1"/>
    <xf numFmtId="2" fontId="8" fillId="0" borderId="50" xfId="2" applyNumberFormat="1" applyFont="1" applyBorder="1" applyAlignment="1"/>
    <xf numFmtId="165" fontId="8" fillId="2" borderId="22" xfId="2" applyNumberFormat="1" applyFont="1" applyFill="1" applyBorder="1" applyAlignment="1"/>
    <xf numFmtId="0" fontId="8" fillId="2" borderId="24" xfId="2" applyFont="1" applyFill="1" applyBorder="1" applyAlignment="1">
      <alignment vertical="center" wrapText="1"/>
    </xf>
    <xf numFmtId="165" fontId="8" fillId="2" borderId="38" xfId="2" applyNumberFormat="1" applyFont="1" applyFill="1" applyBorder="1" applyAlignment="1">
      <alignment horizontal="right"/>
    </xf>
    <xf numFmtId="165" fontId="8" fillId="2" borderId="34" xfId="2" applyNumberFormat="1" applyFont="1" applyFill="1" applyBorder="1" applyAlignment="1"/>
    <xf numFmtId="2" fontId="4" fillId="0" borderId="0" xfId="2" applyNumberFormat="1" applyFont="1" applyBorder="1"/>
    <xf numFmtId="2" fontId="4" fillId="0" borderId="0" xfId="2" applyNumberFormat="1" applyFont="1"/>
    <xf numFmtId="0" fontId="13" fillId="2" borderId="99" xfId="2" applyFont="1" applyFill="1" applyBorder="1" applyAlignment="1">
      <alignment wrapText="1"/>
    </xf>
    <xf numFmtId="0" fontId="7" fillId="2" borderId="133" xfId="2" applyFont="1" applyFill="1" applyBorder="1" applyAlignment="1"/>
    <xf numFmtId="165" fontId="7" fillId="2" borderId="134" xfId="2" applyNumberFormat="1" applyFont="1" applyFill="1" applyBorder="1" applyAlignment="1">
      <alignment horizontal="center"/>
    </xf>
    <xf numFmtId="2" fontId="8" fillId="2" borderId="135" xfId="2" applyNumberFormat="1" applyFont="1" applyFill="1" applyBorder="1" applyAlignment="1"/>
    <xf numFmtId="2" fontId="8" fillId="2" borderId="99" xfId="2" applyNumberFormat="1" applyFont="1" applyFill="1" applyBorder="1" applyAlignment="1"/>
    <xf numFmtId="2" fontId="8" fillId="2" borderId="113" xfId="2" applyNumberFormat="1" applyFont="1" applyFill="1" applyBorder="1" applyAlignment="1"/>
    <xf numFmtId="2" fontId="8" fillId="2" borderId="103" xfId="2" applyNumberFormat="1" applyFont="1" applyFill="1" applyBorder="1" applyAlignment="1"/>
    <xf numFmtId="2" fontId="8" fillId="0" borderId="99" xfId="2" applyNumberFormat="1" applyFont="1" applyBorder="1" applyAlignment="1"/>
    <xf numFmtId="165" fontId="7" fillId="2" borderId="99" xfId="2" applyNumberFormat="1" applyFont="1" applyFill="1" applyBorder="1" applyAlignment="1">
      <alignment horizontal="center"/>
    </xf>
    <xf numFmtId="0" fontId="13" fillId="2" borderId="0" xfId="2" applyFont="1" applyFill="1" applyBorder="1"/>
    <xf numFmtId="165" fontId="7" fillId="2" borderId="136" xfId="2" applyNumberFormat="1" applyFont="1" applyFill="1" applyBorder="1" applyAlignment="1">
      <alignment horizontal="center"/>
    </xf>
    <xf numFmtId="165" fontId="7" fillId="5" borderId="137" xfId="2" applyNumberFormat="1" applyFont="1" applyFill="1" applyBorder="1" applyAlignment="1">
      <alignment horizontal="center"/>
    </xf>
    <xf numFmtId="165" fontId="7" fillId="5" borderId="138" xfId="2" applyNumberFormat="1" applyFont="1" applyFill="1" applyBorder="1" applyAlignment="1"/>
    <xf numFmtId="169" fontId="7" fillId="5" borderId="138" xfId="2" applyNumberFormat="1" applyFont="1" applyFill="1" applyBorder="1" applyAlignment="1"/>
    <xf numFmtId="0" fontId="15" fillId="2" borderId="0" xfId="2" applyFont="1" applyFill="1" applyBorder="1"/>
    <xf numFmtId="169" fontId="7" fillId="5" borderId="139" xfId="2" applyNumberFormat="1" applyFont="1" applyFill="1" applyBorder="1" applyAlignment="1">
      <alignment horizontal="right"/>
    </xf>
    <xf numFmtId="169" fontId="7" fillId="5" borderId="38" xfId="2" applyNumberFormat="1" applyFont="1" applyFill="1" applyBorder="1" applyAlignment="1">
      <alignment horizontal="right"/>
    </xf>
    <xf numFmtId="0" fontId="13" fillId="2" borderId="140" xfId="2" applyFont="1" applyFill="1" applyBorder="1" applyAlignment="1">
      <alignment vertical="center" wrapText="1"/>
    </xf>
    <xf numFmtId="0" fontId="7" fillId="2" borderId="141" xfId="2" applyFont="1" applyFill="1" applyBorder="1" applyAlignment="1">
      <alignment vertical="center"/>
    </xf>
    <xf numFmtId="165" fontId="7" fillId="2" borderId="142" xfId="2" applyNumberFormat="1" applyFont="1" applyFill="1" applyBorder="1" applyAlignment="1">
      <alignment horizontal="center" vertical="center"/>
    </xf>
    <xf numFmtId="165" fontId="7" fillId="5" borderId="143" xfId="2" applyNumberFormat="1" applyFont="1" applyFill="1" applyBorder="1" applyAlignment="1">
      <alignment vertical="center"/>
    </xf>
    <xf numFmtId="165" fontId="7" fillId="5" borderId="128" xfId="2" applyNumberFormat="1" applyFont="1" applyFill="1" applyBorder="1" applyAlignment="1">
      <alignment vertical="center"/>
    </xf>
    <xf numFmtId="165" fontId="7" fillId="2" borderId="140" xfId="2" applyNumberFormat="1" applyFont="1" applyFill="1" applyBorder="1" applyAlignment="1">
      <alignment vertical="center"/>
    </xf>
    <xf numFmtId="0" fontId="13" fillId="2" borderId="144" xfId="2" applyFont="1" applyFill="1" applyBorder="1" applyAlignment="1">
      <alignment vertical="center" wrapText="1"/>
    </xf>
    <xf numFmtId="0" fontId="7" fillId="2" borderId="145" xfId="2" applyFont="1" applyFill="1" applyBorder="1"/>
    <xf numFmtId="165" fontId="7" fillId="2" borderId="146" xfId="2" applyNumberFormat="1" applyFont="1" applyFill="1" applyBorder="1" applyAlignment="1">
      <alignment horizontal="center"/>
    </xf>
    <xf numFmtId="165" fontId="7" fillId="5" borderId="147" xfId="2" applyNumberFormat="1" applyFont="1" applyFill="1" applyBorder="1" applyAlignment="1"/>
    <xf numFmtId="165" fontId="7" fillId="5" borderId="148" xfId="2" applyNumberFormat="1" applyFont="1" applyFill="1" applyBorder="1" applyAlignment="1"/>
    <xf numFmtId="165" fontId="7" fillId="2" borderId="144" xfId="2" applyNumberFormat="1" applyFont="1" applyFill="1" applyBorder="1" applyAlignment="1"/>
    <xf numFmtId="0" fontId="15" fillId="2" borderId="49" xfId="2" applyFont="1" applyFill="1" applyBorder="1"/>
    <xf numFmtId="0" fontId="7" fillId="2" borderId="49" xfId="2" applyFont="1" applyFill="1" applyBorder="1"/>
    <xf numFmtId="165" fontId="7" fillId="5" borderId="149" xfId="2" applyNumberFormat="1" applyFont="1" applyFill="1" applyBorder="1" applyAlignment="1">
      <alignment horizontal="right"/>
    </xf>
    <xf numFmtId="165" fontId="7" fillId="5" borderId="50" xfId="2" applyNumberFormat="1" applyFont="1" applyFill="1" applyBorder="1" applyAlignment="1">
      <alignment horizontal="right"/>
    </xf>
    <xf numFmtId="165" fontId="7" fillId="2" borderId="49" xfId="2" applyNumberFormat="1" applyFont="1" applyFill="1" applyBorder="1" applyAlignment="1">
      <alignment horizontal="right"/>
    </xf>
    <xf numFmtId="0" fontId="13" fillId="2" borderId="0" xfId="2" applyFont="1" applyFill="1" applyBorder="1" applyAlignment="1">
      <alignment vertical="center" wrapText="1"/>
    </xf>
    <xf numFmtId="165" fontId="7" fillId="2" borderId="150" xfId="2" applyNumberFormat="1" applyFont="1" applyFill="1" applyBorder="1" applyAlignment="1">
      <alignment horizontal="center"/>
    </xf>
    <xf numFmtId="165" fontId="7" fillId="5" borderId="139" xfId="2" applyNumberFormat="1" applyFont="1" applyFill="1" applyBorder="1" applyAlignment="1"/>
    <xf numFmtId="0" fontId="13" fillId="2" borderId="122" xfId="2" applyFont="1" applyFill="1" applyBorder="1" applyAlignment="1">
      <alignment vertical="center" wrapText="1"/>
    </xf>
    <xf numFmtId="0" fontId="7" fillId="0" borderId="0" xfId="2" applyFont="1" applyBorder="1"/>
    <xf numFmtId="0" fontId="7" fillId="0" borderId="69" xfId="2" applyFont="1" applyBorder="1" applyAlignment="1">
      <alignment horizontal="center"/>
    </xf>
    <xf numFmtId="0" fontId="7" fillId="5" borderId="139" xfId="2" applyFont="1" applyFill="1" applyBorder="1" applyAlignment="1"/>
    <xf numFmtId="0" fontId="7" fillId="5" borderId="38" xfId="2" applyFont="1" applyFill="1" applyBorder="1" applyAlignment="1"/>
    <xf numFmtId="0" fontId="7" fillId="0" borderId="0" xfId="2" applyFont="1" applyBorder="1" applyAlignment="1"/>
    <xf numFmtId="0" fontId="7" fillId="2" borderId="77" xfId="2" applyFont="1" applyFill="1" applyBorder="1"/>
    <xf numFmtId="165" fontId="7" fillId="2" borderId="149" xfId="2" applyNumberFormat="1" applyFont="1" applyFill="1" applyBorder="1" applyAlignment="1">
      <alignment horizontal="right"/>
    </xf>
    <xf numFmtId="165" fontId="7" fillId="2" borderId="50" xfId="2" applyNumberFormat="1" applyFont="1" applyFill="1" applyBorder="1" applyAlignment="1">
      <alignment horizontal="right"/>
    </xf>
    <xf numFmtId="0" fontId="7" fillId="5" borderId="151" xfId="2" applyFont="1" applyFill="1" applyBorder="1" applyAlignment="1"/>
    <xf numFmtId="0" fontId="7" fillId="5" borderId="88" xfId="2" applyFont="1" applyFill="1" applyBorder="1" applyAlignment="1"/>
    <xf numFmtId="0" fontId="15" fillId="2" borderId="22" xfId="2" applyFont="1" applyFill="1" applyBorder="1"/>
    <xf numFmtId="0" fontId="7" fillId="0" borderId="22" xfId="2" applyFont="1" applyBorder="1"/>
    <xf numFmtId="169" fontId="7" fillId="5" borderId="152" xfId="2" applyNumberFormat="1" applyFont="1" applyFill="1" applyBorder="1" applyAlignment="1">
      <alignment horizontal="right"/>
    </xf>
    <xf numFmtId="169" fontId="7" fillId="5" borderId="103" xfId="2" applyNumberFormat="1" applyFont="1" applyFill="1" applyBorder="1" applyAlignment="1">
      <alignment horizontal="right"/>
    </xf>
    <xf numFmtId="165" fontId="7" fillId="5" borderId="103" xfId="2" applyNumberFormat="1" applyFont="1" applyFill="1" applyBorder="1" applyAlignment="1">
      <alignment horizontal="right"/>
    </xf>
    <xf numFmtId="165" fontId="7" fillId="2" borderId="22" xfId="2" applyNumberFormat="1" applyFont="1" applyFill="1" applyBorder="1" applyAlignment="1">
      <alignment horizontal="right"/>
    </xf>
    <xf numFmtId="0" fontId="8" fillId="2" borderId="24" xfId="2" applyFont="1" applyFill="1" applyBorder="1"/>
    <xf numFmtId="0" fontId="7" fillId="2" borderId="82" xfId="2" applyFont="1" applyFill="1" applyBorder="1"/>
    <xf numFmtId="165" fontId="7" fillId="2" borderId="24" xfId="2" applyNumberFormat="1" applyFont="1" applyFill="1" applyBorder="1" applyAlignment="1"/>
    <xf numFmtId="0" fontId="7" fillId="2" borderId="34" xfId="2" applyFont="1" applyFill="1" applyBorder="1"/>
    <xf numFmtId="0" fontId="7" fillId="2" borderId="61" xfId="2" applyFont="1" applyFill="1" applyBorder="1"/>
    <xf numFmtId="165" fontId="7" fillId="5" borderId="153" xfId="2" applyNumberFormat="1" applyFont="1" applyFill="1" applyBorder="1" applyAlignment="1">
      <alignment horizontal="right"/>
    </xf>
    <xf numFmtId="165" fontId="7" fillId="5" borderId="154" xfId="2" applyNumberFormat="1" applyFont="1" applyFill="1" applyBorder="1" applyAlignment="1">
      <alignment horizontal="right"/>
    </xf>
    <xf numFmtId="165" fontId="7" fillId="5" borderId="155" xfId="2" applyNumberFormat="1" applyFont="1" applyFill="1" applyBorder="1" applyAlignment="1">
      <alignment horizontal="right"/>
    </xf>
    <xf numFmtId="165" fontId="7" fillId="0" borderId="88" xfId="2" applyNumberFormat="1" applyFont="1" applyFill="1" applyBorder="1" applyAlignment="1">
      <alignment horizontal="right"/>
    </xf>
    <xf numFmtId="165" fontId="7" fillId="0" borderId="34" xfId="2" applyNumberFormat="1" applyFont="1" applyFill="1" applyBorder="1" applyAlignment="1"/>
    <xf numFmtId="0" fontId="7" fillId="2" borderId="0" xfId="2" applyFont="1" applyFill="1" applyBorder="1"/>
    <xf numFmtId="165" fontId="7" fillId="5" borderId="156" xfId="2" applyNumberFormat="1" applyFont="1" applyFill="1" applyBorder="1" applyAlignment="1">
      <alignment horizontal="right"/>
    </xf>
    <xf numFmtId="165" fontId="7" fillId="5" borderId="157" xfId="2" applyNumberFormat="1" applyFont="1" applyFill="1" applyBorder="1" applyAlignment="1">
      <alignment horizontal="right"/>
    </xf>
    <xf numFmtId="165" fontId="7" fillId="2" borderId="158" xfId="2" applyNumberFormat="1" applyFont="1" applyFill="1" applyBorder="1" applyAlignment="1">
      <alignment horizontal="center"/>
    </xf>
    <xf numFmtId="165" fontId="7" fillId="2" borderId="159" xfId="2" applyNumberFormat="1" applyFont="1" applyFill="1" applyBorder="1" applyAlignment="1">
      <alignment horizontal="center"/>
    </xf>
    <xf numFmtId="165" fontId="7" fillId="2" borderId="160" xfId="2" applyNumberFormat="1" applyFont="1" applyFill="1" applyBorder="1" applyAlignment="1">
      <alignment horizontal="center"/>
    </xf>
    <xf numFmtId="165" fontId="7" fillId="0" borderId="160" xfId="2" applyNumberFormat="1" applyFont="1" applyFill="1" applyBorder="1" applyAlignment="1"/>
    <xf numFmtId="165" fontId="7" fillId="2" borderId="160" xfId="2" applyNumberFormat="1" applyFont="1" applyFill="1" applyBorder="1" applyAlignment="1"/>
    <xf numFmtId="0" fontId="7" fillId="2" borderId="161" xfId="2" applyFont="1" applyFill="1" applyBorder="1" applyAlignment="1">
      <alignment vertical="center"/>
    </xf>
    <xf numFmtId="0" fontId="7" fillId="2" borderId="162" xfId="2" applyFont="1" applyFill="1" applyBorder="1" applyAlignment="1">
      <alignment vertical="center"/>
    </xf>
    <xf numFmtId="165" fontId="7" fillId="2" borderId="161" xfId="2" applyNumberFormat="1" applyFont="1" applyFill="1" applyBorder="1" applyAlignment="1">
      <alignment horizontal="center" vertical="center"/>
    </xf>
    <xf numFmtId="165" fontId="7" fillId="0" borderId="161" xfId="2" applyNumberFormat="1" applyFont="1" applyFill="1" applyBorder="1" applyAlignment="1">
      <alignment vertical="center"/>
    </xf>
    <xf numFmtId="165" fontId="7" fillId="2" borderId="161" xfId="2" applyNumberFormat="1" applyFont="1" applyFill="1" applyBorder="1" applyAlignment="1">
      <alignment vertical="center"/>
    </xf>
    <xf numFmtId="165" fontId="7" fillId="2" borderId="161" xfId="2" applyNumberFormat="1" applyFont="1" applyFill="1" applyBorder="1" applyAlignment="1">
      <alignment horizontal="right" vertical="center"/>
    </xf>
    <xf numFmtId="0" fontId="8" fillId="2" borderId="163" xfId="2" applyFont="1" applyFill="1" applyBorder="1"/>
    <xf numFmtId="0" fontId="7" fillId="2" borderId="163" xfId="2" applyFont="1" applyFill="1" applyBorder="1"/>
    <xf numFmtId="165" fontId="7" fillId="2" borderId="163" xfId="2" applyNumberFormat="1" applyFont="1" applyFill="1" applyBorder="1" applyAlignment="1">
      <alignment horizontal="center"/>
    </xf>
    <xf numFmtId="165" fontId="7" fillId="2" borderId="163" xfId="2" applyNumberFormat="1" applyFont="1" applyFill="1" applyBorder="1" applyAlignment="1"/>
    <xf numFmtId="165" fontId="7" fillId="5" borderId="164" xfId="2" applyNumberFormat="1" applyFont="1" applyFill="1" applyBorder="1" applyAlignment="1">
      <alignment horizontal="right"/>
    </xf>
    <xf numFmtId="165" fontId="7" fillId="5" borderId="165" xfId="2" applyNumberFormat="1" applyFont="1" applyFill="1" applyBorder="1" applyAlignment="1">
      <alignment horizontal="right"/>
    </xf>
    <xf numFmtId="165" fontId="7" fillId="2" borderId="128" xfId="2" applyNumberFormat="1" applyFont="1" applyFill="1" applyBorder="1" applyAlignment="1">
      <alignment horizontal="right"/>
    </xf>
    <xf numFmtId="0" fontId="7" fillId="2" borderId="22" xfId="2" applyFont="1" applyFill="1" applyBorder="1"/>
    <xf numFmtId="165" fontId="7" fillId="5" borderId="166" xfId="2" applyNumberFormat="1" applyFont="1" applyFill="1" applyBorder="1" applyAlignment="1">
      <alignment horizontal="center"/>
    </xf>
    <xf numFmtId="165" fontId="7" fillId="5" borderId="102" xfId="2" applyNumberFormat="1" applyFont="1" applyFill="1" applyBorder="1" applyAlignment="1">
      <alignment horizontal="center"/>
    </xf>
    <xf numFmtId="165" fontId="7" fillId="2" borderId="103" xfId="2" applyNumberFormat="1" applyFont="1" applyFill="1" applyBorder="1" applyAlignment="1"/>
    <xf numFmtId="165" fontId="7" fillId="2" borderId="167" xfId="2" applyNumberFormat="1" applyFont="1" applyFill="1" applyBorder="1" applyAlignment="1">
      <alignment horizontal="center"/>
    </xf>
    <xf numFmtId="0" fontId="7" fillId="2" borderId="34" xfId="2" applyFont="1" applyFill="1" applyBorder="1" applyAlignment="1">
      <alignment wrapText="1"/>
    </xf>
    <xf numFmtId="165" fontId="7" fillId="2" borderId="39" xfId="2" applyNumberFormat="1" applyFont="1" applyFill="1" applyBorder="1" applyAlignment="1">
      <alignment horizontal="right"/>
    </xf>
    <xf numFmtId="165" fontId="7" fillId="2" borderId="157" xfId="2" applyNumberFormat="1" applyFont="1" applyFill="1" applyBorder="1" applyAlignment="1">
      <alignment horizontal="right"/>
    </xf>
    <xf numFmtId="165" fontId="7" fillId="2" borderId="168" xfId="2" applyNumberFormat="1" applyFont="1" applyFill="1" applyBorder="1" applyAlignment="1">
      <alignment horizontal="center"/>
    </xf>
    <xf numFmtId="165" fontId="7" fillId="2" borderId="169" xfId="2" applyNumberFormat="1" applyFont="1" applyFill="1" applyBorder="1" applyAlignment="1">
      <alignment horizontal="center"/>
    </xf>
    <xf numFmtId="165" fontId="7" fillId="2" borderId="102" xfId="2" applyNumberFormat="1" applyFont="1" applyFill="1" applyBorder="1" applyAlignment="1">
      <alignment horizontal="center"/>
    </xf>
    <xf numFmtId="165" fontId="7" fillId="2" borderId="102" xfId="2" applyNumberFormat="1" applyFont="1" applyFill="1" applyBorder="1" applyAlignment="1"/>
    <xf numFmtId="165" fontId="7" fillId="0" borderId="153" xfId="2" applyNumberFormat="1" applyFont="1" applyFill="1" applyBorder="1" applyAlignment="1">
      <alignment horizontal="right"/>
    </xf>
    <xf numFmtId="165" fontId="7" fillId="0" borderId="155" xfId="2" applyNumberFormat="1" applyFont="1" applyFill="1" applyBorder="1" applyAlignment="1">
      <alignment horizontal="right"/>
    </xf>
    <xf numFmtId="165" fontId="7" fillId="0" borderId="34" xfId="2" applyNumberFormat="1" applyFont="1" applyFill="1" applyBorder="1" applyAlignment="1">
      <alignment horizontal="right"/>
    </xf>
    <xf numFmtId="165" fontId="7" fillId="0" borderId="170" xfId="2" applyNumberFormat="1" applyFont="1" applyFill="1" applyBorder="1" applyAlignment="1">
      <alignment horizontal="right"/>
    </xf>
    <xf numFmtId="165" fontId="7" fillId="2" borderId="170" xfId="2" applyNumberFormat="1" applyFont="1" applyFill="1" applyBorder="1" applyAlignment="1">
      <alignment horizontal="right"/>
    </xf>
    <xf numFmtId="165" fontId="7" fillId="2" borderId="34" xfId="2" applyNumberFormat="1" applyFont="1" applyFill="1" applyBorder="1" applyAlignment="1"/>
    <xf numFmtId="165" fontId="7" fillId="0" borderId="39" xfId="2" applyNumberFormat="1" applyFont="1" applyFill="1" applyBorder="1" applyAlignment="1">
      <alignment horizontal="right"/>
    </xf>
    <xf numFmtId="165" fontId="7" fillId="0" borderId="157" xfId="2" applyNumberFormat="1" applyFont="1" applyFill="1" applyBorder="1" applyAlignment="1">
      <alignment horizontal="right"/>
    </xf>
    <xf numFmtId="165" fontId="7" fillId="0" borderId="171" xfId="2" applyNumberFormat="1" applyFont="1" applyFill="1" applyBorder="1" applyAlignment="1">
      <alignment horizontal="right"/>
    </xf>
    <xf numFmtId="165" fontId="7" fillId="2" borderId="171" xfId="2" applyNumberFormat="1" applyFont="1" applyFill="1" applyBorder="1" applyAlignment="1">
      <alignment horizontal="right"/>
    </xf>
    <xf numFmtId="165" fontId="7" fillId="2" borderId="172" xfId="2" applyNumberFormat="1" applyFont="1" applyFill="1" applyBorder="1" applyAlignment="1"/>
    <xf numFmtId="165" fontId="7" fillId="2" borderId="173" xfId="2" applyNumberFormat="1" applyFont="1" applyFill="1" applyBorder="1" applyAlignment="1"/>
    <xf numFmtId="2" fontId="7" fillId="2" borderId="22" xfId="2" applyNumberFormat="1" applyFont="1" applyFill="1" applyBorder="1" applyAlignment="1">
      <alignment horizontal="center"/>
    </xf>
    <xf numFmtId="1" fontId="7" fillId="2" borderId="24" xfId="2" applyNumberFormat="1" applyFont="1" applyFill="1" applyBorder="1" applyAlignment="1">
      <alignment horizontal="center"/>
    </xf>
    <xf numFmtId="1" fontId="8" fillId="2" borderId="24" xfId="2" applyNumberFormat="1" applyFont="1" applyFill="1" applyBorder="1" applyAlignment="1"/>
    <xf numFmtId="165" fontId="7" fillId="5" borderId="174" xfId="2" applyNumberFormat="1" applyFont="1" applyFill="1" applyBorder="1" applyAlignment="1">
      <alignment horizontal="right"/>
    </xf>
    <xf numFmtId="165" fontId="7" fillId="5" borderId="34" xfId="2" applyNumberFormat="1" applyFont="1" applyFill="1" applyBorder="1" applyAlignment="1">
      <alignment horizontal="right"/>
    </xf>
    <xf numFmtId="165" fontId="7" fillId="2" borderId="88" xfId="2" applyNumberFormat="1" applyFont="1" applyFill="1" applyBorder="1" applyAlignment="1">
      <alignment horizontal="right"/>
    </xf>
    <xf numFmtId="165" fontId="7" fillId="5" borderId="175" xfId="2" applyNumberFormat="1" applyFont="1" applyFill="1" applyBorder="1" applyAlignment="1">
      <alignment horizontal="right"/>
    </xf>
    <xf numFmtId="165" fontId="7" fillId="5" borderId="176" xfId="2" applyNumberFormat="1" applyFont="1" applyFill="1" applyBorder="1" applyAlignment="1">
      <alignment horizontal="right"/>
    </xf>
    <xf numFmtId="165" fontId="7" fillId="5" borderId="28" xfId="2" applyNumberFormat="1" applyFont="1" applyFill="1" applyBorder="1" applyAlignment="1">
      <alignment horizontal="right"/>
    </xf>
    <xf numFmtId="165" fontId="7" fillId="5" borderId="160" xfId="2" applyNumberFormat="1" applyFont="1" applyFill="1" applyBorder="1" applyAlignment="1">
      <alignment horizontal="right"/>
    </xf>
    <xf numFmtId="165" fontId="7" fillId="2" borderId="160" xfId="2" applyNumberFormat="1" applyFont="1" applyFill="1" applyBorder="1" applyAlignment="1">
      <alignment horizontal="right"/>
    </xf>
    <xf numFmtId="0" fontId="8" fillId="2" borderId="177" xfId="2" applyFont="1" applyFill="1" applyBorder="1"/>
    <xf numFmtId="0" fontId="7" fillId="2" borderId="178" xfId="2" applyFont="1" applyFill="1" applyBorder="1"/>
    <xf numFmtId="165" fontId="7" fillId="2" borderId="177" xfId="2" applyNumberFormat="1" applyFont="1" applyFill="1" applyBorder="1" applyAlignment="1">
      <alignment horizontal="center"/>
    </xf>
    <xf numFmtId="165" fontId="7" fillId="2" borderId="179" xfId="2" applyNumberFormat="1" applyFont="1" applyFill="1" applyBorder="1" applyAlignment="1"/>
    <xf numFmtId="165" fontId="7" fillId="2" borderId="140" xfId="2" applyNumberFormat="1" applyFont="1" applyFill="1" applyBorder="1" applyAlignment="1"/>
    <xf numFmtId="165" fontId="7" fillId="2" borderId="177" xfId="2" applyNumberFormat="1" applyFont="1" applyFill="1" applyBorder="1" applyAlignment="1"/>
    <xf numFmtId="165" fontId="7" fillId="2" borderId="153" xfId="2" applyNumberFormat="1" applyFont="1" applyFill="1" applyBorder="1" applyAlignment="1">
      <alignment horizontal="right"/>
    </xf>
    <xf numFmtId="165" fontId="7" fillId="2" borderId="155" xfId="2" applyNumberFormat="1" applyFont="1" applyFill="1" applyBorder="1" applyAlignment="1">
      <alignment horizontal="right"/>
    </xf>
    <xf numFmtId="173" fontId="7" fillId="2" borderId="39" xfId="2" applyNumberFormat="1" applyFont="1" applyFill="1" applyBorder="1" applyAlignment="1">
      <alignment horizontal="right"/>
    </xf>
    <xf numFmtId="173" fontId="7" fillId="2" borderId="157" xfId="2" applyNumberFormat="1" applyFont="1" applyFill="1" applyBorder="1" applyAlignment="1">
      <alignment horizontal="right"/>
    </xf>
    <xf numFmtId="173" fontId="7" fillId="2" borderId="38" xfId="2" applyNumberFormat="1" applyFont="1" applyFill="1" applyBorder="1" applyAlignment="1">
      <alignment horizontal="right"/>
    </xf>
    <xf numFmtId="173" fontId="7" fillId="2" borderId="0" xfId="2" applyNumberFormat="1" applyFont="1" applyFill="1" applyBorder="1" applyAlignment="1"/>
    <xf numFmtId="165" fontId="7" fillId="2" borderId="169" xfId="2" applyNumberFormat="1" applyFont="1" applyFill="1" applyBorder="1" applyAlignment="1">
      <alignment horizontal="right"/>
    </xf>
    <xf numFmtId="165" fontId="7" fillId="2" borderId="102" xfId="2" applyNumberFormat="1" applyFont="1" applyFill="1" applyBorder="1" applyAlignment="1">
      <alignment horizontal="right"/>
    </xf>
    <xf numFmtId="1" fontId="7" fillId="2" borderId="0" xfId="2" applyNumberFormat="1" applyFont="1" applyFill="1" applyBorder="1" applyAlignment="1">
      <alignment horizontal="center"/>
    </xf>
    <xf numFmtId="1" fontId="7" fillId="2" borderId="0" xfId="2" applyNumberFormat="1" applyFont="1" applyFill="1" applyBorder="1" applyAlignment="1"/>
    <xf numFmtId="0" fontId="7" fillId="2" borderId="180" xfId="2" applyFont="1" applyFill="1" applyBorder="1" applyAlignment="1">
      <alignment wrapText="1"/>
    </xf>
    <xf numFmtId="0" fontId="7" fillId="2" borderId="181" xfId="2" applyFont="1" applyFill="1" applyBorder="1"/>
    <xf numFmtId="165" fontId="7" fillId="2" borderId="182" xfId="2" applyNumberFormat="1" applyFont="1" applyFill="1" applyBorder="1" applyAlignment="1">
      <alignment horizontal="center"/>
    </xf>
    <xf numFmtId="165" fontId="7" fillId="2" borderId="183" xfId="2" applyNumberFormat="1" applyFont="1" applyFill="1" applyBorder="1" applyAlignment="1"/>
    <xf numFmtId="165" fontId="7" fillId="2" borderId="184" xfId="2" applyNumberFormat="1" applyFont="1" applyFill="1" applyBorder="1" applyAlignment="1"/>
    <xf numFmtId="165" fontId="7" fillId="2" borderId="109" xfId="2" applyNumberFormat="1" applyFont="1" applyFill="1" applyBorder="1" applyAlignment="1"/>
    <xf numFmtId="165" fontId="7" fillId="2" borderId="185" xfId="2" applyNumberFormat="1" applyFont="1" applyFill="1" applyBorder="1" applyAlignment="1"/>
    <xf numFmtId="0" fontId="7" fillId="2" borderId="186" xfId="2" applyFont="1" applyFill="1" applyBorder="1" applyAlignment="1">
      <alignment wrapText="1"/>
    </xf>
    <xf numFmtId="0" fontId="7" fillId="2" borderId="133" xfId="2" applyFont="1" applyFill="1" applyBorder="1"/>
    <xf numFmtId="165" fontId="7" fillId="2" borderId="187" xfId="2" applyNumberFormat="1" applyFont="1" applyFill="1" applyBorder="1" applyAlignment="1">
      <alignment horizontal="right"/>
    </xf>
    <xf numFmtId="165" fontId="7" fillId="2" borderId="188" xfId="2" applyNumberFormat="1" applyFont="1" applyFill="1" applyBorder="1" applyAlignment="1">
      <alignment horizontal="right"/>
    </xf>
    <xf numFmtId="0" fontId="7" fillId="2" borderId="98" xfId="2" applyFont="1" applyFill="1" applyBorder="1"/>
    <xf numFmtId="0" fontId="7" fillId="2" borderId="106" xfId="2" applyFont="1" applyFill="1" applyBorder="1"/>
    <xf numFmtId="165" fontId="7" fillId="2" borderId="189" xfId="2" applyNumberFormat="1" applyFont="1" applyFill="1" applyBorder="1" applyAlignment="1">
      <alignment horizontal="center"/>
    </xf>
    <xf numFmtId="165" fontId="7" fillId="5" borderId="183" xfId="2" applyNumberFormat="1" applyFont="1" applyFill="1" applyBorder="1" applyAlignment="1">
      <alignment horizontal="right"/>
    </xf>
    <xf numFmtId="165" fontId="7" fillId="5" borderId="184" xfId="2" applyNumberFormat="1" applyFont="1" applyFill="1" applyBorder="1" applyAlignment="1">
      <alignment horizontal="right"/>
    </xf>
    <xf numFmtId="165" fontId="7" fillId="5" borderId="98" xfId="2" applyNumberFormat="1" applyFont="1" applyFill="1" applyBorder="1" applyAlignment="1">
      <alignment horizontal="right"/>
    </xf>
    <xf numFmtId="165" fontId="7" fillId="5" borderId="109" xfId="2" applyNumberFormat="1" applyFont="1" applyFill="1" applyBorder="1" applyAlignment="1">
      <alignment horizontal="right"/>
    </xf>
    <xf numFmtId="165" fontId="7" fillId="0" borderId="109" xfId="2" applyNumberFormat="1" applyFont="1" applyFill="1" applyBorder="1" applyAlignment="1">
      <alignment horizontal="right"/>
    </xf>
    <xf numFmtId="165" fontId="7" fillId="2" borderId="98" xfId="2" applyNumberFormat="1" applyFont="1" applyFill="1" applyBorder="1" applyAlignment="1"/>
    <xf numFmtId="165" fontId="7" fillId="5" borderId="169" xfId="2" applyNumberFormat="1" applyFont="1" applyFill="1" applyBorder="1" applyAlignment="1">
      <alignment horizontal="right"/>
    </xf>
    <xf numFmtId="0" fontId="8" fillId="2" borderId="122" xfId="2" applyFont="1" applyFill="1" applyBorder="1"/>
    <xf numFmtId="0" fontId="4" fillId="0" borderId="0" xfId="2" applyFont="1" applyAlignment="1">
      <alignment horizontal="center"/>
    </xf>
    <xf numFmtId="0" fontId="4" fillId="0" borderId="0" xfId="2" applyFont="1" applyAlignment="1">
      <alignment horizontal="right"/>
    </xf>
    <xf numFmtId="0" fontId="4" fillId="0" borderId="0" xfId="2" applyFont="1" applyAlignment="1"/>
    <xf numFmtId="0" fontId="12" fillId="2" borderId="0" xfId="2" applyFont="1" applyFill="1" applyBorder="1" applyAlignment="1"/>
    <xf numFmtId="0" fontId="8" fillId="2" borderId="105" xfId="2" applyFont="1" applyFill="1" applyBorder="1" applyAlignment="1">
      <alignment wrapText="1"/>
    </xf>
    <xf numFmtId="165" fontId="7" fillId="5" borderId="107" xfId="2" applyNumberFormat="1" applyFont="1" applyFill="1" applyBorder="1" applyAlignment="1">
      <alignment horizontal="right"/>
    </xf>
    <xf numFmtId="165" fontId="8" fillId="2" borderId="109" xfId="2" applyNumberFormat="1" applyFont="1" applyFill="1" applyBorder="1" applyAlignment="1">
      <alignment horizontal="right"/>
    </xf>
    <xf numFmtId="165" fontId="8" fillId="2" borderId="98" xfId="2" applyNumberFormat="1" applyFont="1" applyFill="1" applyBorder="1" applyAlignment="1"/>
    <xf numFmtId="0" fontId="3" fillId="2" borderId="0" xfId="2" applyFont="1" applyFill="1" applyBorder="1" applyAlignment="1">
      <alignment wrapText="1"/>
    </xf>
    <xf numFmtId="165" fontId="8" fillId="2" borderId="64" xfId="2" applyNumberFormat="1" applyFont="1" applyFill="1" applyBorder="1" applyAlignment="1">
      <alignment horizontal="right"/>
    </xf>
    <xf numFmtId="165" fontId="13" fillId="2" borderId="0" xfId="2" applyNumberFormat="1" applyFont="1" applyFill="1" applyBorder="1" applyAlignment="1"/>
    <xf numFmtId="165" fontId="7" fillId="2" borderId="64" xfId="2" applyNumberFormat="1" applyFont="1" applyFill="1" applyBorder="1" applyAlignment="1"/>
    <xf numFmtId="165" fontId="7" fillId="2" borderId="64" xfId="2" applyNumberFormat="1" applyFont="1" applyFill="1" applyBorder="1" applyAlignment="1">
      <alignment horizontal="right"/>
    </xf>
    <xf numFmtId="0" fontId="8" fillId="2" borderId="0" xfId="2" applyFont="1" applyFill="1" applyBorder="1" applyAlignment="1">
      <alignment vertical="center" wrapText="1"/>
    </xf>
    <xf numFmtId="2" fontId="8" fillId="0" borderId="190" xfId="2" applyNumberFormat="1" applyFont="1" applyBorder="1" applyAlignment="1">
      <alignment horizontal="right"/>
    </xf>
    <xf numFmtId="169" fontId="8" fillId="2" borderId="113" xfId="2" applyNumberFormat="1" applyFont="1" applyFill="1" applyBorder="1" applyAlignment="1">
      <alignment horizontal="right"/>
    </xf>
    <xf numFmtId="2" fontId="8" fillId="0" borderId="113" xfId="2" applyNumberFormat="1" applyFont="1" applyBorder="1" applyAlignment="1">
      <alignment horizontal="right"/>
    </xf>
    <xf numFmtId="169" fontId="8" fillId="2" borderId="99" xfId="2" applyNumberFormat="1" applyFont="1" applyFill="1" applyBorder="1" applyAlignment="1"/>
    <xf numFmtId="165" fontId="7" fillId="2" borderId="83" xfId="2" applyNumberFormat="1" applyFont="1" applyFill="1" applyBorder="1" applyAlignment="1">
      <alignment horizontal="center"/>
    </xf>
    <xf numFmtId="1" fontId="7" fillId="2" borderId="35" xfId="2" applyNumberFormat="1" applyFont="1" applyFill="1" applyBorder="1" applyAlignment="1">
      <alignment horizontal="center"/>
    </xf>
    <xf numFmtId="169" fontId="8" fillId="0" borderId="153" xfId="2" applyNumberFormat="1" applyFont="1" applyFill="1" applyBorder="1" applyAlignment="1">
      <alignment horizontal="right"/>
    </xf>
    <xf numFmtId="169" fontId="8" fillId="0" borderId="155" xfId="2" applyNumberFormat="1" applyFont="1" applyFill="1" applyBorder="1" applyAlignment="1">
      <alignment horizontal="right"/>
    </xf>
    <xf numFmtId="169" fontId="8" fillId="0" borderId="0" xfId="2" applyNumberFormat="1" applyFont="1" applyFill="1" applyBorder="1" applyAlignment="1">
      <alignment horizontal="right"/>
    </xf>
    <xf numFmtId="169" fontId="8" fillId="0" borderId="88" xfId="2" applyNumberFormat="1" applyFont="1" applyFill="1" applyBorder="1" applyAlignment="1">
      <alignment horizontal="right"/>
    </xf>
    <xf numFmtId="169" fontId="8" fillId="2" borderId="88" xfId="2" applyNumberFormat="1" applyFont="1" applyFill="1" applyBorder="1" applyAlignment="1">
      <alignment horizontal="right"/>
    </xf>
    <xf numFmtId="169" fontId="8" fillId="2" borderId="0" xfId="2" applyNumberFormat="1" applyFont="1" applyFill="1" applyBorder="1" applyAlignment="1"/>
    <xf numFmtId="1" fontId="7" fillId="0" borderId="39" xfId="2" applyNumberFormat="1" applyFont="1" applyFill="1" applyBorder="1" applyAlignment="1">
      <alignment horizontal="center"/>
    </xf>
    <xf numFmtId="1" fontId="7" fillId="0" borderId="157" xfId="2" applyNumberFormat="1" applyFont="1" applyFill="1" applyBorder="1" applyAlignment="1">
      <alignment horizontal="center"/>
    </xf>
    <xf numFmtId="1" fontId="7" fillId="0" borderId="0" xfId="2" applyNumberFormat="1" applyFont="1" applyFill="1" applyBorder="1" applyAlignment="1">
      <alignment horizontal="center"/>
    </xf>
    <xf numFmtId="1" fontId="7" fillId="0" borderId="38" xfId="2" applyNumberFormat="1" applyFont="1" applyFill="1" applyBorder="1" applyAlignment="1">
      <alignment horizontal="center"/>
    </xf>
    <xf numFmtId="1" fontId="7" fillId="2" borderId="38" xfId="2" applyNumberFormat="1" applyFont="1" applyFill="1" applyBorder="1" applyAlignment="1">
      <alignment horizontal="center"/>
    </xf>
    <xf numFmtId="169" fontId="7" fillId="0" borderId="39" xfId="2" applyNumberFormat="1" applyFont="1" applyFill="1" applyBorder="1" applyAlignment="1">
      <alignment horizontal="right"/>
    </xf>
    <xf numFmtId="169" fontId="7" fillId="0" borderId="157" xfId="2" applyNumberFormat="1" applyFont="1" applyFill="1" applyBorder="1" applyAlignment="1">
      <alignment horizontal="right"/>
    </xf>
    <xf numFmtId="169" fontId="7" fillId="0" borderId="0" xfId="2" applyNumberFormat="1" applyFont="1" applyFill="1" applyBorder="1" applyAlignment="1">
      <alignment horizontal="right"/>
    </xf>
    <xf numFmtId="169" fontId="7" fillId="0" borderId="38" xfId="2" applyNumberFormat="1" applyFont="1" applyFill="1" applyBorder="1" applyAlignment="1">
      <alignment horizontal="right"/>
    </xf>
    <xf numFmtId="169" fontId="4" fillId="0" borderId="0" xfId="2" applyNumberFormat="1" applyFont="1"/>
    <xf numFmtId="0" fontId="7" fillId="2" borderId="99" xfId="2" applyFont="1" applyFill="1" applyBorder="1" applyAlignment="1">
      <alignment wrapText="1"/>
    </xf>
    <xf numFmtId="1" fontId="7" fillId="2" borderId="134" xfId="2" applyNumberFormat="1" applyFont="1" applyFill="1" applyBorder="1" applyAlignment="1">
      <alignment horizontal="center"/>
    </xf>
    <xf numFmtId="169" fontId="7" fillId="0" borderId="187" xfId="2" applyNumberFormat="1" applyFont="1" applyFill="1" applyBorder="1" applyAlignment="1">
      <alignment horizontal="right"/>
    </xf>
    <xf numFmtId="169" fontId="7" fillId="0" borderId="188" xfId="2" applyNumberFormat="1" applyFont="1" applyFill="1" applyBorder="1" applyAlignment="1">
      <alignment horizontal="right"/>
    </xf>
    <xf numFmtId="169" fontId="7" fillId="0" borderId="99" xfId="2" applyNumberFormat="1" applyFont="1" applyFill="1" applyBorder="1" applyAlignment="1">
      <alignment horizontal="right"/>
    </xf>
    <xf numFmtId="169" fontId="7" fillId="0" borderId="113" xfId="2" applyNumberFormat="1" applyFont="1" applyFill="1" applyBorder="1" applyAlignment="1">
      <alignment horizontal="right"/>
    </xf>
    <xf numFmtId="169" fontId="7" fillId="2" borderId="113" xfId="2" applyNumberFormat="1" applyFont="1" applyFill="1" applyBorder="1" applyAlignment="1">
      <alignment horizontal="right"/>
    </xf>
    <xf numFmtId="169" fontId="7" fillId="2" borderId="99" xfId="2" applyNumberFormat="1" applyFont="1" applyFill="1" applyBorder="1" applyAlignment="1"/>
    <xf numFmtId="169" fontId="4" fillId="0" borderId="0" xfId="2" applyNumberFormat="1" applyFont="1" applyAlignment="1"/>
    <xf numFmtId="0" fontId="17" fillId="7" borderId="0" xfId="2" applyFont="1" applyFill="1" applyAlignment="1">
      <alignment horizontal="center"/>
    </xf>
    <xf numFmtId="0" fontId="18" fillId="0" borderId="0" xfId="2" applyFont="1" applyAlignment="1">
      <alignment horizontal="center"/>
    </xf>
    <xf numFmtId="0" fontId="18" fillId="0" borderId="0" xfId="2" applyFont="1"/>
    <xf numFmtId="0" fontId="19" fillId="0" borderId="0" xfId="2" applyFont="1" applyAlignment="1">
      <alignment horizontal="left"/>
    </xf>
    <xf numFmtId="0" fontId="20" fillId="0" borderId="0" xfId="2" applyFont="1"/>
    <xf numFmtId="0" fontId="18" fillId="0" borderId="0" xfId="2" applyFont="1" applyAlignment="1">
      <alignment horizontal="centerContinuous"/>
    </xf>
    <xf numFmtId="0" fontId="7" fillId="0" borderId="0" xfId="2" applyFont="1" applyBorder="1" applyAlignment="1">
      <alignment horizontal="left"/>
    </xf>
    <xf numFmtId="174" fontId="7" fillId="0" borderId="0" xfId="2" applyNumberFormat="1" applyFont="1" applyBorder="1" applyAlignment="1">
      <alignment horizontal="right"/>
    </xf>
    <xf numFmtId="174" fontId="4" fillId="0" borderId="0" xfId="2" applyNumberFormat="1" applyFont="1" applyBorder="1" applyAlignment="1"/>
    <xf numFmtId="0" fontId="4" fillId="0" borderId="0" xfId="2" quotePrefix="1" applyFont="1" applyBorder="1" applyAlignment="1">
      <alignment horizontal="left"/>
    </xf>
    <xf numFmtId="0" fontId="6" fillId="3" borderId="3" xfId="2" applyFont="1" applyFill="1" applyBorder="1" applyAlignment="1">
      <alignment horizontal="right" vertical="top"/>
    </xf>
    <xf numFmtId="0" fontId="6" fillId="3" borderId="3" xfId="2" applyFont="1" applyFill="1" applyBorder="1" applyAlignment="1">
      <alignment horizontal="centerContinuous"/>
    </xf>
    <xf numFmtId="0" fontId="4" fillId="0" borderId="0" xfId="2" applyFont="1" applyBorder="1" applyAlignment="1">
      <alignment horizontal="center"/>
    </xf>
    <xf numFmtId="0" fontId="4" fillId="0" borderId="0" xfId="2" applyFont="1" applyBorder="1" applyAlignment="1">
      <alignment horizontal="centerContinuous"/>
    </xf>
    <xf numFmtId="0" fontId="6" fillId="3" borderId="6" xfId="2" applyFont="1" applyFill="1" applyBorder="1" applyAlignment="1">
      <alignment horizontal="right"/>
    </xf>
    <xf numFmtId="0" fontId="6" fillId="3" borderId="6" xfId="2" applyFont="1" applyFill="1" applyBorder="1" applyAlignment="1">
      <alignment horizontal="center" vertical="center"/>
    </xf>
    <xf numFmtId="0" fontId="4" fillId="0" borderId="0" xfId="2" applyFont="1" applyBorder="1" applyAlignment="1">
      <alignment horizontal="left"/>
    </xf>
    <xf numFmtId="0" fontId="6" fillId="3" borderId="6" xfId="2" applyFont="1" applyFill="1" applyBorder="1" applyAlignment="1"/>
    <xf numFmtId="0" fontId="6" fillId="3" borderId="6" xfId="2" applyFont="1" applyFill="1" applyBorder="1" applyAlignment="1">
      <alignment horizontal="center"/>
    </xf>
    <xf numFmtId="0" fontId="6" fillId="3" borderId="7" xfId="2" applyFont="1" applyFill="1" applyBorder="1" applyAlignment="1"/>
    <xf numFmtId="0" fontId="6" fillId="3" borderId="7" xfId="2" applyFont="1" applyFill="1" applyBorder="1" applyAlignment="1">
      <alignment horizontal="center"/>
    </xf>
    <xf numFmtId="0" fontId="7" fillId="0" borderId="0" xfId="2" applyFont="1" applyAlignment="1"/>
    <xf numFmtId="0" fontId="8" fillId="0" borderId="0" xfId="2" applyFont="1" applyAlignment="1"/>
    <xf numFmtId="174" fontId="8" fillId="0" borderId="0" xfId="2" applyNumberFormat="1" applyFont="1" applyFill="1" applyAlignment="1"/>
    <xf numFmtId="168" fontId="3" fillId="0" borderId="0" xfId="1" applyNumberFormat="1" applyFont="1" applyFill="1" applyAlignment="1"/>
    <xf numFmtId="168" fontId="3" fillId="0" borderId="0" xfId="1" applyNumberFormat="1" applyFont="1" applyAlignment="1"/>
    <xf numFmtId="174" fontId="8" fillId="0" borderId="0" xfId="2" applyNumberFormat="1" applyFont="1" applyAlignment="1"/>
    <xf numFmtId="168" fontId="4" fillId="0" borderId="0" xfId="2" applyNumberFormat="1" applyFont="1" applyBorder="1" applyAlignment="1"/>
    <xf numFmtId="2" fontId="3" fillId="0" borderId="0" xfId="1" applyNumberFormat="1" applyFont="1" applyBorder="1" applyAlignment="1"/>
    <xf numFmtId="174" fontId="3" fillId="0" borderId="0" xfId="2" applyNumberFormat="1" applyFont="1" applyBorder="1" applyAlignment="1"/>
    <xf numFmtId="0" fontId="3" fillId="0" borderId="0" xfId="2" applyFont="1" applyAlignment="1"/>
    <xf numFmtId="168" fontId="4" fillId="0" borderId="0" xfId="1" applyNumberFormat="1" applyFont="1" applyFill="1" applyAlignment="1"/>
    <xf numFmtId="168" fontId="4" fillId="0" borderId="0" xfId="1" applyNumberFormat="1" applyFont="1" applyAlignment="1"/>
    <xf numFmtId="174" fontId="7" fillId="0" borderId="0" xfId="2" applyNumberFormat="1" applyFont="1" applyFill="1" applyAlignment="1"/>
    <xf numFmtId="2" fontId="4" fillId="0" borderId="0" xfId="1" applyNumberFormat="1" applyFont="1" applyBorder="1" applyAlignment="1"/>
    <xf numFmtId="174" fontId="7" fillId="0" borderId="0" xfId="2" applyNumberFormat="1" applyFont="1" applyAlignment="1"/>
    <xf numFmtId="0" fontId="24" fillId="0" borderId="10" xfId="2" applyFont="1" applyBorder="1" applyAlignment="1"/>
    <xf numFmtId="174" fontId="25" fillId="0" borderId="10" xfId="2" applyNumberFormat="1" applyFont="1" applyBorder="1" applyAlignment="1"/>
    <xf numFmtId="2" fontId="20" fillId="0" borderId="0" xfId="1" applyNumberFormat="1" applyFont="1" applyBorder="1" applyAlignment="1"/>
    <xf numFmtId="174" fontId="20" fillId="0" borderId="0" xfId="2" applyNumberFormat="1" applyFont="1" applyBorder="1" applyAlignment="1"/>
    <xf numFmtId="0" fontId="20" fillId="0" borderId="0" xfId="2" applyFont="1" applyAlignment="1"/>
    <xf numFmtId="0" fontId="24" fillId="0" borderId="0" xfId="2" applyFont="1" applyBorder="1" applyAlignment="1"/>
    <xf numFmtId="174" fontId="25" fillId="0" borderId="0" xfId="2" applyNumberFormat="1" applyFont="1" applyBorder="1" applyAlignment="1"/>
    <xf numFmtId="174" fontId="7" fillId="0" borderId="0" xfId="2" applyNumberFormat="1" applyFont="1" applyBorder="1" applyAlignment="1"/>
    <xf numFmtId="2" fontId="4" fillId="0" borderId="0" xfId="1" applyNumberFormat="1" applyFont="1" applyBorder="1"/>
    <xf numFmtId="0" fontId="8" fillId="0" borderId="0" xfId="2" applyFont="1" applyBorder="1" applyAlignment="1"/>
    <xf numFmtId="0" fontId="24" fillId="0" borderId="0" xfId="2" applyFont="1"/>
    <xf numFmtId="0" fontId="26" fillId="0" borderId="0" xfId="2" applyFont="1" applyAlignment="1">
      <alignment horizontal="center"/>
    </xf>
    <xf numFmtId="0" fontId="26" fillId="0" borderId="0" xfId="2" applyFont="1"/>
    <xf numFmtId="0" fontId="28" fillId="0" borderId="0" xfId="2" applyFont="1"/>
    <xf numFmtId="0" fontId="26" fillId="0" borderId="0" xfId="2" applyFont="1" applyAlignment="1">
      <alignment horizontal="centerContinuous"/>
    </xf>
    <xf numFmtId="0" fontId="7" fillId="0" borderId="10" xfId="2" applyFont="1" applyBorder="1" applyAlignment="1"/>
    <xf numFmtId="174" fontId="8" fillId="0" borderId="10" xfId="2" applyNumberFormat="1" applyFont="1" applyBorder="1" applyAlignment="1"/>
    <xf numFmtId="0" fontId="31" fillId="0" borderId="0" xfId="2" applyFont="1" applyBorder="1" applyAlignment="1"/>
    <xf numFmtId="174" fontId="32" fillId="0" borderId="0" xfId="2" applyNumberFormat="1" applyFont="1" applyBorder="1" applyAlignment="1"/>
    <xf numFmtId="2" fontId="28" fillId="0" borderId="0" xfId="1" applyNumberFormat="1" applyFont="1" applyBorder="1" applyAlignment="1"/>
    <xf numFmtId="174" fontId="28" fillId="0" borderId="0" xfId="2" applyNumberFormat="1" applyFont="1" applyBorder="1" applyAlignment="1"/>
    <xf numFmtId="0" fontId="28" fillId="0" borderId="0" xfId="2" applyFont="1" applyAlignment="1"/>
    <xf numFmtId="0" fontId="31" fillId="0" borderId="0" xfId="2" applyFont="1"/>
    <xf numFmtId="0" fontId="31" fillId="0" borderId="0" xfId="2" applyFont="1" applyBorder="1"/>
    <xf numFmtId="0" fontId="28" fillId="0" borderId="0" xfId="2" applyFont="1" applyBorder="1"/>
    <xf numFmtId="0" fontId="6" fillId="3" borderId="6" xfId="2" applyFont="1" applyFill="1" applyBorder="1"/>
    <xf numFmtId="0" fontId="6" fillId="3" borderId="3" xfId="2" applyFont="1" applyFill="1" applyBorder="1" applyAlignment="1">
      <alignment horizontal="center"/>
    </xf>
    <xf numFmtId="0" fontId="6" fillId="3" borderId="7" xfId="2" applyFont="1" applyFill="1" applyBorder="1"/>
    <xf numFmtId="0" fontId="7" fillId="0" borderId="0" xfId="2" applyFont="1"/>
    <xf numFmtId="0" fontId="8" fillId="0" borderId="0" xfId="2" applyFont="1"/>
    <xf numFmtId="174" fontId="8" fillId="0" borderId="0" xfId="2" applyNumberFormat="1" applyFont="1"/>
    <xf numFmtId="2" fontId="8" fillId="0" borderId="0" xfId="1" applyNumberFormat="1" applyFont="1"/>
    <xf numFmtId="174" fontId="3" fillId="0" borderId="0" xfId="2" applyNumberFormat="1" applyFont="1" applyBorder="1"/>
    <xf numFmtId="174" fontId="7" fillId="0" borderId="0" xfId="2" applyNumberFormat="1" applyFont="1"/>
    <xf numFmtId="174" fontId="4" fillId="0" borderId="0" xfId="2" applyNumberFormat="1" applyFont="1" applyBorder="1"/>
    <xf numFmtId="2" fontId="7" fillId="0" borderId="0" xfId="1" applyNumberFormat="1" applyFont="1"/>
    <xf numFmtId="174" fontId="3" fillId="0" borderId="0" xfId="2" quotePrefix="1" applyNumberFormat="1" applyFont="1" applyBorder="1" applyAlignment="1">
      <alignment horizontal="right"/>
    </xf>
    <xf numFmtId="0" fontId="31" fillId="0" borderId="19" xfId="2" applyFont="1" applyBorder="1"/>
    <xf numFmtId="174" fontId="32" fillId="0" borderId="19" xfId="2" applyNumberFormat="1" applyFont="1" applyBorder="1"/>
    <xf numFmtId="10" fontId="32" fillId="0" borderId="19" xfId="1" applyNumberFormat="1" applyFont="1" applyBorder="1"/>
    <xf numFmtId="174" fontId="31" fillId="0" borderId="19" xfId="2" applyNumberFormat="1" applyFont="1" applyBorder="1"/>
    <xf numFmtId="174" fontId="28" fillId="0" borderId="0" xfId="2" applyNumberFormat="1" applyFont="1" applyBorder="1"/>
    <xf numFmtId="37" fontId="32" fillId="2" borderId="0" xfId="2" applyNumberFormat="1" applyFont="1" applyFill="1" applyBorder="1" applyAlignment="1"/>
    <xf numFmtId="37" fontId="32" fillId="2" borderId="193" xfId="2" applyNumberFormat="1" applyFont="1" applyFill="1" applyBorder="1" applyAlignment="1"/>
    <xf numFmtId="174" fontId="8" fillId="0" borderId="0" xfId="2" applyNumberFormat="1" applyFont="1" applyBorder="1"/>
    <xf numFmtId="2" fontId="8" fillId="0" borderId="0" xfId="2" applyNumberFormat="1" applyFont="1" applyBorder="1"/>
    <xf numFmtId="174" fontId="7" fillId="0" borderId="0" xfId="2" applyNumberFormat="1" applyFont="1" applyBorder="1"/>
    <xf numFmtId="174" fontId="4" fillId="0" borderId="0" xfId="2" applyNumberFormat="1" applyFont="1"/>
    <xf numFmtId="0" fontId="6" fillId="3" borderId="14" xfId="2" applyFont="1" applyFill="1" applyBorder="1" applyAlignment="1">
      <alignment horizontal="centerContinuous" vertical="center"/>
    </xf>
    <xf numFmtId="0" fontId="6" fillId="3" borderId="15" xfId="2" applyFont="1" applyFill="1" applyBorder="1" applyAlignment="1">
      <alignment horizontal="centerContinuous"/>
    </xf>
    <xf numFmtId="0" fontId="6" fillId="3" borderId="192" xfId="2" applyFont="1" applyFill="1" applyBorder="1" applyAlignment="1">
      <alignment horizontal="centerContinuous"/>
    </xf>
    <xf numFmtId="174" fontId="8" fillId="0" borderId="0" xfId="2" quotePrefix="1" applyNumberFormat="1" applyFont="1" applyAlignment="1">
      <alignment horizontal="right"/>
    </xf>
    <xf numFmtId="2" fontId="8" fillId="0" borderId="0" xfId="2" quotePrefix="1" applyNumberFormat="1" applyFont="1" applyAlignment="1">
      <alignment horizontal="right"/>
    </xf>
    <xf numFmtId="174" fontId="3" fillId="0" borderId="0" xfId="2" quotePrefix="1" applyNumberFormat="1" applyFont="1" applyAlignment="1">
      <alignment horizontal="right"/>
    </xf>
    <xf numFmtId="174" fontId="3" fillId="0" borderId="0" xfId="2" applyNumberFormat="1" applyFont="1"/>
    <xf numFmtId="0" fontId="31" fillId="0" borderId="10" xfId="2" applyFont="1" applyBorder="1"/>
    <xf numFmtId="0" fontId="31" fillId="0" borderId="16" xfId="2" applyFont="1" applyBorder="1"/>
    <xf numFmtId="0" fontId="7" fillId="0" borderId="0" xfId="2" quotePrefix="1" applyFont="1" applyAlignment="1">
      <alignment horizontal="left"/>
    </xf>
    <xf numFmtId="0" fontId="7" fillId="0" borderId="0" xfId="2" applyFont="1" applyAlignment="1">
      <alignment horizontal="centerContinuous"/>
    </xf>
    <xf numFmtId="0" fontId="7" fillId="0" borderId="0" xfId="2" quotePrefix="1" applyFont="1" applyAlignment="1">
      <alignment horizontal="right"/>
    </xf>
    <xf numFmtId="0" fontId="6" fillId="3" borderId="3" xfId="2" quotePrefix="1" applyFont="1" applyFill="1" applyBorder="1" applyAlignment="1">
      <alignment horizontal="right" vertical="top"/>
    </xf>
    <xf numFmtId="0" fontId="6" fillId="3" borderId="6" xfId="2" quotePrefix="1" applyFont="1" applyFill="1" applyBorder="1" applyAlignment="1">
      <alignment horizontal="center"/>
    </xf>
    <xf numFmtId="0" fontId="6" fillId="3" borderId="7" xfId="2" applyFont="1" applyFill="1" applyBorder="1" applyAlignment="1">
      <alignment horizontal="left"/>
    </xf>
    <xf numFmtId="175" fontId="8" fillId="0" borderId="0" xfId="2" applyNumberFormat="1" applyFont="1"/>
    <xf numFmtId="0" fontId="8" fillId="0" borderId="0" xfId="2" applyFont="1" applyAlignment="1">
      <alignment vertical="center"/>
    </xf>
    <xf numFmtId="175" fontId="8" fillId="0" borderId="0" xfId="2" applyNumberFormat="1" applyFont="1" applyAlignment="1">
      <alignment vertical="center"/>
    </xf>
    <xf numFmtId="175" fontId="3" fillId="0" borderId="0" xfId="2" applyNumberFormat="1" applyFont="1"/>
    <xf numFmtId="3" fontId="3" fillId="0" borderId="0" xfId="2" applyNumberFormat="1" applyFont="1"/>
    <xf numFmtId="0" fontId="7" fillId="0" borderId="0" xfId="2" applyFont="1" applyAlignment="1">
      <alignment vertical="center"/>
    </xf>
    <xf numFmtId="175" fontId="7" fillId="0" borderId="0" xfId="2" applyNumberFormat="1" applyFont="1" applyAlignment="1">
      <alignment vertical="center"/>
    </xf>
    <xf numFmtId="175" fontId="3" fillId="0" borderId="0" xfId="2" applyNumberFormat="1" applyFont="1" applyAlignment="1">
      <alignment vertical="center"/>
    </xf>
    <xf numFmtId="0" fontId="3" fillId="0" borderId="0" xfId="2" applyFont="1" applyAlignment="1">
      <alignment vertical="center"/>
    </xf>
    <xf numFmtId="0" fontId="7" fillId="0" borderId="0" xfId="2" applyFont="1" applyAlignment="1">
      <alignment horizontal="right"/>
    </xf>
    <xf numFmtId="175" fontId="7" fillId="0" borderId="0" xfId="2" applyNumberFormat="1" applyFont="1"/>
    <xf numFmtId="0" fontId="7" fillId="0" borderId="0" xfId="2" applyFont="1" applyAlignment="1">
      <alignment horizontal="left" vertical="center"/>
    </xf>
    <xf numFmtId="175" fontId="7" fillId="0" borderId="0" xfId="2" applyNumberFormat="1" applyFont="1" applyAlignment="1">
      <alignment horizontal="right"/>
    </xf>
    <xf numFmtId="176" fontId="4" fillId="0" borderId="0" xfId="2" applyNumberFormat="1" applyFont="1" applyAlignment="1">
      <alignment vertical="center"/>
    </xf>
    <xf numFmtId="175" fontId="8" fillId="0" borderId="0" xfId="2" applyNumberFormat="1" applyFont="1" applyAlignment="1">
      <alignment horizontal="right" vertical="center"/>
    </xf>
    <xf numFmtId="175" fontId="7" fillId="0" borderId="0" xfId="2" applyNumberFormat="1" applyFont="1" applyAlignment="1">
      <alignment horizontal="right" vertical="center"/>
    </xf>
    <xf numFmtId="0" fontId="7" fillId="0" borderId="0" xfId="2" applyFont="1" applyAlignment="1">
      <alignment horizontal="left"/>
    </xf>
    <xf numFmtId="0" fontId="7" fillId="0" borderId="0" xfId="2" applyFont="1" applyBorder="1" applyAlignment="1">
      <alignment vertical="center"/>
    </xf>
    <xf numFmtId="165" fontId="8" fillId="0" borderId="0" xfId="2" applyNumberFormat="1" applyFont="1" applyBorder="1" applyAlignment="1">
      <alignment vertical="center"/>
    </xf>
    <xf numFmtId="165" fontId="7" fillId="0" borderId="0" xfId="2" applyNumberFormat="1" applyFont="1" applyBorder="1" applyAlignment="1">
      <alignment vertical="center"/>
    </xf>
    <xf numFmtId="0" fontId="8" fillId="0" borderId="10" xfId="2" applyFont="1" applyBorder="1"/>
    <xf numFmtId="175" fontId="8" fillId="0" borderId="10" xfId="2" applyNumberFormat="1" applyFont="1" applyBorder="1" applyAlignment="1">
      <alignment horizontal="right"/>
    </xf>
    <xf numFmtId="175" fontId="7" fillId="0" borderId="10" xfId="2" applyNumberFormat="1" applyFont="1" applyBorder="1" applyAlignment="1">
      <alignment horizontal="right"/>
    </xf>
    <xf numFmtId="0" fontId="8" fillId="0" borderId="0" xfId="2" applyFont="1" applyBorder="1"/>
    <xf numFmtId="175" fontId="8" fillId="0" borderId="0" xfId="2" applyNumberFormat="1" applyFont="1" applyBorder="1" applyAlignment="1">
      <alignment horizontal="right"/>
    </xf>
    <xf numFmtId="175" fontId="7" fillId="0" borderId="0" xfId="2" applyNumberFormat="1" applyFont="1" applyBorder="1" applyAlignment="1">
      <alignment horizontal="right"/>
    </xf>
    <xf numFmtId="37" fontId="8" fillId="2" borderId="0" xfId="2" applyNumberFormat="1" applyFont="1" applyFill="1" applyBorder="1" applyAlignment="1"/>
    <xf numFmtId="0" fontId="32" fillId="0" borderId="0" xfId="2" applyFont="1"/>
    <xf numFmtId="175" fontId="32" fillId="0" borderId="0" xfId="2" applyNumberFormat="1" applyFont="1"/>
    <xf numFmtId="175" fontId="32" fillId="0" borderId="0" xfId="2" applyNumberFormat="1" applyFont="1" applyAlignment="1">
      <alignment horizontal="right"/>
    </xf>
    <xf numFmtId="0" fontId="32" fillId="0" borderId="0" xfId="2" applyFont="1" applyAlignment="1">
      <alignment horizontal="left"/>
    </xf>
    <xf numFmtId="175" fontId="32" fillId="0" borderId="0" xfId="2" applyNumberFormat="1" applyFont="1" applyBorder="1" applyAlignment="1">
      <alignment horizontal="right"/>
    </xf>
    <xf numFmtId="0" fontId="8" fillId="0" borderId="0" xfId="2" applyFont="1" applyAlignment="1">
      <alignment horizontal="centerContinuous"/>
    </xf>
    <xf numFmtId="0" fontId="8" fillId="0" borderId="0" xfId="2" applyFont="1" applyAlignment="1">
      <alignment horizontal="left"/>
    </xf>
    <xf numFmtId="165" fontId="3" fillId="0" borderId="0" xfId="2" applyNumberFormat="1" applyFont="1"/>
    <xf numFmtId="165" fontId="4" fillId="0" borderId="0" xfId="2" applyNumberFormat="1" applyFont="1"/>
    <xf numFmtId="0" fontId="8" fillId="0" borderId="0" xfId="2" applyFont="1" applyAlignment="1">
      <alignment horizontal="left" vertical="center"/>
    </xf>
    <xf numFmtId="0" fontId="8" fillId="0" borderId="0" xfId="2" quotePrefix="1" applyFont="1" applyAlignment="1">
      <alignment horizontal="left"/>
    </xf>
    <xf numFmtId="177" fontId="4" fillId="0" borderId="0" xfId="2" applyNumberFormat="1" applyFont="1"/>
    <xf numFmtId="170" fontId="8" fillId="0" borderId="0" xfId="2" applyNumberFormat="1" applyFont="1"/>
    <xf numFmtId="170" fontId="7" fillId="0" borderId="0" xfId="2" applyNumberFormat="1" applyFont="1"/>
    <xf numFmtId="0" fontId="32" fillId="0" borderId="0" xfId="2" applyFont="1" applyBorder="1"/>
    <xf numFmtId="0" fontId="3" fillId="0" borderId="0" xfId="2" applyFont="1" applyFill="1" applyAlignment="1">
      <alignment horizontal="right"/>
    </xf>
    <xf numFmtId="1" fontId="4" fillId="0" borderId="0" xfId="2" applyNumberFormat="1" applyFont="1"/>
    <xf numFmtId="0" fontId="7" fillId="0" borderId="19" xfId="2" applyFont="1" applyBorder="1"/>
    <xf numFmtId="0" fontId="8" fillId="0" borderId="19" xfId="2" applyFont="1" applyBorder="1"/>
    <xf numFmtId="0" fontId="3" fillId="0" borderId="0" xfId="2" applyFont="1" applyBorder="1" applyAlignment="1" applyProtection="1">
      <alignment horizontal="left"/>
    </xf>
    <xf numFmtId="0" fontId="3" fillId="0" borderId="0" xfId="2" applyFont="1" applyBorder="1" applyAlignment="1" applyProtection="1">
      <alignment horizontal="justify"/>
    </xf>
    <xf numFmtId="0" fontId="3" fillId="0" borderId="0" xfId="2" applyFont="1" applyBorder="1" applyAlignment="1" applyProtection="1">
      <alignment horizontal="justify" vertical="center"/>
    </xf>
    <xf numFmtId="0" fontId="4" fillId="0" borderId="0" xfId="2" applyFont="1" applyBorder="1" applyAlignment="1" applyProtection="1">
      <alignment horizontal="left"/>
    </xf>
    <xf numFmtId="0" fontId="4" fillId="0" borderId="0" xfId="2" applyFont="1" applyBorder="1" applyAlignment="1" applyProtection="1">
      <alignment horizontal="justify"/>
    </xf>
    <xf numFmtId="175" fontId="4" fillId="0" borderId="0" xfId="2" applyNumberFormat="1" applyFont="1"/>
    <xf numFmtId="0" fontId="6" fillId="3" borderId="6" xfId="2" applyFont="1" applyFill="1" applyBorder="1" applyAlignment="1">
      <alignment horizontal="centerContinuous"/>
    </xf>
    <xf numFmtId="0" fontId="6" fillId="3" borderId="7" xfId="2" applyFont="1" applyFill="1" applyBorder="1" applyAlignment="1">
      <alignment horizontal="centerContinuous"/>
    </xf>
    <xf numFmtId="0" fontId="25" fillId="0" borderId="0" xfId="2" applyFont="1"/>
    <xf numFmtId="0" fontId="3" fillId="0" borderId="0" xfId="2" applyFont="1" applyAlignment="1">
      <alignment horizontal="right"/>
    </xf>
    <xf numFmtId="175" fontId="18" fillId="0" borderId="0" xfId="2" applyNumberFormat="1" applyFont="1"/>
    <xf numFmtId="0" fontId="34" fillId="0" borderId="0" xfId="2" applyFont="1" applyAlignment="1">
      <alignment horizontal="center"/>
    </xf>
    <xf numFmtId="0" fontId="34" fillId="0" borderId="0" xfId="2" applyFont="1" applyAlignment="1">
      <alignment horizontal="left"/>
    </xf>
    <xf numFmtId="0" fontId="24" fillId="0" borderId="0" xfId="2" applyFont="1" applyBorder="1"/>
    <xf numFmtId="0" fontId="6" fillId="0" borderId="0" xfId="2" applyFont="1" applyFill="1" applyBorder="1"/>
    <xf numFmtId="0" fontId="4" fillId="0" borderId="0"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4" fillId="0" borderId="0" xfId="2" applyFont="1" applyFill="1" applyBorder="1" applyAlignment="1">
      <alignment vertical="center" wrapText="1"/>
    </xf>
    <xf numFmtId="0" fontId="25" fillId="0" borderId="0" xfId="2" applyFont="1" applyBorder="1"/>
    <xf numFmtId="175" fontId="35" fillId="0" borderId="0" xfId="2" applyNumberFormat="1" applyFont="1" applyAlignment="1">
      <alignment vertical="center"/>
    </xf>
    <xf numFmtId="175" fontId="36" fillId="0" borderId="0" xfId="2" applyNumberFormat="1" applyFont="1" applyAlignment="1">
      <alignment vertical="center"/>
    </xf>
    <xf numFmtId="0" fontId="36" fillId="0" borderId="0" xfId="2" applyFont="1" applyAlignment="1">
      <alignment vertical="center"/>
    </xf>
    <xf numFmtId="0" fontId="36" fillId="0" borderId="0" xfId="2" applyFont="1"/>
    <xf numFmtId="0" fontId="37" fillId="0" borderId="0" xfId="2" applyFont="1"/>
    <xf numFmtId="0" fontId="24" fillId="0" borderId="19" xfId="2" applyFont="1" applyBorder="1"/>
    <xf numFmtId="170" fontId="4" fillId="0" borderId="0" xfId="2" applyNumberFormat="1" applyFont="1" applyAlignment="1">
      <alignment horizontal="right"/>
    </xf>
    <xf numFmtId="175" fontId="38" fillId="0" borderId="0" xfId="2" applyNumberFormat="1" applyFont="1" applyAlignment="1">
      <alignment horizontal="right"/>
    </xf>
    <xf numFmtId="175" fontId="39" fillId="0" borderId="0" xfId="2" applyNumberFormat="1" applyFont="1" applyAlignment="1">
      <alignment horizontal="right"/>
    </xf>
    <xf numFmtId="37" fontId="4" fillId="2" borderId="0" xfId="5" applyFont="1" applyFill="1"/>
    <xf numFmtId="37" fontId="8" fillId="2" borderId="0" xfId="5" applyFont="1" applyFill="1" applyBorder="1"/>
    <xf numFmtId="0" fontId="7" fillId="2" borderId="0" xfId="5" applyNumberFormat="1" applyFont="1" applyFill="1" applyBorder="1" applyAlignment="1">
      <alignment horizontal="right"/>
    </xf>
    <xf numFmtId="37" fontId="6" fillId="3" borderId="6" xfId="5" applyFont="1" applyFill="1" applyBorder="1" applyAlignment="1">
      <alignment horizontal="center" vertical="center"/>
    </xf>
    <xf numFmtId="37" fontId="6" fillId="3" borderId="6" xfId="5" applyFont="1" applyFill="1" applyBorder="1" applyAlignment="1">
      <alignment horizontal="center" vertical="center" wrapText="1"/>
    </xf>
    <xf numFmtId="49" fontId="6" fillId="3" borderId="14" xfId="5" applyNumberFormat="1" applyFont="1" applyFill="1" applyBorder="1" applyAlignment="1">
      <alignment horizontal="center" vertical="center"/>
    </xf>
    <xf numFmtId="37" fontId="7" fillId="2" borderId="0" xfId="5" applyFont="1" applyFill="1" applyBorder="1"/>
    <xf numFmtId="37" fontId="7" fillId="2" borderId="27" xfId="5" applyFont="1" applyFill="1" applyBorder="1"/>
    <xf numFmtId="37" fontId="8" fillId="2" borderId="0" xfId="5" applyFont="1" applyFill="1" applyBorder="1" applyAlignment="1">
      <alignment vertical="center"/>
    </xf>
    <xf numFmtId="37" fontId="8" fillId="2" borderId="27" xfId="5" applyFont="1" applyFill="1" applyBorder="1"/>
    <xf numFmtId="172" fontId="3" fillId="8" borderId="0" xfId="5" applyNumberFormat="1" applyFont="1" applyFill="1" applyAlignment="1">
      <alignment vertical="center"/>
    </xf>
    <xf numFmtId="178" fontId="4" fillId="2" borderId="0" xfId="5" applyNumberFormat="1" applyFont="1" applyFill="1"/>
    <xf numFmtId="37" fontId="7" fillId="9" borderId="0" xfId="5" applyFont="1" applyFill="1" applyBorder="1" applyAlignment="1">
      <alignment vertical="center" wrapText="1"/>
    </xf>
    <xf numFmtId="37" fontId="7" fillId="9" borderId="27" xfId="5" applyFont="1" applyFill="1" applyBorder="1" applyAlignment="1">
      <alignment vertical="center" wrapText="1"/>
    </xf>
    <xf numFmtId="172" fontId="4" fillId="8" borderId="0" xfId="5" applyNumberFormat="1" applyFont="1" applyFill="1" applyAlignment="1">
      <alignment vertical="center"/>
    </xf>
    <xf numFmtId="37" fontId="7" fillId="9" borderId="0" xfId="5" applyFont="1" applyFill="1" applyBorder="1" applyAlignment="1">
      <alignment vertical="center"/>
    </xf>
    <xf numFmtId="37" fontId="7" fillId="9" borderId="27" xfId="5" applyFont="1" applyFill="1" applyBorder="1" applyAlignment="1"/>
    <xf numFmtId="37" fontId="7" fillId="9" borderId="0" xfId="5" applyFont="1" applyFill="1" applyBorder="1"/>
    <xf numFmtId="37" fontId="4" fillId="2" borderId="0" xfId="5" applyFont="1" applyFill="1" applyAlignment="1">
      <alignment vertical="center"/>
    </xf>
    <xf numFmtId="37" fontId="8" fillId="9" borderId="0" xfId="5" applyFont="1" applyFill="1" applyBorder="1" applyAlignment="1">
      <alignment vertical="center" wrapText="1"/>
    </xf>
    <xf numFmtId="169" fontId="8" fillId="8" borderId="0" xfId="5" applyNumberFormat="1" applyFont="1" applyFill="1" applyAlignment="1">
      <alignment vertical="center"/>
    </xf>
    <xf numFmtId="178" fontId="4" fillId="2" borderId="0" xfId="5" applyNumberFormat="1" applyFont="1" applyFill="1" applyAlignment="1">
      <alignment vertical="center"/>
    </xf>
    <xf numFmtId="37" fontId="7" fillId="9" borderId="0" xfId="5" applyFont="1" applyFill="1" applyBorder="1" applyAlignment="1">
      <alignment horizontal="left" vertical="center" wrapText="1" indent="1"/>
    </xf>
    <xf numFmtId="37" fontId="7" fillId="9" borderId="27" xfId="5" applyFont="1" applyFill="1" applyBorder="1" applyAlignment="1">
      <alignment horizontal="right" vertical="center" wrapText="1"/>
    </xf>
    <xf numFmtId="37" fontId="7" fillId="9" borderId="0" xfId="5" applyFont="1" applyFill="1" applyBorder="1" applyAlignment="1">
      <alignment horizontal="left" vertical="center" indent="1"/>
    </xf>
    <xf numFmtId="169" fontId="4" fillId="8" borderId="0" xfId="5" applyNumberFormat="1" applyFont="1" applyFill="1" applyAlignment="1">
      <alignment horizontal="right" vertical="center"/>
    </xf>
    <xf numFmtId="37" fontId="8" fillId="9" borderId="0" xfId="5" applyFont="1" applyFill="1" applyBorder="1" applyAlignment="1">
      <alignment vertical="center"/>
    </xf>
    <xf numFmtId="37" fontId="7" fillId="9" borderId="27" xfId="5" applyFont="1" applyFill="1" applyBorder="1" applyAlignment="1">
      <alignment horizontal="right"/>
    </xf>
    <xf numFmtId="169" fontId="4" fillId="8" borderId="0" xfId="5" applyNumberFormat="1" applyFont="1" applyFill="1" applyAlignment="1">
      <alignment vertical="center"/>
    </xf>
    <xf numFmtId="37" fontId="8" fillId="9" borderId="27" xfId="5" applyFont="1" applyFill="1" applyBorder="1" applyAlignment="1">
      <alignment horizontal="right"/>
    </xf>
    <xf numFmtId="169" fontId="3" fillId="8" borderId="0" xfId="5" applyNumberFormat="1" applyFont="1" applyFill="1" applyAlignment="1">
      <alignment horizontal="right" vertical="center"/>
    </xf>
    <xf numFmtId="169" fontId="3" fillId="8" borderId="0" xfId="5" applyNumberFormat="1" applyFont="1" applyFill="1" applyAlignment="1">
      <alignment vertical="center"/>
    </xf>
    <xf numFmtId="37" fontId="7" fillId="2" borderId="10" xfId="5" applyFont="1" applyFill="1" applyBorder="1"/>
    <xf numFmtId="37" fontId="8" fillId="2" borderId="0" xfId="5" applyFont="1" applyFill="1"/>
    <xf numFmtId="37" fontId="7" fillId="2" borderId="0" xfId="5" applyFont="1" applyFill="1"/>
    <xf numFmtId="37" fontId="8" fillId="2" borderId="0" xfId="5" applyFont="1" applyFill="1" applyAlignment="1">
      <alignment horizontal="left"/>
    </xf>
    <xf numFmtId="37" fontId="4" fillId="5" borderId="0" xfId="5" applyFont="1" applyFill="1"/>
    <xf numFmtId="37" fontId="6" fillId="3" borderId="3" xfId="5" applyFont="1" applyFill="1" applyBorder="1" applyAlignment="1">
      <alignment horizontal="center" vertical="center"/>
    </xf>
    <xf numFmtId="37" fontId="6" fillId="3" borderId="3" xfId="5" applyFont="1" applyFill="1" applyBorder="1" applyAlignment="1">
      <alignment horizontal="center" vertical="center" wrapText="1"/>
    </xf>
    <xf numFmtId="37" fontId="8" fillId="10" borderId="0" xfId="5" applyFont="1" applyFill="1" applyAlignment="1" applyProtection="1">
      <alignment horizontal="left"/>
    </xf>
    <xf numFmtId="173" fontId="3" fillId="8" borderId="0" xfId="5" applyNumberFormat="1" applyFont="1" applyFill="1" applyAlignment="1">
      <alignment vertical="center"/>
    </xf>
    <xf numFmtId="37" fontId="7" fillId="9" borderId="0" xfId="5" applyFont="1" applyFill="1"/>
    <xf numFmtId="173" fontId="7" fillId="2" borderId="0" xfId="5" applyNumberFormat="1" applyFont="1" applyFill="1" applyBorder="1"/>
    <xf numFmtId="37" fontId="8" fillId="9" borderId="0" xfId="5" applyFont="1" applyFill="1" applyAlignment="1" applyProtection="1">
      <alignment horizontal="left"/>
    </xf>
    <xf numFmtId="173" fontId="7" fillId="9" borderId="0" xfId="5" applyNumberFormat="1" applyFont="1" applyFill="1" applyBorder="1"/>
    <xf numFmtId="37" fontId="7" fillId="9" borderId="0" xfId="5" applyFont="1" applyFill="1" applyAlignment="1" applyProtection="1">
      <alignment horizontal="left"/>
    </xf>
    <xf numFmtId="173" fontId="4" fillId="8" borderId="0" xfId="5" applyNumberFormat="1" applyFont="1" applyFill="1" applyAlignment="1">
      <alignment vertical="center"/>
    </xf>
    <xf numFmtId="173" fontId="4" fillId="8" borderId="0" xfId="5" applyNumberFormat="1" applyFont="1" applyFill="1" applyAlignment="1">
      <alignment horizontal="right" vertical="center"/>
    </xf>
    <xf numFmtId="173" fontId="7" fillId="9" borderId="0" xfId="5" applyNumberFormat="1" applyFont="1" applyFill="1" applyBorder="1" applyAlignment="1">
      <alignment horizontal="right"/>
    </xf>
    <xf numFmtId="173" fontId="3" fillId="8" borderId="0" xfId="5" applyNumberFormat="1" applyFont="1" applyFill="1" applyAlignment="1">
      <alignment horizontal="right" vertical="center"/>
    </xf>
    <xf numFmtId="173" fontId="8" fillId="2" borderId="0" xfId="5" applyNumberFormat="1" applyFont="1" applyFill="1"/>
    <xf numFmtId="37" fontId="7" fillId="11" borderId="10" xfId="5" applyFont="1" applyFill="1" applyBorder="1"/>
    <xf numFmtId="37" fontId="7" fillId="2" borderId="10" xfId="5" applyFont="1" applyFill="1" applyBorder="1" applyAlignment="1"/>
    <xf numFmtId="37" fontId="4" fillId="5" borderId="0" xfId="5" applyFont="1" applyFill="1" applyAlignment="1">
      <alignment horizontal="left" vertical="center"/>
    </xf>
    <xf numFmtId="37" fontId="4" fillId="0" borderId="0" xfId="5" applyFont="1" applyAlignment="1">
      <alignment horizontal="left" vertical="center"/>
    </xf>
    <xf numFmtId="0" fontId="4" fillId="2" borderId="0" xfId="5" applyNumberFormat="1" applyFont="1" applyFill="1" applyAlignment="1">
      <alignment horizontal="left" vertical="center"/>
    </xf>
    <xf numFmtId="37" fontId="8" fillId="2" borderId="25" xfId="5" applyFont="1" applyFill="1" applyBorder="1"/>
    <xf numFmtId="179" fontId="3" fillId="2" borderId="0" xfId="5" applyNumberFormat="1" applyFont="1" applyFill="1"/>
    <xf numFmtId="37" fontId="3" fillId="2" borderId="0" xfId="5" applyFont="1" applyFill="1"/>
    <xf numFmtId="37" fontId="8" fillId="2" borderId="194" xfId="5" applyFont="1" applyFill="1" applyBorder="1"/>
    <xf numFmtId="173" fontId="8" fillId="2" borderId="0" xfId="5" applyNumberFormat="1" applyFont="1" applyFill="1" applyBorder="1"/>
    <xf numFmtId="173" fontId="41" fillId="8" borderId="0" xfId="5" applyNumberFormat="1" applyFont="1" applyFill="1" applyAlignment="1">
      <alignment vertical="center"/>
    </xf>
    <xf numFmtId="179" fontId="4" fillId="2" borderId="0" xfId="5" applyNumberFormat="1" applyFont="1" applyFill="1"/>
    <xf numFmtId="37" fontId="7" fillId="2" borderId="194" xfId="5" applyFont="1" applyFill="1" applyBorder="1"/>
    <xf numFmtId="173" fontId="42" fillId="5" borderId="0" xfId="5" applyNumberFormat="1" applyFont="1" applyFill="1"/>
    <xf numFmtId="173" fontId="4" fillId="5" borderId="0" xfId="5" applyNumberFormat="1" applyFont="1" applyFill="1"/>
    <xf numFmtId="173" fontId="4" fillId="2" borderId="0" xfId="5" applyNumberFormat="1" applyFont="1" applyFill="1"/>
    <xf numFmtId="37" fontId="3" fillId="0" borderId="0" xfId="5" applyFont="1"/>
    <xf numFmtId="37" fontId="4" fillId="12" borderId="0" xfId="5" applyFont="1" applyFill="1" applyAlignment="1">
      <alignment vertical="center"/>
    </xf>
    <xf numFmtId="37" fontId="4" fillId="0" borderId="0" xfId="5" applyFont="1" applyAlignment="1">
      <alignment vertical="center"/>
    </xf>
    <xf numFmtId="180" fontId="4" fillId="2" borderId="0" xfId="5" applyNumberFormat="1" applyFont="1" applyFill="1" applyBorder="1" applyAlignment="1">
      <alignment horizontal="left"/>
    </xf>
    <xf numFmtId="172" fontId="3" fillId="8" borderId="0" xfId="5" applyNumberFormat="1" applyFont="1" applyFill="1" applyAlignment="1">
      <alignment horizontal="right" vertical="center"/>
    </xf>
    <xf numFmtId="178" fontId="8" fillId="2" borderId="0" xfId="5" applyNumberFormat="1" applyFont="1" applyFill="1" applyBorder="1"/>
    <xf numFmtId="169" fontId="4" fillId="2" borderId="0" xfId="5" applyNumberFormat="1" applyFont="1" applyFill="1"/>
    <xf numFmtId="37" fontId="34" fillId="5" borderId="0" xfId="5" applyFont="1" applyFill="1" applyBorder="1" applyAlignment="1">
      <alignment horizontal="left" vertical="center" wrapText="1"/>
    </xf>
    <xf numFmtId="37" fontId="34" fillId="5" borderId="0" xfId="5" applyFont="1" applyFill="1" applyBorder="1" applyAlignment="1">
      <alignment vertical="center"/>
    </xf>
    <xf numFmtId="172" fontId="4" fillId="8" borderId="0" xfId="5" applyNumberFormat="1" applyFont="1" applyFill="1" applyAlignment="1">
      <alignment horizontal="right" vertical="center"/>
    </xf>
    <xf numFmtId="179" fontId="4" fillId="5" borderId="0" xfId="5" applyNumberFormat="1" applyFont="1" applyFill="1"/>
    <xf numFmtId="37" fontId="34" fillId="5" borderId="0" xfId="5" applyFont="1" applyFill="1" applyBorder="1" applyAlignment="1">
      <alignment vertical="center" wrapText="1"/>
    </xf>
    <xf numFmtId="37" fontId="3" fillId="2" borderId="0" xfId="5" applyFont="1" applyFill="1" applyAlignment="1"/>
    <xf numFmtId="37" fontId="3" fillId="2" borderId="0" xfId="5" applyFont="1" applyFill="1" applyAlignment="1">
      <alignment vertical="center"/>
    </xf>
    <xf numFmtId="37" fontId="5" fillId="2" borderId="0" xfId="5" applyFont="1" applyFill="1" applyAlignment="1" applyProtection="1">
      <alignment horizontal="left"/>
    </xf>
    <xf numFmtId="37" fontId="4" fillId="12" borderId="0" xfId="5" applyFont="1" applyFill="1"/>
    <xf numFmtId="37" fontId="4" fillId="12" borderId="0" xfId="5" applyFont="1" applyFill="1" applyAlignment="1">
      <alignment wrapText="1"/>
    </xf>
    <xf numFmtId="1" fontId="7" fillId="2" borderId="0" xfId="5" applyNumberFormat="1" applyFont="1" applyFill="1" applyBorder="1" applyAlignment="1">
      <alignment horizontal="left"/>
    </xf>
    <xf numFmtId="37" fontId="4" fillId="2" borderId="0" xfId="5" applyFont="1" applyFill="1" applyAlignment="1">
      <alignment horizontal="right"/>
    </xf>
    <xf numFmtId="37" fontId="4" fillId="12" borderId="0" xfId="5" applyFont="1" applyFill="1" applyAlignment="1">
      <alignment horizontal="right"/>
    </xf>
    <xf numFmtId="37" fontId="4" fillId="12" borderId="0" xfId="5" applyFont="1" applyFill="1" applyBorder="1" applyAlignment="1">
      <alignment horizontal="center" vertical="center" wrapText="1"/>
    </xf>
    <xf numFmtId="37" fontId="6" fillId="12" borderId="0" xfId="5" applyFont="1" applyFill="1" applyBorder="1" applyAlignment="1">
      <alignment horizontal="center" vertical="center"/>
    </xf>
    <xf numFmtId="37" fontId="3" fillId="5" borderId="25" xfId="5" applyFont="1" applyFill="1" applyBorder="1"/>
    <xf numFmtId="181" fontId="3" fillId="2" borderId="0" xfId="5" applyNumberFormat="1" applyFont="1" applyFill="1"/>
    <xf numFmtId="2" fontId="3" fillId="5" borderId="0" xfId="5" applyNumberFormat="1" applyFont="1" applyFill="1" applyBorder="1" applyAlignment="1"/>
    <xf numFmtId="169" fontId="3" fillId="12" borderId="0" xfId="5" applyNumberFormat="1" applyFont="1" applyFill="1" applyAlignment="1">
      <alignment horizontal="right"/>
    </xf>
    <xf numFmtId="2" fontId="3" fillId="12" borderId="0" xfId="5" applyNumberFormat="1" applyFont="1" applyFill="1" applyAlignment="1">
      <alignment horizontal="right"/>
    </xf>
    <xf numFmtId="37" fontId="3" fillId="5" borderId="0" xfId="5" applyFont="1" applyFill="1"/>
    <xf numFmtId="169" fontId="3" fillId="12" borderId="0" xfId="5" applyNumberFormat="1" applyFont="1" applyFill="1"/>
    <xf numFmtId="181" fontId="4" fillId="2" borderId="0" xfId="5" applyNumberFormat="1" applyFont="1" applyFill="1" applyAlignment="1"/>
    <xf numFmtId="2" fontId="4" fillId="5" borderId="0" xfId="5" applyNumberFormat="1" applyFont="1" applyFill="1" applyBorder="1" applyAlignment="1"/>
    <xf numFmtId="2" fontId="3" fillId="12" borderId="0" xfId="5" applyNumberFormat="1" applyFont="1" applyFill="1"/>
    <xf numFmtId="37" fontId="4" fillId="5" borderId="194" xfId="5" applyFont="1" applyFill="1" applyBorder="1"/>
    <xf numFmtId="2" fontId="4" fillId="5" borderId="0" xfId="5" applyNumberFormat="1" applyFont="1" applyFill="1" applyAlignment="1"/>
    <xf numFmtId="169" fontId="4" fillId="12" borderId="0" xfId="5" applyNumberFormat="1" applyFont="1" applyFill="1" applyAlignment="1">
      <alignment horizontal="right"/>
    </xf>
    <xf numFmtId="2" fontId="4" fillId="5" borderId="0" xfId="5" applyNumberFormat="1" applyFont="1" applyFill="1" applyBorder="1" applyAlignment="1">
      <alignment horizontal="right"/>
    </xf>
    <xf numFmtId="2" fontId="4" fillId="12" borderId="0" xfId="5" applyNumberFormat="1" applyFont="1" applyFill="1" applyAlignment="1">
      <alignment horizontal="right"/>
    </xf>
    <xf numFmtId="2" fontId="4" fillId="5" borderId="194" xfId="5" applyNumberFormat="1" applyFont="1" applyFill="1" applyBorder="1" applyAlignment="1">
      <alignment vertical="center" wrapText="1"/>
    </xf>
    <xf numFmtId="37" fontId="43" fillId="0" borderId="0" xfId="5" applyFont="1"/>
    <xf numFmtId="37" fontId="4" fillId="2" borderId="0" xfId="5" applyFont="1" applyFill="1" applyAlignment="1"/>
    <xf numFmtId="37" fontId="4" fillId="5" borderId="0" xfId="5" applyFont="1" applyFill="1" applyBorder="1"/>
    <xf numFmtId="37" fontId="4" fillId="5" borderId="194" xfId="5" applyFont="1" applyFill="1" applyBorder="1" applyAlignment="1">
      <alignment horizontal="left" vertical="center" wrapText="1"/>
    </xf>
    <xf numFmtId="37" fontId="4" fillId="5" borderId="195" xfId="5" applyFont="1" applyFill="1" applyBorder="1" applyAlignment="1">
      <alignment horizontal="left" vertical="center" wrapText="1"/>
    </xf>
    <xf numFmtId="2" fontId="4" fillId="2" borderId="0" xfId="5" applyNumberFormat="1" applyFont="1" applyFill="1"/>
    <xf numFmtId="2" fontId="7" fillId="2" borderId="0" xfId="5" applyNumberFormat="1" applyFont="1" applyFill="1" applyBorder="1"/>
    <xf numFmtId="181" fontId="7" fillId="2" borderId="10" xfId="5" applyNumberFormat="1" applyFont="1" applyFill="1" applyBorder="1"/>
    <xf numFmtId="37" fontId="7" fillId="12" borderId="0" xfId="5" applyFont="1" applyFill="1" applyBorder="1"/>
    <xf numFmtId="3" fontId="4" fillId="0" borderId="0" xfId="2" applyNumberFormat="1" applyFont="1"/>
    <xf numFmtId="182" fontId="7" fillId="0" borderId="0" xfId="2" applyNumberFormat="1" applyFont="1"/>
    <xf numFmtId="0" fontId="4" fillId="0" borderId="0" xfId="2" applyFont="1" applyAlignment="1">
      <alignment wrapText="1"/>
    </xf>
    <xf numFmtId="182" fontId="7" fillId="0" borderId="0" xfId="2" applyNumberFormat="1" applyFont="1" applyBorder="1"/>
    <xf numFmtId="166" fontId="7" fillId="0" borderId="0" xfId="2" applyNumberFormat="1" applyFont="1" applyBorder="1"/>
    <xf numFmtId="0" fontId="4" fillId="0" borderId="196" xfId="2" applyFont="1" applyBorder="1"/>
    <xf numFmtId="170" fontId="7" fillId="0" borderId="196" xfId="2" applyNumberFormat="1" applyFont="1" applyBorder="1"/>
    <xf numFmtId="182" fontId="7" fillId="0" borderId="196" xfId="2" applyNumberFormat="1" applyFont="1" applyBorder="1"/>
    <xf numFmtId="182" fontId="7" fillId="0" borderId="19" xfId="2" applyNumberFormat="1" applyFont="1" applyBorder="1"/>
    <xf numFmtId="166" fontId="7" fillId="0" borderId="19" xfId="2" applyNumberFormat="1" applyFont="1" applyBorder="1"/>
    <xf numFmtId="170" fontId="7" fillId="0" borderId="0" xfId="2" applyNumberFormat="1" applyFont="1" applyBorder="1"/>
    <xf numFmtId="170" fontId="4" fillId="0" borderId="0" xfId="2" applyNumberFormat="1" applyFont="1"/>
    <xf numFmtId="170" fontId="7" fillId="0" borderId="0" xfId="2" applyNumberFormat="1" applyFont="1" applyAlignment="1">
      <alignment horizontal="right"/>
    </xf>
    <xf numFmtId="170" fontId="8" fillId="0" borderId="0" xfId="2" applyNumberFormat="1" applyFont="1" applyAlignment="1">
      <alignment horizontal="right"/>
    </xf>
    <xf numFmtId="0" fontId="7" fillId="2" borderId="0" xfId="2" applyFont="1" applyFill="1" applyAlignment="1" applyProtection="1">
      <alignment horizontal="left"/>
    </xf>
    <xf numFmtId="170" fontId="3" fillId="0" borderId="0" xfId="2" applyNumberFormat="1" applyFont="1"/>
    <xf numFmtId="166" fontId="7" fillId="0" borderId="0" xfId="2" applyNumberFormat="1" applyFont="1"/>
    <xf numFmtId="1" fontId="7" fillId="0" borderId="0" xfId="2" applyNumberFormat="1" applyFont="1" applyBorder="1" applyAlignment="1">
      <alignment horizontal="right"/>
    </xf>
    <xf numFmtId="166" fontId="7" fillId="0" borderId="0" xfId="2" applyNumberFormat="1" applyFont="1" applyAlignment="1">
      <alignment horizontal="right"/>
    </xf>
    <xf numFmtId="166" fontId="13" fillId="0" borderId="0" xfId="2" applyNumberFormat="1" applyFont="1" applyAlignment="1">
      <alignment horizontal="right"/>
    </xf>
    <xf numFmtId="166" fontId="8" fillId="0" borderId="0" xfId="2" applyNumberFormat="1" applyFont="1" applyAlignment="1">
      <alignment horizontal="right"/>
    </xf>
    <xf numFmtId="3" fontId="7" fillId="0" borderId="0" xfId="2" applyNumberFormat="1" applyFont="1"/>
    <xf numFmtId="166" fontId="8" fillId="0" borderId="0" xfId="2" applyNumberFormat="1" applyFont="1" applyBorder="1" applyAlignment="1">
      <alignment horizontal="right"/>
    </xf>
    <xf numFmtId="165" fontId="7" fillId="0" borderId="19" xfId="2" applyNumberFormat="1" applyFont="1" applyBorder="1"/>
    <xf numFmtId="165" fontId="8" fillId="0" borderId="19" xfId="2" applyNumberFormat="1" applyFont="1" applyBorder="1" applyAlignment="1">
      <alignment horizontal="right"/>
    </xf>
    <xf numFmtId="170" fontId="7" fillId="11" borderId="0" xfId="2" applyNumberFormat="1" applyFont="1" applyFill="1"/>
    <xf numFmtId="170" fontId="4" fillId="2" borderId="0" xfId="3" applyNumberFormat="1" applyFont="1" applyFill="1"/>
    <xf numFmtId="170" fontId="7" fillId="2" borderId="0" xfId="3" applyNumberFormat="1" applyFont="1" applyFill="1"/>
    <xf numFmtId="165" fontId="4" fillId="0" borderId="0" xfId="2" applyNumberFormat="1" applyFont="1" applyAlignment="1">
      <alignment horizontal="right"/>
    </xf>
    <xf numFmtId="170" fontId="7" fillId="11" borderId="0" xfId="2" applyNumberFormat="1" applyFont="1" applyFill="1" applyAlignment="1">
      <alignment horizontal="right"/>
    </xf>
    <xf numFmtId="170" fontId="4" fillId="2" borderId="0" xfId="3" applyNumberFormat="1" applyFont="1" applyFill="1" applyAlignment="1" applyProtection="1">
      <alignment horizontal="right"/>
    </xf>
    <xf numFmtId="170" fontId="7" fillId="2" borderId="0" xfId="3" applyNumberFormat="1" applyFont="1" applyFill="1" applyAlignment="1">
      <alignment horizontal="right"/>
    </xf>
    <xf numFmtId="0" fontId="13" fillId="0" borderId="0" xfId="2" applyFont="1"/>
    <xf numFmtId="170" fontId="8" fillId="11" borderId="0" xfId="2" applyNumberFormat="1" applyFont="1" applyFill="1"/>
    <xf numFmtId="165" fontId="7" fillId="11" borderId="0" xfId="2" applyNumberFormat="1" applyFont="1" applyFill="1"/>
    <xf numFmtId="0" fontId="6" fillId="3" borderId="197" xfId="2" applyFont="1" applyFill="1" applyBorder="1" applyAlignment="1">
      <alignment horizontal="left"/>
    </xf>
    <xf numFmtId="0" fontId="6" fillId="3" borderId="197" xfId="2" applyFont="1" applyFill="1" applyBorder="1" applyAlignment="1">
      <alignment horizontal="center" vertical="top"/>
    </xf>
    <xf numFmtId="0" fontId="6" fillId="3" borderId="192" xfId="2" applyFont="1" applyFill="1" applyBorder="1" applyAlignment="1">
      <alignment horizontal="centerContinuous" vertical="center"/>
    </xf>
    <xf numFmtId="0" fontId="6" fillId="3" borderId="15" xfId="2" applyFont="1" applyFill="1" applyBorder="1" applyAlignment="1">
      <alignment horizontal="center" vertical="center"/>
    </xf>
    <xf numFmtId="0" fontId="6" fillId="3" borderId="15" xfId="2" applyFont="1" applyFill="1" applyBorder="1"/>
    <xf numFmtId="0" fontId="6" fillId="3" borderId="197" xfId="2" applyFont="1" applyFill="1" applyBorder="1" applyAlignment="1">
      <alignment horizontal="right" vertical="top"/>
    </xf>
    <xf numFmtId="0" fontId="7" fillId="0" borderId="0" xfId="2" quotePrefix="1" applyFont="1" applyBorder="1" applyAlignment="1">
      <alignment horizontal="right"/>
    </xf>
    <xf numFmtId="0" fontId="7" fillId="0" borderId="198" xfId="2" applyFont="1" applyBorder="1" applyAlignment="1">
      <alignment horizontal="left"/>
    </xf>
    <xf numFmtId="0" fontId="6" fillId="3" borderId="14" xfId="2" applyFont="1" applyFill="1" applyBorder="1"/>
    <xf numFmtId="165" fontId="7" fillId="0" borderId="0" xfId="2" applyNumberFormat="1" applyFont="1"/>
    <xf numFmtId="165" fontId="7" fillId="0" borderId="0" xfId="2" applyNumberFormat="1" applyFont="1" applyAlignment="1">
      <alignment horizontal="right"/>
    </xf>
    <xf numFmtId="1" fontId="4" fillId="0" borderId="0" xfId="2" applyNumberFormat="1" applyFont="1" applyAlignment="1">
      <alignment horizontal="right"/>
    </xf>
    <xf numFmtId="165" fontId="8" fillId="0" borderId="0" xfId="2" applyNumberFormat="1" applyFont="1"/>
    <xf numFmtId="37" fontId="4" fillId="2" borderId="0" xfId="8" applyFont="1" applyFill="1"/>
    <xf numFmtId="37" fontId="7" fillId="2" borderId="0" xfId="8" applyFont="1" applyFill="1"/>
    <xf numFmtId="0" fontId="7" fillId="0" borderId="0" xfId="8" applyNumberFormat="1" applyFont="1"/>
    <xf numFmtId="0" fontId="7" fillId="5" borderId="0" xfId="8" applyNumberFormat="1" applyFont="1" applyFill="1"/>
    <xf numFmtId="182" fontId="7" fillId="5" borderId="0" xfId="8" applyNumberFormat="1" applyFont="1" applyFill="1"/>
    <xf numFmtId="0" fontId="8" fillId="5" borderId="0" xfId="8" applyNumberFormat="1" applyFont="1" applyFill="1"/>
    <xf numFmtId="37" fontId="8" fillId="2" borderId="0" xfId="8" applyFont="1" applyFill="1"/>
    <xf numFmtId="3" fontId="7" fillId="2" borderId="10" xfId="8" applyNumberFormat="1" applyFont="1" applyFill="1" applyBorder="1"/>
    <xf numFmtId="37" fontId="7" fillId="2" borderId="10" xfId="8" applyFont="1" applyFill="1" applyBorder="1"/>
    <xf numFmtId="37" fontId="7" fillId="2" borderId="10" xfId="8" applyFont="1" applyFill="1" applyBorder="1" applyAlignment="1"/>
    <xf numFmtId="37" fontId="7" fillId="11" borderId="10" xfId="8" applyFont="1" applyFill="1" applyBorder="1"/>
    <xf numFmtId="2" fontId="4" fillId="2" borderId="0" xfId="8" applyNumberFormat="1" applyFont="1" applyFill="1"/>
    <xf numFmtId="165" fontId="7" fillId="2" borderId="0" xfId="8" applyNumberFormat="1" applyFont="1" applyFill="1" applyAlignment="1">
      <alignment horizontal="right"/>
    </xf>
    <xf numFmtId="165" fontId="7" fillId="11" borderId="0" xfId="8" applyNumberFormat="1" applyFont="1" applyFill="1" applyAlignment="1">
      <alignment horizontal="right"/>
    </xf>
    <xf numFmtId="37" fontId="7" fillId="2" borderId="0" xfId="8" applyFont="1" applyFill="1" applyAlignment="1" applyProtection="1">
      <alignment horizontal="left"/>
    </xf>
    <xf numFmtId="183" fontId="4" fillId="2" borderId="0" xfId="8" applyNumberFormat="1" applyFont="1" applyFill="1"/>
    <xf numFmtId="37" fontId="7" fillId="2" borderId="0" xfId="8" quotePrefix="1" applyFont="1" applyFill="1" applyAlignment="1" applyProtection="1">
      <alignment horizontal="left"/>
    </xf>
    <xf numFmtId="37" fontId="7" fillId="0" borderId="0" xfId="8" applyFont="1"/>
    <xf numFmtId="3" fontId="7" fillId="2" borderId="0" xfId="8" applyNumberFormat="1" applyFont="1" applyFill="1" applyAlignment="1">
      <alignment horizontal="right"/>
    </xf>
    <xf numFmtId="37" fontId="7" fillId="2" borderId="0" xfId="8" applyFont="1" applyFill="1" applyAlignment="1">
      <alignment horizontal="right"/>
    </xf>
    <xf numFmtId="168" fontId="8" fillId="2" borderId="0" xfId="8" applyNumberFormat="1" applyFont="1" applyFill="1" applyAlignment="1"/>
    <xf numFmtId="37" fontId="8" fillId="13" borderId="0" xfId="8" applyFont="1" applyFill="1" applyAlignment="1" applyProtection="1">
      <alignment horizontal="left"/>
    </xf>
    <xf numFmtId="37" fontId="7" fillId="2" borderId="0" xfId="8" applyFont="1" applyFill="1" applyBorder="1"/>
    <xf numFmtId="37" fontId="6" fillId="3" borderId="7" xfId="8" applyFont="1" applyFill="1" applyBorder="1" applyAlignment="1">
      <alignment horizontal="center" vertical="center"/>
    </xf>
    <xf numFmtId="37" fontId="6" fillId="3" borderId="6" xfId="8" applyFont="1" applyFill="1" applyBorder="1" applyAlignment="1">
      <alignment horizontal="center" vertical="center"/>
    </xf>
    <xf numFmtId="0" fontId="7" fillId="2" borderId="0" xfId="8" applyNumberFormat="1" applyFont="1" applyFill="1" applyBorder="1" applyAlignment="1">
      <alignment horizontal="right"/>
    </xf>
    <xf numFmtId="0" fontId="7" fillId="2" borderId="0" xfId="8" applyNumberFormat="1" applyFont="1" applyFill="1" applyBorder="1"/>
    <xf numFmtId="37" fontId="7" fillId="2" borderId="0" xfId="8" quotePrefix="1" applyFont="1" applyFill="1" applyBorder="1" applyAlignment="1">
      <alignment horizontal="right"/>
    </xf>
    <xf numFmtId="37" fontId="8" fillId="2" borderId="0" xfId="8" applyFont="1" applyFill="1" applyBorder="1"/>
    <xf numFmtId="3" fontId="4" fillId="2" borderId="0" xfId="3" applyNumberFormat="1" applyFont="1" applyFill="1" applyAlignment="1">
      <alignment horizontal="right" vertical="center"/>
    </xf>
    <xf numFmtId="165" fontId="4" fillId="2" borderId="0" xfId="3" applyNumberFormat="1" applyFont="1" applyFill="1" applyAlignment="1">
      <alignment horizontal="right" vertical="center"/>
    </xf>
    <xf numFmtId="170" fontId="4" fillId="2" borderId="0" xfId="3" applyNumberFormat="1" applyFont="1" applyFill="1" applyAlignment="1">
      <alignment horizontal="right" vertical="center"/>
    </xf>
    <xf numFmtId="0" fontId="4" fillId="2" borderId="0" xfId="2" applyFont="1" applyFill="1"/>
    <xf numFmtId="0" fontId="7" fillId="2" borderId="0" xfId="2" applyFont="1" applyFill="1"/>
    <xf numFmtId="0" fontId="4" fillId="0" borderId="0" xfId="2" applyNumberFormat="1" applyFont="1"/>
    <xf numFmtId="0" fontId="4" fillId="0" borderId="0" xfId="2" applyNumberFormat="1" applyFont="1" applyBorder="1"/>
    <xf numFmtId="0" fontId="7" fillId="0" borderId="199" xfId="7" applyFont="1" applyFill="1" applyBorder="1" applyAlignment="1">
      <alignment wrapText="1"/>
    </xf>
    <xf numFmtId="0" fontId="7" fillId="0" borderId="0" xfId="2" applyNumberFormat="1" applyFont="1"/>
    <xf numFmtId="0" fontId="7" fillId="5" borderId="0" xfId="2" applyNumberFormat="1" applyFont="1" applyFill="1"/>
    <xf numFmtId="182" fontId="7" fillId="5" borderId="0" xfId="2" applyNumberFormat="1" applyFont="1" applyFill="1"/>
    <xf numFmtId="0" fontId="8" fillId="5" borderId="0" xfId="2" applyNumberFormat="1" applyFont="1" applyFill="1"/>
    <xf numFmtId="0" fontId="8" fillId="2" borderId="0" xfId="2" applyFont="1" applyFill="1" applyAlignment="1">
      <alignment horizontal="left"/>
    </xf>
    <xf numFmtId="0" fontId="7" fillId="9" borderId="0" xfId="2" applyFont="1" applyFill="1" applyBorder="1"/>
    <xf numFmtId="0" fontId="7" fillId="2" borderId="0" xfId="2" applyFont="1" applyFill="1" applyBorder="1" applyAlignment="1"/>
    <xf numFmtId="0" fontId="7" fillId="9" borderId="10" xfId="2" applyFont="1" applyFill="1" applyBorder="1"/>
    <xf numFmtId="0" fontId="7" fillId="2" borderId="10" xfId="2" applyFont="1" applyFill="1" applyBorder="1"/>
    <xf numFmtId="0" fontId="7" fillId="2" borderId="10" xfId="2" applyFont="1" applyFill="1" applyBorder="1" applyAlignment="1"/>
    <xf numFmtId="170" fontId="7" fillId="2" borderId="0" xfId="2" applyNumberFormat="1" applyFont="1" applyFill="1" applyAlignment="1">
      <alignment horizontal="right"/>
    </xf>
    <xf numFmtId="170" fontId="7" fillId="0" borderId="0" xfId="2" applyNumberFormat="1" applyFont="1" applyFill="1" applyAlignment="1">
      <alignment horizontal="right"/>
    </xf>
    <xf numFmtId="170" fontId="7" fillId="0" borderId="0" xfId="2" applyNumberFormat="1" applyFont="1" applyFill="1"/>
    <xf numFmtId="183" fontId="4" fillId="2" borderId="0" xfId="2" applyNumberFormat="1" applyFont="1" applyFill="1"/>
    <xf numFmtId="170" fontId="4" fillId="2" borderId="0" xfId="2" applyNumberFormat="1" applyFont="1" applyFill="1"/>
    <xf numFmtId="0" fontId="7" fillId="2" borderId="0" xfId="2" quotePrefix="1" applyFont="1" applyFill="1" applyAlignment="1" applyProtection="1">
      <alignment horizontal="left"/>
    </xf>
    <xf numFmtId="170" fontId="7" fillId="2" borderId="0" xfId="2" applyNumberFormat="1" applyFont="1" applyFill="1"/>
    <xf numFmtId="0" fontId="3" fillId="2" borderId="0" xfId="2" applyFont="1" applyFill="1"/>
    <xf numFmtId="183" fontId="3" fillId="2" borderId="0" xfId="2" applyNumberFormat="1" applyFont="1" applyFill="1"/>
    <xf numFmtId="3" fontId="8" fillId="2" borderId="0" xfId="2" applyNumberFormat="1" applyFont="1" applyFill="1"/>
    <xf numFmtId="170" fontId="8" fillId="2" borderId="0" xfId="2" applyNumberFormat="1" applyFont="1" applyFill="1"/>
    <xf numFmtId="0" fontId="8" fillId="2" borderId="0" xfId="2" applyFont="1" applyFill="1"/>
    <xf numFmtId="3" fontId="7" fillId="0" borderId="0" xfId="2" applyNumberFormat="1" applyFont="1" applyBorder="1" applyAlignment="1">
      <alignment horizontal="right"/>
    </xf>
    <xf numFmtId="0" fontId="8" fillId="13" borderId="0" xfId="2" applyFont="1" applyFill="1" applyBorder="1" applyAlignment="1" applyProtection="1">
      <alignment horizontal="left"/>
    </xf>
    <xf numFmtId="0" fontId="7" fillId="2" borderId="0" xfId="2" applyNumberFormat="1" applyFont="1" applyFill="1" applyBorder="1" applyAlignment="1">
      <alignment horizontal="right"/>
    </xf>
    <xf numFmtId="0" fontId="7" fillId="2" borderId="0" xfId="2" applyNumberFormat="1" applyFont="1" applyFill="1" applyBorder="1"/>
    <xf numFmtId="0" fontId="7" fillId="2" borderId="0" xfId="2" quotePrefix="1" applyFont="1" applyFill="1" applyBorder="1" applyAlignment="1">
      <alignment horizontal="right"/>
    </xf>
    <xf numFmtId="0" fontId="8" fillId="2" borderId="0" xfId="2" applyFont="1" applyFill="1" applyBorder="1"/>
    <xf numFmtId="166" fontId="4" fillId="2" borderId="0" xfId="2" applyNumberFormat="1" applyFont="1" applyFill="1"/>
    <xf numFmtId="0" fontId="4" fillId="2" borderId="0" xfId="2" applyFont="1" applyFill="1" applyAlignment="1">
      <alignment horizontal="center"/>
    </xf>
    <xf numFmtId="166" fontId="7" fillId="2" borderId="0" xfId="2" applyNumberFormat="1" applyFont="1" applyFill="1"/>
    <xf numFmtId="0" fontId="7" fillId="2" borderId="0" xfId="2" applyFont="1" applyFill="1" applyAlignment="1">
      <alignment horizontal="center"/>
    </xf>
    <xf numFmtId="166" fontId="7" fillId="2" borderId="0" xfId="2" applyNumberFormat="1" applyFont="1" applyFill="1" applyBorder="1" applyAlignment="1">
      <alignment horizontal="left"/>
    </xf>
    <xf numFmtId="166" fontId="8" fillId="2" borderId="122" xfId="2" applyNumberFormat="1" applyFont="1" applyFill="1" applyBorder="1" applyAlignment="1">
      <alignment horizontal="left"/>
    </xf>
    <xf numFmtId="166" fontId="8" fillId="2" borderId="0" xfId="2" applyNumberFormat="1" applyFont="1" applyFill="1" applyBorder="1" applyAlignment="1">
      <alignment horizontal="left"/>
    </xf>
    <xf numFmtId="0" fontId="7" fillId="2" borderId="0" xfId="2" applyFont="1" applyFill="1" applyBorder="1" applyAlignment="1">
      <alignment horizontal="left"/>
    </xf>
    <xf numFmtId="0" fontId="7" fillId="2" borderId="0" xfId="2" applyFont="1" applyFill="1" applyBorder="1" applyAlignment="1">
      <alignment horizontal="left"/>
    </xf>
    <xf numFmtId="0" fontId="4" fillId="5" borderId="0" xfId="2" applyFont="1" applyFill="1"/>
    <xf numFmtId="0" fontId="7" fillId="5" borderId="0" xfId="2" applyFont="1" applyFill="1"/>
    <xf numFmtId="0" fontId="7" fillId="5" borderId="10" xfId="2" applyFont="1" applyFill="1" applyBorder="1"/>
    <xf numFmtId="0" fontId="7" fillId="5" borderId="0" xfId="2" applyFont="1" applyFill="1" applyAlignment="1">
      <alignment horizontal="right"/>
    </xf>
    <xf numFmtId="0" fontId="7" fillId="2" borderId="0" xfId="2" applyFont="1" applyFill="1" applyAlignment="1">
      <alignment vertical="top"/>
    </xf>
    <xf numFmtId="0" fontId="8" fillId="5" borderId="0" xfId="2" applyFont="1" applyFill="1" applyAlignment="1">
      <alignment horizontal="right"/>
    </xf>
    <xf numFmtId="0" fontId="8" fillId="2" borderId="0" xfId="2" applyFont="1" applyFill="1" applyAlignment="1">
      <alignment vertical="top"/>
    </xf>
    <xf numFmtId="0" fontId="7" fillId="2" borderId="0" xfId="2" applyFont="1" applyFill="1" applyBorder="1" applyAlignment="1">
      <alignment horizontal="right"/>
    </xf>
    <xf numFmtId="0" fontId="13" fillId="2" borderId="0" xfId="2" applyFont="1" applyFill="1"/>
    <xf numFmtId="0" fontId="4" fillId="2" borderId="0" xfId="2" applyFont="1" applyFill="1" applyAlignment="1"/>
    <xf numFmtId="0" fontId="3" fillId="2" borderId="0" xfId="2" applyFont="1" applyFill="1" applyAlignment="1">
      <alignment horizontal="center"/>
    </xf>
    <xf numFmtId="0" fontId="3" fillId="2" borderId="0" xfId="2" applyFont="1" applyFill="1" applyAlignment="1">
      <alignment horizontal="left" vertical="center"/>
    </xf>
    <xf numFmtId="0" fontId="5" fillId="2" borderId="0" xfId="2" applyFont="1" applyFill="1" applyAlignment="1">
      <alignment horizontal="left"/>
    </xf>
    <xf numFmtId="166" fontId="7" fillId="2" borderId="10" xfId="2" applyNumberFormat="1" applyFont="1" applyFill="1" applyBorder="1"/>
    <xf numFmtId="0" fontId="7" fillId="2" borderId="10" xfId="2" applyFont="1" applyFill="1" applyBorder="1" applyAlignment="1">
      <alignment horizontal="center"/>
    </xf>
    <xf numFmtId="3" fontId="7" fillId="2" borderId="0" xfId="2" applyNumberFormat="1" applyFont="1" applyFill="1" applyAlignment="1">
      <alignment horizontal="right"/>
    </xf>
    <xf numFmtId="0" fontId="7" fillId="2" borderId="0" xfId="2" applyFont="1" applyFill="1" applyAlignment="1">
      <alignment horizontal="left"/>
    </xf>
    <xf numFmtId="166" fontId="8" fillId="2" borderId="0" xfId="2" applyNumberFormat="1" applyFont="1" applyFill="1" applyAlignment="1">
      <alignment horizontal="right"/>
    </xf>
    <xf numFmtId="166" fontId="8" fillId="2" borderId="0" xfId="2" applyNumberFormat="1" applyFont="1" applyFill="1"/>
    <xf numFmtId="0" fontId="11" fillId="3" borderId="201" xfId="2" applyFont="1" applyFill="1" applyBorder="1" applyAlignment="1">
      <alignment horizontal="center" vertical="center" wrapText="1"/>
    </xf>
    <xf numFmtId="166" fontId="11" fillId="3" borderId="201" xfId="2" applyNumberFormat="1" applyFont="1" applyFill="1" applyBorder="1" applyAlignment="1">
      <alignment horizontal="center" vertical="center"/>
    </xf>
    <xf numFmtId="166" fontId="11" fillId="3" borderId="202" xfId="2" applyNumberFormat="1" applyFont="1" applyFill="1" applyBorder="1" applyAlignment="1">
      <alignment horizontal="center" vertical="center"/>
    </xf>
    <xf numFmtId="1" fontId="7" fillId="2" borderId="0" xfId="2" applyNumberFormat="1" applyFont="1" applyFill="1" applyBorder="1" applyAlignment="1">
      <alignment horizontal="right"/>
    </xf>
    <xf numFmtId="1" fontId="7" fillId="2" borderId="0" xfId="2" applyNumberFormat="1" applyFont="1" applyFill="1" applyBorder="1"/>
    <xf numFmtId="166" fontId="7" fillId="2" borderId="0" xfId="2" applyNumberFormat="1" applyFont="1" applyFill="1" applyBorder="1"/>
    <xf numFmtId="0" fontId="7" fillId="0" borderId="0" xfId="2" applyFont="1" applyAlignment="1">
      <alignment horizontal="left"/>
    </xf>
    <xf numFmtId="166" fontId="4" fillId="0" borderId="0" xfId="2" applyNumberFormat="1" applyFont="1"/>
    <xf numFmtId="0" fontId="8" fillId="5" borderId="0" xfId="2" applyFont="1" applyFill="1" applyAlignment="1"/>
    <xf numFmtId="169" fontId="7" fillId="0" borderId="199" xfId="2" applyNumberFormat="1" applyFont="1" applyFill="1" applyBorder="1" applyAlignment="1">
      <alignment horizontal="right" wrapText="1"/>
    </xf>
    <xf numFmtId="0" fontId="8" fillId="2" borderId="0" xfId="2" applyFont="1" applyFill="1" applyBorder="1" applyAlignment="1">
      <alignment horizontal="center"/>
    </xf>
    <xf numFmtId="0" fontId="8" fillId="2" borderId="10" xfId="2" applyFont="1" applyFill="1" applyBorder="1" applyAlignment="1">
      <alignment horizontal="center"/>
    </xf>
    <xf numFmtId="3" fontId="8" fillId="2" borderId="0" xfId="2" applyNumberFormat="1" applyFont="1" applyFill="1" applyAlignment="1">
      <alignment horizontal="right"/>
    </xf>
    <xf numFmtId="0" fontId="11" fillId="3" borderId="204" xfId="2" applyFont="1" applyFill="1" applyBorder="1" applyAlignment="1">
      <alignment horizontal="center" vertical="center" wrapText="1"/>
    </xf>
    <xf numFmtId="0" fontId="7" fillId="0" borderId="0" xfId="2" applyFont="1" applyBorder="1" applyAlignment="1">
      <alignment horizontal="right"/>
    </xf>
    <xf numFmtId="0" fontId="7" fillId="0" borderId="0" xfId="2" applyFont="1" applyAlignment="1">
      <alignment horizontal="center"/>
    </xf>
    <xf numFmtId="0" fontId="11" fillId="5" borderId="0" xfId="2" applyFont="1" applyFill="1" applyBorder="1" applyAlignment="1">
      <alignment horizontal="center" vertical="center" wrapText="1"/>
    </xf>
    <xf numFmtId="0" fontId="4" fillId="5" borderId="0" xfId="2" applyFont="1" applyFill="1" applyBorder="1" applyAlignment="1">
      <alignment horizontal="center" vertical="center" wrapText="1"/>
    </xf>
    <xf numFmtId="0" fontId="5" fillId="2" borderId="0" xfId="2" applyFont="1" applyFill="1" applyAlignment="1">
      <alignment horizontal="left" wrapText="1"/>
    </xf>
    <xf numFmtId="165" fontId="7" fillId="2" borderId="0" xfId="2" applyNumberFormat="1" applyFont="1" applyFill="1"/>
    <xf numFmtId="165" fontId="7" fillId="2" borderId="0" xfId="2" applyNumberFormat="1" applyFont="1" applyFill="1" applyAlignment="1">
      <alignment horizontal="right"/>
    </xf>
    <xf numFmtId="165" fontId="8" fillId="2" borderId="0" xfId="2" applyNumberFormat="1" applyFont="1" applyFill="1" applyAlignment="1">
      <alignment horizontal="right"/>
    </xf>
    <xf numFmtId="165" fontId="8" fillId="2" borderId="0" xfId="2" applyNumberFormat="1" applyFont="1" applyFill="1"/>
    <xf numFmtId="0" fontId="8" fillId="2" borderId="0" xfId="2" applyFont="1" applyFill="1" applyBorder="1" applyAlignment="1">
      <alignment horizontal="right"/>
    </xf>
    <xf numFmtId="165" fontId="7" fillId="2" borderId="0" xfId="2" applyNumberFormat="1" applyFont="1" applyFill="1" applyBorder="1"/>
    <xf numFmtId="165" fontId="7" fillId="2" borderId="10" xfId="2" applyNumberFormat="1" applyFont="1" applyFill="1" applyBorder="1"/>
    <xf numFmtId="165" fontId="7" fillId="2" borderId="10" xfId="2" applyNumberFormat="1" applyFont="1" applyFill="1" applyBorder="1" applyAlignment="1">
      <alignment horizontal="center"/>
    </xf>
    <xf numFmtId="164" fontId="8" fillId="2" borderId="0" xfId="2" applyNumberFormat="1" applyFont="1" applyFill="1" applyAlignment="1">
      <alignment horizontal="right"/>
    </xf>
    <xf numFmtId="164" fontId="7" fillId="2" borderId="0" xfId="2" applyNumberFormat="1" applyFont="1" applyFill="1" applyAlignment="1">
      <alignment horizontal="right"/>
    </xf>
    <xf numFmtId="164" fontId="8" fillId="2" borderId="0" xfId="2" applyNumberFormat="1" applyFont="1" applyFill="1"/>
    <xf numFmtId="0" fontId="4" fillId="5" borderId="0" xfId="2" applyFont="1" applyFill="1" applyAlignment="1">
      <alignment horizontal="center" vertical="center" wrapText="1"/>
    </xf>
    <xf numFmtId="0" fontId="11" fillId="3" borderId="209" xfId="2" applyFont="1" applyFill="1" applyBorder="1" applyAlignment="1">
      <alignment horizontal="center" vertical="center" wrapText="1"/>
    </xf>
    <xf numFmtId="0" fontId="11" fillId="3" borderId="210" xfId="2" applyFont="1" applyFill="1" applyBorder="1" applyAlignment="1">
      <alignment horizontal="center" vertical="center" wrapText="1"/>
    </xf>
    <xf numFmtId="0" fontId="10" fillId="0" borderId="0" xfId="2"/>
    <xf numFmtId="0" fontId="10" fillId="5" borderId="0" xfId="2" applyFill="1"/>
    <xf numFmtId="165" fontId="7" fillId="5" borderId="0" xfId="2" applyNumberFormat="1" applyFont="1" applyFill="1" applyAlignment="1">
      <alignment horizontal="right"/>
    </xf>
    <xf numFmtId="0" fontId="6" fillId="5" borderId="0" xfId="2" applyFont="1" applyFill="1" applyBorder="1" applyAlignment="1">
      <alignment horizontal="center" vertical="center" wrapText="1"/>
    </xf>
    <xf numFmtId="0" fontId="6" fillId="3" borderId="3" xfId="2" applyFont="1" applyFill="1" applyBorder="1" applyAlignment="1">
      <alignment horizontal="center" vertical="center" wrapText="1"/>
    </xf>
    <xf numFmtId="0" fontId="6" fillId="3" borderId="1" xfId="2" applyFont="1" applyFill="1" applyBorder="1" applyAlignment="1">
      <alignment horizontal="center" vertical="center" wrapText="1"/>
    </xf>
    <xf numFmtId="0" fontId="6" fillId="3" borderId="2" xfId="2" applyFont="1" applyFill="1" applyBorder="1" applyAlignment="1">
      <alignment horizontal="center" vertical="center" wrapText="1"/>
    </xf>
    <xf numFmtId="0" fontId="6" fillId="3" borderId="212" xfId="2" applyFont="1" applyFill="1" applyBorder="1" applyAlignment="1">
      <alignment horizontal="center" vertical="center" wrapText="1"/>
    </xf>
    <xf numFmtId="0" fontId="7" fillId="2" borderId="0" xfId="2" applyFont="1" applyFill="1" applyBorder="1" applyAlignment="1">
      <alignment horizontal="left" wrapText="1"/>
    </xf>
    <xf numFmtId="165" fontId="7" fillId="5" borderId="0" xfId="2" applyNumberFormat="1" applyFont="1" applyFill="1"/>
    <xf numFmtId="165" fontId="7" fillId="5" borderId="0" xfId="2" applyNumberFormat="1" applyFont="1" applyFill="1" applyBorder="1"/>
    <xf numFmtId="165" fontId="8" fillId="5" borderId="0" xfId="2" applyNumberFormat="1" applyFont="1" applyFill="1" applyAlignment="1">
      <alignment horizontal="right"/>
    </xf>
    <xf numFmtId="165" fontId="3" fillId="5" borderId="0" xfId="2" applyNumberFormat="1" applyFont="1" applyFill="1" applyAlignment="1">
      <alignment horizontal="right"/>
    </xf>
    <xf numFmtId="0" fontId="8" fillId="5" borderId="0" xfId="2" applyFont="1" applyFill="1" applyAlignment="1">
      <alignment horizontal="center"/>
    </xf>
    <xf numFmtId="0" fontId="8" fillId="5" borderId="0" xfId="2" applyFont="1" applyFill="1"/>
    <xf numFmtId="165" fontId="8" fillId="5" borderId="0" xfId="2" applyNumberFormat="1" applyFont="1" applyFill="1"/>
    <xf numFmtId="165" fontId="3" fillId="5" borderId="0" xfId="2" applyNumberFormat="1" applyFont="1" applyFill="1"/>
    <xf numFmtId="0" fontId="11" fillId="3" borderId="205" xfId="2" applyFont="1" applyFill="1" applyBorder="1" applyAlignment="1">
      <alignment horizontal="center" vertical="center"/>
    </xf>
    <xf numFmtId="0" fontId="8" fillId="9" borderId="0" xfId="2" applyFont="1" applyFill="1" applyBorder="1" applyAlignment="1">
      <alignment horizontal="center" vertical="center" wrapText="1"/>
    </xf>
    <xf numFmtId="0" fontId="7" fillId="9" borderId="0" xfId="2" applyFont="1" applyFill="1" applyBorder="1" applyAlignment="1">
      <alignment horizontal="center" vertical="center" wrapText="1"/>
    </xf>
    <xf numFmtId="0" fontId="7" fillId="0" borderId="0" xfId="2" applyFont="1" applyAlignment="1">
      <alignment horizontal="center" vertical="center" wrapText="1"/>
    </xf>
    <xf numFmtId="0" fontId="4" fillId="2" borderId="0" xfId="2" applyFont="1" applyFill="1" applyBorder="1"/>
    <xf numFmtId="184" fontId="7" fillId="0" borderId="0" xfId="9" applyFont="1"/>
    <xf numFmtId="184" fontId="8" fillId="0" borderId="0" xfId="9" applyFont="1"/>
    <xf numFmtId="183" fontId="8" fillId="0" borderId="0" xfId="9" applyNumberFormat="1" applyFont="1" applyBorder="1" applyAlignment="1"/>
    <xf numFmtId="183" fontId="8" fillId="0" borderId="0" xfId="9" applyNumberFormat="1" applyFont="1" applyBorder="1" applyAlignment="1">
      <alignment horizontal="right"/>
    </xf>
    <xf numFmtId="184" fontId="8" fillId="2" borderId="0" xfId="9" applyFont="1" applyFill="1"/>
    <xf numFmtId="184" fontId="15" fillId="0" borderId="0" xfId="9" applyFont="1"/>
    <xf numFmtId="183" fontId="7" fillId="0" borderId="0" xfId="9" applyNumberFormat="1" applyFont="1" applyBorder="1"/>
    <xf numFmtId="184" fontId="7" fillId="0" borderId="0" xfId="9" applyFont="1" applyBorder="1"/>
    <xf numFmtId="183" fontId="7" fillId="5" borderId="19" xfId="9" applyNumberFormat="1" applyFont="1" applyFill="1" applyBorder="1"/>
    <xf numFmtId="184" fontId="7" fillId="0" borderId="19" xfId="9" applyFont="1" applyBorder="1"/>
    <xf numFmtId="166" fontId="7" fillId="0" borderId="0" xfId="9" applyNumberFormat="1" applyFont="1"/>
    <xf numFmtId="1" fontId="8" fillId="0" borderId="0" xfId="9" applyNumberFormat="1" applyFont="1" applyFill="1" applyBorder="1" applyAlignment="1">
      <alignment horizontal="right"/>
    </xf>
    <xf numFmtId="166" fontId="8" fillId="0" borderId="0" xfId="9" applyNumberFormat="1" applyFont="1" applyFill="1" applyBorder="1" applyAlignment="1">
      <alignment horizontal="right"/>
    </xf>
    <xf numFmtId="166" fontId="3" fillId="0" borderId="0" xfId="9" applyNumberFormat="1" applyFont="1" applyFill="1" applyBorder="1" applyAlignment="1">
      <alignment wrapText="1"/>
    </xf>
    <xf numFmtId="1" fontId="8" fillId="5" borderId="0" xfId="9" applyNumberFormat="1" applyFont="1" applyFill="1" applyBorder="1" applyAlignment="1">
      <alignment horizontal="right"/>
    </xf>
    <xf numFmtId="166" fontId="8" fillId="5" borderId="0" xfId="9" applyNumberFormat="1" applyFont="1" applyFill="1" applyBorder="1" applyAlignment="1">
      <alignment horizontal="right"/>
    </xf>
    <xf numFmtId="166" fontId="8" fillId="0" borderId="0" xfId="9" applyNumberFormat="1" applyFont="1"/>
    <xf numFmtId="166" fontId="8" fillId="5" borderId="0" xfId="9" applyNumberFormat="1" applyFont="1" applyFill="1" applyBorder="1" applyAlignment="1"/>
    <xf numFmtId="166" fontId="15" fillId="0" borderId="0" xfId="9" applyNumberFormat="1" applyFont="1"/>
    <xf numFmtId="166" fontId="3" fillId="5" borderId="0" xfId="9" applyNumberFormat="1" applyFont="1" applyFill="1" applyBorder="1" applyAlignment="1">
      <alignment wrapText="1"/>
    </xf>
    <xf numFmtId="166" fontId="4" fillId="0" borderId="0" xfId="9" applyNumberFormat="1" applyFont="1" applyFill="1" applyBorder="1" applyAlignment="1">
      <alignment wrapText="1"/>
    </xf>
    <xf numFmtId="166" fontId="7" fillId="0" borderId="0" xfId="9" applyNumberFormat="1" applyFont="1" applyFill="1" applyBorder="1" applyAlignment="1">
      <alignment horizontal="right"/>
    </xf>
    <xf numFmtId="166" fontId="7" fillId="0" borderId="0" xfId="9" applyNumberFormat="1" applyFont="1" applyFill="1" applyBorder="1" applyAlignment="1"/>
    <xf numFmtId="166" fontId="8" fillId="0" borderId="0" xfId="9" applyNumberFormat="1" applyFont="1" applyFill="1" applyProtection="1"/>
    <xf numFmtId="184" fontId="8" fillId="0" borderId="0" xfId="9" applyFont="1" applyAlignment="1" applyProtection="1">
      <alignment horizontal="left"/>
    </xf>
    <xf numFmtId="185" fontId="8" fillId="0" borderId="0" xfId="9" applyNumberFormat="1" applyFont="1" applyProtection="1"/>
    <xf numFmtId="166" fontId="8" fillId="0" borderId="0" xfId="9" applyNumberFormat="1" applyFont="1" applyProtection="1"/>
    <xf numFmtId="184" fontId="4" fillId="0" borderId="0" xfId="9" applyFont="1"/>
    <xf numFmtId="184" fontId="6" fillId="3" borderId="7" xfId="9" applyFont="1" applyFill="1" applyBorder="1" applyAlignment="1">
      <alignment horizontal="center" vertical="center"/>
    </xf>
    <xf numFmtId="184" fontId="6" fillId="3" borderId="7" xfId="9" applyFont="1" applyFill="1" applyBorder="1" applyAlignment="1">
      <alignment horizontal="center" vertical="center" wrapText="1"/>
    </xf>
    <xf numFmtId="184" fontId="6" fillId="3" borderId="7" xfId="9" applyFont="1" applyFill="1" applyBorder="1" applyAlignment="1" applyProtection="1">
      <alignment horizontal="center" vertical="center"/>
    </xf>
    <xf numFmtId="184" fontId="6" fillId="3" borderId="6" xfId="9" applyFont="1" applyFill="1" applyBorder="1" applyAlignment="1">
      <alignment horizontal="center" vertical="center"/>
    </xf>
    <xf numFmtId="184" fontId="6" fillId="3" borderId="6" xfId="9" applyFont="1" applyFill="1" applyBorder="1" applyAlignment="1">
      <alignment horizontal="center" vertical="center" wrapText="1"/>
    </xf>
    <xf numFmtId="184" fontId="6" fillId="3" borderId="6" xfId="9" applyFont="1" applyFill="1" applyBorder="1" applyAlignment="1" applyProtection="1">
      <alignment horizontal="center" vertical="center"/>
    </xf>
    <xf numFmtId="184" fontId="6" fillId="3" borderId="3" xfId="9" applyFont="1" applyFill="1" applyBorder="1" applyAlignment="1">
      <alignment horizontal="center" vertical="center"/>
    </xf>
    <xf numFmtId="184" fontId="6" fillId="3" borderId="3" xfId="9" applyFont="1" applyFill="1" applyBorder="1" applyAlignment="1">
      <alignment horizontal="center" vertical="center" wrapText="1"/>
    </xf>
    <xf numFmtId="184" fontId="6" fillId="3" borderId="3" xfId="9" applyFont="1" applyFill="1" applyBorder="1" applyAlignment="1" applyProtection="1">
      <alignment horizontal="center"/>
    </xf>
    <xf numFmtId="184" fontId="7" fillId="0" borderId="0" xfId="9" applyFont="1" applyAlignment="1">
      <alignment horizontal="center"/>
    </xf>
    <xf numFmtId="184" fontId="7" fillId="0" borderId="0" xfId="9" applyFont="1" applyFill="1" applyBorder="1" applyAlignment="1" applyProtection="1">
      <alignment horizontal="right"/>
    </xf>
    <xf numFmtId="184" fontId="7" fillId="0" borderId="0" xfId="9" applyFont="1" applyBorder="1" applyProtection="1"/>
    <xf numFmtId="184" fontId="7" fillId="0" borderId="0" xfId="9" applyFont="1" applyAlignment="1">
      <alignment horizontal="left"/>
    </xf>
    <xf numFmtId="183" fontId="7" fillId="5" borderId="0" xfId="9" applyNumberFormat="1" applyFont="1" applyFill="1" applyBorder="1"/>
    <xf numFmtId="0" fontId="8" fillId="5" borderId="0" xfId="9" applyNumberFormat="1" applyFont="1" applyFill="1" applyBorder="1" applyAlignment="1">
      <alignment horizontal="right"/>
    </xf>
    <xf numFmtId="0" fontId="8" fillId="0" borderId="0" xfId="9" applyNumberFormat="1" applyFont="1" applyBorder="1" applyAlignment="1">
      <alignment horizontal="right"/>
    </xf>
    <xf numFmtId="183" fontId="8" fillId="5" borderId="0" xfId="9" applyNumberFormat="1" applyFont="1" applyFill="1" applyBorder="1" applyAlignment="1">
      <alignment horizontal="right"/>
    </xf>
    <xf numFmtId="184" fontId="7" fillId="5" borderId="0" xfId="9" applyFont="1" applyFill="1"/>
    <xf numFmtId="183" fontId="8" fillId="5" borderId="0" xfId="9" applyNumberFormat="1" applyFont="1" applyFill="1" applyBorder="1" applyAlignment="1"/>
    <xf numFmtId="183" fontId="7" fillId="0" borderId="0" xfId="9" applyNumberFormat="1" applyFont="1" applyBorder="1" applyAlignment="1"/>
    <xf numFmtId="183" fontId="7" fillId="0" borderId="0" xfId="9" applyNumberFormat="1" applyFont="1" applyBorder="1" applyAlignment="1">
      <alignment horizontal="right"/>
    </xf>
    <xf numFmtId="186" fontId="7" fillId="0" borderId="0" xfId="9" applyNumberFormat="1" applyFont="1" applyBorder="1" applyAlignment="1">
      <alignment horizontal="right"/>
    </xf>
    <xf numFmtId="186" fontId="8" fillId="0" borderId="0" xfId="9" applyNumberFormat="1" applyFont="1" applyBorder="1" applyAlignment="1">
      <alignment horizontal="right"/>
    </xf>
    <xf numFmtId="1" fontId="7" fillId="0" borderId="0" xfId="9" applyNumberFormat="1" applyFont="1" applyBorder="1" applyAlignment="1"/>
    <xf numFmtId="184" fontId="4" fillId="0" borderId="0" xfId="9" applyFont="1" applyFill="1"/>
    <xf numFmtId="183" fontId="3" fillId="0" borderId="0" xfId="9" applyNumberFormat="1" applyFont="1" applyFill="1" applyBorder="1" applyAlignment="1">
      <alignment horizontal="right"/>
    </xf>
    <xf numFmtId="183" fontId="4" fillId="0" borderId="0" xfId="9" applyNumberFormat="1" applyFont="1" applyFill="1" applyBorder="1" applyAlignment="1">
      <alignment horizontal="right"/>
    </xf>
    <xf numFmtId="184" fontId="42" fillId="0" borderId="0" xfId="9" applyFont="1"/>
    <xf numFmtId="186" fontId="8" fillId="0" borderId="0" xfId="9" applyNumberFormat="1" applyFont="1" applyFill="1" applyBorder="1" applyAlignment="1">
      <alignment horizontal="right"/>
    </xf>
    <xf numFmtId="184" fontId="7" fillId="0" borderId="0" xfId="9" applyFont="1" applyAlignment="1" applyProtection="1">
      <alignment horizontal="left"/>
    </xf>
    <xf numFmtId="0" fontId="8" fillId="0" borderId="0" xfId="9" applyNumberFormat="1" applyFont="1" applyFill="1" applyBorder="1" applyAlignment="1">
      <alignment horizontal="right"/>
    </xf>
    <xf numFmtId="184" fontId="7" fillId="0" borderId="0" xfId="9" applyFont="1" applyFill="1"/>
    <xf numFmtId="183" fontId="7" fillId="0" borderId="0" xfId="9" applyNumberFormat="1" applyFont="1" applyFill="1" applyBorder="1" applyAlignment="1"/>
    <xf numFmtId="183" fontId="7" fillId="0" borderId="0" xfId="9" applyNumberFormat="1" applyFont="1" applyFill="1" applyBorder="1" applyAlignment="1">
      <alignment horizontal="right"/>
    </xf>
    <xf numFmtId="0" fontId="3" fillId="0" borderId="0" xfId="9" applyNumberFormat="1" applyFont="1" applyFill="1" applyBorder="1" applyAlignment="1">
      <alignment wrapText="1"/>
    </xf>
    <xf numFmtId="183" fontId="8" fillId="0" borderId="0" xfId="9" applyNumberFormat="1" applyFont="1" applyFill="1" applyBorder="1" applyAlignment="1">
      <alignment horizontal="right"/>
    </xf>
    <xf numFmtId="184" fontId="15" fillId="0" borderId="0" xfId="9" applyFont="1" applyFill="1"/>
    <xf numFmtId="186" fontId="7" fillId="0" borderId="0" xfId="9" applyNumberFormat="1" applyFont="1" applyFill="1" applyBorder="1" applyAlignment="1">
      <alignment horizontal="right"/>
    </xf>
    <xf numFmtId="0" fontId="4" fillId="0" borderId="0" xfId="9" applyNumberFormat="1" applyFont="1" applyFill="1" applyBorder="1" applyAlignment="1">
      <alignment wrapText="1"/>
    </xf>
    <xf numFmtId="187" fontId="7" fillId="0" borderId="0" xfId="9" applyNumberFormat="1" applyFont="1" applyFill="1"/>
    <xf numFmtId="187" fontId="8" fillId="0" borderId="0" xfId="9" applyNumberFormat="1" applyFont="1" applyFill="1" applyProtection="1"/>
    <xf numFmtId="187" fontId="7" fillId="0" borderId="0" xfId="9" applyNumberFormat="1" applyFont="1" applyFill="1" applyProtection="1"/>
    <xf numFmtId="166" fontId="7" fillId="0" borderId="0" xfId="9" applyNumberFormat="1" applyFont="1" applyProtection="1"/>
    <xf numFmtId="1" fontId="8" fillId="5" borderId="19" xfId="9" applyNumberFormat="1" applyFont="1" applyFill="1" applyBorder="1"/>
    <xf numFmtId="183" fontId="8" fillId="5" borderId="19" xfId="9" applyNumberFormat="1" applyFont="1" applyFill="1" applyBorder="1"/>
    <xf numFmtId="187" fontId="8" fillId="0" borderId="0" xfId="9" applyNumberFormat="1" applyFont="1" applyFill="1"/>
    <xf numFmtId="184" fontId="46" fillId="3" borderId="6" xfId="9" applyFont="1" applyFill="1" applyBorder="1" applyAlignment="1" applyProtection="1">
      <alignment horizontal="center" vertical="center"/>
    </xf>
    <xf numFmtId="184" fontId="46" fillId="3" borderId="3" xfId="9" applyFont="1" applyFill="1" applyBorder="1" applyAlignment="1" applyProtection="1">
      <alignment horizontal="center"/>
    </xf>
    <xf numFmtId="1" fontId="7" fillId="2" borderId="0" xfId="0" applyNumberFormat="1" applyFont="1" applyFill="1" applyBorder="1" applyAlignment="1">
      <alignment horizontal="right"/>
    </xf>
    <xf numFmtId="0" fontId="4" fillId="2" borderId="0" xfId="0" applyFont="1" applyFill="1" applyBorder="1" applyAlignment="1">
      <alignment horizontal="center"/>
    </xf>
    <xf numFmtId="0" fontId="11" fillId="3" borderId="0" xfId="0" applyFont="1" applyFill="1"/>
    <xf numFmtId="0" fontId="11" fillId="3" borderId="209" xfId="0" applyFont="1" applyFill="1" applyBorder="1" applyAlignment="1">
      <alignment horizontal="center" vertical="center" wrapText="1"/>
    </xf>
    <xf numFmtId="0" fontId="4" fillId="2" borderId="0" xfId="0" applyFont="1" applyFill="1" applyBorder="1" applyAlignment="1">
      <alignment horizontal="center" vertical="center" textRotation="90" wrapText="1"/>
    </xf>
    <xf numFmtId="0" fontId="11" fillId="5" borderId="0" xfId="0" applyFont="1" applyFill="1" applyBorder="1" applyAlignment="1">
      <alignment horizontal="center" vertical="center" wrapText="1"/>
    </xf>
    <xf numFmtId="0" fontId="11" fillId="5" borderId="0" xfId="0" applyFont="1" applyFill="1" applyBorder="1" applyAlignment="1">
      <alignment horizontal="center" vertical="center"/>
    </xf>
    <xf numFmtId="0" fontId="4" fillId="5" borderId="0" xfId="0" applyFont="1" applyFill="1" applyBorder="1" applyAlignment="1">
      <alignment horizontal="center" vertical="center" textRotation="90" wrapText="1"/>
    </xf>
    <xf numFmtId="0" fontId="4" fillId="5" borderId="0" xfId="0" applyFont="1" applyFill="1"/>
    <xf numFmtId="0" fontId="8" fillId="9" borderId="0" xfId="0" applyFont="1" applyFill="1"/>
    <xf numFmtId="166" fontId="8" fillId="9" borderId="0" xfId="0" applyNumberFormat="1" applyFont="1" applyFill="1" applyAlignment="1">
      <alignment horizontal="right"/>
    </xf>
    <xf numFmtId="166" fontId="8" fillId="9" borderId="0" xfId="0" applyNumberFormat="1" applyFont="1" applyFill="1"/>
    <xf numFmtId="0" fontId="7" fillId="9" borderId="0" xfId="0" applyFont="1" applyFill="1"/>
    <xf numFmtId="166" fontId="7" fillId="9" borderId="0" xfId="0" applyNumberFormat="1" applyFont="1" applyFill="1" applyAlignment="1">
      <alignment horizontal="right"/>
    </xf>
    <xf numFmtId="0" fontId="7" fillId="9" borderId="0" xfId="0" applyFont="1" applyFill="1" applyBorder="1"/>
    <xf numFmtId="166" fontId="7" fillId="9" borderId="0" xfId="0" applyNumberFormat="1" applyFont="1" applyFill="1"/>
    <xf numFmtId="166" fontId="7" fillId="9" borderId="0" xfId="0" quotePrefix="1" applyNumberFormat="1" applyFont="1" applyFill="1" applyAlignment="1">
      <alignment horizontal="right"/>
    </xf>
    <xf numFmtId="1" fontId="7" fillId="9" borderId="0" xfId="0" applyNumberFormat="1" applyFont="1" applyFill="1" applyAlignment="1">
      <alignment horizontal="right"/>
    </xf>
    <xf numFmtId="1" fontId="8" fillId="9" borderId="0" xfId="0" applyNumberFormat="1" applyFont="1" applyFill="1"/>
    <xf numFmtId="1" fontId="8" fillId="9" borderId="0" xfId="0" applyNumberFormat="1" applyFont="1" applyFill="1" applyBorder="1"/>
    <xf numFmtId="0" fontId="8" fillId="9" borderId="19" xfId="0" applyFont="1" applyFill="1" applyBorder="1"/>
    <xf numFmtId="0" fontId="7" fillId="9" borderId="19" xfId="0" applyFont="1" applyFill="1" applyBorder="1"/>
    <xf numFmtId="0" fontId="4" fillId="2" borderId="0" xfId="0" applyNumberFormat="1" applyFont="1" applyFill="1"/>
    <xf numFmtId="0" fontId="7" fillId="0" borderId="0" xfId="0" applyFont="1"/>
    <xf numFmtId="0" fontId="7" fillId="0" borderId="0" xfId="0" applyFont="1" applyBorder="1" applyAlignment="1">
      <alignment horizontal="left"/>
    </xf>
    <xf numFmtId="0" fontId="7" fillId="0" borderId="0" xfId="0" applyFont="1" applyBorder="1"/>
    <xf numFmtId="0" fontId="7" fillId="0" borderId="0" xfId="0" applyFont="1" applyBorder="1" applyAlignment="1">
      <alignment horizontal="right"/>
    </xf>
    <xf numFmtId="0" fontId="7" fillId="0" borderId="0" xfId="0" applyFont="1" applyBorder="1" applyAlignment="1">
      <alignment horizontal="center"/>
    </xf>
    <xf numFmtId="0" fontId="8" fillId="0" borderId="0" xfId="0" applyFont="1"/>
    <xf numFmtId="166" fontId="8" fillId="0" borderId="0" xfId="0" applyNumberFormat="1" applyFont="1" applyAlignment="1">
      <alignment horizontal="right"/>
    </xf>
    <xf numFmtId="166" fontId="8" fillId="0" borderId="0" xfId="0" applyNumberFormat="1" applyFont="1"/>
    <xf numFmtId="166" fontId="7" fillId="0" borderId="0" xfId="0" applyNumberFormat="1" applyFont="1" applyBorder="1"/>
    <xf numFmtId="166" fontId="7" fillId="0" borderId="0" xfId="0" applyNumberFormat="1" applyFont="1" applyBorder="1" applyAlignment="1">
      <alignment horizontal="right"/>
    </xf>
    <xf numFmtId="166" fontId="7" fillId="0" borderId="0" xfId="0" applyNumberFormat="1" applyFont="1"/>
    <xf numFmtId="166" fontId="8" fillId="0" borderId="0" xfId="0" applyNumberFormat="1" applyFont="1" applyBorder="1" applyAlignment="1">
      <alignment horizontal="right"/>
    </xf>
    <xf numFmtId="166" fontId="13" fillId="0" borderId="0" xfId="0" applyNumberFormat="1" applyFont="1" applyBorder="1" applyAlignment="1">
      <alignment horizontal="right"/>
    </xf>
    <xf numFmtId="166" fontId="7" fillId="0" borderId="0" xfId="0" quotePrefix="1" applyNumberFormat="1" applyFont="1" applyAlignment="1">
      <alignment horizontal="right"/>
    </xf>
    <xf numFmtId="0" fontId="8" fillId="0" borderId="19" xfId="0" applyFont="1" applyBorder="1"/>
    <xf numFmtId="0" fontId="8" fillId="0" borderId="0" xfId="0" applyFont="1" applyBorder="1"/>
    <xf numFmtId="169" fontId="7" fillId="0" borderId="0" xfId="0" applyNumberFormat="1" applyFont="1" applyBorder="1" applyAlignment="1">
      <alignment horizontal="right"/>
    </xf>
    <xf numFmtId="0" fontId="6" fillId="3" borderId="221" xfId="0" applyFont="1" applyFill="1" applyBorder="1" applyAlignment="1">
      <alignment horizontal="center" vertical="center"/>
    </xf>
    <xf numFmtId="0" fontId="11" fillId="3" borderId="222" xfId="0" applyFont="1" applyFill="1" applyBorder="1" applyAlignment="1">
      <alignment horizontal="center" vertical="center" wrapText="1"/>
    </xf>
    <xf numFmtId="0" fontId="11" fillId="3" borderId="223" xfId="0" applyFont="1" applyFill="1" applyBorder="1" applyAlignment="1">
      <alignment horizontal="center" vertical="center" wrapText="1"/>
    </xf>
    <xf numFmtId="165" fontId="7" fillId="0" borderId="0" xfId="0" applyNumberFormat="1" applyFont="1"/>
    <xf numFmtId="165" fontId="7" fillId="0" borderId="0" xfId="0" applyNumberFormat="1" applyFont="1" applyBorder="1"/>
    <xf numFmtId="165" fontId="7" fillId="0" borderId="0" xfId="0" quotePrefix="1" applyNumberFormat="1" applyFont="1" applyAlignment="1">
      <alignment horizontal="right"/>
    </xf>
    <xf numFmtId="165" fontId="8" fillId="0" borderId="0" xfId="0" applyNumberFormat="1" applyFont="1"/>
    <xf numFmtId="165" fontId="8" fillId="0" borderId="0" xfId="0" applyNumberFormat="1" applyFont="1" applyBorder="1"/>
    <xf numFmtId="37" fontId="8" fillId="2" borderId="0" xfId="0" applyNumberFormat="1" applyFont="1" applyFill="1" applyAlignment="1">
      <alignment horizontal="left"/>
    </xf>
    <xf numFmtId="166" fontId="8" fillId="5" borderId="0" xfId="0" applyNumberFormat="1" applyFont="1" applyFill="1" applyAlignment="1">
      <alignment horizontal="right"/>
    </xf>
    <xf numFmtId="166" fontId="7" fillId="9" borderId="0" xfId="0" applyNumberFormat="1" applyFont="1" applyFill="1" applyBorder="1"/>
    <xf numFmtId="168" fontId="7" fillId="9" borderId="0" xfId="0" applyNumberFormat="1" applyFont="1" applyFill="1" applyBorder="1" applyAlignment="1">
      <alignment horizontal="right"/>
    </xf>
    <xf numFmtId="168" fontId="7" fillId="9" borderId="0" xfId="0" applyNumberFormat="1" applyFont="1" applyFill="1"/>
    <xf numFmtId="166" fontId="8" fillId="9" borderId="0" xfId="0" applyNumberFormat="1" applyFont="1" applyFill="1" applyBorder="1"/>
    <xf numFmtId="168" fontId="8" fillId="9" borderId="0" xfId="0" applyNumberFormat="1" applyFont="1" applyFill="1"/>
    <xf numFmtId="168" fontId="7" fillId="9" borderId="19" xfId="0" applyNumberFormat="1" applyFont="1" applyFill="1" applyBorder="1"/>
    <xf numFmtId="165" fontId="8" fillId="9" borderId="0" xfId="0" applyNumberFormat="1" applyFont="1" applyFill="1" applyAlignment="1">
      <alignment horizontal="right"/>
    </xf>
    <xf numFmtId="165" fontId="7" fillId="9" borderId="0" xfId="0" applyNumberFormat="1" applyFont="1" applyFill="1" applyAlignment="1">
      <alignment horizontal="right"/>
    </xf>
    <xf numFmtId="165" fontId="7" fillId="9" borderId="0" xfId="0" applyNumberFormat="1" applyFont="1" applyFill="1" applyBorder="1"/>
    <xf numFmtId="165" fontId="7" fillId="9" borderId="0" xfId="0" applyNumberFormat="1" applyFont="1" applyFill="1" applyBorder="1" applyAlignment="1">
      <alignment horizontal="right"/>
    </xf>
    <xf numFmtId="0" fontId="8" fillId="9" borderId="0" xfId="0" applyFont="1" applyFill="1" applyBorder="1"/>
    <xf numFmtId="184" fontId="7" fillId="0" borderId="0" xfId="10" applyFont="1"/>
    <xf numFmtId="184" fontId="7" fillId="0" borderId="0" xfId="10" applyFont="1" applyAlignment="1">
      <alignment horizontal="right"/>
    </xf>
    <xf numFmtId="184" fontId="7" fillId="0" borderId="0" xfId="10" applyFont="1" applyBorder="1" applyAlignment="1">
      <alignment horizontal="left"/>
    </xf>
    <xf numFmtId="184" fontId="7" fillId="0" borderId="0" xfId="10" applyFont="1" applyBorder="1"/>
    <xf numFmtId="184" fontId="7" fillId="0" borderId="0" xfId="10" applyFont="1" applyBorder="1" applyAlignment="1">
      <alignment horizontal="right"/>
    </xf>
    <xf numFmtId="166" fontId="7" fillId="0" borderId="0" xfId="10" applyNumberFormat="1" applyFont="1"/>
    <xf numFmtId="184" fontId="6" fillId="3" borderId="1" xfId="10" applyFont="1" applyFill="1" applyBorder="1" applyAlignment="1">
      <alignment horizontal="center" vertical="center"/>
    </xf>
    <xf numFmtId="184" fontId="6" fillId="3" borderId="2" xfId="10" applyFont="1" applyFill="1" applyBorder="1" applyAlignment="1">
      <alignment horizontal="center" vertical="center"/>
    </xf>
    <xf numFmtId="1" fontId="7" fillId="0" borderId="0" xfId="10" applyNumberFormat="1" applyFont="1" applyProtection="1"/>
    <xf numFmtId="184" fontId="6" fillId="3" borderId="8" xfId="10" applyFont="1" applyFill="1" applyBorder="1" applyAlignment="1">
      <alignment horizontal="center" vertical="center"/>
    </xf>
    <xf numFmtId="184" fontId="6" fillId="3" borderId="9" xfId="10" applyFont="1" applyFill="1" applyBorder="1" applyAlignment="1" applyProtection="1">
      <alignment horizontal="center" vertical="center"/>
    </xf>
    <xf numFmtId="1" fontId="7" fillId="0" borderId="0" xfId="10" applyNumberFormat="1" applyFont="1"/>
    <xf numFmtId="184" fontId="8" fillId="0" borderId="0" xfId="10" applyFont="1"/>
    <xf numFmtId="187" fontId="8" fillId="0" borderId="0" xfId="10" applyNumberFormat="1" applyFont="1" applyAlignment="1">
      <alignment horizontal="right"/>
    </xf>
    <xf numFmtId="187" fontId="7" fillId="0" borderId="0" xfId="10" applyNumberFormat="1" applyFont="1" applyAlignment="1">
      <alignment horizontal="right"/>
    </xf>
    <xf numFmtId="187" fontId="7" fillId="0" borderId="0" xfId="10" applyNumberFormat="1" applyFont="1" applyAlignment="1" applyProtection="1">
      <alignment horizontal="right"/>
    </xf>
    <xf numFmtId="1" fontId="7" fillId="0" borderId="0" xfId="10" applyNumberFormat="1" applyFont="1" applyAlignment="1">
      <alignment horizontal="right"/>
    </xf>
    <xf numFmtId="184" fontId="7" fillId="0" borderId="0" xfId="10" applyFont="1" applyBorder="1" applyAlignment="1" applyProtection="1">
      <alignment horizontal="left"/>
    </xf>
    <xf numFmtId="184" fontId="7" fillId="0" borderId="0" xfId="10" quotePrefix="1" applyFont="1" applyAlignment="1" applyProtection="1">
      <alignment horizontal="left"/>
    </xf>
    <xf numFmtId="166" fontId="7" fillId="0" borderId="0" xfId="10" applyNumberFormat="1" applyFont="1" applyAlignment="1" applyProtection="1">
      <alignment horizontal="right"/>
    </xf>
    <xf numFmtId="184" fontId="7" fillId="0" borderId="0" xfId="10" applyFont="1" applyAlignment="1" applyProtection="1">
      <alignment horizontal="left"/>
    </xf>
    <xf numFmtId="166" fontId="7" fillId="0" borderId="0" xfId="10" applyNumberFormat="1" applyFont="1" applyAlignment="1">
      <alignment horizontal="right"/>
    </xf>
    <xf numFmtId="1" fontId="7" fillId="0" borderId="0" xfId="10" applyNumberFormat="1" applyFont="1" applyBorder="1" applyAlignment="1">
      <alignment horizontal="right"/>
    </xf>
    <xf numFmtId="184" fontId="7" fillId="0" borderId="19" xfId="10" applyFont="1" applyBorder="1" applyAlignment="1" applyProtection="1">
      <alignment horizontal="left"/>
    </xf>
    <xf numFmtId="1" fontId="7" fillId="0" borderId="19" xfId="10" applyNumberFormat="1" applyFont="1" applyBorder="1" applyAlignment="1" applyProtection="1">
      <alignment horizontal="right"/>
    </xf>
    <xf numFmtId="184" fontId="7" fillId="0" borderId="19" xfId="10" applyFont="1" applyBorder="1"/>
    <xf numFmtId="1" fontId="8" fillId="0" borderId="0" xfId="10" applyNumberFormat="1" applyFont="1" applyAlignment="1" applyProtection="1">
      <alignment horizontal="right"/>
    </xf>
    <xf numFmtId="1" fontId="7" fillId="0" borderId="0" xfId="10" applyNumberFormat="1" applyFont="1" applyBorder="1" applyAlignment="1" applyProtection="1">
      <alignment horizontal="right"/>
    </xf>
    <xf numFmtId="37" fontId="8" fillId="2" borderId="0" xfId="10" applyNumberFormat="1" applyFont="1" applyFill="1" applyAlignment="1">
      <alignment horizontal="left"/>
    </xf>
    <xf numFmtId="0" fontId="4" fillId="2" borderId="0" xfId="10" applyNumberFormat="1" applyFont="1" applyFill="1"/>
    <xf numFmtId="184" fontId="8" fillId="0" borderId="0" xfId="10" applyFont="1" applyBorder="1" applyAlignment="1" applyProtection="1">
      <alignment horizontal="left" vertical="center"/>
    </xf>
    <xf numFmtId="1" fontId="7" fillId="0" borderId="0" xfId="10" applyNumberFormat="1" applyFont="1" applyBorder="1"/>
    <xf numFmtId="166" fontId="7" fillId="0" borderId="0" xfId="10" applyNumberFormat="1" applyFont="1" applyBorder="1" applyAlignment="1">
      <alignment horizontal="right"/>
    </xf>
    <xf numFmtId="187" fontId="8" fillId="0" borderId="0" xfId="10" applyNumberFormat="1" applyFont="1"/>
    <xf numFmtId="187" fontId="7" fillId="0" borderId="0" xfId="10" applyNumberFormat="1" applyFont="1"/>
    <xf numFmtId="187" fontId="7" fillId="0" borderId="0" xfId="10" applyNumberFormat="1" applyFont="1" applyProtection="1"/>
    <xf numFmtId="1" fontId="7" fillId="0" borderId="19" xfId="10" applyNumberFormat="1" applyFont="1" applyBorder="1" applyProtection="1"/>
    <xf numFmtId="1" fontId="7" fillId="0" borderId="0" xfId="10" applyNumberFormat="1" applyFont="1" applyBorder="1" applyProtection="1"/>
    <xf numFmtId="0" fontId="11" fillId="3" borderId="0" xfId="0" applyFont="1" applyFill="1" applyBorder="1" applyAlignment="1">
      <alignment horizontal="center" vertical="center" wrapText="1"/>
    </xf>
    <xf numFmtId="0" fontId="11" fillId="3" borderId="0" xfId="0" applyFont="1" applyFill="1" applyBorder="1"/>
    <xf numFmtId="0" fontId="11" fillId="3" borderId="203" xfId="0" applyFont="1" applyFill="1" applyBorder="1"/>
    <xf numFmtId="0" fontId="11" fillId="3" borderId="210" xfId="0" applyFont="1" applyFill="1" applyBorder="1" applyAlignment="1">
      <alignment horizontal="center" vertical="center" wrapText="1"/>
    </xf>
    <xf numFmtId="166" fontId="4" fillId="5" borderId="0" xfId="0" applyNumberFormat="1" applyFont="1" applyFill="1"/>
    <xf numFmtId="0" fontId="8" fillId="5" borderId="0" xfId="0" applyFont="1" applyFill="1"/>
    <xf numFmtId="1" fontId="8" fillId="9" borderId="0" xfId="0" applyNumberFormat="1" applyFont="1" applyFill="1" applyAlignment="1">
      <alignment horizontal="right"/>
    </xf>
    <xf numFmtId="1" fontId="7" fillId="9" borderId="0" xfId="0" applyNumberFormat="1" applyFont="1" applyFill="1" applyAlignment="1"/>
    <xf numFmtId="1" fontId="8" fillId="9" borderId="0" xfId="0" applyNumberFormat="1" applyFont="1" applyFill="1" applyBorder="1" applyAlignment="1"/>
    <xf numFmtId="1" fontId="7" fillId="9" borderId="0" xfId="0" applyNumberFormat="1" applyFont="1" applyFill="1" applyBorder="1" applyAlignment="1"/>
    <xf numFmtId="1" fontId="7" fillId="9" borderId="0" xfId="0" applyNumberFormat="1" applyFont="1" applyFill="1" applyBorder="1" applyAlignment="1">
      <alignment horizontal="right"/>
    </xf>
    <xf numFmtId="0" fontId="7" fillId="5" borderId="0" xfId="0" applyFont="1" applyFill="1"/>
    <xf numFmtId="1" fontId="7" fillId="9" borderId="0" xfId="0" quotePrefix="1" applyNumberFormat="1" applyFont="1" applyFill="1" applyAlignment="1">
      <alignment horizontal="right"/>
    </xf>
    <xf numFmtId="1" fontId="8" fillId="9" borderId="0" xfId="0" applyNumberFormat="1" applyFont="1" applyFill="1" applyAlignment="1"/>
    <xf numFmtId="166" fontId="8" fillId="5" borderId="0" xfId="0" applyNumberFormat="1" applyFont="1" applyFill="1"/>
    <xf numFmtId="1" fontId="8" fillId="9" borderId="0" xfId="0" applyNumberFormat="1" applyFont="1" applyFill="1" applyBorder="1" applyAlignment="1">
      <alignment horizontal="right"/>
    </xf>
    <xf numFmtId="0" fontId="4" fillId="5" borderId="0" xfId="0" applyFont="1" applyFill="1" applyBorder="1" applyAlignment="1">
      <alignment horizontal="center"/>
    </xf>
    <xf numFmtId="0" fontId="4" fillId="5" borderId="0" xfId="0" applyFont="1" applyFill="1" applyBorder="1"/>
    <xf numFmtId="0" fontId="8" fillId="9" borderId="205" xfId="0" applyFont="1" applyFill="1" applyBorder="1"/>
    <xf numFmtId="166" fontId="7" fillId="5" borderId="0" xfId="0" applyNumberFormat="1" applyFont="1" applyFill="1" applyBorder="1" applyAlignment="1">
      <alignment horizontal="right"/>
    </xf>
    <xf numFmtId="1" fontId="7" fillId="9" borderId="0" xfId="0" applyNumberFormat="1" applyFont="1" applyFill="1" applyBorder="1"/>
    <xf numFmtId="166" fontId="7" fillId="9" borderId="0" xfId="0" applyNumberFormat="1" applyFont="1" applyFill="1" applyBorder="1" applyAlignment="1">
      <alignment horizontal="right"/>
    </xf>
    <xf numFmtId="166" fontId="8" fillId="9" borderId="0" xfId="0" applyNumberFormat="1" applyFont="1" applyFill="1" applyBorder="1" applyAlignment="1">
      <alignment horizontal="right"/>
    </xf>
    <xf numFmtId="166" fontId="13" fillId="9" borderId="0" xfId="0" applyNumberFormat="1" applyFont="1" applyFill="1" applyBorder="1" applyAlignment="1">
      <alignment horizontal="right"/>
    </xf>
    <xf numFmtId="0" fontId="8" fillId="9" borderId="19" xfId="0" applyFont="1" applyFill="1" applyBorder="1" applyAlignment="1">
      <alignment horizontal="right"/>
    </xf>
    <xf numFmtId="0" fontId="8" fillId="9" borderId="0" xfId="0" applyFont="1" applyFill="1" applyBorder="1" applyAlignment="1">
      <alignment horizontal="right"/>
    </xf>
    <xf numFmtId="0" fontId="5" fillId="2" borderId="224" xfId="0" applyFont="1" applyFill="1" applyBorder="1" applyAlignment="1">
      <alignment horizontal="left"/>
    </xf>
    <xf numFmtId="0" fontId="7" fillId="2" borderId="224" xfId="0" applyFont="1" applyFill="1" applyBorder="1" applyAlignment="1">
      <alignment horizontal="left"/>
    </xf>
    <xf numFmtId="0" fontId="7" fillId="2" borderId="224" xfId="0" applyFont="1" applyFill="1" applyBorder="1"/>
    <xf numFmtId="1" fontId="7" fillId="2" borderId="224" xfId="0" applyNumberFormat="1" applyFont="1" applyFill="1" applyBorder="1" applyAlignment="1">
      <alignment horizontal="right"/>
    </xf>
    <xf numFmtId="0" fontId="11" fillId="3" borderId="201" xfId="0" applyFont="1" applyFill="1" applyBorder="1" applyAlignment="1">
      <alignment horizontal="center" vertical="center" wrapText="1"/>
    </xf>
    <xf numFmtId="0" fontId="17" fillId="7" borderId="228" xfId="0" applyFont="1" applyFill="1" applyBorder="1" applyAlignment="1">
      <alignment horizontal="center" vertical="center"/>
    </xf>
    <xf numFmtId="0" fontId="17" fillId="7" borderId="228" xfId="0" applyFont="1" applyFill="1" applyBorder="1" applyAlignment="1">
      <alignment horizontal="center" vertical="center" wrapText="1"/>
    </xf>
    <xf numFmtId="0" fontId="17" fillId="7" borderId="229" xfId="0" applyFont="1" applyFill="1" applyBorder="1" applyAlignment="1">
      <alignment horizontal="center" vertical="center" wrapText="1"/>
    </xf>
    <xf numFmtId="0" fontId="17" fillId="5" borderId="0" xfId="0" applyFont="1" applyFill="1" applyBorder="1" applyAlignment="1">
      <alignment horizontal="center" vertical="center"/>
    </xf>
    <xf numFmtId="0" fontId="17" fillId="5" borderId="0" xfId="0" applyFont="1" applyFill="1" applyBorder="1" applyAlignment="1">
      <alignment horizontal="center" vertical="center" wrapText="1"/>
    </xf>
    <xf numFmtId="0" fontId="17" fillId="7" borderId="231" xfId="0" applyFont="1" applyFill="1" applyBorder="1" applyAlignment="1">
      <alignment horizontal="center" vertical="center"/>
    </xf>
    <xf numFmtId="0" fontId="17" fillId="7" borderId="231" xfId="0" applyFont="1" applyFill="1" applyBorder="1" applyAlignment="1">
      <alignment horizontal="center" vertical="center" wrapText="1"/>
    </xf>
    <xf numFmtId="1" fontId="7" fillId="9" borderId="0" xfId="0" applyNumberFormat="1" applyFont="1" applyFill="1"/>
    <xf numFmtId="0" fontId="4" fillId="0" borderId="0" xfId="0" applyFont="1"/>
    <xf numFmtId="1" fontId="8" fillId="0" borderId="0" xfId="0" applyNumberFormat="1" applyFont="1" applyAlignment="1">
      <alignment horizontal="right"/>
    </xf>
    <xf numFmtId="1" fontId="7" fillId="0" borderId="0" xfId="0" applyNumberFormat="1" applyFont="1" applyAlignment="1"/>
    <xf numFmtId="1" fontId="7" fillId="0" borderId="0" xfId="0" applyNumberFormat="1" applyFont="1" applyBorder="1" applyAlignment="1">
      <alignment horizontal="right"/>
    </xf>
    <xf numFmtId="1" fontId="7" fillId="0" borderId="0" xfId="0" quotePrefix="1" applyNumberFormat="1" applyFont="1" applyAlignment="1"/>
    <xf numFmtId="1" fontId="8" fillId="0" borderId="0" xfId="0" applyNumberFormat="1" applyFont="1" applyAlignment="1"/>
    <xf numFmtId="1" fontId="8" fillId="0" borderId="0" xfId="0" applyNumberFormat="1" applyFont="1" applyBorder="1" applyAlignment="1">
      <alignment horizontal="right"/>
    </xf>
    <xf numFmtId="0" fontId="11" fillId="3" borderId="204" xfId="0" applyFont="1" applyFill="1" applyBorder="1" applyAlignment="1">
      <alignment horizontal="center" vertical="center" wrapText="1"/>
    </xf>
    <xf numFmtId="1" fontId="8" fillId="2" borderId="0" xfId="0" applyNumberFormat="1" applyFont="1" applyFill="1"/>
    <xf numFmtId="166" fontId="7" fillId="2" borderId="0" xfId="0" applyNumberFormat="1" applyFont="1" applyFill="1" applyBorder="1"/>
    <xf numFmtId="1" fontId="7" fillId="2" borderId="0" xfId="0" quotePrefix="1" applyNumberFormat="1" applyFont="1" applyFill="1" applyAlignment="1">
      <alignment horizontal="right"/>
    </xf>
    <xf numFmtId="1" fontId="7" fillId="2" borderId="0" xfId="0" applyNumberFormat="1" applyFont="1" applyFill="1" applyAlignment="1">
      <alignment horizontal="right"/>
    </xf>
    <xf numFmtId="0" fontId="8" fillId="0" borderId="0" xfId="0" applyFont="1" applyAlignment="1">
      <alignment horizontal="center"/>
    </xf>
    <xf numFmtId="0" fontId="5" fillId="0" borderId="0" xfId="0" applyFont="1" applyAlignment="1">
      <alignment horizontal="left"/>
    </xf>
    <xf numFmtId="1" fontId="7" fillId="0" borderId="0" xfId="0" quotePrefix="1" applyNumberFormat="1" applyFont="1" applyAlignment="1">
      <alignment horizontal="right"/>
    </xf>
    <xf numFmtId="0" fontId="8" fillId="0" borderId="19" xfId="0" applyFont="1" applyBorder="1" applyAlignment="1">
      <alignment horizontal="right"/>
    </xf>
    <xf numFmtId="0" fontId="8" fillId="0" borderId="0" xfId="0" applyFont="1" applyBorder="1" applyAlignment="1">
      <alignment horizontal="right"/>
    </xf>
    <xf numFmtId="0" fontId="48" fillId="0" borderId="0" xfId="2" applyFont="1"/>
    <xf numFmtId="0" fontId="50" fillId="0" borderId="0" xfId="11" applyFont="1" applyAlignment="1" applyProtection="1">
      <alignment vertical="center"/>
    </xf>
    <xf numFmtId="0" fontId="51" fillId="0" borderId="0" xfId="11" applyFont="1" applyAlignment="1" applyProtection="1"/>
    <xf numFmtId="0" fontId="52" fillId="0" borderId="0" xfId="2" applyFont="1"/>
    <xf numFmtId="0" fontId="52" fillId="0" borderId="0" xfId="2" applyFont="1" applyAlignment="1"/>
    <xf numFmtId="0" fontId="48" fillId="0" borderId="0" xfId="2" applyFont="1" applyAlignment="1"/>
    <xf numFmtId="0" fontId="49" fillId="0" borderId="0" xfId="11" applyAlignment="1" applyProtection="1"/>
    <xf numFmtId="166" fontId="7" fillId="5" borderId="0" xfId="2" applyNumberFormat="1" applyFont="1" applyFill="1" applyBorder="1"/>
    <xf numFmtId="1" fontId="7" fillId="5" borderId="0" xfId="2" applyNumberFormat="1" applyFont="1" applyFill="1" applyBorder="1"/>
    <xf numFmtId="0" fontId="7" fillId="5" borderId="0" xfId="2" applyFont="1" applyFill="1" applyBorder="1"/>
    <xf numFmtId="0" fontId="7" fillId="5" borderId="0" xfId="2" applyFont="1" applyFill="1" applyBorder="1" applyAlignment="1">
      <alignment horizontal="right"/>
    </xf>
    <xf numFmtId="0" fontId="8" fillId="2" borderId="0" xfId="2" applyFont="1" applyFill="1" applyAlignment="1">
      <alignment horizontal="centerContinuous"/>
    </xf>
    <xf numFmtId="0" fontId="7" fillId="2" borderId="0" xfId="2" applyFont="1" applyFill="1" applyAlignment="1">
      <alignment horizontal="centerContinuous"/>
    </xf>
    <xf numFmtId="0" fontId="7" fillId="2" borderId="0" xfId="2" applyFont="1" applyFill="1" applyAlignment="1">
      <alignment horizontal="right"/>
    </xf>
    <xf numFmtId="0" fontId="6" fillId="5" borderId="3" xfId="2" applyFont="1" applyFill="1" applyBorder="1" applyAlignment="1">
      <alignment horizontal="center" vertical="center"/>
    </xf>
    <xf numFmtId="0" fontId="8" fillId="2" borderId="0" xfId="2" applyFont="1" applyFill="1" applyAlignment="1">
      <alignment horizontal="center"/>
    </xf>
    <xf numFmtId="1" fontId="3" fillId="5" borderId="7" xfId="2" applyNumberFormat="1" applyFont="1" applyFill="1" applyBorder="1" applyAlignment="1">
      <alignment horizontal="right" vertical="center"/>
    </xf>
    <xf numFmtId="183" fontId="8" fillId="2" borderId="0" xfId="2" applyNumberFormat="1" applyFont="1" applyFill="1" applyBorder="1" applyAlignment="1">
      <alignment horizontal="right"/>
    </xf>
    <xf numFmtId="0" fontId="8" fillId="2" borderId="0" xfId="2" applyFont="1" applyFill="1" applyAlignment="1">
      <alignment horizontal="right"/>
    </xf>
    <xf numFmtId="183" fontId="8" fillId="2" borderId="0" xfId="2" quotePrefix="1" applyNumberFormat="1" applyFont="1" applyFill="1" applyBorder="1" applyAlignment="1">
      <alignment horizontal="right"/>
    </xf>
    <xf numFmtId="1" fontId="8" fillId="2" borderId="0" xfId="2" quotePrefix="1" applyNumberFormat="1" applyFont="1" applyFill="1" applyBorder="1" applyAlignment="1">
      <alignment horizontal="right"/>
    </xf>
    <xf numFmtId="0" fontId="53" fillId="2" borderId="0" xfId="2" applyFont="1" applyFill="1"/>
    <xf numFmtId="1" fontId="8" fillId="2" borderId="0" xfId="2" applyNumberFormat="1" applyFont="1" applyFill="1" applyBorder="1" applyAlignment="1">
      <alignment horizontal="right"/>
    </xf>
    <xf numFmtId="0" fontId="4" fillId="2" borderId="16" xfId="2" applyFont="1" applyFill="1" applyBorder="1"/>
    <xf numFmtId="0" fontId="8" fillId="2" borderId="0" xfId="2" quotePrefix="1" applyFont="1" applyFill="1" applyAlignment="1">
      <alignment horizontal="left"/>
    </xf>
    <xf numFmtId="0" fontId="3" fillId="2" borderId="0" xfId="2" quotePrefix="1" applyFont="1" applyFill="1" applyAlignment="1">
      <alignment horizontal="left"/>
    </xf>
    <xf numFmtId="0" fontId="13" fillId="0" borderId="0" xfId="2" applyFont="1" applyAlignment="1">
      <alignment horizontal="centerContinuous"/>
    </xf>
    <xf numFmtId="186" fontId="7" fillId="0" borderId="0" xfId="2" applyNumberFormat="1" applyFont="1" applyBorder="1"/>
    <xf numFmtId="0" fontId="7" fillId="0" borderId="0" xfId="2" applyFont="1" applyBorder="1" applyAlignment="1">
      <alignment horizontal="center"/>
    </xf>
    <xf numFmtId="186" fontId="8" fillId="0" borderId="0" xfId="2" applyNumberFormat="1" applyFont="1" applyBorder="1" applyAlignment="1">
      <alignment horizontal="right"/>
    </xf>
    <xf numFmtId="186" fontId="8" fillId="0" borderId="0" xfId="2" applyNumberFormat="1" applyFont="1"/>
    <xf numFmtId="183" fontId="7" fillId="0" borderId="0" xfId="2" applyNumberFormat="1" applyFont="1" applyBorder="1" applyAlignment="1">
      <alignment horizontal="right"/>
    </xf>
    <xf numFmtId="183" fontId="7" fillId="0" borderId="0" xfId="2" applyNumberFormat="1" applyFont="1" applyBorder="1" applyAlignment="1">
      <alignment horizontal="center"/>
    </xf>
    <xf numFmtId="0" fontId="8" fillId="0" borderId="0" xfId="2" applyNumberFormat="1" applyFont="1" applyBorder="1" applyAlignment="1">
      <alignment horizontal="right"/>
    </xf>
    <xf numFmtId="0" fontId="15" fillId="0" borderId="0" xfId="2" applyFont="1"/>
    <xf numFmtId="183" fontId="7" fillId="0" borderId="19" xfId="2" applyNumberFormat="1" applyFont="1" applyBorder="1"/>
    <xf numFmtId="183" fontId="7" fillId="0" borderId="19" xfId="2" applyNumberFormat="1" applyFont="1" applyBorder="1" applyAlignment="1">
      <alignment horizontal="right"/>
    </xf>
    <xf numFmtId="183" fontId="7" fillId="0" borderId="0" xfId="2" applyNumberFormat="1" applyFont="1"/>
    <xf numFmtId="0" fontId="55" fillId="2" borderId="0" xfId="2" applyFont="1" applyFill="1" applyAlignment="1">
      <alignment horizontal="centerContinuous"/>
    </xf>
    <xf numFmtId="0" fontId="6" fillId="3" borderId="221" xfId="2" applyFont="1" applyFill="1" applyBorder="1" applyAlignment="1">
      <alignment horizontal="center" vertical="center"/>
    </xf>
    <xf numFmtId="187" fontId="8" fillId="2" borderId="0" xfId="2" applyNumberFormat="1" applyFont="1" applyFill="1" applyBorder="1" applyAlignment="1">
      <alignment horizontal="right"/>
    </xf>
    <xf numFmtId="187" fontId="7" fillId="2" borderId="0" xfId="2" applyNumberFormat="1" applyFont="1" applyFill="1"/>
    <xf numFmtId="168" fontId="7" fillId="2" borderId="0" xfId="2" applyNumberFormat="1" applyFont="1" applyFill="1"/>
    <xf numFmtId="168" fontId="8" fillId="2" borderId="0" xfId="2" applyNumberFormat="1" applyFont="1" applyFill="1"/>
    <xf numFmtId="0" fontId="7" fillId="2" borderId="19" xfId="2" applyFont="1" applyFill="1" applyBorder="1"/>
    <xf numFmtId="168" fontId="7" fillId="2" borderId="19" xfId="2" applyNumberFormat="1" applyFont="1" applyFill="1" applyBorder="1"/>
    <xf numFmtId="168" fontId="7" fillId="2" borderId="0" xfId="2" applyNumberFormat="1" applyFont="1" applyFill="1" applyBorder="1"/>
    <xf numFmtId="3" fontId="7" fillId="2" borderId="0" xfId="2" applyNumberFormat="1" applyFont="1" applyFill="1"/>
    <xf numFmtId="0" fontId="55" fillId="2" borderId="0" xfId="2" applyFont="1" applyFill="1" applyAlignment="1">
      <alignment horizontal="center"/>
    </xf>
    <xf numFmtId="0" fontId="50" fillId="0" borderId="0" xfId="11" applyFont="1" applyFill="1" applyAlignment="1" applyProtection="1">
      <alignment vertical="center"/>
    </xf>
    <xf numFmtId="0" fontId="48" fillId="0" borderId="0" xfId="2" applyFont="1" applyFill="1"/>
    <xf numFmtId="0" fontId="51" fillId="0" borderId="0" xfId="11" applyFont="1" applyFill="1" applyAlignment="1" applyProtection="1"/>
    <xf numFmtId="0" fontId="52" fillId="0" borderId="0" xfId="2" applyFont="1" applyFill="1"/>
    <xf numFmtId="0" fontId="49" fillId="0" borderId="0" xfId="11" applyFill="1" applyAlignment="1" applyProtection="1"/>
    <xf numFmtId="37" fontId="7" fillId="0" borderId="0" xfId="8" applyFont="1" applyAlignment="1">
      <alignment horizontal="center"/>
    </xf>
    <xf numFmtId="1" fontId="7" fillId="0" borderId="0" xfId="8" applyNumberFormat="1" applyFont="1" applyBorder="1" applyAlignment="1">
      <alignment horizontal="left"/>
    </xf>
    <xf numFmtId="37" fontId="8" fillId="0" borderId="0" xfId="8" applyFont="1" applyBorder="1"/>
    <xf numFmtId="1" fontId="7" fillId="0" borderId="0" xfId="8" applyNumberFormat="1" applyFont="1" applyBorder="1" applyAlignment="1" applyProtection="1">
      <alignment horizontal="right"/>
    </xf>
    <xf numFmtId="37" fontId="6" fillId="3" borderId="3" xfId="8" applyFont="1" applyFill="1" applyBorder="1" applyAlignment="1">
      <alignment horizontal="center" vertical="center"/>
    </xf>
    <xf numFmtId="37" fontId="6" fillId="3" borderId="3" xfId="8" applyFont="1" applyFill="1" applyBorder="1"/>
    <xf numFmtId="37" fontId="6" fillId="3" borderId="6" xfId="8" applyFont="1" applyFill="1" applyBorder="1" applyAlignment="1">
      <alignment horizontal="center"/>
    </xf>
    <xf numFmtId="37" fontId="6" fillId="3" borderId="7" xfId="8" applyFont="1" applyFill="1" applyBorder="1" applyAlignment="1">
      <alignment horizontal="center"/>
    </xf>
    <xf numFmtId="37" fontId="6" fillId="3" borderId="7" xfId="8" applyFont="1" applyFill="1" applyBorder="1" applyAlignment="1" applyProtection="1">
      <alignment horizontal="center"/>
    </xf>
    <xf numFmtId="37" fontId="7" fillId="0" borderId="0" xfId="8" applyFont="1" applyBorder="1"/>
    <xf numFmtId="37" fontId="8" fillId="15" borderId="0" xfId="8" applyFont="1" applyFill="1" applyAlignment="1" applyProtection="1">
      <alignment horizontal="left"/>
    </xf>
    <xf numFmtId="168" fontId="8" fillId="0" borderId="0" xfId="8" applyNumberFormat="1" applyFont="1" applyAlignment="1">
      <alignment horizontal="right"/>
    </xf>
    <xf numFmtId="37" fontId="8" fillId="0" borderId="0" xfId="8" applyFont="1"/>
    <xf numFmtId="168" fontId="7" fillId="0" borderId="0" xfId="8" applyNumberFormat="1" applyFont="1" applyAlignment="1" applyProtection="1">
      <alignment horizontal="right"/>
      <protection locked="0"/>
    </xf>
    <xf numFmtId="37" fontId="8" fillId="0" borderId="0" xfId="8" applyFont="1" applyAlignment="1" applyProtection="1">
      <alignment horizontal="left"/>
    </xf>
    <xf numFmtId="168" fontId="8" fillId="0" borderId="0" xfId="8" applyNumberFormat="1" applyFont="1" applyAlignment="1" applyProtection="1">
      <alignment horizontal="right"/>
      <protection locked="0"/>
    </xf>
    <xf numFmtId="168" fontId="7" fillId="0" borderId="0" xfId="8" applyNumberFormat="1" applyFont="1" applyAlignment="1">
      <alignment horizontal="right"/>
    </xf>
    <xf numFmtId="37" fontId="7" fillId="0" borderId="0" xfId="8" applyFont="1" applyAlignment="1" applyProtection="1">
      <alignment horizontal="left"/>
    </xf>
    <xf numFmtId="168" fontId="7" fillId="0" borderId="0" xfId="8" applyNumberFormat="1" applyFont="1" applyFill="1" applyBorder="1" applyAlignment="1">
      <alignment horizontal="right" wrapText="1"/>
    </xf>
    <xf numFmtId="37" fontId="7" fillId="0" borderId="19" xfId="8" applyFont="1" applyBorder="1"/>
    <xf numFmtId="188" fontId="7" fillId="0" borderId="19" xfId="8" applyNumberFormat="1" applyFont="1" applyBorder="1"/>
    <xf numFmtId="188" fontId="7" fillId="0" borderId="0" xfId="8" applyNumberFormat="1" applyFont="1" applyBorder="1"/>
    <xf numFmtId="0" fontId="4" fillId="2" borderId="0" xfId="8" applyNumberFormat="1" applyFont="1" applyFill="1"/>
    <xf numFmtId="37" fontId="4" fillId="0" borderId="0" xfId="8" applyFont="1"/>
    <xf numFmtId="37" fontId="4" fillId="0" borderId="0" xfId="8" applyFont="1" applyAlignment="1">
      <alignment horizontal="center"/>
    </xf>
    <xf numFmtId="37" fontId="6" fillId="3" borderId="3" xfId="8" applyFont="1" applyFill="1" applyBorder="1" applyAlignment="1">
      <alignment horizontal="center"/>
    </xf>
    <xf numFmtId="37" fontId="6" fillId="3" borderId="3" xfId="8" applyFont="1" applyFill="1" applyBorder="1" applyAlignment="1"/>
    <xf numFmtId="37" fontId="6" fillId="3" borderId="3" xfId="8" applyFont="1" applyFill="1" applyBorder="1" applyAlignment="1">
      <alignment horizontal="centerContinuous"/>
    </xf>
    <xf numFmtId="37" fontId="6" fillId="3" borderId="6" xfId="8" applyFont="1" applyFill="1" applyBorder="1" applyAlignment="1">
      <alignment horizontal="center" vertical="center" wrapText="1"/>
    </xf>
    <xf numFmtId="166" fontId="8" fillId="0" borderId="0" xfId="8" applyNumberFormat="1" applyFont="1" applyAlignment="1">
      <alignment horizontal="right"/>
    </xf>
    <xf numFmtId="37" fontId="3" fillId="0" borderId="0" xfId="8" applyFont="1"/>
    <xf numFmtId="37" fontId="7" fillId="0" borderId="0" xfId="8" applyFont="1" applyFill="1"/>
    <xf numFmtId="169" fontId="7" fillId="0" borderId="0" xfId="8" applyNumberFormat="1" applyFont="1" applyFill="1"/>
    <xf numFmtId="37" fontId="4" fillId="0" borderId="0" xfId="8" applyFont="1" applyFill="1"/>
    <xf numFmtId="166" fontId="7" fillId="0" borderId="0" xfId="8" applyNumberFormat="1" applyFont="1" applyAlignment="1">
      <alignment horizontal="right"/>
    </xf>
    <xf numFmtId="165" fontId="7" fillId="0" borderId="0" xfId="8" applyNumberFormat="1" applyFont="1" applyAlignment="1">
      <alignment horizontal="right"/>
    </xf>
    <xf numFmtId="1" fontId="7" fillId="0" borderId="0" xfId="8" applyNumberFormat="1" applyFont="1" applyAlignment="1">
      <alignment horizontal="right"/>
    </xf>
    <xf numFmtId="165" fontId="4" fillId="0" borderId="0" xfId="8" applyNumberFormat="1" applyFont="1"/>
    <xf numFmtId="37" fontId="4" fillId="0" borderId="0" xfId="8" applyFont="1" applyBorder="1"/>
    <xf numFmtId="37" fontId="7" fillId="0" borderId="0" xfId="8" applyFont="1" applyFill="1" applyBorder="1" applyAlignment="1">
      <alignment horizontal="right" wrapText="1"/>
    </xf>
    <xf numFmtId="1" fontId="7" fillId="5" borderId="0" xfId="8" applyNumberFormat="1" applyFont="1" applyFill="1" applyBorder="1" applyAlignment="1">
      <alignment horizontal="left"/>
    </xf>
    <xf numFmtId="37" fontId="8" fillId="5" borderId="0" xfId="8" applyFont="1" applyFill="1" applyBorder="1"/>
    <xf numFmtId="37" fontId="7" fillId="5" borderId="0" xfId="8" applyFont="1" applyFill="1" applyBorder="1"/>
    <xf numFmtId="37" fontId="7" fillId="5" borderId="0" xfId="8" applyFont="1" applyFill="1"/>
    <xf numFmtId="37" fontId="8" fillId="16" borderId="0" xfId="8" applyFont="1" applyFill="1" applyAlignment="1" applyProtection="1">
      <alignment horizontal="left"/>
    </xf>
    <xf numFmtId="166" fontId="8" fillId="5" borderId="0" xfId="8" applyNumberFormat="1" applyFont="1" applyFill="1" applyAlignment="1">
      <alignment horizontal="right"/>
    </xf>
    <xf numFmtId="169" fontId="7" fillId="5" borderId="0" xfId="8" applyNumberFormat="1" applyFont="1" applyFill="1"/>
    <xf numFmtId="37" fontId="8" fillId="5" borderId="0" xfId="8" applyFont="1" applyFill="1" applyAlignment="1" applyProtection="1">
      <alignment horizontal="left"/>
    </xf>
    <xf numFmtId="166" fontId="7" fillId="5" borderId="0" xfId="8" applyNumberFormat="1" applyFont="1" applyFill="1" applyAlignment="1">
      <alignment horizontal="right"/>
    </xf>
    <xf numFmtId="37" fontId="7" fillId="5" borderId="0" xfId="8" applyFont="1" applyFill="1" applyAlignment="1" applyProtection="1">
      <alignment horizontal="left"/>
    </xf>
    <xf numFmtId="165" fontId="7" fillId="5" borderId="0" xfId="8" applyNumberFormat="1" applyFont="1" applyFill="1" applyAlignment="1">
      <alignment horizontal="right"/>
    </xf>
    <xf numFmtId="1" fontId="7" fillId="5" borderId="0" xfId="8" applyNumberFormat="1" applyFont="1" applyFill="1" applyAlignment="1">
      <alignment horizontal="right"/>
    </xf>
    <xf numFmtId="37" fontId="4" fillId="5" borderId="0" xfId="8" applyFont="1" applyFill="1"/>
    <xf numFmtId="165" fontId="8" fillId="5" borderId="0" xfId="8" applyNumberFormat="1" applyFont="1" applyFill="1" applyAlignment="1">
      <alignment horizontal="right"/>
    </xf>
    <xf numFmtId="1" fontId="8" fillId="5" borderId="0" xfId="8" applyNumberFormat="1" applyFont="1" applyFill="1" applyAlignment="1">
      <alignment horizontal="right"/>
    </xf>
    <xf numFmtId="37" fontId="7" fillId="5" borderId="19" xfId="8" applyFont="1" applyFill="1" applyBorder="1"/>
    <xf numFmtId="37" fontId="3" fillId="0" borderId="0" xfId="8" applyFont="1" applyAlignment="1">
      <alignment horizontal="right"/>
    </xf>
    <xf numFmtId="169" fontId="7" fillId="0" borderId="0" xfId="8" applyNumberFormat="1" applyFont="1"/>
    <xf numFmtId="37" fontId="4" fillId="0" borderId="0" xfId="8" applyFont="1" applyAlignment="1">
      <alignment horizontal="right"/>
    </xf>
    <xf numFmtId="1" fontId="8" fillId="0" borderId="0" xfId="8" applyNumberFormat="1" applyFont="1" applyAlignment="1">
      <alignment horizontal="right"/>
    </xf>
    <xf numFmtId="37" fontId="7" fillId="0" borderId="0" xfId="8" applyFont="1" applyBorder="1" applyAlignment="1">
      <alignment horizontal="right"/>
    </xf>
    <xf numFmtId="37" fontId="6" fillId="3" borderId="3" xfId="8" quotePrefix="1" applyFont="1" applyFill="1" applyBorder="1" applyAlignment="1">
      <alignment horizontal="right" vertical="top"/>
    </xf>
    <xf numFmtId="37" fontId="6" fillId="3" borderId="6" xfId="8" applyFont="1" applyFill="1" applyBorder="1" applyAlignment="1" applyProtection="1">
      <alignment horizontal="center" vertical="center"/>
    </xf>
    <xf numFmtId="37" fontId="6" fillId="3" borderId="1" xfId="8" applyFont="1" applyFill="1" applyBorder="1" applyAlignment="1">
      <alignment horizontal="center" vertical="center"/>
    </xf>
    <xf numFmtId="37" fontId="6" fillId="3" borderId="7" xfId="8" applyFont="1" applyFill="1" applyBorder="1"/>
    <xf numFmtId="37" fontId="6" fillId="3" borderId="8" xfId="8" applyFont="1" applyFill="1" applyBorder="1" applyAlignment="1">
      <alignment horizontal="center" vertical="center"/>
    </xf>
    <xf numFmtId="165" fontId="8" fillId="0" borderId="0" xfId="8" applyNumberFormat="1" applyFont="1" applyAlignment="1">
      <alignment horizontal="right"/>
    </xf>
    <xf numFmtId="168" fontId="7" fillId="0" borderId="19" xfId="8" applyNumberFormat="1" applyFont="1" applyBorder="1"/>
    <xf numFmtId="168" fontId="8" fillId="0" borderId="0" xfId="8" applyNumberFormat="1" applyFont="1"/>
    <xf numFmtId="168" fontId="7" fillId="0" borderId="0" xfId="8" applyNumberFormat="1" applyFont="1" applyProtection="1">
      <protection locked="0"/>
    </xf>
    <xf numFmtId="168" fontId="8" fillId="0" borderId="0" xfId="8" applyNumberFormat="1" applyFont="1" applyProtection="1">
      <protection locked="0"/>
    </xf>
    <xf numFmtId="168" fontId="7" fillId="0" borderId="0" xfId="8" applyNumberFormat="1" applyFont="1"/>
    <xf numFmtId="1" fontId="7" fillId="0" borderId="0" xfId="8" applyNumberFormat="1" applyFont="1" applyProtection="1">
      <protection locked="0"/>
    </xf>
    <xf numFmtId="168" fontId="7" fillId="0" borderId="0" xfId="8" applyNumberFormat="1" applyFont="1" applyFill="1" applyBorder="1" applyAlignment="1">
      <alignment wrapText="1"/>
    </xf>
    <xf numFmtId="1" fontId="8" fillId="0" borderId="0" xfId="8" applyNumberFormat="1" applyFont="1" applyProtection="1">
      <protection locked="0"/>
    </xf>
    <xf numFmtId="37" fontId="7" fillId="0" borderId="1" xfId="8" applyFont="1" applyBorder="1"/>
    <xf numFmtId="37" fontId="7" fillId="15" borderId="4" xfId="8" applyFont="1" applyFill="1" applyBorder="1" applyAlignment="1" applyProtection="1">
      <alignment horizontal="left"/>
    </xf>
    <xf numFmtId="37" fontId="7" fillId="0" borderId="4" xfId="8" applyFont="1" applyBorder="1"/>
    <xf numFmtId="0" fontId="7" fillId="5" borderId="4" xfId="8" applyNumberFormat="1" applyFont="1" applyFill="1" applyBorder="1" applyAlignment="1">
      <alignment horizontal="left" vertical="center" wrapText="1"/>
    </xf>
    <xf numFmtId="1" fontId="7" fillId="0" borderId="0" xfId="8" applyNumberFormat="1" applyFont="1"/>
    <xf numFmtId="37" fontId="7" fillId="0" borderId="233" xfId="8" applyFont="1" applyBorder="1"/>
    <xf numFmtId="1" fontId="7" fillId="0" borderId="0" xfId="8" applyNumberFormat="1" applyFont="1" applyBorder="1" applyAlignment="1" applyProtection="1">
      <alignment horizontal="left"/>
    </xf>
    <xf numFmtId="37" fontId="8" fillId="0" borderId="0" xfId="8" applyFont="1" applyBorder="1" applyAlignment="1">
      <alignment horizontal="centerContinuous"/>
    </xf>
    <xf numFmtId="37" fontId="6" fillId="3" borderId="3" xfId="8" applyFont="1" applyFill="1" applyBorder="1" applyAlignment="1">
      <alignment horizontal="centerContinuous" vertical="center"/>
    </xf>
    <xf numFmtId="37" fontId="6" fillId="3" borderId="1" xfId="8" applyFont="1" applyFill="1" applyBorder="1" applyAlignment="1">
      <alignment horizontal="centerContinuous" vertical="center"/>
    </xf>
    <xf numFmtId="37" fontId="6" fillId="3" borderId="6" xfId="8" applyFont="1" applyFill="1" applyBorder="1" applyAlignment="1" applyProtection="1">
      <alignment horizontal="centerContinuous" vertical="center"/>
    </xf>
    <xf numFmtId="37" fontId="6" fillId="3" borderId="4" xfId="8" applyFont="1" applyFill="1" applyBorder="1" applyAlignment="1" applyProtection="1">
      <alignment horizontal="centerContinuous" vertical="center"/>
    </xf>
    <xf numFmtId="37" fontId="6" fillId="3" borderId="4" xfId="8" applyFont="1" applyFill="1" applyBorder="1" applyAlignment="1" applyProtection="1">
      <alignment horizontal="center" vertical="center"/>
    </xf>
    <xf numFmtId="37" fontId="6" fillId="3" borderId="7" xfId="8" applyFont="1" applyFill="1" applyBorder="1" applyAlignment="1">
      <alignment horizontal="centerContinuous" vertical="center"/>
    </xf>
    <xf numFmtId="37" fontId="6" fillId="3" borderId="8" xfId="8" applyFont="1" applyFill="1" applyBorder="1" applyAlignment="1">
      <alignment horizontal="centerContinuous" vertical="center"/>
    </xf>
    <xf numFmtId="37" fontId="6" fillId="3" borderId="7" xfId="8" applyFont="1" applyFill="1" applyBorder="1" applyAlignment="1" applyProtection="1">
      <alignment horizontal="center" vertical="center"/>
    </xf>
    <xf numFmtId="37" fontId="17" fillId="3" borderId="7" xfId="8" applyFont="1" applyFill="1" applyBorder="1" applyAlignment="1" applyProtection="1">
      <alignment horizontal="center" vertical="center"/>
    </xf>
    <xf numFmtId="37" fontId="7" fillId="0" borderId="0" xfId="8" applyFont="1" applyAlignment="1">
      <alignment horizontal="centerContinuous"/>
    </xf>
    <xf numFmtId="168" fontId="8" fillId="0" borderId="0" xfId="8" applyNumberFormat="1" applyFont="1" applyAlignment="1" applyProtection="1">
      <alignment horizontal="right"/>
    </xf>
    <xf numFmtId="168" fontId="7" fillId="0" borderId="0" xfId="8" applyNumberFormat="1" applyFont="1" applyAlignment="1" applyProtection="1">
      <alignment horizontal="right"/>
    </xf>
    <xf numFmtId="37" fontId="7" fillId="0" borderId="0" xfId="8" applyFont="1" applyProtection="1">
      <protection locked="0"/>
    </xf>
    <xf numFmtId="1" fontId="8" fillId="0" borderId="0" xfId="8" applyNumberFormat="1" applyFont="1" applyAlignment="1" applyProtection="1">
      <alignment horizontal="right"/>
    </xf>
    <xf numFmtId="37" fontId="13" fillId="0" borderId="0" xfId="8" applyFont="1"/>
    <xf numFmtId="0" fontId="7" fillId="9" borderId="0" xfId="2" applyFont="1" applyFill="1" applyAlignment="1">
      <alignment horizontal="centerContinuous"/>
    </xf>
    <xf numFmtId="0" fontId="7" fillId="9" borderId="0" xfId="2" applyFont="1" applyFill="1"/>
    <xf numFmtId="0" fontId="4" fillId="9" borderId="0" xfId="2" applyFont="1" applyFill="1"/>
    <xf numFmtId="0" fontId="4" fillId="9" borderId="0" xfId="2" applyFont="1" applyFill="1" applyAlignment="1">
      <alignment horizontal="centerContinuous"/>
    </xf>
    <xf numFmtId="0" fontId="7" fillId="9" borderId="0" xfId="2" applyFont="1" applyFill="1" applyAlignment="1">
      <alignment horizontal="center"/>
    </xf>
    <xf numFmtId="0" fontId="8" fillId="9" borderId="0" xfId="2" applyFont="1" applyFill="1"/>
    <xf numFmtId="189" fontId="3" fillId="5" borderId="0" xfId="2" applyNumberFormat="1" applyFont="1" applyFill="1" applyAlignment="1">
      <alignment horizontal="right"/>
    </xf>
    <xf numFmtId="189" fontId="3" fillId="9" borderId="0" xfId="2" applyNumberFormat="1" applyFont="1" applyFill="1"/>
    <xf numFmtId="166" fontId="7" fillId="9" borderId="0" xfId="2" applyNumberFormat="1" applyFont="1" applyFill="1"/>
    <xf numFmtId="189" fontId="8" fillId="5" borderId="0" xfId="2" applyNumberFormat="1" applyFont="1" applyFill="1" applyAlignment="1">
      <alignment horizontal="right"/>
    </xf>
    <xf numFmtId="189" fontId="8" fillId="5" borderId="0" xfId="2" applyNumberFormat="1" applyFont="1" applyFill="1"/>
    <xf numFmtId="189" fontId="8" fillId="9" borderId="0" xfId="2" applyNumberFormat="1" applyFont="1" applyFill="1"/>
    <xf numFmtId="189" fontId="7" fillId="5" borderId="0" xfId="2" applyNumberFormat="1" applyFont="1" applyFill="1" applyAlignment="1">
      <alignment horizontal="right"/>
    </xf>
    <xf numFmtId="189" fontId="7" fillId="5" borderId="0" xfId="2" applyNumberFormat="1" applyFont="1" applyFill="1"/>
    <xf numFmtId="1" fontId="7" fillId="5" borderId="0" xfId="2" applyNumberFormat="1" applyFont="1" applyFill="1" applyAlignment="1">
      <alignment horizontal="right"/>
    </xf>
    <xf numFmtId="0" fontId="7" fillId="9" borderId="0" xfId="2" applyFont="1" applyFill="1" applyAlignment="1">
      <alignment horizontal="left"/>
    </xf>
    <xf numFmtId="1" fontId="8" fillId="5" borderId="0" xfId="2" applyNumberFormat="1" applyFont="1" applyFill="1" applyAlignment="1">
      <alignment horizontal="right"/>
    </xf>
    <xf numFmtId="0" fontId="7" fillId="9" borderId="0" xfId="2" applyFont="1" applyFill="1" applyAlignment="1">
      <alignment horizontal="right"/>
    </xf>
    <xf numFmtId="189" fontId="8" fillId="9" borderId="0" xfId="2" applyNumberFormat="1" applyFont="1" applyFill="1" applyAlignment="1">
      <alignment horizontal="right"/>
    </xf>
    <xf numFmtId="0" fontId="3" fillId="9" borderId="0" xfId="2" applyFont="1" applyFill="1"/>
    <xf numFmtId="189" fontId="7" fillId="9" borderId="0" xfId="2" applyNumberFormat="1" applyFont="1" applyFill="1" applyAlignment="1">
      <alignment horizontal="right"/>
    </xf>
    <xf numFmtId="1" fontId="8" fillId="5" borderId="0" xfId="2" applyNumberFormat="1" applyFont="1" applyFill="1"/>
    <xf numFmtId="1" fontId="8" fillId="9" borderId="0" xfId="2" applyNumberFormat="1" applyFont="1" applyFill="1"/>
    <xf numFmtId="0" fontId="7" fillId="5" borderId="19" xfId="2" applyFont="1" applyFill="1" applyBorder="1"/>
    <xf numFmtId="0" fontId="7" fillId="5" borderId="19" xfId="2" applyFont="1" applyFill="1" applyBorder="1" applyAlignment="1">
      <alignment horizontal="right"/>
    </xf>
    <xf numFmtId="0" fontId="7" fillId="9" borderId="0" xfId="2" applyFont="1" applyFill="1" applyBorder="1" applyAlignment="1">
      <alignment horizontal="right"/>
    </xf>
    <xf numFmtId="0" fontId="4" fillId="5" borderId="0" xfId="2" applyFont="1" applyFill="1" applyBorder="1"/>
    <xf numFmtId="0" fontId="7" fillId="0" borderId="0" xfId="2" applyFont="1" applyFill="1" applyAlignment="1"/>
    <xf numFmtId="166" fontId="7" fillId="0" borderId="0" xfId="2" applyNumberFormat="1" applyFont="1" applyFill="1" applyAlignment="1"/>
    <xf numFmtId="0" fontId="14" fillId="0" borderId="0" xfId="2" applyFont="1" applyBorder="1"/>
    <xf numFmtId="0" fontId="14" fillId="5" borderId="0" xfId="2" applyFont="1" applyFill="1" applyBorder="1"/>
    <xf numFmtId="0" fontId="3" fillId="5" borderId="0" xfId="2" applyFont="1" applyFill="1" applyBorder="1"/>
    <xf numFmtId="166" fontId="6" fillId="3" borderId="14" xfId="2" applyNumberFormat="1" applyFont="1" applyFill="1" applyBorder="1" applyAlignment="1">
      <alignment horizontal="center" vertical="center"/>
    </xf>
    <xf numFmtId="166" fontId="7" fillId="2" borderId="0" xfId="2" applyNumberFormat="1" applyFont="1" applyFill="1" applyBorder="1" applyAlignment="1">
      <alignment horizontal="center"/>
    </xf>
    <xf numFmtId="0" fontId="7" fillId="12" borderId="0" xfId="2" applyFont="1" applyFill="1" applyBorder="1" applyAlignment="1">
      <alignment horizontal="center"/>
    </xf>
    <xf numFmtId="165" fontId="8" fillId="0" borderId="0" xfId="2" applyNumberFormat="1" applyFont="1" applyBorder="1" applyAlignment="1">
      <alignment horizontal="right"/>
    </xf>
    <xf numFmtId="169" fontId="3" fillId="0" borderId="0" xfId="2" applyNumberFormat="1" applyFont="1" applyFill="1"/>
    <xf numFmtId="169" fontId="4" fillId="5" borderId="0" xfId="2" applyNumberFormat="1" applyFont="1" applyFill="1" applyBorder="1"/>
    <xf numFmtId="169" fontId="3" fillId="5" borderId="0" xfId="2" applyNumberFormat="1" applyFont="1" applyFill="1"/>
    <xf numFmtId="165" fontId="4" fillId="5" borderId="0" xfId="2" applyNumberFormat="1" applyFont="1" applyFill="1" applyBorder="1"/>
    <xf numFmtId="169" fontId="4" fillId="0" borderId="0" xfId="2" applyNumberFormat="1" applyFont="1" applyFill="1"/>
    <xf numFmtId="165" fontId="7" fillId="9" borderId="0" xfId="2" applyNumberFormat="1" applyFont="1" applyFill="1" applyAlignment="1">
      <alignment horizontal="right" vertical="center"/>
    </xf>
    <xf numFmtId="165" fontId="4" fillId="0" borderId="0" xfId="2" applyNumberFormat="1" applyFont="1" applyFill="1"/>
    <xf numFmtId="165" fontId="8" fillId="9" borderId="0" xfId="2" applyNumberFormat="1" applyFont="1" applyFill="1" applyAlignment="1">
      <alignment horizontal="right"/>
    </xf>
    <xf numFmtId="165" fontId="8" fillId="0" borderId="0" xfId="2" applyNumberFormat="1" applyFont="1" applyAlignment="1">
      <alignment horizontal="right"/>
    </xf>
    <xf numFmtId="0" fontId="3" fillId="9" borderId="0" xfId="2" applyFont="1" applyFill="1" applyBorder="1"/>
    <xf numFmtId="0" fontId="7" fillId="2" borderId="19" xfId="2" applyFont="1" applyFill="1" applyBorder="1" applyAlignment="1">
      <alignment horizontal="right"/>
    </xf>
    <xf numFmtId="0" fontId="7" fillId="12" borderId="19" xfId="2" applyFont="1" applyFill="1" applyBorder="1" applyAlignment="1">
      <alignment horizontal="right"/>
    </xf>
    <xf numFmtId="166" fontId="7" fillId="2" borderId="19" xfId="2" applyNumberFormat="1" applyFont="1" applyFill="1" applyBorder="1" applyAlignment="1">
      <alignment horizontal="right"/>
    </xf>
    <xf numFmtId="0" fontId="7" fillId="17" borderId="0" xfId="2" applyFont="1" applyFill="1" applyAlignment="1"/>
    <xf numFmtId="0" fontId="4" fillId="17" borderId="0" xfId="2" applyFont="1" applyFill="1" applyBorder="1"/>
    <xf numFmtId="0" fontId="7" fillId="17" borderId="0" xfId="2" applyFont="1" applyFill="1" applyBorder="1"/>
    <xf numFmtId="0" fontId="14" fillId="17" borderId="0" xfId="2" applyFont="1" applyFill="1" applyBorder="1"/>
    <xf numFmtId="0" fontId="7" fillId="17" borderId="0" xfId="2" applyFont="1" applyFill="1"/>
    <xf numFmtId="165" fontId="8" fillId="17" borderId="0" xfId="2" applyNumberFormat="1" applyFont="1" applyFill="1" applyBorder="1" applyAlignment="1">
      <alignment horizontal="right"/>
    </xf>
    <xf numFmtId="165" fontId="7" fillId="17" borderId="0" xfId="2" applyNumberFormat="1" applyFont="1" applyFill="1"/>
    <xf numFmtId="170" fontId="7" fillId="17" borderId="0" xfId="2" applyNumberFormat="1" applyFont="1" applyFill="1"/>
    <xf numFmtId="0" fontId="4" fillId="9" borderId="0" xfId="2" applyFont="1" applyFill="1" applyBorder="1"/>
    <xf numFmtId="0" fontId="6" fillId="5" borderId="0" xfId="2" applyFont="1" applyFill="1" applyBorder="1" applyAlignment="1"/>
    <xf numFmtId="0" fontId="6" fillId="5" borderId="0" xfId="2" applyFont="1" applyFill="1" applyBorder="1" applyAlignment="1">
      <alignment horizontal="center" vertical="center"/>
    </xf>
    <xf numFmtId="166" fontId="6" fillId="5" borderId="0" xfId="2" applyNumberFormat="1" applyFont="1" applyFill="1" applyBorder="1" applyAlignment="1">
      <alignment horizontal="center" vertical="center"/>
    </xf>
    <xf numFmtId="170" fontId="8" fillId="9" borderId="0" xfId="2" applyNumberFormat="1" applyFont="1" applyFill="1" applyBorder="1" applyAlignment="1">
      <alignment horizontal="right"/>
    </xf>
    <xf numFmtId="164" fontId="8" fillId="9" borderId="0" xfId="2" applyNumberFormat="1" applyFont="1" applyFill="1" applyBorder="1" applyAlignment="1">
      <alignment horizontal="right"/>
    </xf>
    <xf numFmtId="170" fontId="7" fillId="9" borderId="0" xfId="2" applyNumberFormat="1" applyFont="1" applyFill="1"/>
    <xf numFmtId="165" fontId="8" fillId="17" borderId="0" xfId="2" applyNumberFormat="1" applyFont="1" applyFill="1" applyAlignment="1">
      <alignment horizontal="right"/>
    </xf>
    <xf numFmtId="170" fontId="8" fillId="5" borderId="0" xfId="2" applyNumberFormat="1" applyFont="1" applyFill="1" applyAlignment="1">
      <alignment horizontal="right"/>
    </xf>
    <xf numFmtId="170" fontId="8" fillId="9" borderId="0" xfId="2" applyNumberFormat="1" applyFont="1" applyFill="1" applyAlignment="1">
      <alignment horizontal="right"/>
    </xf>
    <xf numFmtId="164" fontId="8" fillId="9" borderId="0" xfId="2" applyNumberFormat="1" applyFont="1" applyFill="1" applyAlignment="1">
      <alignment horizontal="right"/>
    </xf>
    <xf numFmtId="0" fontId="3" fillId="17" borderId="0" xfId="2" applyFont="1" applyFill="1" applyBorder="1"/>
    <xf numFmtId="170" fontId="7" fillId="5" borderId="0" xfId="2" applyNumberFormat="1" applyFont="1" applyFill="1" applyAlignment="1">
      <alignment horizontal="right"/>
    </xf>
    <xf numFmtId="170" fontId="7" fillId="9" borderId="0" xfId="2" applyNumberFormat="1" applyFont="1" applyFill="1" applyAlignment="1">
      <alignment horizontal="right"/>
    </xf>
    <xf numFmtId="164" fontId="7" fillId="9" borderId="0" xfId="2" applyNumberFormat="1" applyFont="1" applyFill="1" applyAlignment="1">
      <alignment horizontal="right"/>
    </xf>
    <xf numFmtId="165" fontId="7" fillId="9" borderId="0" xfId="2" applyNumberFormat="1" applyFont="1" applyFill="1" applyAlignment="1">
      <alignment horizontal="right"/>
    </xf>
    <xf numFmtId="0" fontId="7" fillId="5" borderId="0" xfId="2" applyFont="1" applyFill="1" applyAlignment="1">
      <alignment horizontal="left"/>
    </xf>
    <xf numFmtId="170" fontId="4" fillId="5" borderId="0" xfId="2" applyNumberFormat="1" applyFont="1" applyFill="1" applyBorder="1"/>
    <xf numFmtId="168" fontId="7" fillId="5" borderId="0" xfId="2" applyNumberFormat="1" applyFont="1" applyFill="1" applyBorder="1"/>
    <xf numFmtId="0" fontId="7" fillId="9" borderId="0" xfId="2" quotePrefix="1" applyFont="1" applyFill="1" applyAlignment="1">
      <alignment horizontal="left"/>
    </xf>
    <xf numFmtId="170" fontId="7" fillId="5" borderId="0" xfId="2" applyNumberFormat="1" applyFont="1" applyFill="1" applyBorder="1"/>
    <xf numFmtId="170" fontId="7" fillId="9" borderId="0" xfId="2" applyNumberFormat="1" applyFont="1" applyFill="1" applyBorder="1"/>
    <xf numFmtId="165" fontId="8" fillId="17" borderId="0" xfId="2" applyNumberFormat="1" applyFont="1" applyFill="1"/>
    <xf numFmtId="164" fontId="8" fillId="9" borderId="0" xfId="2" applyNumberFormat="1" applyFont="1" applyFill="1" applyBorder="1"/>
    <xf numFmtId="170" fontId="8" fillId="5" borderId="0" xfId="2" quotePrefix="1" applyNumberFormat="1" applyFont="1" applyFill="1" applyAlignment="1">
      <alignment horizontal="right"/>
    </xf>
    <xf numFmtId="170" fontId="8" fillId="9" borderId="0" xfId="2" quotePrefix="1" applyNumberFormat="1" applyFont="1" applyFill="1" applyAlignment="1">
      <alignment horizontal="right"/>
    </xf>
    <xf numFmtId="165" fontId="8" fillId="9" borderId="0" xfId="2" quotePrefix="1" applyNumberFormat="1" applyFont="1" applyFill="1" applyAlignment="1">
      <alignment horizontal="right"/>
    </xf>
    <xf numFmtId="190" fontId="7" fillId="17" borderId="0" xfId="2" applyNumberFormat="1" applyFont="1" applyFill="1"/>
    <xf numFmtId="0" fontId="8" fillId="17" borderId="0" xfId="2" applyFont="1" applyFill="1"/>
    <xf numFmtId="164" fontId="8" fillId="9" borderId="0" xfId="2" quotePrefix="1" applyNumberFormat="1" applyFont="1" applyFill="1" applyAlignment="1">
      <alignment horizontal="right"/>
    </xf>
    <xf numFmtId="170" fontId="7" fillId="5" borderId="0" xfId="2" quotePrefix="1" applyNumberFormat="1" applyFont="1" applyFill="1" applyAlignment="1">
      <alignment horizontal="right"/>
    </xf>
    <xf numFmtId="170" fontId="7" fillId="9" borderId="0" xfId="2" quotePrefix="1" applyNumberFormat="1" applyFont="1" applyFill="1" applyAlignment="1">
      <alignment horizontal="right"/>
    </xf>
    <xf numFmtId="164" fontId="7" fillId="9" borderId="0" xfId="2" quotePrefix="1" applyNumberFormat="1" applyFont="1" applyFill="1" applyAlignment="1">
      <alignment horizontal="right"/>
    </xf>
    <xf numFmtId="165" fontId="7" fillId="9" borderId="0" xfId="2" quotePrefix="1" applyNumberFormat="1" applyFont="1" applyFill="1" applyAlignment="1">
      <alignment horizontal="right"/>
    </xf>
    <xf numFmtId="0" fontId="4" fillId="17" borderId="0" xfId="2" applyFont="1" applyFill="1"/>
    <xf numFmtId="0" fontId="7" fillId="9" borderId="19" xfId="2" applyFont="1" applyFill="1" applyBorder="1"/>
    <xf numFmtId="0" fontId="7" fillId="9" borderId="19" xfId="2" applyFont="1" applyFill="1" applyBorder="1" applyAlignment="1">
      <alignment horizontal="right"/>
    </xf>
    <xf numFmtId="166" fontId="7" fillId="9" borderId="19" xfId="2" applyNumberFormat="1" applyFont="1" applyFill="1" applyBorder="1" applyAlignment="1">
      <alignment horizontal="right"/>
    </xf>
    <xf numFmtId="166" fontId="7" fillId="9" borderId="0" xfId="2" applyNumberFormat="1" applyFont="1" applyFill="1" applyAlignment="1">
      <alignment horizontal="right"/>
    </xf>
    <xf numFmtId="0" fontId="4" fillId="17" borderId="0" xfId="2" applyFont="1" applyFill="1" applyAlignment="1">
      <alignment horizontal="left" vertical="center"/>
    </xf>
    <xf numFmtId="0" fontId="4" fillId="5" borderId="0" xfId="2" applyFont="1" applyFill="1" applyAlignment="1">
      <alignment horizontal="left" vertical="center"/>
    </xf>
    <xf numFmtId="0" fontId="4" fillId="12" borderId="0" xfId="2" applyFont="1" applyFill="1"/>
    <xf numFmtId="166" fontId="7" fillId="5" borderId="0" xfId="2" applyNumberFormat="1" applyFont="1" applyFill="1" applyAlignment="1">
      <alignment horizontal="right"/>
    </xf>
    <xf numFmtId="0" fontId="7" fillId="12" borderId="0" xfId="2" applyFont="1" applyFill="1"/>
    <xf numFmtId="0" fontId="7" fillId="12" borderId="0" xfId="2" applyFont="1" applyFill="1" applyAlignment="1">
      <alignment horizontal="right"/>
    </xf>
    <xf numFmtId="166" fontId="7" fillId="12" borderId="0" xfId="2" applyNumberFormat="1" applyFont="1" applyFill="1" applyAlignment="1">
      <alignment horizontal="right"/>
    </xf>
    <xf numFmtId="0" fontId="7" fillId="9" borderId="0" xfId="2" applyFont="1" applyFill="1" applyAlignment="1"/>
    <xf numFmtId="0" fontId="7" fillId="5" borderId="0" xfId="2" applyFont="1" applyFill="1" applyAlignment="1"/>
    <xf numFmtId="166" fontId="7" fillId="5" borderId="0" xfId="2" applyNumberFormat="1" applyFont="1" applyFill="1" applyAlignment="1"/>
    <xf numFmtId="165" fontId="8" fillId="9" borderId="0" xfId="2" applyNumberFormat="1" applyFont="1" applyFill="1" applyBorder="1" applyAlignment="1">
      <alignment horizontal="right"/>
    </xf>
    <xf numFmtId="168" fontId="8" fillId="9" borderId="0" xfId="2" applyNumberFormat="1" applyFont="1" applyFill="1"/>
    <xf numFmtId="165" fontId="7" fillId="9" borderId="0" xfId="2" applyNumberFormat="1" applyFont="1" applyFill="1"/>
    <xf numFmtId="168" fontId="7" fillId="9" borderId="0" xfId="2" applyNumberFormat="1" applyFont="1" applyFill="1"/>
    <xf numFmtId="165" fontId="8" fillId="9" borderId="0" xfId="2" applyNumberFormat="1" applyFont="1" applyFill="1" applyBorder="1"/>
    <xf numFmtId="165" fontId="7" fillId="2" borderId="19" xfId="2" applyNumberFormat="1" applyFont="1" applyFill="1" applyBorder="1" applyAlignment="1">
      <alignment horizontal="right"/>
    </xf>
    <xf numFmtId="168" fontId="8" fillId="9" borderId="0" xfId="2" applyNumberFormat="1" applyFont="1" applyFill="1" applyBorder="1" applyAlignment="1">
      <alignment horizontal="right"/>
    </xf>
    <xf numFmtId="168" fontId="8" fillId="9" borderId="0" xfId="2" applyNumberFormat="1" applyFont="1" applyFill="1" applyAlignment="1">
      <alignment horizontal="right"/>
    </xf>
    <xf numFmtId="168" fontId="7" fillId="9" borderId="0" xfId="2" applyNumberFormat="1" applyFont="1" applyFill="1" applyAlignment="1">
      <alignment horizontal="right"/>
    </xf>
    <xf numFmtId="168" fontId="8" fillId="9" borderId="0" xfId="2" applyNumberFormat="1" applyFont="1" applyFill="1" applyBorder="1"/>
    <xf numFmtId="166" fontId="6" fillId="3" borderId="221" xfId="2" applyNumberFormat="1" applyFont="1" applyFill="1" applyBorder="1" applyAlignment="1">
      <alignment horizontal="center" vertical="center"/>
    </xf>
    <xf numFmtId="165" fontId="8" fillId="2" borderId="0" xfId="2" applyNumberFormat="1" applyFont="1" applyFill="1" applyBorder="1" applyAlignment="1">
      <alignment horizontal="right"/>
    </xf>
    <xf numFmtId="0" fontId="7" fillId="5" borderId="0" xfId="2" quotePrefix="1" applyFont="1" applyFill="1" applyAlignment="1">
      <alignment horizontal="left"/>
    </xf>
    <xf numFmtId="165" fontId="3" fillId="9" borderId="0" xfId="2" applyNumberFormat="1" applyFont="1" applyFill="1" applyBorder="1"/>
    <xf numFmtId="165" fontId="8" fillId="9" borderId="0" xfId="2" applyNumberFormat="1" applyFont="1" applyFill="1"/>
    <xf numFmtId="0" fontId="8" fillId="5" borderId="0" xfId="2" applyFont="1" applyFill="1" applyBorder="1"/>
    <xf numFmtId="0" fontId="4" fillId="5" borderId="0" xfId="2" applyFont="1" applyFill="1" applyBorder="1" applyAlignment="1">
      <alignment horizontal="right"/>
    </xf>
    <xf numFmtId="165" fontId="7" fillId="9" borderId="0" xfId="2" applyNumberFormat="1" applyFont="1" applyFill="1" applyBorder="1"/>
    <xf numFmtId="165" fontId="4" fillId="9" borderId="0" xfId="2" applyNumberFormat="1" applyFont="1" applyFill="1"/>
    <xf numFmtId="0" fontId="24" fillId="0" borderId="0" xfId="2" applyFont="1" applyBorder="1" applyAlignment="1">
      <alignment horizontal="right"/>
    </xf>
    <xf numFmtId="0" fontId="24" fillId="0" borderId="0" xfId="2" applyFont="1" applyAlignment="1">
      <alignment horizontal="center"/>
    </xf>
    <xf numFmtId="0" fontId="20" fillId="0" borderId="0" xfId="2" applyFont="1" applyAlignment="1">
      <alignment horizontal="center"/>
    </xf>
    <xf numFmtId="0" fontId="24" fillId="0" borderId="0" xfId="2" applyFont="1" applyBorder="1" applyAlignment="1">
      <alignment horizontal="left"/>
    </xf>
    <xf numFmtId="166" fontId="24" fillId="0" borderId="0" xfId="2" applyNumberFormat="1" applyFont="1" applyAlignment="1">
      <alignment horizontal="right"/>
    </xf>
    <xf numFmtId="166" fontId="20" fillId="0" borderId="0" xfId="2" applyNumberFormat="1" applyFont="1" applyAlignment="1">
      <alignment horizontal="center"/>
    </xf>
    <xf numFmtId="166" fontId="25" fillId="0" borderId="0" xfId="2" applyNumberFormat="1" applyFont="1" applyAlignment="1">
      <alignment horizontal="right"/>
    </xf>
    <xf numFmtId="169" fontId="25" fillId="0" borderId="0" xfId="2" applyNumberFormat="1" applyFont="1" applyAlignment="1">
      <alignment horizontal="right"/>
    </xf>
    <xf numFmtId="0" fontId="24" fillId="0" borderId="0" xfId="2" applyFont="1" applyAlignment="1">
      <alignment horizontal="left"/>
    </xf>
    <xf numFmtId="164" fontId="24" fillId="0" borderId="0" xfId="2" applyNumberFormat="1" applyFont="1" applyAlignment="1">
      <alignment horizontal="right"/>
    </xf>
    <xf numFmtId="164" fontId="24" fillId="2" borderId="0" xfId="2" applyNumberFormat="1" applyFont="1" applyFill="1" applyAlignment="1">
      <alignment horizontal="right"/>
    </xf>
    <xf numFmtId="169" fontId="24" fillId="0" borderId="0" xfId="2" applyNumberFormat="1" applyFont="1" applyAlignment="1">
      <alignment horizontal="right"/>
    </xf>
    <xf numFmtId="0" fontId="24" fillId="0" borderId="0" xfId="2" quotePrefix="1" applyFont="1" applyAlignment="1">
      <alignment horizontal="left"/>
    </xf>
    <xf numFmtId="165" fontId="25" fillId="0" borderId="0" xfId="2" applyNumberFormat="1" applyFont="1" applyAlignment="1">
      <alignment horizontal="right"/>
    </xf>
    <xf numFmtId="0" fontId="24" fillId="0" borderId="19" xfId="2" applyFont="1" applyBorder="1" applyAlignment="1">
      <alignment horizontal="right"/>
    </xf>
    <xf numFmtId="0" fontId="25" fillId="0" borderId="0" xfId="2" applyFont="1" applyAlignment="1">
      <alignment horizontal="left"/>
    </xf>
    <xf numFmtId="0" fontId="24" fillId="0" borderId="0" xfId="2" applyFont="1" applyAlignment="1">
      <alignment horizontal="right"/>
    </xf>
    <xf numFmtId="0" fontId="20" fillId="2" borderId="0" xfId="2" applyNumberFormat="1" applyFont="1" applyFill="1"/>
    <xf numFmtId="165" fontId="20" fillId="2" borderId="0" xfId="2" applyNumberFormat="1" applyFont="1" applyFill="1"/>
    <xf numFmtId="0" fontId="21" fillId="3" borderId="3" xfId="2" applyFont="1" applyFill="1" applyBorder="1" applyAlignment="1">
      <alignment horizontal="right" vertical="top"/>
    </xf>
    <xf numFmtId="0" fontId="21" fillId="3" borderId="6" xfId="2" applyFont="1" applyFill="1" applyBorder="1" applyAlignment="1">
      <alignment horizontal="right" vertical="top"/>
    </xf>
    <xf numFmtId="0" fontId="21" fillId="3" borderId="6" xfId="2" applyFont="1" applyFill="1" applyBorder="1" applyAlignment="1">
      <alignment horizontal="right"/>
    </xf>
    <xf numFmtId="0" fontId="21" fillId="3" borderId="6" xfId="2" applyFont="1" applyFill="1" applyBorder="1" applyAlignment="1">
      <alignment horizontal="center"/>
    </xf>
    <xf numFmtId="0" fontId="21" fillId="3" borderId="6" xfId="2" applyFont="1" applyFill="1" applyBorder="1" applyAlignment="1"/>
    <xf numFmtId="0" fontId="21" fillId="3" borderId="6" xfId="2" quotePrefix="1" applyFont="1" applyFill="1" applyBorder="1" applyAlignment="1"/>
    <xf numFmtId="166" fontId="24" fillId="2" borderId="0" xfId="2" applyNumberFormat="1" applyFont="1" applyFill="1" applyAlignment="1">
      <alignment horizontal="right"/>
    </xf>
    <xf numFmtId="166" fontId="25" fillId="2" borderId="0" xfId="2" applyNumberFormat="1" applyFont="1" applyFill="1" applyAlignment="1">
      <alignment horizontal="right"/>
    </xf>
    <xf numFmtId="0" fontId="62" fillId="0" borderId="0" xfId="2" applyFont="1" applyAlignment="1"/>
    <xf numFmtId="0" fontId="20" fillId="0" borderId="0" xfId="2" applyFont="1" applyAlignment="1">
      <alignment horizontal="left"/>
    </xf>
    <xf numFmtId="0" fontId="29" fillId="3" borderId="6" xfId="2" applyFont="1" applyFill="1" applyBorder="1" applyAlignment="1">
      <alignment horizontal="center"/>
    </xf>
    <xf numFmtId="0" fontId="60" fillId="7" borderId="7" xfId="2" applyFont="1" applyFill="1" applyBorder="1" applyAlignment="1">
      <alignment horizontal="center" vertical="top"/>
    </xf>
    <xf numFmtId="0" fontId="21" fillId="3" borderId="7" xfId="2" applyFont="1" applyFill="1" applyBorder="1" applyAlignment="1"/>
    <xf numFmtId="166" fontId="24" fillId="0" borderId="0" xfId="2" applyNumberFormat="1" applyFont="1"/>
    <xf numFmtId="165" fontId="25" fillId="14" borderId="0" xfId="2" applyNumberFormat="1" applyFont="1" applyFill="1" applyAlignment="1">
      <alignment horizontal="right"/>
    </xf>
    <xf numFmtId="169" fontId="26" fillId="0" borderId="0" xfId="2" applyNumberFormat="1" applyFont="1"/>
    <xf numFmtId="165" fontId="20" fillId="0" borderId="0" xfId="2" applyNumberFormat="1" applyFont="1"/>
    <xf numFmtId="165" fontId="25" fillId="0" borderId="0" xfId="2" applyNumberFormat="1" applyFont="1" applyFill="1" applyAlignment="1">
      <alignment horizontal="right"/>
    </xf>
    <xf numFmtId="0" fontId="25" fillId="0" borderId="0" xfId="2" applyFont="1" applyAlignment="1">
      <alignment horizontal="right"/>
    </xf>
    <xf numFmtId="0" fontId="28" fillId="0" borderId="238" xfId="2" applyFont="1" applyBorder="1" applyAlignment="1">
      <alignment horizontal="left" vertical="top" wrapText="1"/>
    </xf>
    <xf numFmtId="165" fontId="24" fillId="0" borderId="0" xfId="2" applyNumberFormat="1" applyFont="1" applyAlignment="1">
      <alignment horizontal="right"/>
    </xf>
    <xf numFmtId="165" fontId="24" fillId="0" borderId="0" xfId="2" applyNumberFormat="1" applyFont="1" applyFill="1" applyAlignment="1">
      <alignment horizontal="right"/>
    </xf>
    <xf numFmtId="0" fontId="26" fillId="0" borderId="238" xfId="2" applyFont="1" applyBorder="1" applyAlignment="1">
      <alignment horizontal="left" vertical="top" wrapText="1"/>
    </xf>
    <xf numFmtId="165" fontId="25" fillId="5" borderId="0" xfId="2" applyNumberFormat="1" applyFont="1" applyFill="1" applyAlignment="1">
      <alignment horizontal="right"/>
    </xf>
    <xf numFmtId="0" fontId="18" fillId="5" borderId="0" xfId="2" applyFont="1" applyFill="1"/>
    <xf numFmtId="165" fontId="26" fillId="0" borderId="0" xfId="2" applyNumberFormat="1" applyFont="1"/>
    <xf numFmtId="165" fontId="18" fillId="0" borderId="0" xfId="2" applyNumberFormat="1" applyFont="1"/>
    <xf numFmtId="165" fontId="24" fillId="0" borderId="19" xfId="2" applyNumberFormat="1" applyFont="1" applyBorder="1" applyAlignment="1">
      <alignment horizontal="right"/>
    </xf>
    <xf numFmtId="0" fontId="10" fillId="0" borderId="0" xfId="2" quotePrefix="1" applyNumberFormat="1"/>
    <xf numFmtId="0" fontId="25" fillId="0" borderId="0" xfId="2" quotePrefix="1" applyFont="1" applyAlignment="1">
      <alignment horizontal="left"/>
    </xf>
    <xf numFmtId="165" fontId="10" fillId="0" borderId="0" xfId="2" applyNumberFormat="1"/>
    <xf numFmtId="0" fontId="20" fillId="0" borderId="0" xfId="2" applyFont="1" applyAlignment="1">
      <alignment horizontal="right"/>
    </xf>
    <xf numFmtId="0" fontId="28" fillId="0" borderId="0" xfId="2" applyFont="1" applyBorder="1" applyAlignment="1">
      <alignment horizontal="left" vertical="top" wrapText="1"/>
    </xf>
    <xf numFmtId="165" fontId="24" fillId="5" borderId="0" xfId="2" applyNumberFormat="1" applyFont="1" applyFill="1" applyAlignment="1">
      <alignment horizontal="right"/>
    </xf>
    <xf numFmtId="0" fontId="20" fillId="5" borderId="0" xfId="2" applyFont="1" applyFill="1"/>
    <xf numFmtId="169" fontId="25" fillId="5" borderId="0" xfId="2" applyNumberFormat="1" applyFont="1" applyFill="1" applyAlignment="1">
      <alignment horizontal="right"/>
    </xf>
    <xf numFmtId="0" fontId="63" fillId="0" borderId="0" xfId="2" quotePrefix="1" applyNumberFormat="1" applyFont="1"/>
    <xf numFmtId="0" fontId="26" fillId="0" borderId="0" xfId="2" applyFont="1" applyBorder="1" applyAlignment="1">
      <alignment horizontal="left" vertical="top" wrapText="1"/>
    </xf>
    <xf numFmtId="169" fontId="25" fillId="0" borderId="0" xfId="2" applyNumberFormat="1" applyFont="1" applyFill="1" applyAlignment="1">
      <alignment horizontal="right"/>
    </xf>
    <xf numFmtId="0" fontId="63" fillId="0" borderId="0" xfId="2" applyFont="1"/>
    <xf numFmtId="165" fontId="24" fillId="5" borderId="19" xfId="2" applyNumberFormat="1" applyFont="1" applyFill="1" applyBorder="1" applyAlignment="1">
      <alignment horizontal="right"/>
    </xf>
    <xf numFmtId="169" fontId="24" fillId="0" borderId="0" xfId="2" applyNumberFormat="1" applyFont="1" applyBorder="1"/>
    <xf numFmtId="169" fontId="24" fillId="0" borderId="0" xfId="2" applyNumberFormat="1" applyFont="1"/>
    <xf numFmtId="169" fontId="24" fillId="0" borderId="0" xfId="2" applyNumberFormat="1" applyFont="1" applyFill="1" applyAlignment="1">
      <alignment horizontal="right"/>
    </xf>
    <xf numFmtId="169" fontId="20" fillId="0" borderId="0" xfId="2" applyNumberFormat="1" applyFont="1"/>
    <xf numFmtId="169" fontId="24" fillId="0" borderId="19" xfId="2" applyNumberFormat="1" applyFont="1" applyBorder="1" applyAlignment="1">
      <alignment horizontal="right"/>
    </xf>
    <xf numFmtId="169" fontId="10" fillId="0" borderId="0" xfId="2" applyNumberFormat="1"/>
    <xf numFmtId="169" fontId="20" fillId="0" borderId="0" xfId="2" applyNumberFormat="1" applyFont="1" applyAlignment="1">
      <alignment horizontal="right"/>
    </xf>
    <xf numFmtId="0" fontId="24" fillId="0" borderId="0" xfId="2" applyFont="1" applyBorder="1" applyAlignment="1">
      <alignment horizontal="center"/>
    </xf>
    <xf numFmtId="166" fontId="24" fillId="0" borderId="0" xfId="2" applyNumberFormat="1" applyFont="1" applyBorder="1" applyAlignment="1"/>
    <xf numFmtId="1" fontId="24" fillId="0" borderId="0" xfId="2" applyNumberFormat="1" applyFont="1" applyBorder="1" applyAlignment="1"/>
    <xf numFmtId="0" fontId="21" fillId="3" borderId="1" xfId="2" applyFont="1" applyFill="1" applyBorder="1" applyAlignment="1">
      <alignment horizontal="right" vertical="top"/>
    </xf>
    <xf numFmtId="0" fontId="21" fillId="3" borderId="2" xfId="2" applyFont="1" applyFill="1" applyBorder="1"/>
    <xf numFmtId="0" fontId="21" fillId="3" borderId="4" xfId="2" applyFont="1" applyFill="1" applyBorder="1" applyAlignment="1">
      <alignment horizontal="centerContinuous"/>
    </xf>
    <xf numFmtId="0" fontId="21" fillId="3" borderId="5" xfId="2" applyFont="1" applyFill="1" applyBorder="1" applyAlignment="1">
      <alignment horizontal="centerContinuous"/>
    </xf>
    <xf numFmtId="0" fontId="21" fillId="3" borderId="4" xfId="2" quotePrefix="1" applyFont="1" applyFill="1" applyBorder="1" applyAlignment="1"/>
    <xf numFmtId="0" fontId="21" fillId="3" borderId="5" xfId="2" applyFont="1" applyFill="1" applyBorder="1"/>
    <xf numFmtId="0" fontId="21" fillId="3" borderId="8" xfId="2" applyFont="1" applyFill="1" applyBorder="1" applyAlignment="1"/>
    <xf numFmtId="0" fontId="21" fillId="3" borderId="9" xfId="2" applyFont="1" applyFill="1" applyBorder="1"/>
    <xf numFmtId="166" fontId="24" fillId="0" borderId="0" xfId="2" applyNumberFormat="1" applyFont="1" applyAlignment="1"/>
    <xf numFmtId="0" fontId="25" fillId="0" borderId="0" xfId="2" applyFont="1" applyAlignment="1"/>
    <xf numFmtId="170" fontId="25" fillId="0" borderId="0" xfId="2" applyNumberFormat="1" applyFont="1" applyAlignment="1">
      <alignment horizontal="right"/>
    </xf>
    <xf numFmtId="170" fontId="24" fillId="0" borderId="0" xfId="2" applyNumberFormat="1" applyFont="1" applyAlignment="1">
      <alignment horizontal="right"/>
    </xf>
    <xf numFmtId="170" fontId="20" fillId="0" borderId="0" xfId="2" applyNumberFormat="1" applyFont="1"/>
    <xf numFmtId="0" fontId="25" fillId="0" borderId="19" xfId="2" applyFont="1" applyBorder="1" applyAlignment="1"/>
    <xf numFmtId="166" fontId="24" fillId="0" borderId="19" xfId="2" applyNumberFormat="1" applyFont="1" applyBorder="1" applyAlignment="1">
      <alignment horizontal="right"/>
    </xf>
    <xf numFmtId="0" fontId="10" fillId="0" borderId="246" xfId="2" applyBorder="1" applyAlignment="1">
      <alignment horizontal="center" vertical="center"/>
    </xf>
    <xf numFmtId="166" fontId="20" fillId="0" borderId="0" xfId="2" applyNumberFormat="1" applyFont="1"/>
    <xf numFmtId="1" fontId="25" fillId="0" borderId="0" xfId="2" applyNumberFormat="1" applyFont="1" applyAlignment="1">
      <alignment horizontal="right"/>
    </xf>
    <xf numFmtId="166" fontId="21" fillId="3" borderId="3" xfId="2" applyNumberFormat="1" applyFont="1" applyFill="1" applyBorder="1" applyAlignment="1">
      <alignment horizontal="center"/>
    </xf>
    <xf numFmtId="0" fontId="21" fillId="3" borderId="0" xfId="2" applyFont="1" applyFill="1" applyBorder="1" applyAlignment="1">
      <alignment horizontal="center"/>
    </xf>
    <xf numFmtId="166" fontId="21" fillId="3" borderId="6" xfId="2" applyNumberFormat="1" applyFont="1" applyFill="1" applyBorder="1" applyAlignment="1">
      <alignment horizontal="center" vertical="center"/>
    </xf>
    <xf numFmtId="166" fontId="21" fillId="3" borderId="0" xfId="2" applyNumberFormat="1" applyFont="1" applyFill="1" applyBorder="1" applyAlignment="1">
      <alignment horizontal="center" vertical="center"/>
    </xf>
    <xf numFmtId="166" fontId="21" fillId="3" borderId="7" xfId="2" applyNumberFormat="1" applyFont="1" applyFill="1" applyBorder="1" applyAlignment="1">
      <alignment horizontal="center" vertical="center"/>
    </xf>
    <xf numFmtId="166" fontId="21" fillId="3" borderId="8" xfId="2" applyNumberFormat="1" applyFont="1" applyFill="1" applyBorder="1" applyAlignment="1">
      <alignment horizontal="center" vertical="center"/>
    </xf>
    <xf numFmtId="0" fontId="24" fillId="0" borderId="0" xfId="2" applyFont="1" applyAlignment="1"/>
    <xf numFmtId="191" fontId="20" fillId="0" borderId="0" xfId="2" applyNumberFormat="1" applyFont="1"/>
    <xf numFmtId="1" fontId="24" fillId="0" borderId="0" xfId="2" applyNumberFormat="1" applyFont="1" applyAlignment="1">
      <alignment horizontal="right"/>
    </xf>
    <xf numFmtId="0" fontId="24" fillId="0" borderId="19" xfId="2" applyFont="1" applyBorder="1" applyAlignment="1"/>
    <xf numFmtId="166" fontId="21" fillId="3" borderId="14" xfId="2" applyNumberFormat="1" applyFont="1" applyFill="1" applyBorder="1" applyAlignment="1">
      <alignment horizontal="center" vertical="center" wrapText="1"/>
    </xf>
    <xf numFmtId="170" fontId="25" fillId="0" borderId="0" xfId="2" applyNumberFormat="1" applyFont="1" applyAlignment="1"/>
    <xf numFmtId="170" fontId="24" fillId="0" borderId="0" xfId="2" applyNumberFormat="1" applyFont="1" applyAlignment="1"/>
    <xf numFmtId="170" fontId="20" fillId="0" borderId="0" xfId="2" applyNumberFormat="1" applyFont="1" applyAlignment="1"/>
    <xf numFmtId="1" fontId="20" fillId="0" borderId="0" xfId="2" applyNumberFormat="1" applyFont="1"/>
    <xf numFmtId="0" fontId="52" fillId="0" borderId="0" xfId="2" applyFont="1" applyFill="1" applyAlignment="1"/>
    <xf numFmtId="0" fontId="49" fillId="0" borderId="0" xfId="11" applyAlignment="1" applyProtection="1">
      <alignment horizontal="left"/>
    </xf>
    <xf numFmtId="0" fontId="3" fillId="0" borderId="0" xfId="0" applyFont="1" applyAlignment="1">
      <alignment vertical="center" wrapText="1"/>
    </xf>
    <xf numFmtId="0" fontId="3" fillId="0" borderId="0" xfId="0" applyFont="1" applyAlignment="1"/>
    <xf numFmtId="0" fontId="3" fillId="0" borderId="0" xfId="0" applyFont="1" applyAlignment="1">
      <alignment wrapText="1"/>
    </xf>
    <xf numFmtId="0" fontId="3" fillId="0" borderId="0" xfId="0" applyFont="1" applyAlignment="1">
      <alignment vertical="center"/>
    </xf>
    <xf numFmtId="0" fontId="10" fillId="0" borderId="0" xfId="2" applyFill="1"/>
    <xf numFmtId="37" fontId="8" fillId="0" borderId="0" xfId="8" applyFont="1" applyAlignment="1"/>
    <xf numFmtId="0" fontId="8" fillId="0" borderId="0" xfId="0" applyFont="1" applyAlignment="1"/>
    <xf numFmtId="0" fontId="26" fillId="0" borderId="0" xfId="2" applyFont="1" applyAlignment="1"/>
    <xf numFmtId="0" fontId="18" fillId="0" borderId="0" xfId="2" applyFont="1" applyAlignment="1"/>
    <xf numFmtId="0" fontId="49" fillId="5" borderId="0" xfId="11" applyFill="1" applyAlignment="1" applyProtection="1"/>
    <xf numFmtId="0" fontId="31" fillId="0" borderId="0" xfId="2" applyFont="1" applyBorder="1" applyAlignment="1">
      <alignment horizontal="left"/>
    </xf>
    <xf numFmtId="0" fontId="17" fillId="7" borderId="0" xfId="2" applyFont="1" applyFill="1" applyAlignment="1">
      <alignment vertical="center"/>
    </xf>
    <xf numFmtId="0" fontId="7" fillId="5" borderId="0" xfId="2" applyFont="1" applyFill="1" applyBorder="1" applyAlignment="1">
      <alignment horizontal="center"/>
    </xf>
    <xf numFmtId="0" fontId="47" fillId="0" borderId="0" xfId="2" applyFont="1" applyAlignment="1">
      <alignment horizontal="center" vertical="center"/>
    </xf>
    <xf numFmtId="0" fontId="4" fillId="0" borderId="185" xfId="2" applyFont="1" applyBorder="1" applyAlignment="1">
      <alignment vertical="center" wrapText="1"/>
    </xf>
    <xf numFmtId="0" fontId="4" fillId="0" borderId="0" xfId="2" applyFont="1" applyAlignment="1">
      <alignment vertical="center" wrapText="1"/>
    </xf>
    <xf numFmtId="0" fontId="13" fillId="2" borderId="71" xfId="2" applyFont="1" applyFill="1" applyBorder="1" applyAlignment="1">
      <alignment wrapText="1"/>
    </xf>
    <xf numFmtId="0" fontId="13" fillId="2" borderId="76" xfId="2" applyFont="1" applyFill="1" applyBorder="1" applyAlignment="1">
      <alignment wrapText="1"/>
    </xf>
    <xf numFmtId="165" fontId="7" fillId="2" borderId="73" xfId="2" applyNumberFormat="1" applyFont="1" applyFill="1" applyBorder="1" applyAlignment="1">
      <alignment horizontal="center" wrapText="1"/>
    </xf>
    <xf numFmtId="165" fontId="7" fillId="2" borderId="78" xfId="2" applyNumberFormat="1" applyFont="1" applyFill="1" applyBorder="1" applyAlignment="1">
      <alignment horizontal="center" wrapText="1"/>
    </xf>
    <xf numFmtId="169" fontId="13" fillId="2" borderId="75" xfId="2" applyNumberFormat="1" applyFont="1" applyFill="1" applyBorder="1" applyAlignment="1">
      <alignment horizontal="right" wrapText="1"/>
    </xf>
    <xf numFmtId="169" fontId="13" fillId="2" borderId="81" xfId="2" applyNumberFormat="1" applyFont="1" applyFill="1" applyBorder="1" applyAlignment="1">
      <alignment horizontal="right" wrapText="1"/>
    </xf>
    <xf numFmtId="0" fontId="4" fillId="0" borderId="0" xfId="2" applyFont="1" applyAlignment="1">
      <alignment horizontal="left" vertical="center" wrapText="1"/>
    </xf>
    <xf numFmtId="0" fontId="7" fillId="5" borderId="98" xfId="2" applyFont="1" applyFill="1" applyBorder="1" applyAlignment="1">
      <alignment horizontal="left" vertical="center" wrapText="1"/>
    </xf>
    <xf numFmtId="0" fontId="4" fillId="0" borderId="98" xfId="2" applyFont="1" applyBorder="1" applyAlignment="1">
      <alignment horizontal="left" vertical="center" wrapText="1"/>
    </xf>
    <xf numFmtId="0" fontId="7" fillId="2" borderId="99" xfId="2" applyFont="1" applyFill="1" applyBorder="1" applyAlignment="1">
      <alignment horizontal="left" vertical="center" wrapText="1"/>
    </xf>
    <xf numFmtId="0" fontId="8" fillId="2" borderId="24" xfId="2" applyFont="1" applyFill="1" applyBorder="1" applyAlignment="1">
      <alignment vertical="center" wrapText="1"/>
    </xf>
    <xf numFmtId="0" fontId="4" fillId="0" borderId="24" xfId="2" applyFont="1" applyBorder="1" applyAlignment="1">
      <alignment wrapText="1"/>
    </xf>
    <xf numFmtId="0" fontId="7" fillId="5" borderId="0" xfId="2" applyFont="1" applyFill="1" applyBorder="1" applyAlignment="1">
      <alignment wrapText="1"/>
    </xf>
    <xf numFmtId="0" fontId="4" fillId="5" borderId="0" xfId="2" applyFont="1" applyFill="1" applyAlignment="1">
      <alignment wrapText="1"/>
    </xf>
    <xf numFmtId="0" fontId="7" fillId="0" borderId="0" xfId="2" applyFont="1" applyFill="1" applyBorder="1" applyAlignment="1">
      <alignment wrapText="1"/>
    </xf>
    <xf numFmtId="0" fontId="4" fillId="0" borderId="0" xfId="2" applyFont="1" applyFill="1" applyAlignment="1">
      <alignment wrapText="1"/>
    </xf>
    <xf numFmtId="0" fontId="7" fillId="2" borderId="185" xfId="2" applyFont="1" applyFill="1" applyBorder="1" applyAlignment="1">
      <alignment horizontal="left" wrapText="1"/>
    </xf>
    <xf numFmtId="37" fontId="5" fillId="2" borderId="0" xfId="5" applyFont="1" applyFill="1" applyAlignment="1" applyProtection="1">
      <alignment horizontal="left"/>
    </xf>
    <xf numFmtId="37" fontId="6" fillId="4" borderId="0" xfId="5" applyFont="1" applyFill="1" applyAlignment="1" applyProtection="1">
      <alignment horizontal="center" vertical="center" wrapText="1"/>
    </xf>
    <xf numFmtId="37" fontId="7" fillId="0" borderId="0" xfId="5" applyFont="1" applyAlignment="1">
      <alignment vertical="center" wrapText="1"/>
    </xf>
    <xf numFmtId="37" fontId="8" fillId="2" borderId="0" xfId="5" applyFont="1" applyFill="1" applyAlignment="1">
      <alignment horizontal="left"/>
    </xf>
    <xf numFmtId="37" fontId="7" fillId="2" borderId="0" xfId="5" applyFont="1" applyFill="1" applyAlignment="1">
      <alignment vertical="center" wrapText="1"/>
    </xf>
    <xf numFmtId="37" fontId="7" fillId="0" borderId="0" xfId="5" applyFont="1" applyAlignment="1">
      <alignment wrapText="1"/>
    </xf>
    <xf numFmtId="37" fontId="6" fillId="4" borderId="0" xfId="5" applyFont="1" applyFill="1" applyAlignment="1" applyProtection="1">
      <alignment horizontal="center" vertical="center"/>
    </xf>
    <xf numFmtId="37" fontId="6" fillId="3" borderId="6" xfId="5" applyFont="1" applyFill="1" applyBorder="1" applyAlignment="1">
      <alignment horizontal="center" vertical="center"/>
    </xf>
    <xf numFmtId="37" fontId="6" fillId="3" borderId="7" xfId="5" applyFont="1" applyFill="1" applyBorder="1" applyAlignment="1">
      <alignment horizontal="center" vertical="center"/>
    </xf>
    <xf numFmtId="49" fontId="6" fillId="3" borderId="14" xfId="5" applyNumberFormat="1" applyFont="1" applyFill="1" applyBorder="1" applyAlignment="1">
      <alignment horizontal="center" vertical="center" wrapText="1"/>
    </xf>
    <xf numFmtId="49" fontId="6" fillId="3" borderId="192" xfId="5" applyNumberFormat="1" applyFont="1" applyFill="1" applyBorder="1" applyAlignment="1">
      <alignment horizontal="center" vertical="center" wrapText="1"/>
    </xf>
    <xf numFmtId="37" fontId="4" fillId="0" borderId="0" xfId="5" applyFont="1" applyAlignment="1">
      <alignment wrapText="1"/>
    </xf>
    <xf numFmtId="180" fontId="6" fillId="3" borderId="6" xfId="5" applyNumberFormat="1" applyFont="1" applyFill="1" applyBorder="1" applyAlignment="1">
      <alignment horizontal="center" vertical="center" wrapText="1"/>
    </xf>
    <xf numFmtId="181" fontId="4" fillId="2" borderId="0" xfId="5" applyNumberFormat="1" applyFont="1" applyFill="1" applyAlignment="1">
      <alignment horizontal="right" vertical="center"/>
    </xf>
    <xf numFmtId="37" fontId="4" fillId="0" borderId="0" xfId="5" applyFont="1" applyAlignment="1">
      <alignment vertical="center" wrapText="1"/>
    </xf>
    <xf numFmtId="37" fontId="6" fillId="3" borderId="0" xfId="5" applyFont="1" applyFill="1" applyBorder="1" applyAlignment="1">
      <alignment horizontal="center" vertical="center"/>
    </xf>
    <xf numFmtId="37" fontId="6" fillId="3" borderId="5" xfId="5" applyFont="1" applyFill="1" applyBorder="1" applyAlignment="1">
      <alignment horizontal="center" vertical="center"/>
    </xf>
    <xf numFmtId="180" fontId="4" fillId="0" borderId="6" xfId="5" applyNumberFormat="1" applyFont="1" applyBorder="1" applyAlignment="1">
      <alignment horizontal="center" vertical="center" wrapText="1"/>
    </xf>
    <xf numFmtId="37" fontId="4" fillId="0" borderId="6" xfId="5" applyFont="1" applyBorder="1" applyAlignment="1">
      <alignment horizontal="center" vertical="center" wrapText="1"/>
    </xf>
    <xf numFmtId="37" fontId="4" fillId="2" borderId="0" xfId="5" applyFont="1" applyFill="1" applyAlignment="1">
      <alignment horizontal="left" vertical="center" wrapText="1"/>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7" fillId="2" borderId="0" xfId="0" applyFont="1" applyFill="1" applyBorder="1" applyAlignment="1">
      <alignment wrapText="1"/>
    </xf>
    <xf numFmtId="0" fontId="4" fillId="0" borderId="0" xfId="0" applyFont="1" applyAlignment="1">
      <alignment wrapText="1"/>
    </xf>
    <xf numFmtId="0" fontId="5" fillId="2" borderId="0" xfId="0" applyFont="1" applyFill="1" applyAlignment="1">
      <alignment horizontal="left"/>
    </xf>
    <xf numFmtId="2" fontId="6" fillId="4" borderId="0" xfId="0" applyNumberFormat="1" applyFont="1" applyFill="1" applyAlignment="1">
      <alignment horizontal="center" vertical="center" wrapText="1"/>
    </xf>
    <xf numFmtId="0" fontId="4" fillId="0" borderId="0" xfId="0" applyFont="1" applyAlignment="1">
      <alignment vertical="center" wrapText="1"/>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4" xfId="0" applyFont="1" applyFill="1" applyBorder="1" applyAlignment="1">
      <alignment horizontal="center" vertical="center" wrapText="1"/>
    </xf>
    <xf numFmtId="0" fontId="4" fillId="0" borderId="15"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8" xfId="0" applyFont="1" applyBorder="1" applyAlignment="1">
      <alignment horizontal="center" vertical="center" wrapText="1"/>
    </xf>
    <xf numFmtId="0" fontId="6" fillId="3" borderId="6" xfId="0" applyFont="1" applyFill="1" applyBorder="1" applyAlignment="1">
      <alignment horizontal="center" vertical="top" wrapText="1"/>
    </xf>
    <xf numFmtId="0" fontId="4" fillId="0" borderId="6" xfId="0" applyFont="1" applyBorder="1" applyAlignment="1">
      <alignment horizontal="center" vertical="top" wrapText="1"/>
    </xf>
    <xf numFmtId="0" fontId="4" fillId="0" borderId="17" xfId="0" applyFont="1" applyBorder="1" applyAlignment="1">
      <alignment horizontal="center" vertical="top" wrapText="1"/>
    </xf>
    <xf numFmtId="0" fontId="8" fillId="2" borderId="0" xfId="0" applyFont="1" applyFill="1" applyAlignment="1">
      <alignment horizontal="left"/>
    </xf>
    <xf numFmtId="0" fontId="6" fillId="4" borderId="0" xfId="0" applyFont="1" applyFill="1" applyAlignment="1">
      <alignment horizontal="center" vertical="center" wrapText="1"/>
    </xf>
    <xf numFmtId="0" fontId="6" fillId="3" borderId="1" xfId="0" applyFont="1" applyFill="1" applyBorder="1" applyAlignment="1">
      <alignment horizontal="center" vertical="center"/>
    </xf>
    <xf numFmtId="0" fontId="6" fillId="3" borderId="20" xfId="0" applyFont="1" applyFill="1" applyBorder="1" applyAlignment="1">
      <alignment horizontal="center" vertical="center"/>
    </xf>
    <xf numFmtId="0" fontId="6" fillId="3" borderId="6"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8" fillId="2" borderId="0" xfId="0" applyFont="1" applyFill="1" applyAlignment="1">
      <alignment horizontal="left" vertical="center" wrapText="1"/>
    </xf>
    <xf numFmtId="0" fontId="4" fillId="0" borderId="8" xfId="0" applyFont="1" applyBorder="1" applyAlignment="1">
      <alignment horizontal="center" vertical="center" wrapText="1"/>
    </xf>
    <xf numFmtId="0" fontId="6" fillId="4" borderId="0" xfId="0" applyFont="1" applyFill="1" applyAlignment="1">
      <alignment horizontal="center" vertical="center"/>
    </xf>
    <xf numFmtId="0" fontId="4" fillId="0" borderId="0" xfId="0" applyFont="1" applyAlignment="1">
      <alignment horizontal="center" vertical="center"/>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6" xfId="0" applyFont="1" applyBorder="1" applyAlignment="1">
      <alignment horizontal="center" vertical="top" wrapText="1"/>
    </xf>
    <xf numFmtId="0" fontId="3" fillId="0" borderId="6" xfId="0" applyFont="1" applyBorder="1" applyAlignment="1">
      <alignment horizontal="center" vertical="center" wrapText="1"/>
    </xf>
    <xf numFmtId="0" fontId="6" fillId="3" borderId="3"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165" fontId="7" fillId="2" borderId="0" xfId="0" applyNumberFormat="1" applyFont="1" applyFill="1" applyBorder="1" applyAlignment="1">
      <alignment horizontal="left" vertical="center" wrapText="1"/>
    </xf>
    <xf numFmtId="170" fontId="7" fillId="2" borderId="0" xfId="0" applyNumberFormat="1" applyFont="1" applyFill="1" applyAlignment="1">
      <alignment horizontal="right" vertical="center"/>
    </xf>
    <xf numFmtId="2" fontId="7" fillId="2" borderId="0" xfId="0" applyNumberFormat="1" applyFont="1" applyFill="1" applyAlignment="1">
      <alignment horizontal="right" vertical="center"/>
    </xf>
    <xf numFmtId="1" fontId="7" fillId="2" borderId="0" xfId="0" applyNumberFormat="1" applyFont="1" applyFill="1" applyAlignment="1">
      <alignment horizontal="right" vertical="center"/>
    </xf>
    <xf numFmtId="170" fontId="7" fillId="0" borderId="0" xfId="0" applyNumberFormat="1" applyFont="1" applyAlignment="1">
      <alignment horizontal="right" vertical="center"/>
    </xf>
    <xf numFmtId="171" fontId="7" fillId="2" borderId="0" xfId="0" applyNumberFormat="1" applyFont="1" applyFill="1" applyAlignment="1">
      <alignment horizontal="right" vertical="center"/>
    </xf>
    <xf numFmtId="165" fontId="7" fillId="2" borderId="0" xfId="0" applyNumberFormat="1" applyFont="1" applyFill="1" applyBorder="1" applyAlignment="1">
      <alignment horizontal="left" wrapText="1"/>
    </xf>
    <xf numFmtId="0" fontId="6" fillId="3" borderId="14" xfId="2" applyFont="1" applyFill="1" applyBorder="1" applyAlignment="1">
      <alignment horizontal="center" vertical="center"/>
    </xf>
    <xf numFmtId="0" fontId="6" fillId="3" borderId="15" xfId="2" applyFont="1" applyFill="1" applyBorder="1" applyAlignment="1">
      <alignment horizontal="center" vertical="center"/>
    </xf>
    <xf numFmtId="0" fontId="6" fillId="3" borderId="192" xfId="2" applyFont="1" applyFill="1" applyBorder="1" applyAlignment="1">
      <alignment horizontal="center" vertical="center"/>
    </xf>
    <xf numFmtId="0" fontId="5" fillId="0" borderId="0" xfId="2" applyFont="1" applyAlignment="1">
      <alignment horizontal="left"/>
    </xf>
    <xf numFmtId="0" fontId="6" fillId="4" borderId="0" xfId="2" applyFont="1" applyFill="1" applyAlignment="1">
      <alignment horizontal="center" vertical="center"/>
    </xf>
    <xf numFmtId="0" fontId="6" fillId="3" borderId="3" xfId="2" applyFont="1" applyFill="1" applyBorder="1" applyAlignment="1">
      <alignment horizontal="center" vertical="center" wrapText="1"/>
    </xf>
    <xf numFmtId="0" fontId="6" fillId="3" borderId="6" xfId="2" applyFont="1" applyFill="1" applyBorder="1" applyAlignment="1">
      <alignment horizontal="center" vertical="center" wrapText="1"/>
    </xf>
    <xf numFmtId="0" fontId="6" fillId="3" borderId="7" xfId="2" applyFont="1" applyFill="1" applyBorder="1" applyAlignment="1">
      <alignment horizontal="center" vertical="center" wrapText="1"/>
    </xf>
    <xf numFmtId="49" fontId="6" fillId="3" borderId="3" xfId="2" applyNumberFormat="1" applyFont="1" applyFill="1" applyBorder="1" applyAlignment="1">
      <alignment horizontal="center" vertical="center"/>
    </xf>
    <xf numFmtId="0" fontId="6" fillId="3" borderId="7" xfId="2" applyFont="1" applyFill="1" applyBorder="1" applyAlignment="1">
      <alignment horizontal="center" vertical="center"/>
    </xf>
    <xf numFmtId="170" fontId="4" fillId="0" borderId="0" xfId="2" applyNumberFormat="1" applyFont="1" applyAlignment="1">
      <alignment horizontal="right" vertical="center"/>
    </xf>
    <xf numFmtId="0" fontId="6" fillId="4" borderId="4" xfId="2" applyFont="1" applyFill="1" applyBorder="1" applyAlignment="1">
      <alignment horizontal="center" vertical="center"/>
    </xf>
    <xf numFmtId="0" fontId="6" fillId="4" borderId="0" xfId="2" applyFont="1" applyFill="1" applyBorder="1" applyAlignment="1">
      <alignment horizontal="center" vertical="center"/>
    </xf>
    <xf numFmtId="49" fontId="6" fillId="3" borderId="2" xfId="2" applyNumberFormat="1" applyFont="1" applyFill="1" applyBorder="1" applyAlignment="1">
      <alignment horizontal="center" vertical="center"/>
    </xf>
    <xf numFmtId="0" fontId="6" fillId="3" borderId="9" xfId="2" applyFont="1" applyFill="1" applyBorder="1" applyAlignment="1">
      <alignment horizontal="center" vertical="center"/>
    </xf>
    <xf numFmtId="170" fontId="7" fillId="0" borderId="0" xfId="2" applyNumberFormat="1" applyFont="1" applyAlignment="1">
      <alignment horizontal="right" vertical="center"/>
    </xf>
    <xf numFmtId="165" fontId="7" fillId="0" borderId="0" xfId="2" applyNumberFormat="1" applyFont="1" applyAlignment="1">
      <alignment horizontal="right" vertical="center"/>
    </xf>
    <xf numFmtId="0" fontId="6" fillId="3" borderId="14" xfId="8" applyNumberFormat="1" applyFont="1" applyFill="1" applyBorder="1" applyAlignment="1">
      <alignment horizontal="center" vertical="center"/>
    </xf>
    <xf numFmtId="0" fontId="6" fillId="3" borderId="15" xfId="8" applyNumberFormat="1" applyFont="1" applyFill="1" applyBorder="1" applyAlignment="1">
      <alignment horizontal="center" vertical="center"/>
    </xf>
    <xf numFmtId="0" fontId="6" fillId="3" borderId="192" xfId="8" applyNumberFormat="1" applyFont="1" applyFill="1" applyBorder="1" applyAlignment="1">
      <alignment horizontal="center" vertical="center"/>
    </xf>
    <xf numFmtId="37" fontId="5" fillId="2" borderId="0" xfId="8" applyFont="1" applyFill="1" applyAlignment="1" applyProtection="1">
      <alignment horizontal="left"/>
    </xf>
    <xf numFmtId="37" fontId="6" fillId="4" borderId="0" xfId="8" applyFont="1" applyFill="1" applyAlignment="1" applyProtection="1">
      <alignment horizontal="center" vertical="center"/>
    </xf>
    <xf numFmtId="37" fontId="6" fillId="3" borderId="3" xfId="8" quotePrefix="1" applyFont="1" applyFill="1" applyBorder="1" applyAlignment="1" applyProtection="1">
      <alignment horizontal="center" vertical="center"/>
    </xf>
    <xf numFmtId="37" fontId="6" fillId="3" borderId="6" xfId="8" applyFont="1" applyFill="1" applyBorder="1" applyAlignment="1">
      <alignment horizontal="center" vertical="center"/>
    </xf>
    <xf numFmtId="37" fontId="6" fillId="3" borderId="7" xfId="8" applyFont="1" applyFill="1" applyBorder="1" applyAlignment="1">
      <alignment horizontal="center" vertical="center"/>
    </xf>
    <xf numFmtId="49" fontId="6" fillId="3" borderId="3" xfId="8" applyNumberFormat="1" applyFont="1" applyFill="1" applyBorder="1" applyAlignment="1">
      <alignment horizontal="center" vertical="center"/>
    </xf>
    <xf numFmtId="0" fontId="6" fillId="3" borderId="7" xfId="8" applyNumberFormat="1" applyFont="1" applyFill="1" applyBorder="1" applyAlignment="1">
      <alignment horizontal="center" vertical="center"/>
    </xf>
    <xf numFmtId="165" fontId="7" fillId="2" borderId="0" xfId="8" applyNumberFormat="1" applyFont="1" applyFill="1" applyAlignment="1">
      <alignment horizontal="right" vertical="center"/>
    </xf>
    <xf numFmtId="3" fontId="4" fillId="2" borderId="0" xfId="3" applyNumberFormat="1" applyFont="1" applyFill="1" applyAlignment="1">
      <alignment horizontal="right" vertical="center"/>
    </xf>
    <xf numFmtId="170" fontId="7" fillId="0" borderId="0" xfId="2" applyNumberFormat="1" applyFont="1" applyFill="1" applyAlignment="1">
      <alignment horizontal="right" vertical="center"/>
    </xf>
    <xf numFmtId="0" fontId="7" fillId="2" borderId="0" xfId="2" applyFont="1" applyFill="1" applyAlignment="1">
      <alignment horizontal="left"/>
    </xf>
    <xf numFmtId="0" fontId="8" fillId="2" borderId="0" xfId="2" applyFont="1" applyFill="1" applyAlignment="1">
      <alignment horizontal="left"/>
    </xf>
    <xf numFmtId="0" fontId="5" fillId="2" borderId="0" xfId="2" applyFont="1" applyFill="1" applyAlignment="1" applyProtection="1">
      <alignment horizontal="left"/>
    </xf>
    <xf numFmtId="0" fontId="6" fillId="4" borderId="0" xfId="2" applyFont="1" applyFill="1" applyAlignment="1" applyProtection="1">
      <alignment horizontal="center" vertical="center"/>
    </xf>
    <xf numFmtId="0" fontId="6" fillId="3" borderId="6" xfId="2" quotePrefix="1" applyFont="1" applyFill="1" applyBorder="1" applyAlignment="1" applyProtection="1">
      <alignment horizontal="center" vertical="center"/>
    </xf>
    <xf numFmtId="0" fontId="6" fillId="3" borderId="6" xfId="2" applyFont="1" applyFill="1" applyBorder="1" applyAlignment="1">
      <alignment horizontal="center" vertical="center"/>
    </xf>
    <xf numFmtId="37" fontId="8" fillId="2" borderId="0" xfId="2" applyNumberFormat="1" applyFont="1" applyFill="1" applyAlignment="1">
      <alignment horizontal="left"/>
    </xf>
    <xf numFmtId="0" fontId="49" fillId="0" borderId="0" xfId="11" applyAlignment="1" applyProtection="1">
      <alignment horizontal="center"/>
    </xf>
    <xf numFmtId="0" fontId="7" fillId="2" borderId="0" xfId="2" applyFont="1" applyFill="1" applyBorder="1" applyAlignment="1">
      <alignment horizontal="left"/>
    </xf>
    <xf numFmtId="0" fontId="5" fillId="2" borderId="0" xfId="2" applyFont="1" applyFill="1" applyAlignment="1">
      <alignment horizontal="left"/>
    </xf>
    <xf numFmtId="0" fontId="11" fillId="3" borderId="200" xfId="2" applyFont="1" applyFill="1" applyBorder="1" applyAlignment="1">
      <alignment horizontal="center" vertical="center"/>
    </xf>
    <xf numFmtId="0" fontId="11" fillId="3" borderId="0" xfId="2" applyFont="1" applyFill="1" applyBorder="1" applyAlignment="1">
      <alignment horizontal="center" vertical="center"/>
    </xf>
    <xf numFmtId="0" fontId="11" fillId="4" borderId="0" xfId="2" applyFont="1" applyFill="1" applyAlignment="1">
      <alignment horizontal="center" vertical="center"/>
    </xf>
    <xf numFmtId="0" fontId="49" fillId="0" borderId="0" xfId="11" applyAlignment="1" applyProtection="1">
      <alignment horizontal="left"/>
    </xf>
    <xf numFmtId="0" fontId="7" fillId="2" borderId="0" xfId="2" applyFont="1" applyFill="1" applyBorder="1" applyAlignment="1">
      <alignment horizontal="left" wrapText="1"/>
    </xf>
    <xf numFmtId="0" fontId="7" fillId="0" borderId="0" xfId="2" applyFont="1" applyAlignment="1">
      <alignment horizontal="left"/>
    </xf>
    <xf numFmtId="0" fontId="11" fillId="3" borderId="200" xfId="2" applyFont="1" applyFill="1" applyBorder="1" applyAlignment="1">
      <alignment horizontal="center" vertical="center" wrapText="1"/>
    </xf>
    <xf numFmtId="0" fontId="11" fillId="3" borderId="203"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3" borderId="207" xfId="2" applyFont="1" applyFill="1" applyBorder="1" applyAlignment="1">
      <alignment horizontal="center" vertical="center" wrapText="1"/>
    </xf>
    <xf numFmtId="0" fontId="4" fillId="0" borderId="206" xfId="2" applyFont="1" applyBorder="1" applyAlignment="1">
      <alignment horizontal="center" vertical="center" wrapText="1"/>
    </xf>
    <xf numFmtId="0" fontId="4" fillId="0" borderId="200" xfId="2" applyFont="1" applyBorder="1" applyAlignment="1">
      <alignment horizontal="center" vertical="center" wrapText="1"/>
    </xf>
    <xf numFmtId="0" fontId="4" fillId="0" borderId="203" xfId="2" applyFont="1" applyBorder="1" applyAlignment="1">
      <alignment horizontal="center" vertical="center" wrapText="1"/>
    </xf>
    <xf numFmtId="0" fontId="11" fillId="3" borderId="204" xfId="2" applyFont="1" applyFill="1" applyBorder="1" applyAlignment="1">
      <alignment horizontal="center"/>
    </xf>
    <xf numFmtId="0" fontId="11" fillId="3" borderId="205" xfId="2" applyFont="1" applyFill="1" applyBorder="1" applyAlignment="1">
      <alignment horizontal="center"/>
    </xf>
    <xf numFmtId="0" fontId="8" fillId="5" borderId="0" xfId="2" applyFont="1" applyFill="1" applyAlignment="1">
      <alignment horizontal="center"/>
    </xf>
    <xf numFmtId="0" fontId="11" fillId="3" borderId="208" xfId="2" applyFont="1" applyFill="1" applyBorder="1" applyAlignment="1">
      <alignment horizontal="center" vertical="center" wrapText="1"/>
    </xf>
    <xf numFmtId="0" fontId="4" fillId="0" borderId="5" xfId="2" applyFont="1" applyBorder="1" applyAlignment="1">
      <alignment horizontal="center" vertical="center" wrapText="1"/>
    </xf>
    <xf numFmtId="0" fontId="4" fillId="0" borderId="6" xfId="2" applyFont="1" applyBorder="1" applyAlignment="1">
      <alignment horizontal="center" vertical="center" wrapText="1"/>
    </xf>
    <xf numFmtId="0" fontId="11" fillId="3" borderId="0" xfId="2" applyFont="1" applyFill="1" applyBorder="1" applyAlignment="1">
      <alignment horizontal="center" vertical="center" wrapText="1"/>
    </xf>
    <xf numFmtId="0" fontId="11" fillId="3" borderId="5" xfId="2" applyFont="1" applyFill="1" applyBorder="1" applyAlignment="1">
      <alignment horizontal="center" vertical="center" wrapText="1"/>
    </xf>
    <xf numFmtId="0" fontId="4" fillId="0" borderId="0" xfId="2" applyFont="1" applyAlignment="1">
      <alignment horizontal="center" vertical="center" wrapText="1"/>
    </xf>
    <xf numFmtId="0" fontId="6" fillId="3" borderId="3" xfId="2" applyFont="1" applyFill="1" applyBorder="1" applyAlignment="1" applyProtection="1">
      <alignment horizontal="center" vertical="center" wrapText="1"/>
    </xf>
    <xf numFmtId="0" fontId="4" fillId="0" borderId="6" xfId="2" applyFont="1" applyBorder="1" applyAlignment="1">
      <alignment horizontal="center" wrapText="1"/>
    </xf>
    <xf numFmtId="0" fontId="6" fillId="3" borderId="14" xfId="2" applyFont="1" applyFill="1" applyBorder="1" applyAlignment="1">
      <alignment horizontal="center" vertical="center" wrapText="1"/>
    </xf>
    <xf numFmtId="0" fontId="4" fillId="0" borderId="192" xfId="2" applyFont="1" applyBorder="1" applyAlignment="1">
      <alignment horizontal="center" vertical="center" wrapText="1"/>
    </xf>
    <xf numFmtId="0" fontId="5" fillId="2" borderId="0" xfId="2" applyFont="1" applyFill="1" applyBorder="1" applyAlignment="1">
      <alignment horizontal="left"/>
    </xf>
    <xf numFmtId="0" fontId="6" fillId="3" borderId="8" xfId="2" applyFont="1" applyFill="1" applyBorder="1" applyAlignment="1">
      <alignment horizontal="center" vertical="center"/>
    </xf>
    <xf numFmtId="0" fontId="6" fillId="3" borderId="191" xfId="2" applyFont="1" applyFill="1" applyBorder="1" applyAlignment="1">
      <alignment horizontal="center" vertical="center"/>
    </xf>
    <xf numFmtId="0" fontId="6" fillId="3" borderId="3" xfId="2" applyFont="1" applyFill="1" applyBorder="1" applyAlignment="1" applyProtection="1">
      <alignment horizontal="center" vertical="center"/>
    </xf>
    <xf numFmtId="0" fontId="6" fillId="3" borderId="6" xfId="2" applyFont="1" applyFill="1" applyBorder="1" applyAlignment="1" applyProtection="1">
      <alignment horizontal="center" vertical="center"/>
    </xf>
    <xf numFmtId="0" fontId="4" fillId="0" borderId="5" xfId="2" applyFont="1" applyBorder="1" applyAlignment="1">
      <alignment wrapText="1"/>
    </xf>
    <xf numFmtId="0" fontId="11" fillId="3" borderId="4" xfId="2" applyFont="1" applyFill="1" applyBorder="1" applyAlignment="1">
      <alignment horizontal="center" vertical="center" wrapText="1"/>
    </xf>
    <xf numFmtId="0" fontId="11" fillId="3" borderId="211" xfId="2" applyFont="1" applyFill="1" applyBorder="1" applyAlignment="1">
      <alignment horizontal="center" vertical="center" wrapText="1"/>
    </xf>
    <xf numFmtId="0" fontId="11" fillId="3" borderId="202" xfId="2" applyFont="1" applyFill="1" applyBorder="1" applyAlignment="1">
      <alignment horizontal="center" vertical="center" wrapText="1"/>
    </xf>
    <xf numFmtId="0" fontId="7" fillId="2" borderId="0" xfId="2" applyFont="1" applyFill="1" applyBorder="1" applyAlignment="1">
      <alignment horizontal="left" vertical="center" wrapText="1"/>
    </xf>
    <xf numFmtId="0" fontId="7" fillId="0" borderId="0" xfId="2" applyFont="1" applyAlignment="1">
      <alignment horizontal="left" vertical="center" wrapText="1"/>
    </xf>
    <xf numFmtId="0" fontId="7" fillId="5" borderId="0" xfId="2" applyFont="1" applyFill="1" applyBorder="1" applyAlignment="1">
      <alignment horizontal="left" wrapText="1"/>
    </xf>
    <xf numFmtId="0" fontId="7" fillId="5" borderId="0" xfId="2" applyFont="1" applyFill="1" applyAlignment="1">
      <alignment horizontal="left"/>
    </xf>
    <xf numFmtId="0" fontId="4" fillId="0" borderId="0" xfId="2" applyFont="1" applyBorder="1" applyAlignment="1">
      <alignment horizontal="center" vertical="center" wrapText="1"/>
    </xf>
    <xf numFmtId="0" fontId="4" fillId="0" borderId="0" xfId="2" applyFont="1" applyBorder="1" applyAlignment="1">
      <alignment wrapText="1"/>
    </xf>
    <xf numFmtId="0" fontId="4" fillId="0" borderId="202" xfId="2" applyFont="1" applyBorder="1" applyAlignment="1">
      <alignment wrapText="1"/>
    </xf>
    <xf numFmtId="0" fontId="6" fillId="3" borderId="20" xfId="2" applyFont="1" applyFill="1" applyBorder="1" applyAlignment="1">
      <alignment horizontal="center" vertical="center" wrapText="1"/>
    </xf>
    <xf numFmtId="0" fontId="6" fillId="3" borderId="2" xfId="2" applyFont="1" applyFill="1" applyBorder="1" applyAlignment="1">
      <alignment horizontal="center" vertical="center" wrapText="1"/>
    </xf>
    <xf numFmtId="0" fontId="6" fillId="3" borderId="191" xfId="2" applyFont="1" applyFill="1" applyBorder="1" applyAlignment="1">
      <alignment horizontal="center" vertical="center" wrapText="1"/>
    </xf>
    <xf numFmtId="0" fontId="6" fillId="3" borderId="9" xfId="2" applyFont="1" applyFill="1" applyBorder="1" applyAlignment="1">
      <alignment horizontal="center" vertical="center" wrapText="1"/>
    </xf>
    <xf numFmtId="0" fontId="6" fillId="3" borderId="214" xfId="2" applyFont="1" applyFill="1" applyBorder="1" applyAlignment="1">
      <alignment horizontal="center" vertical="center" wrapText="1"/>
    </xf>
    <xf numFmtId="0" fontId="6" fillId="3" borderId="213" xfId="2" applyFont="1" applyFill="1" applyBorder="1" applyAlignment="1">
      <alignment horizontal="center" vertical="center" wrapText="1"/>
    </xf>
    <xf numFmtId="165" fontId="7" fillId="5" borderId="0" xfId="2" applyNumberFormat="1" applyFont="1" applyFill="1" applyAlignment="1">
      <alignment horizontal="right" vertical="center"/>
    </xf>
    <xf numFmtId="0" fontId="4" fillId="0" borderId="0" xfId="2" applyFont="1" applyAlignment="1">
      <alignment horizontal="left"/>
    </xf>
    <xf numFmtId="0" fontId="11" fillId="3" borderId="216" xfId="2" applyFont="1" applyFill="1" applyBorder="1" applyAlignment="1">
      <alignment horizontal="center" vertical="center" wrapText="1"/>
    </xf>
    <xf numFmtId="0" fontId="4" fillId="0" borderId="202" xfId="2" applyFont="1" applyBorder="1" applyAlignment="1">
      <alignment horizontal="center" vertical="center" wrapText="1"/>
    </xf>
    <xf numFmtId="0" fontId="4" fillId="0" borderId="215" xfId="2" applyFont="1" applyBorder="1" applyAlignment="1">
      <alignment horizontal="center" vertical="center" wrapText="1"/>
    </xf>
    <xf numFmtId="0" fontId="11" fillId="3" borderId="205" xfId="2" applyFont="1" applyFill="1" applyBorder="1" applyAlignment="1">
      <alignment horizontal="center" vertical="center"/>
    </xf>
    <xf numFmtId="0" fontId="11" fillId="3" borderId="210" xfId="2" applyFont="1" applyFill="1" applyBorder="1" applyAlignment="1">
      <alignment horizontal="center" vertical="center"/>
    </xf>
    <xf numFmtId="0" fontId="7" fillId="2" borderId="0" xfId="2" applyFont="1" applyFill="1" applyAlignment="1">
      <alignment horizontal="left" wrapText="1"/>
    </xf>
    <xf numFmtId="165" fontId="3" fillId="5" borderId="0" xfId="2" applyNumberFormat="1" applyFont="1" applyFill="1" applyAlignment="1">
      <alignment horizontal="right" vertical="center"/>
    </xf>
    <xf numFmtId="165" fontId="8" fillId="2" borderId="0" xfId="2" applyNumberFormat="1" applyFont="1" applyFill="1" applyAlignment="1">
      <alignment horizontal="right" vertical="center"/>
    </xf>
    <xf numFmtId="0" fontId="3" fillId="0" borderId="202" xfId="2" applyFont="1" applyBorder="1" applyAlignment="1">
      <alignment horizontal="center" vertical="center" wrapText="1"/>
    </xf>
    <xf numFmtId="0" fontId="3" fillId="0" borderId="215" xfId="2" applyFont="1" applyBorder="1" applyAlignment="1">
      <alignment horizontal="center" vertical="center" wrapText="1"/>
    </xf>
    <xf numFmtId="0" fontId="11" fillId="3" borderId="204" xfId="2" applyFont="1" applyFill="1" applyBorder="1" applyAlignment="1">
      <alignment horizontal="center" vertical="center"/>
    </xf>
    <xf numFmtId="0" fontId="7" fillId="2" borderId="0" xfId="2" applyFont="1" applyFill="1" applyAlignment="1">
      <alignment horizontal="left" vertical="center" wrapText="1"/>
    </xf>
    <xf numFmtId="0" fontId="6" fillId="3" borderId="8" xfId="2" applyFont="1" applyFill="1" applyBorder="1" applyAlignment="1">
      <alignment horizontal="center" vertical="center" wrapText="1"/>
    </xf>
    <xf numFmtId="0" fontId="4" fillId="0" borderId="191" xfId="2" applyFont="1" applyBorder="1" applyAlignment="1">
      <alignment wrapText="1"/>
    </xf>
    <xf numFmtId="0" fontId="5" fillId="2" borderId="0" xfId="2" applyFont="1" applyFill="1" applyAlignment="1">
      <alignment horizontal="left" wrapText="1"/>
    </xf>
    <xf numFmtId="0" fontId="4" fillId="0" borderId="0" xfId="2" applyFont="1" applyAlignment="1">
      <alignment wrapText="1"/>
    </xf>
    <xf numFmtId="0" fontId="6" fillId="3" borderId="1" xfId="2" applyFont="1" applyFill="1" applyBorder="1" applyAlignment="1">
      <alignment horizontal="center" vertical="center" wrapText="1"/>
    </xf>
    <xf numFmtId="0" fontId="4" fillId="0" borderId="4" xfId="2" applyFont="1" applyBorder="1" applyAlignment="1">
      <alignment horizontal="center" vertical="center" wrapText="1"/>
    </xf>
    <xf numFmtId="0" fontId="11" fillId="3" borderId="217" xfId="2" applyFont="1" applyFill="1" applyBorder="1" applyAlignment="1">
      <alignment horizontal="center" vertical="center"/>
    </xf>
    <xf numFmtId="0" fontId="11" fillId="3" borderId="204" xfId="2" applyFont="1" applyFill="1" applyBorder="1" applyAlignment="1">
      <alignment horizontal="center" vertical="center" wrapText="1"/>
    </xf>
    <xf numFmtId="0" fontId="11" fillId="3" borderId="205" xfId="2" applyFont="1" applyFill="1" applyBorder="1" applyAlignment="1">
      <alignment horizontal="center" vertical="center" wrapText="1"/>
    </xf>
    <xf numFmtId="0" fontId="4" fillId="0" borderId="20" xfId="2" applyFont="1" applyBorder="1" applyAlignment="1">
      <alignment horizontal="center" vertical="center" wrapText="1"/>
    </xf>
    <xf numFmtId="0" fontId="4" fillId="0" borderId="2" xfId="2" applyFont="1" applyBorder="1" applyAlignment="1">
      <alignment horizontal="center" vertical="center" wrapText="1"/>
    </xf>
    <xf numFmtId="0" fontId="17" fillId="7" borderId="3" xfId="2" applyFont="1" applyFill="1" applyBorder="1" applyAlignment="1">
      <alignment horizontal="center" vertical="center" wrapText="1"/>
    </xf>
    <xf numFmtId="0" fontId="3" fillId="7" borderId="6" xfId="2" applyFont="1" applyFill="1" applyBorder="1" applyAlignment="1">
      <alignment horizontal="center" vertical="center" wrapText="1"/>
    </xf>
    <xf numFmtId="0" fontId="6" fillId="3" borderId="6" xfId="2" applyFont="1" applyFill="1" applyBorder="1" applyAlignment="1" applyProtection="1">
      <alignment horizontal="center" vertical="center" wrapText="1"/>
    </xf>
    <xf numFmtId="0" fontId="6" fillId="3" borderId="4" xfId="2" applyFont="1" applyFill="1" applyBorder="1" applyAlignment="1">
      <alignment horizontal="center" vertical="center" wrapText="1"/>
    </xf>
    <xf numFmtId="184" fontId="7" fillId="0" borderId="0" xfId="9" applyFont="1" applyAlignment="1">
      <alignment vertical="distributed" wrapText="1"/>
    </xf>
    <xf numFmtId="184" fontId="5" fillId="0" borderId="0" xfId="9" applyFont="1" applyFill="1" applyAlignment="1" applyProtection="1">
      <alignment horizontal="left"/>
    </xf>
    <xf numFmtId="2" fontId="6" fillId="4" borderId="0" xfId="9" applyNumberFormat="1" applyFont="1" applyFill="1" applyAlignment="1" applyProtection="1">
      <alignment horizontal="center" vertical="center" wrapText="1"/>
    </xf>
    <xf numFmtId="184" fontId="6" fillId="3" borderId="3" xfId="9" applyFont="1" applyFill="1" applyBorder="1" applyAlignment="1" applyProtection="1">
      <alignment horizontal="center" vertical="center" wrapText="1"/>
    </xf>
    <xf numFmtId="184" fontId="6" fillId="3" borderId="6" xfId="9" applyFont="1" applyFill="1" applyBorder="1" applyAlignment="1">
      <alignment horizontal="center" vertical="center" wrapText="1"/>
    </xf>
    <xf numFmtId="184" fontId="6" fillId="3" borderId="7" xfId="9" applyFont="1" applyFill="1" applyBorder="1" applyAlignment="1">
      <alignment horizontal="center" vertical="center" wrapText="1"/>
    </xf>
    <xf numFmtId="184" fontId="6" fillId="3" borderId="14" xfId="9" applyFont="1" applyFill="1" applyBorder="1" applyAlignment="1">
      <alignment horizontal="center" vertical="center" wrapText="1"/>
    </xf>
    <xf numFmtId="184" fontId="6" fillId="3" borderId="15" xfId="9" applyFont="1" applyFill="1" applyBorder="1" applyAlignment="1">
      <alignment horizontal="center" vertical="center" wrapText="1"/>
    </xf>
    <xf numFmtId="184" fontId="6" fillId="3" borderId="192" xfId="9" applyFont="1" applyFill="1" applyBorder="1" applyAlignment="1">
      <alignment horizontal="center" vertical="center" wrapText="1"/>
    </xf>
    <xf numFmtId="184" fontId="8" fillId="0" borderId="0" xfId="9" applyFont="1" applyAlignment="1">
      <alignment horizontal="left" vertical="justify" wrapText="1"/>
    </xf>
    <xf numFmtId="184" fontId="7" fillId="0" borderId="0" xfId="9" applyFont="1" applyAlignment="1">
      <alignment horizontal="left" vertical="justify" wrapText="1"/>
    </xf>
    <xf numFmtId="184" fontId="7" fillId="0" borderId="0" xfId="9" applyFont="1" applyAlignment="1" applyProtection="1">
      <alignment horizontal="left" vertical="top" wrapText="1"/>
    </xf>
    <xf numFmtId="184" fontId="4" fillId="0" borderId="0" xfId="9" applyFont="1"/>
    <xf numFmtId="184" fontId="3" fillId="0" borderId="0" xfId="9" applyFont="1" applyAlignment="1">
      <alignment horizontal="left" vertical="justify" wrapText="1"/>
    </xf>
    <xf numFmtId="184" fontId="4" fillId="0" borderId="0" xfId="9" applyFont="1" applyAlignment="1">
      <alignment horizontal="left" vertical="justify" wrapText="1"/>
    </xf>
    <xf numFmtId="184" fontId="4" fillId="0" borderId="6" xfId="9" applyFont="1" applyBorder="1" applyAlignment="1">
      <alignment horizontal="center" vertical="center" wrapText="1"/>
    </xf>
    <xf numFmtId="184" fontId="6" fillId="3" borderId="3" xfId="9" applyFont="1" applyFill="1" applyBorder="1" applyAlignment="1">
      <alignment horizontal="center" vertical="center" wrapText="1"/>
    </xf>
    <xf numFmtId="37" fontId="8" fillId="2" borderId="0" xfId="8" applyNumberFormat="1" applyFont="1" applyFill="1" applyAlignment="1">
      <alignment horizontal="left"/>
    </xf>
    <xf numFmtId="37" fontId="5" fillId="0" borderId="0" xfId="8" applyFont="1" applyAlignment="1" applyProtection="1">
      <alignment horizontal="left"/>
    </xf>
    <xf numFmtId="37" fontId="6" fillId="3" borderId="3" xfId="8" applyFont="1" applyFill="1" applyBorder="1" applyAlignment="1" applyProtection="1">
      <alignment horizontal="center" vertical="center"/>
    </xf>
    <xf numFmtId="37" fontId="6" fillId="3" borderId="1" xfId="8" quotePrefix="1" applyFont="1" applyFill="1" applyBorder="1" applyAlignment="1">
      <alignment horizontal="center" vertical="center"/>
    </xf>
    <xf numFmtId="37" fontId="6" fillId="3" borderId="20" xfId="8" quotePrefix="1" applyFont="1" applyFill="1" applyBorder="1" applyAlignment="1">
      <alignment horizontal="center" vertical="center"/>
    </xf>
    <xf numFmtId="37" fontId="6" fillId="3" borderId="2" xfId="8" quotePrefix="1" applyFont="1" applyFill="1" applyBorder="1" applyAlignment="1">
      <alignment horizontal="center" vertical="center"/>
    </xf>
    <xf numFmtId="37" fontId="6" fillId="3" borderId="4" xfId="8" quotePrefix="1" applyFont="1" applyFill="1" applyBorder="1" applyAlignment="1">
      <alignment horizontal="center" vertical="center"/>
    </xf>
    <xf numFmtId="37" fontId="6" fillId="3" borderId="0" xfId="8" quotePrefix="1" applyFont="1" applyFill="1" applyBorder="1" applyAlignment="1">
      <alignment horizontal="center" vertical="center"/>
    </xf>
    <xf numFmtId="37" fontId="6" fillId="3" borderId="5" xfId="8" quotePrefix="1" applyFont="1" applyFill="1" applyBorder="1" applyAlignment="1">
      <alignment horizontal="center" vertical="center"/>
    </xf>
    <xf numFmtId="37" fontId="6" fillId="3" borderId="8" xfId="8" quotePrefix="1" applyFont="1" applyFill="1" applyBorder="1" applyAlignment="1">
      <alignment horizontal="center" vertical="center"/>
    </xf>
    <xf numFmtId="37" fontId="6" fillId="3" borderId="191" xfId="8" quotePrefix="1" applyFont="1" applyFill="1" applyBorder="1" applyAlignment="1">
      <alignment horizontal="center" vertical="center"/>
    </xf>
    <xf numFmtId="37" fontId="6" fillId="3" borderId="9" xfId="8" quotePrefix="1" applyFont="1" applyFill="1" applyBorder="1" applyAlignment="1">
      <alignment horizontal="center" vertical="center"/>
    </xf>
    <xf numFmtId="37" fontId="6" fillId="3" borderId="3" xfId="8" applyFont="1" applyFill="1" applyBorder="1" applyAlignment="1">
      <alignment horizontal="center" vertical="center"/>
    </xf>
    <xf numFmtId="37" fontId="6" fillId="3" borderId="1" xfId="8" applyFont="1" applyFill="1" applyBorder="1" applyAlignment="1">
      <alignment horizontal="center" vertical="center"/>
    </xf>
    <xf numFmtId="37" fontId="6" fillId="3" borderId="4" xfId="8" applyFont="1" applyFill="1" applyBorder="1" applyAlignment="1">
      <alignment horizontal="center" vertical="center"/>
    </xf>
    <xf numFmtId="37" fontId="6" fillId="3" borderId="8" xfId="8" applyFont="1" applyFill="1" applyBorder="1" applyAlignment="1">
      <alignment horizontal="center" vertical="center"/>
    </xf>
    <xf numFmtId="37" fontId="6" fillId="4" borderId="0" xfId="8" applyFont="1" applyFill="1" applyAlignment="1" applyProtection="1">
      <alignment horizontal="center" vertical="center" wrapText="1"/>
    </xf>
    <xf numFmtId="37" fontId="6" fillId="3" borderId="3" xfId="8" applyFont="1" applyFill="1" applyBorder="1" applyAlignment="1">
      <alignment horizontal="center" vertical="center" wrapText="1"/>
    </xf>
    <xf numFmtId="37" fontId="6" fillId="3" borderId="6" xfId="8" applyFont="1" applyFill="1" applyBorder="1" applyAlignment="1">
      <alignment horizontal="center" vertical="center" wrapText="1"/>
    </xf>
    <xf numFmtId="37" fontId="6" fillId="3" borderId="7" xfId="8" applyFont="1" applyFill="1" applyBorder="1" applyAlignment="1">
      <alignment horizontal="center" vertical="center" wrapText="1"/>
    </xf>
    <xf numFmtId="37" fontId="6" fillId="3" borderId="6" xfId="8" applyFont="1" applyFill="1" applyBorder="1" applyAlignment="1">
      <alignment horizontal="center" vertical="top" wrapText="1"/>
    </xf>
    <xf numFmtId="37" fontId="4" fillId="0" borderId="7" xfId="8" applyFont="1" applyBorder="1" applyAlignment="1">
      <alignment horizontal="center" vertical="top" wrapText="1"/>
    </xf>
    <xf numFmtId="37" fontId="4" fillId="0" borderId="6" xfId="8" applyFont="1" applyBorder="1" applyAlignment="1">
      <alignment wrapText="1"/>
    </xf>
    <xf numFmtId="37" fontId="4" fillId="0" borderId="7" xfId="8" applyFont="1" applyBorder="1" applyAlignment="1">
      <alignment wrapText="1"/>
    </xf>
    <xf numFmtId="37" fontId="4" fillId="0" borderId="7" xfId="8" applyFont="1" applyBorder="1" applyAlignment="1">
      <alignment horizontal="center" wrapText="1"/>
    </xf>
    <xf numFmtId="37" fontId="6" fillId="3" borderId="6" xfId="8" applyFont="1" applyFill="1" applyBorder="1" applyAlignment="1">
      <alignment horizontal="center" vertical="top" wrapText="1" shrinkToFit="1"/>
    </xf>
    <xf numFmtId="37" fontId="4" fillId="0" borderId="7" xfId="8" applyFont="1" applyBorder="1" applyAlignment="1">
      <alignment horizontal="center" vertical="top" wrapText="1" shrinkToFit="1"/>
    </xf>
    <xf numFmtId="37" fontId="6" fillId="3" borderId="4" xfId="8" applyFont="1" applyFill="1" applyBorder="1" applyAlignment="1">
      <alignment horizontal="center" vertical="top" wrapText="1" shrinkToFit="1"/>
    </xf>
    <xf numFmtId="37" fontId="4" fillId="0" borderId="8" xfId="8" applyFont="1" applyBorder="1" applyAlignment="1">
      <alignment horizontal="center" vertical="top" wrapText="1" shrinkToFit="1"/>
    </xf>
    <xf numFmtId="37" fontId="4" fillId="0" borderId="0" xfId="8" applyFont="1" applyBorder="1" applyAlignment="1">
      <alignment horizontal="center" vertical="center" wrapText="1"/>
    </xf>
    <xf numFmtId="37" fontId="7" fillId="0" borderId="0" xfId="8" applyFont="1" applyAlignment="1">
      <alignment horizontal="left"/>
    </xf>
    <xf numFmtId="37" fontId="5" fillId="0" borderId="0" xfId="8" applyFont="1" applyAlignment="1">
      <alignment horizontal="left"/>
    </xf>
    <xf numFmtId="37" fontId="6" fillId="4" borderId="0" xfId="8" applyFont="1" applyFill="1" applyBorder="1" applyAlignment="1" applyProtection="1">
      <alignment horizontal="center" vertical="center" wrapText="1"/>
    </xf>
    <xf numFmtId="37" fontId="6" fillId="3" borderId="14" xfId="8" applyFont="1" applyFill="1" applyBorder="1" applyAlignment="1">
      <alignment horizontal="center" vertical="center"/>
    </xf>
    <xf numFmtId="37" fontId="6" fillId="3" borderId="15" xfId="8" applyFont="1" applyFill="1" applyBorder="1" applyAlignment="1">
      <alignment horizontal="center" vertical="center"/>
    </xf>
    <xf numFmtId="37" fontId="6" fillId="3" borderId="192" xfId="8" applyFont="1" applyFill="1" applyBorder="1" applyAlignment="1">
      <alignment horizontal="center" vertical="center"/>
    </xf>
    <xf numFmtId="37" fontId="6" fillId="3" borderId="0" xfId="8" applyFont="1" applyFill="1" applyBorder="1" applyAlignment="1">
      <alignment horizontal="center" vertical="center"/>
    </xf>
    <xf numFmtId="37" fontId="6" fillId="3" borderId="20" xfId="8" applyFont="1" applyFill="1" applyBorder="1" applyAlignment="1">
      <alignment horizontal="center" vertical="center"/>
    </xf>
    <xf numFmtId="37" fontId="6" fillId="3" borderId="2" xfId="8" applyFont="1" applyFill="1" applyBorder="1" applyAlignment="1">
      <alignment horizontal="center" vertical="center"/>
    </xf>
    <xf numFmtId="37" fontId="6" fillId="3" borderId="5" xfId="8" applyFont="1" applyFill="1" applyBorder="1" applyAlignment="1">
      <alignment horizontal="center" vertical="center"/>
    </xf>
    <xf numFmtId="37" fontId="6" fillId="3" borderId="191" xfId="8" applyFont="1" applyFill="1" applyBorder="1" applyAlignment="1">
      <alignment horizontal="center" vertical="center"/>
    </xf>
    <xf numFmtId="37" fontId="6" fillId="3" borderId="9" xfId="8" applyFont="1" applyFill="1" applyBorder="1" applyAlignment="1">
      <alignment horizontal="center" vertical="center"/>
    </xf>
    <xf numFmtId="37" fontId="6" fillId="3" borderId="1" xfId="8" applyFont="1" applyFill="1" applyBorder="1" applyAlignment="1">
      <alignment horizontal="center" vertical="center" wrapText="1"/>
    </xf>
    <xf numFmtId="37" fontId="4" fillId="0" borderId="2" xfId="8" applyFont="1" applyBorder="1" applyAlignment="1">
      <alignment horizontal="center" vertical="center" wrapText="1"/>
    </xf>
    <xf numFmtId="37" fontId="4" fillId="0" borderId="8" xfId="8" applyFont="1" applyBorder="1" applyAlignment="1">
      <alignment horizontal="center" vertical="center" wrapText="1"/>
    </xf>
    <xf numFmtId="37" fontId="4" fillId="0" borderId="9" xfId="8" applyFont="1" applyBorder="1" applyAlignment="1">
      <alignment horizontal="center" vertical="center" wrapText="1"/>
    </xf>
    <xf numFmtId="37" fontId="4" fillId="0" borderId="7" xfId="8" applyFont="1" applyBorder="1" applyAlignment="1">
      <alignment horizontal="center" vertical="center" wrapText="1"/>
    </xf>
    <xf numFmtId="37" fontId="6" fillId="3" borderId="1" xfId="8" applyFont="1" applyFill="1" applyBorder="1" applyAlignment="1" applyProtection="1">
      <alignment horizontal="center" vertical="center"/>
    </xf>
    <xf numFmtId="37" fontId="8" fillId="2" borderId="0" xfId="0" applyNumberFormat="1" applyFont="1" applyFill="1" applyAlignment="1">
      <alignment horizontal="left"/>
    </xf>
    <xf numFmtId="0" fontId="11" fillId="4" borderId="0" xfId="0" applyFont="1" applyFill="1" applyAlignment="1">
      <alignment horizontal="center" vertical="center"/>
    </xf>
    <xf numFmtId="0" fontId="11" fillId="3" borderId="218" xfId="0" applyFont="1" applyFill="1" applyBorder="1" applyAlignment="1">
      <alignment horizontal="center" vertical="center" wrapText="1"/>
    </xf>
    <xf numFmtId="0" fontId="11" fillId="3" borderId="219" xfId="0" applyFont="1" applyFill="1" applyBorder="1" applyAlignment="1">
      <alignment horizontal="center" vertical="center" wrapText="1"/>
    </xf>
    <xf numFmtId="0" fontId="11" fillId="3" borderId="220" xfId="0" applyFont="1" applyFill="1" applyBorder="1" applyAlignment="1">
      <alignment horizontal="center" vertical="center" wrapText="1"/>
    </xf>
    <xf numFmtId="0" fontId="11" fillId="3" borderId="207" xfId="0" applyFont="1" applyFill="1" applyBorder="1" applyAlignment="1">
      <alignment horizontal="center" vertical="center"/>
    </xf>
    <xf numFmtId="0" fontId="11" fillId="3" borderId="200" xfId="0" applyFont="1" applyFill="1" applyBorder="1" applyAlignment="1">
      <alignment horizontal="center" vertical="center"/>
    </xf>
    <xf numFmtId="0" fontId="11" fillId="3" borderId="201" xfId="0" applyFont="1" applyFill="1" applyBorder="1" applyAlignment="1">
      <alignment horizontal="center" vertical="center"/>
    </xf>
    <xf numFmtId="0" fontId="11" fillId="3" borderId="204" xfId="0" applyFont="1" applyFill="1" applyBorder="1" applyAlignment="1">
      <alignment horizontal="center" vertical="center"/>
    </xf>
    <xf numFmtId="0" fontId="11" fillId="3" borderId="205" xfId="0" applyFont="1" applyFill="1" applyBorder="1" applyAlignment="1">
      <alignment horizontal="center" vertical="center"/>
    </xf>
    <xf numFmtId="0" fontId="11" fillId="3" borderId="210" xfId="0" applyFont="1" applyFill="1" applyBorder="1" applyAlignment="1">
      <alignment horizontal="center" vertical="center"/>
    </xf>
    <xf numFmtId="0" fontId="5" fillId="0" borderId="0" xfId="0" applyFont="1" applyAlignment="1">
      <alignment horizontal="left"/>
    </xf>
    <xf numFmtId="0" fontId="7" fillId="0" borderId="0" xfId="0" applyFont="1" applyBorder="1" applyAlignment="1"/>
    <xf numFmtId="0" fontId="6" fillId="3" borderId="192" xfId="0" applyFont="1" applyFill="1" applyBorder="1" applyAlignment="1">
      <alignment horizontal="center" vertical="center"/>
    </xf>
    <xf numFmtId="0" fontId="6" fillId="3" borderId="3" xfId="0" applyFont="1" applyFill="1" applyBorder="1" applyAlignment="1">
      <alignment horizontal="center" vertical="center" wrapText="1"/>
    </xf>
    <xf numFmtId="0" fontId="4" fillId="0" borderId="7" xfId="0" applyFont="1" applyBorder="1" applyAlignment="1">
      <alignment horizontal="center" vertical="center" wrapText="1"/>
    </xf>
    <xf numFmtId="0" fontId="6" fillId="4" borderId="0" xfId="0" applyFont="1" applyFill="1" applyAlignment="1">
      <alignment horizontal="center" wrapText="1"/>
    </xf>
    <xf numFmtId="0" fontId="11" fillId="4" borderId="0" xfId="0" applyFont="1" applyFill="1" applyAlignment="1">
      <alignment horizontal="center" vertical="center" wrapText="1"/>
    </xf>
    <xf numFmtId="184" fontId="5" fillId="0" borderId="0" xfId="10" applyFont="1" applyAlignment="1" applyProtection="1">
      <alignment horizontal="left"/>
    </xf>
    <xf numFmtId="184" fontId="6" fillId="4" borderId="0" xfId="10" applyFont="1" applyFill="1" applyAlignment="1" applyProtection="1">
      <alignment horizontal="center" vertical="center"/>
    </xf>
    <xf numFmtId="184" fontId="6" fillId="3" borderId="3" xfId="10" applyFont="1" applyFill="1" applyBorder="1" applyAlignment="1">
      <alignment horizontal="center" vertical="center"/>
    </xf>
    <xf numFmtId="184" fontId="6" fillId="3" borderId="6" xfId="10" applyFont="1" applyFill="1" applyBorder="1" applyAlignment="1">
      <alignment horizontal="center" vertical="center"/>
    </xf>
    <xf numFmtId="184" fontId="6" fillId="3" borderId="7" xfId="10" applyFont="1" applyFill="1" applyBorder="1" applyAlignment="1">
      <alignment horizontal="center" vertical="center"/>
    </xf>
    <xf numFmtId="184" fontId="6" fillId="3" borderId="4" xfId="10" applyFont="1" applyFill="1" applyBorder="1" applyAlignment="1">
      <alignment horizontal="center" vertical="center"/>
    </xf>
    <xf numFmtId="184" fontId="6" fillId="3" borderId="5" xfId="10" applyFont="1" applyFill="1" applyBorder="1" applyAlignment="1">
      <alignment horizontal="center" vertical="center"/>
    </xf>
    <xf numFmtId="184" fontId="6" fillId="3" borderId="3" xfId="10" applyFont="1" applyFill="1" applyBorder="1" applyAlignment="1">
      <alignment horizontal="center" vertical="center" wrapText="1"/>
    </xf>
    <xf numFmtId="184" fontId="6" fillId="3" borderId="6" xfId="10" applyFont="1" applyFill="1" applyBorder="1" applyAlignment="1">
      <alignment horizontal="center" vertical="center" wrapText="1"/>
    </xf>
    <xf numFmtId="184" fontId="6" fillId="3" borderId="7" xfId="10" applyFont="1" applyFill="1" applyBorder="1" applyAlignment="1">
      <alignment horizontal="center" vertical="center" wrapText="1"/>
    </xf>
    <xf numFmtId="184" fontId="6" fillId="4" borderId="0" xfId="10" applyFont="1" applyFill="1" applyAlignment="1" applyProtection="1">
      <alignment horizontal="center" vertical="center" wrapText="1"/>
    </xf>
    <xf numFmtId="0" fontId="11" fillId="3" borderId="207" xfId="0" applyFont="1" applyFill="1" applyBorder="1" applyAlignment="1">
      <alignment horizontal="center" vertical="center" wrapText="1"/>
    </xf>
    <xf numFmtId="0" fontId="11" fillId="3" borderId="200" xfId="0" applyFont="1" applyFill="1" applyBorder="1" applyAlignment="1">
      <alignment horizontal="center" vertical="center" wrapText="1"/>
    </xf>
    <xf numFmtId="0" fontId="11" fillId="3" borderId="201" xfId="0" applyFont="1" applyFill="1" applyBorder="1" applyAlignment="1">
      <alignment horizontal="center" vertical="center" wrapText="1"/>
    </xf>
    <xf numFmtId="0" fontId="11" fillId="3" borderId="204" xfId="0" applyFont="1" applyFill="1" applyBorder="1" applyAlignment="1">
      <alignment horizontal="center" vertical="center" wrapText="1"/>
    </xf>
    <xf numFmtId="0" fontId="11" fillId="3" borderId="205" xfId="0" applyFont="1" applyFill="1" applyBorder="1" applyAlignment="1">
      <alignment horizontal="center" vertical="center" wrapText="1"/>
    </xf>
    <xf numFmtId="0" fontId="4" fillId="0" borderId="205" xfId="0" applyFont="1" applyBorder="1" applyAlignment="1">
      <alignment horizontal="center" vertical="center" wrapText="1"/>
    </xf>
    <xf numFmtId="0" fontId="4" fillId="0" borderId="210" xfId="0" applyFont="1" applyBorder="1" applyAlignment="1">
      <alignment horizontal="center" vertical="center" wrapText="1"/>
    </xf>
    <xf numFmtId="0" fontId="11" fillId="3" borderId="210" xfId="0" applyFont="1" applyFill="1" applyBorder="1" applyAlignment="1">
      <alignment horizontal="center" vertical="center" wrapText="1"/>
    </xf>
    <xf numFmtId="0" fontId="11" fillId="9" borderId="225" xfId="0" applyFont="1" applyFill="1" applyBorder="1" applyAlignment="1">
      <alignment horizontal="center" vertical="center"/>
    </xf>
    <xf numFmtId="0" fontId="11" fillId="9" borderId="226" xfId="0" applyFont="1" applyFill="1" applyBorder="1" applyAlignment="1">
      <alignment horizontal="center" vertical="center"/>
    </xf>
    <xf numFmtId="0" fontId="11" fillId="4" borderId="227" xfId="0" applyFont="1" applyFill="1" applyBorder="1" applyAlignment="1">
      <alignment horizontal="center" vertical="center"/>
    </xf>
    <xf numFmtId="0" fontId="11" fillId="9" borderId="204" xfId="0" applyFont="1" applyFill="1" applyBorder="1" applyAlignment="1">
      <alignment horizontal="center" vertical="center"/>
    </xf>
    <xf numFmtId="0" fontId="11" fillId="9" borderId="205" xfId="0" applyFont="1" applyFill="1" applyBorder="1" applyAlignment="1">
      <alignment horizontal="center" vertical="center"/>
    </xf>
    <xf numFmtId="0" fontId="11" fillId="3" borderId="230" xfId="0" applyFont="1" applyFill="1" applyBorder="1" applyAlignment="1">
      <alignment horizontal="center" vertical="center" wrapText="1"/>
    </xf>
    <xf numFmtId="0" fontId="17" fillId="7" borderId="228" xfId="0" applyFont="1" applyFill="1" applyBorder="1" applyAlignment="1">
      <alignment horizontal="center" vertical="center" wrapText="1"/>
    </xf>
    <xf numFmtId="0" fontId="11" fillId="4" borderId="227" xfId="0" applyFont="1" applyFill="1" applyBorder="1" applyAlignment="1">
      <alignment horizontal="center" vertical="center" wrapText="1"/>
    </xf>
    <xf numFmtId="0" fontId="11" fillId="3" borderId="202" xfId="0" applyFont="1" applyFill="1" applyBorder="1" applyAlignment="1">
      <alignment horizontal="center" vertical="center"/>
    </xf>
    <xf numFmtId="0" fontId="11" fillId="3" borderId="232" xfId="0" applyFont="1" applyFill="1" applyBorder="1" applyAlignment="1">
      <alignment horizontal="center" vertical="center"/>
    </xf>
    <xf numFmtId="0" fontId="11" fillId="4" borderId="0" xfId="0" applyFont="1" applyFill="1" applyBorder="1" applyAlignment="1">
      <alignment horizontal="center" vertical="center" wrapText="1"/>
    </xf>
    <xf numFmtId="0" fontId="4" fillId="0" borderId="220" xfId="0" applyFont="1" applyBorder="1" applyAlignment="1">
      <alignment wrapText="1"/>
    </xf>
    <xf numFmtId="0" fontId="7" fillId="9" borderId="0" xfId="2" applyFont="1" applyFill="1" applyAlignment="1">
      <alignment horizontal="left" vertical="center" wrapText="1"/>
    </xf>
    <xf numFmtId="0" fontId="6" fillId="4" borderId="0" xfId="2" applyFont="1" applyFill="1" applyAlignment="1">
      <alignment horizontal="center" vertical="center" wrapText="1"/>
    </xf>
    <xf numFmtId="0" fontId="6" fillId="3" borderId="3" xfId="2" applyFont="1" applyFill="1" applyBorder="1" applyAlignment="1">
      <alignment horizontal="center" vertical="center"/>
    </xf>
    <xf numFmtId="0" fontId="4" fillId="0" borderId="7" xfId="2" applyFont="1" applyBorder="1" applyAlignment="1">
      <alignment horizontal="center" vertical="center" wrapText="1"/>
    </xf>
    <xf numFmtId="0" fontId="7" fillId="12" borderId="20" xfId="2" applyFont="1" applyFill="1" applyBorder="1" applyAlignment="1">
      <alignment horizontal="center" vertical="center" wrapText="1"/>
    </xf>
    <xf numFmtId="0" fontId="4" fillId="0" borderId="7" xfId="2" applyFont="1" applyBorder="1" applyAlignment="1">
      <alignment vertical="center" wrapText="1"/>
    </xf>
    <xf numFmtId="166" fontId="6" fillId="3" borderId="6" xfId="2" applyNumberFormat="1" applyFont="1" applyFill="1" applyBorder="1" applyAlignment="1">
      <alignment horizontal="center" vertical="center" wrapText="1"/>
    </xf>
    <xf numFmtId="2" fontId="6" fillId="3" borderId="6" xfId="2" applyNumberFormat="1" applyFont="1" applyFill="1" applyBorder="1" applyAlignment="1">
      <alignment horizontal="center" vertical="center" wrapText="1"/>
    </xf>
    <xf numFmtId="0" fontId="7" fillId="5" borderId="0" xfId="2" applyFont="1" applyFill="1" applyAlignment="1">
      <alignment horizontal="left" vertical="top" wrapText="1"/>
    </xf>
    <xf numFmtId="0" fontId="4" fillId="5" borderId="0" xfId="2" applyFont="1" applyFill="1" applyAlignment="1">
      <alignment horizontal="left" vertical="top" wrapText="1"/>
    </xf>
    <xf numFmtId="0" fontId="5" fillId="5" borderId="0" xfId="2" applyFont="1" applyFill="1" applyBorder="1" applyAlignment="1">
      <alignment horizontal="left"/>
    </xf>
    <xf numFmtId="166" fontId="6" fillId="3" borderId="3" xfId="2" applyNumberFormat="1" applyFont="1" applyFill="1" applyBorder="1" applyAlignment="1">
      <alignment horizontal="center" vertical="center" wrapText="1"/>
    </xf>
    <xf numFmtId="0" fontId="5" fillId="9" borderId="0" xfId="2" applyFont="1" applyFill="1" applyAlignment="1">
      <alignment horizontal="left"/>
    </xf>
    <xf numFmtId="0" fontId="4" fillId="0" borderId="0" xfId="2" applyFont="1" applyAlignment="1">
      <alignment vertical="center"/>
    </xf>
    <xf numFmtId="0" fontId="6" fillId="3" borderId="8" xfId="2" applyFont="1" applyFill="1" applyBorder="1" applyAlignment="1">
      <alignment horizontal="center"/>
    </xf>
    <xf numFmtId="0" fontId="6" fillId="3" borderId="191" xfId="2" applyFont="1" applyFill="1" applyBorder="1" applyAlignment="1">
      <alignment horizontal="center"/>
    </xf>
    <xf numFmtId="0" fontId="6" fillId="3" borderId="9" xfId="2" applyFont="1" applyFill="1" applyBorder="1" applyAlignment="1">
      <alignment horizontal="center"/>
    </xf>
    <xf numFmtId="0" fontId="7" fillId="5" borderId="0" xfId="2" applyFont="1" applyFill="1" applyAlignment="1">
      <alignment horizontal="left" vertical="center" wrapText="1"/>
    </xf>
    <xf numFmtId="0" fontId="4" fillId="5" borderId="0" xfId="2" applyFont="1" applyFill="1" applyAlignment="1">
      <alignment horizontal="left" vertical="center" wrapText="1"/>
    </xf>
    <xf numFmtId="0" fontId="4" fillId="0" borderId="0" xfId="2" applyFont="1" applyAlignment="1">
      <alignment horizontal="center" vertical="center"/>
    </xf>
    <xf numFmtId="166" fontId="61" fillId="3" borderId="236" xfId="2" applyNumberFormat="1" applyFont="1" applyFill="1" applyBorder="1" applyAlignment="1">
      <alignment horizontal="center" vertical="center"/>
    </xf>
    <xf numFmtId="166" fontId="61" fillId="3" borderId="237" xfId="2" applyNumberFormat="1" applyFont="1" applyFill="1" applyBorder="1" applyAlignment="1">
      <alignment horizontal="center" vertical="center"/>
    </xf>
    <xf numFmtId="37" fontId="25" fillId="2" borderId="0" xfId="2" applyNumberFormat="1" applyFont="1" applyFill="1" applyAlignment="1">
      <alignment horizontal="left"/>
    </xf>
    <xf numFmtId="0" fontId="19" fillId="0" borderId="0" xfId="2" applyFont="1" applyAlignment="1">
      <alignment horizontal="left"/>
    </xf>
    <xf numFmtId="0" fontId="29" fillId="4" borderId="0" xfId="2" applyFont="1" applyFill="1" applyAlignment="1">
      <alignment horizontal="center" vertical="center" wrapText="1"/>
    </xf>
    <xf numFmtId="0" fontId="21" fillId="3" borderId="3" xfId="2" applyFont="1" applyFill="1" applyBorder="1" applyAlignment="1">
      <alignment horizontal="center" vertical="center"/>
    </xf>
    <xf numFmtId="0" fontId="21" fillId="3" borderId="6" xfId="2" applyFont="1" applyFill="1" applyBorder="1" applyAlignment="1">
      <alignment horizontal="center" vertical="center"/>
    </xf>
    <xf numFmtId="0" fontId="59" fillId="7" borderId="6" xfId="2" applyFont="1" applyFill="1" applyBorder="1" applyAlignment="1">
      <alignment horizontal="center" vertical="center" wrapText="1"/>
    </xf>
    <xf numFmtId="0" fontId="59" fillId="7" borderId="7" xfId="2" applyFont="1" applyFill="1" applyBorder="1" applyAlignment="1">
      <alignment horizontal="center" vertical="center" wrapText="1"/>
    </xf>
    <xf numFmtId="166" fontId="59" fillId="7" borderId="3" xfId="2" applyNumberFormat="1" applyFont="1" applyFill="1" applyBorder="1" applyAlignment="1">
      <alignment horizontal="center" vertical="center" wrapText="1"/>
    </xf>
    <xf numFmtId="166" fontId="59" fillId="7" borderId="6" xfId="2" applyNumberFormat="1" applyFont="1" applyFill="1" applyBorder="1" applyAlignment="1">
      <alignment horizontal="center" vertical="center" wrapText="1"/>
    </xf>
    <xf numFmtId="166" fontId="59" fillId="7" borderId="7" xfId="2" applyNumberFormat="1" applyFont="1" applyFill="1" applyBorder="1" applyAlignment="1">
      <alignment horizontal="center" vertical="center" wrapText="1"/>
    </xf>
    <xf numFmtId="0" fontId="60" fillId="7" borderId="6" xfId="2" applyFont="1" applyFill="1" applyBorder="1" applyAlignment="1">
      <alignment horizontal="center" vertical="center" wrapText="1"/>
    </xf>
    <xf numFmtId="0" fontId="60" fillId="7" borderId="7" xfId="2" applyFont="1" applyFill="1" applyBorder="1" applyAlignment="1">
      <alignment horizontal="center" vertical="center" wrapText="1"/>
    </xf>
    <xf numFmtId="166" fontId="59" fillId="3" borderId="6" xfId="2" applyNumberFormat="1" applyFont="1" applyFill="1" applyBorder="1" applyAlignment="1">
      <alignment horizontal="center" vertical="center" wrapText="1"/>
    </xf>
    <xf numFmtId="0" fontId="59" fillId="7" borderId="14" xfId="2" applyFont="1" applyFill="1" applyBorder="1" applyAlignment="1">
      <alignment horizontal="center" vertical="center"/>
    </xf>
    <xf numFmtId="0" fontId="59" fillId="7" borderId="15" xfId="2" applyFont="1" applyFill="1" applyBorder="1" applyAlignment="1">
      <alignment horizontal="center" vertical="center"/>
    </xf>
    <xf numFmtId="0" fontId="21" fillId="4" borderId="0" xfId="2" applyFont="1" applyFill="1" applyAlignment="1">
      <alignment horizontal="center" vertical="center" wrapText="1"/>
    </xf>
    <xf numFmtId="0" fontId="10" fillId="0" borderId="6" xfId="2" applyBorder="1" applyAlignment="1">
      <alignment horizontal="center" vertical="center" wrapText="1"/>
    </xf>
    <xf numFmtId="169" fontId="59" fillId="3" borderId="6" xfId="2" applyNumberFormat="1" applyFont="1" applyFill="1" applyBorder="1" applyAlignment="1">
      <alignment horizontal="center" vertical="center" wrapText="1"/>
    </xf>
    <xf numFmtId="0" fontId="21" fillId="4" borderId="0" xfId="2" applyFont="1" applyFill="1" applyAlignment="1">
      <alignment horizontal="center" vertical="center"/>
    </xf>
    <xf numFmtId="0" fontId="21" fillId="3" borderId="4" xfId="2" applyFont="1" applyFill="1" applyBorder="1" applyAlignment="1">
      <alignment horizontal="center" vertical="center" wrapText="1"/>
    </xf>
    <xf numFmtId="0" fontId="10" fillId="0" borderId="5" xfId="2" applyBorder="1" applyAlignment="1">
      <alignment horizontal="center" vertical="center" wrapText="1"/>
    </xf>
    <xf numFmtId="0" fontId="10" fillId="0" borderId="4" xfId="2" applyBorder="1" applyAlignment="1">
      <alignment horizontal="center" vertical="center" wrapText="1"/>
    </xf>
    <xf numFmtId="0" fontId="10" fillId="0" borderId="8" xfId="2" applyBorder="1" applyAlignment="1">
      <alignment horizontal="center" vertical="center" wrapText="1"/>
    </xf>
    <xf numFmtId="0" fontId="10" fillId="0" borderId="9" xfId="2" applyBorder="1" applyAlignment="1">
      <alignment horizontal="center" vertical="center" wrapText="1"/>
    </xf>
    <xf numFmtId="166" fontId="21" fillId="3" borderId="6" xfId="2" applyNumberFormat="1" applyFont="1" applyFill="1" applyBorder="1" applyAlignment="1">
      <alignment horizontal="center" vertical="center" wrapText="1"/>
    </xf>
    <xf numFmtId="0" fontId="10" fillId="0" borderId="7" xfId="2" applyBorder="1" applyAlignment="1">
      <alignment horizontal="center" vertical="center" wrapText="1"/>
    </xf>
    <xf numFmtId="166" fontId="21" fillId="3" borderId="4" xfId="2" applyNumberFormat="1" applyFont="1" applyFill="1" applyBorder="1" applyAlignment="1">
      <alignment horizontal="center" vertical="center"/>
    </xf>
    <xf numFmtId="166" fontId="21" fillId="3" borderId="0" xfId="2" applyNumberFormat="1" applyFont="1" applyFill="1" applyBorder="1" applyAlignment="1">
      <alignment horizontal="center" vertical="center"/>
    </xf>
    <xf numFmtId="166" fontId="21" fillId="3" borderId="239" xfId="2" applyNumberFormat="1" applyFont="1" applyFill="1" applyBorder="1" applyAlignment="1">
      <alignment horizontal="center" vertical="center"/>
    </xf>
    <xf numFmtId="166" fontId="21" fillId="3" borderId="241" xfId="2" applyNumberFormat="1" applyFont="1" applyFill="1" applyBorder="1" applyAlignment="1">
      <alignment horizontal="center" vertical="center"/>
    </xf>
    <xf numFmtId="166" fontId="21" fillId="3" borderId="240" xfId="2" applyNumberFormat="1" applyFont="1" applyFill="1" applyBorder="1" applyAlignment="1">
      <alignment horizontal="center" vertical="center"/>
    </xf>
    <xf numFmtId="166" fontId="21" fillId="3" borderId="242" xfId="2" applyNumberFormat="1" applyFont="1" applyFill="1" applyBorder="1" applyAlignment="1">
      <alignment horizontal="center" vertical="center"/>
    </xf>
    <xf numFmtId="0" fontId="10" fillId="0" borderId="0" xfId="2" applyAlignment="1">
      <alignment wrapText="1"/>
    </xf>
    <xf numFmtId="0" fontId="21" fillId="3" borderId="3" xfId="2" applyFont="1" applyFill="1" applyBorder="1" applyAlignment="1">
      <alignment horizontal="center" vertical="center" wrapText="1"/>
    </xf>
    <xf numFmtId="166" fontId="21" fillId="3" borderId="3" xfId="2" applyNumberFormat="1" applyFont="1" applyFill="1" applyBorder="1" applyAlignment="1">
      <alignment horizontal="center" vertical="center" wrapText="1"/>
    </xf>
    <xf numFmtId="166" fontId="21" fillId="3" borderId="239" xfId="2" applyNumberFormat="1" applyFont="1" applyFill="1" applyBorder="1" applyAlignment="1">
      <alignment horizontal="center" vertical="center" wrapText="1"/>
    </xf>
    <xf numFmtId="0" fontId="10" fillId="0" borderId="243" xfId="2" applyBorder="1" applyAlignment="1">
      <alignment horizontal="center" vertical="center" wrapText="1"/>
    </xf>
    <xf numFmtId="0" fontId="10" fillId="0" borderId="245" xfId="2" applyBorder="1" applyAlignment="1">
      <alignment horizontal="center" vertical="center" wrapText="1"/>
    </xf>
    <xf numFmtId="166" fontId="21" fillId="3" borderId="240" xfId="2" applyNumberFormat="1" applyFont="1" applyFill="1" applyBorder="1" applyAlignment="1">
      <alignment horizontal="center" vertical="center" wrapText="1"/>
    </xf>
    <xf numFmtId="0" fontId="10" fillId="0" borderId="244" xfId="2" applyBorder="1" applyAlignment="1">
      <alignment horizontal="center" vertical="center" wrapText="1"/>
    </xf>
    <xf numFmtId="166" fontId="21" fillId="3" borderId="14" xfId="2" applyNumberFormat="1" applyFont="1" applyFill="1" applyBorder="1" applyAlignment="1">
      <alignment horizontal="center" vertical="center" wrapText="1"/>
    </xf>
    <xf numFmtId="0" fontId="10" fillId="0" borderId="15" xfId="2" applyBorder="1" applyAlignment="1">
      <alignment horizontal="center" vertical="center" wrapText="1"/>
    </xf>
    <xf numFmtId="166" fontId="21" fillId="3" borderId="247" xfId="2" applyNumberFormat="1" applyFont="1" applyFill="1" applyBorder="1" applyAlignment="1">
      <alignment horizontal="center" vertical="center"/>
    </xf>
    <xf numFmtId="166" fontId="21" fillId="3" borderId="8" xfId="2" applyNumberFormat="1" applyFont="1" applyFill="1" applyBorder="1" applyAlignment="1">
      <alignment horizontal="center" vertical="center"/>
    </xf>
    <xf numFmtId="166" fontId="21" fillId="3" borderId="248" xfId="2" applyNumberFormat="1" applyFont="1" applyFill="1" applyBorder="1" applyAlignment="1">
      <alignment horizontal="center" vertical="center"/>
    </xf>
    <xf numFmtId="166" fontId="21" fillId="3" borderId="244" xfId="2" applyNumberFormat="1" applyFont="1" applyFill="1" applyBorder="1" applyAlignment="1">
      <alignment horizontal="center" vertical="center" wrapText="1"/>
    </xf>
    <xf numFmtId="0" fontId="10" fillId="0" borderId="246" xfId="2" applyBorder="1" applyAlignment="1">
      <alignment horizontal="center" vertical="center" wrapText="1"/>
    </xf>
    <xf numFmtId="166" fontId="21" fillId="3" borderId="245" xfId="2" applyNumberFormat="1" applyFont="1" applyFill="1" applyBorder="1" applyAlignment="1">
      <alignment horizontal="center" vertical="center"/>
    </xf>
    <xf numFmtId="166" fontId="21" fillId="3" borderId="249" xfId="2" applyNumberFormat="1" applyFont="1" applyFill="1" applyBorder="1" applyAlignment="1">
      <alignment horizontal="center" vertical="center"/>
    </xf>
    <xf numFmtId="166" fontId="21" fillId="3" borderId="250" xfId="2" applyNumberFormat="1" applyFont="1" applyFill="1" applyBorder="1" applyAlignment="1">
      <alignment horizontal="center" vertical="center"/>
    </xf>
    <xf numFmtId="0" fontId="10" fillId="0" borderId="0" xfId="2" applyAlignment="1">
      <alignment vertical="center" wrapText="1"/>
    </xf>
    <xf numFmtId="0" fontId="6" fillId="3" borderId="1"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20" xfId="2" applyFont="1" applyFill="1" applyBorder="1" applyAlignment="1">
      <alignment horizontal="center" vertical="center"/>
    </xf>
    <xf numFmtId="0" fontId="6" fillId="3" borderId="0" xfId="2" applyFont="1" applyFill="1" applyBorder="1" applyAlignment="1">
      <alignment horizontal="center" vertical="center"/>
    </xf>
    <xf numFmtId="0" fontId="8" fillId="2" borderId="0" xfId="2" applyFont="1" applyFill="1" applyAlignment="1">
      <alignment horizontal="right"/>
    </xf>
    <xf numFmtId="1" fontId="8" fillId="2" borderId="0" xfId="2" applyNumberFormat="1" applyFont="1" applyFill="1" applyAlignment="1">
      <alignment horizontal="right"/>
    </xf>
    <xf numFmtId="0" fontId="7" fillId="2" borderId="0" xfId="2" applyFont="1" applyFill="1" applyAlignment="1">
      <alignment horizontal="right"/>
    </xf>
    <xf numFmtId="1" fontId="7" fillId="2" borderId="0" xfId="2" applyNumberFormat="1" applyFont="1" applyFill="1" applyBorder="1" applyAlignment="1">
      <alignment horizontal="right"/>
    </xf>
    <xf numFmtId="1" fontId="8" fillId="2" borderId="0" xfId="2" applyNumberFormat="1" applyFont="1" applyFill="1" applyBorder="1" applyAlignment="1">
      <alignment horizontal="right"/>
    </xf>
    <xf numFmtId="0" fontId="8" fillId="2" borderId="0" xfId="2" applyFont="1" applyFill="1" applyBorder="1" applyAlignment="1">
      <alignment horizontal="right"/>
    </xf>
    <xf numFmtId="0" fontId="7" fillId="0" borderId="0" xfId="2" applyFont="1" applyAlignment="1">
      <alignment vertical="distributed" wrapText="1"/>
    </xf>
    <xf numFmtId="0" fontId="4" fillId="0" borderId="0" xfId="2" applyFont="1" applyAlignment="1">
      <alignment vertical="distributed" wrapText="1"/>
    </xf>
    <xf numFmtId="0" fontId="8" fillId="0" borderId="0" xfId="2" quotePrefix="1" applyFont="1" applyAlignment="1">
      <alignment horizontal="left"/>
    </xf>
    <xf numFmtId="0" fontId="6" fillId="3" borderId="5" xfId="2" applyFont="1" applyFill="1" applyBorder="1" applyAlignment="1">
      <alignment horizontal="center" vertical="center"/>
    </xf>
    <xf numFmtId="0" fontId="4" fillId="5" borderId="0" xfId="2" applyFont="1" applyFill="1" applyAlignment="1">
      <alignment horizontal="justify" vertical="top" wrapText="1"/>
    </xf>
    <xf numFmtId="0" fontId="8" fillId="2" borderId="0" xfId="2" quotePrefix="1" applyFont="1" applyFill="1" applyAlignment="1">
      <alignment horizontal="left"/>
    </xf>
    <xf numFmtId="0" fontId="17" fillId="4" borderId="0" xfId="2" applyFont="1" applyFill="1" applyAlignment="1">
      <alignment horizontal="center" vertical="center"/>
    </xf>
    <xf numFmtId="0" fontId="17" fillId="3" borderId="1" xfId="2" applyFont="1" applyFill="1" applyBorder="1" applyAlignment="1">
      <alignment horizontal="center" vertical="center"/>
    </xf>
    <xf numFmtId="0" fontId="17" fillId="3" borderId="20" xfId="2" applyFont="1" applyFill="1" applyBorder="1" applyAlignment="1">
      <alignment horizontal="center" vertical="center"/>
    </xf>
    <xf numFmtId="0" fontId="17" fillId="3" borderId="2" xfId="2" applyFont="1" applyFill="1" applyBorder="1" applyAlignment="1">
      <alignment horizontal="center" vertical="center"/>
    </xf>
    <xf numFmtId="0" fontId="17" fillId="3" borderId="4" xfId="2" applyFont="1" applyFill="1" applyBorder="1" applyAlignment="1">
      <alignment horizontal="center" vertical="center"/>
    </xf>
    <xf numFmtId="0" fontId="17" fillId="3" borderId="0" xfId="2" applyFont="1" applyFill="1" applyBorder="1" applyAlignment="1">
      <alignment horizontal="center" vertical="center"/>
    </xf>
    <xf numFmtId="0" fontId="17" fillId="3" borderId="5" xfId="2" applyFont="1" applyFill="1" applyBorder="1" applyAlignment="1">
      <alignment horizontal="center" vertical="center"/>
    </xf>
    <xf numFmtId="0" fontId="17" fillId="3" borderId="8" xfId="2" applyFont="1" applyFill="1" applyBorder="1" applyAlignment="1">
      <alignment horizontal="center" vertical="center"/>
    </xf>
    <xf numFmtId="0" fontId="17" fillId="3" borderId="191" xfId="2" applyFont="1" applyFill="1" applyBorder="1" applyAlignment="1">
      <alignment horizontal="center" vertical="center"/>
    </xf>
    <xf numFmtId="0" fontId="17" fillId="3" borderId="9" xfId="2" applyFont="1" applyFill="1" applyBorder="1" applyAlignment="1">
      <alignment horizontal="center" vertical="center"/>
    </xf>
    <xf numFmtId="0" fontId="7" fillId="5" borderId="0" xfId="2" applyNumberFormat="1" applyFont="1" applyFill="1" applyAlignment="1">
      <alignment horizontal="justify" vertical="center" wrapText="1"/>
    </xf>
    <xf numFmtId="0" fontId="27" fillId="0" borderId="0" xfId="2" applyFont="1" applyAlignment="1">
      <alignment horizontal="left"/>
    </xf>
    <xf numFmtId="0" fontId="29" fillId="4" borderId="0" xfId="2" applyFont="1" applyFill="1" applyAlignment="1">
      <alignment horizontal="center" vertical="center"/>
    </xf>
    <xf numFmtId="174" fontId="7" fillId="0" borderId="191" xfId="2" applyNumberFormat="1" applyFont="1" applyBorder="1" applyAlignment="1">
      <alignment horizontal="right"/>
    </xf>
    <xf numFmtId="0" fontId="6" fillId="3" borderId="14" xfId="2" applyFont="1" applyFill="1" applyBorder="1" applyAlignment="1">
      <alignment horizontal="center"/>
    </xf>
    <xf numFmtId="0" fontId="6" fillId="3" borderId="15" xfId="2" applyFont="1" applyFill="1" applyBorder="1" applyAlignment="1">
      <alignment horizontal="center"/>
    </xf>
    <xf numFmtId="0" fontId="6" fillId="3" borderId="192" xfId="2" applyFont="1" applyFill="1" applyBorder="1" applyAlignment="1">
      <alignment horizontal="center"/>
    </xf>
    <xf numFmtId="0" fontId="4" fillId="0" borderId="8" xfId="2" applyFont="1" applyBorder="1" applyAlignment="1">
      <alignment horizontal="center" vertical="center" wrapText="1"/>
    </xf>
    <xf numFmtId="0" fontId="4" fillId="0" borderId="191" xfId="2" applyFont="1" applyBorder="1" applyAlignment="1">
      <alignment horizontal="center" vertical="center" wrapText="1"/>
    </xf>
    <xf numFmtId="0" fontId="4" fillId="0" borderId="9" xfId="2" applyFont="1" applyBorder="1" applyAlignment="1">
      <alignment horizontal="center" vertical="center" wrapText="1"/>
    </xf>
    <xf numFmtId="0" fontId="4" fillId="0" borderId="6" xfId="2" applyFont="1" applyBorder="1" applyAlignment="1">
      <alignment vertical="center" wrapText="1"/>
    </xf>
    <xf numFmtId="0" fontId="28" fillId="0" borderId="0" xfId="2" applyFont="1" applyAlignment="1">
      <alignment vertical="center" wrapText="1"/>
    </xf>
    <xf numFmtId="0" fontId="26" fillId="0" borderId="0" xfId="2" applyFont="1" applyAlignment="1">
      <alignment vertical="center" wrapText="1"/>
    </xf>
    <xf numFmtId="0" fontId="3" fillId="0" borderId="6" xfId="2" applyFont="1" applyBorder="1" applyAlignment="1">
      <alignment vertical="center" wrapText="1"/>
    </xf>
    <xf numFmtId="0" fontId="3" fillId="0" borderId="7" xfId="2" applyFont="1" applyBorder="1" applyAlignment="1">
      <alignment vertical="center" wrapText="1"/>
    </xf>
    <xf numFmtId="0" fontId="10" fillId="0" borderId="0" xfId="2" applyAlignment="1">
      <alignment horizontal="center" vertical="center" wrapText="1"/>
    </xf>
  </cellXfs>
  <cellStyles count="16">
    <cellStyle name="%" xfId="3"/>
    <cellStyle name="Backgroud" xfId="12"/>
    <cellStyle name="CABECALHO" xfId="13"/>
    <cellStyle name="DetalheB" xfId="14"/>
    <cellStyle name="Hyperlink" xfId="11" builtinId="8"/>
    <cellStyle name="Normal" xfId="0" builtinId="0"/>
    <cellStyle name="Normal 2" xfId="2"/>
    <cellStyle name="Normal 2 2" xfId="8"/>
    <cellStyle name="Normal 2 3" xfId="10"/>
    <cellStyle name="Normal 3" xfId="5"/>
    <cellStyle name="Normal 3 2" xfId="9"/>
    <cellStyle name="Normal_totais" xfId="7"/>
    <cellStyle name="Note 2" xfId="6"/>
    <cellStyle name="Percent" xfId="1" builtinId="5"/>
    <cellStyle name="style1473690848765" xfId="15"/>
    <cellStyle name="style1478101361643" xfId="4"/>
  </cellStyles>
  <dxfs count="2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808080"/>
      <rgbColor rgb="00FFFFFF"/>
      <rgbColor rgb="00FFFFFF"/>
      <rgbColor rgb="00FFFFFF"/>
      <rgbColor rgb="00969696"/>
      <rgbColor rgb="00FFFFFF"/>
      <rgbColor rgb="00464646"/>
      <rgbColor rgb="00FFFFFF"/>
      <rgbColor rgb="00FFFFFF"/>
      <rgbColor rgb="00FFFFFF"/>
      <rgbColor rgb="00FFFFFF"/>
      <rgbColor rgb="00FFFFFF"/>
      <rgbColor rgb="00FFFFFF"/>
      <rgbColor rgb="00FFFFFF"/>
      <rgbColor rgb="00000000"/>
      <rgbColor rgb="00464646"/>
      <rgbColor rgb="00808080"/>
      <rgbColor rgb="00969696"/>
      <rgbColor rgb="00C0C0C0"/>
      <rgbColor rgb="00FFFFFF"/>
      <rgbColor rgb="00FFFFFF"/>
      <rgbColor rgb="00FFFFFF"/>
      <rgbColor rgb="00FF00FF"/>
      <rgbColor rgb="00FF78FF"/>
      <rgbColor rgb="00FFAAFF"/>
      <rgbColor rgb="00FFD2FF"/>
      <rgbColor rgb="00E6E6E6"/>
      <rgbColor rgb="00FFFFFF"/>
      <rgbColor rgb="00FFFFFF"/>
      <rgbColor rgb="00FFFFFF"/>
      <rgbColor rgb="00FFFFFF"/>
      <rgbColor rgb="00FFFFFF"/>
      <rgbColor rgb="00FFFFFF"/>
      <rgbColor rgb="00FFFFFF"/>
      <rgbColor rgb="00FFFFFF"/>
      <rgbColor rgb="00C0C0C0"/>
      <rgbColor rgb="00FFFFFF"/>
      <rgbColor rgb="00E6E6E6"/>
      <rgbColor rgb="00FFFFFF"/>
      <rgbColor rgb="00FFFFFF"/>
      <rgbColor rgb="00FFFFFF"/>
      <rgbColor rgb="00FFD2FF"/>
      <rgbColor rgb="00FFAAFF"/>
      <rgbColor rgb="00FF78FF"/>
      <rgbColor rgb="00FFFFFF"/>
      <rgbColor rgb="00FFFFFF"/>
      <rgbColor rgb="00FFFFFF"/>
      <rgbColor rgb="00FFFFFF"/>
      <rgbColor rgb="00FFFFFF"/>
      <rgbColor rgb="00FFFFFF"/>
      <rgbColor rgb="00FF00FF"/>
      <rgbColor rgb="00FFFFFF"/>
      <rgbColor rgb="00FFFFFF"/>
      <rgbColor rgb="00FFFFFF"/>
    </indexedColors>
    <mruColors>
      <color rgb="FFFF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sz="210" b="0" i="0" u="none" strike="noStrike" baseline="0">
              <a:solidFill>
                <a:srgbClr val="000000"/>
              </a:solidFill>
              <a:latin typeface="Arial"/>
              <a:ea typeface="Arial"/>
              <a:cs typeface="Arial"/>
            </a:defRPr>
          </a:pPr>
          <a:endParaRPr lang="en-US"/>
        </a:p>
      </c:txPr>
    </c:title>
    <c:view3D>
      <c:rotY val="150"/>
      <c:perspective val="0"/>
    </c:view3D>
    <c:plotArea>
      <c:layout/>
      <c:pie3DChart>
        <c:varyColors val="1"/>
        <c:ser>
          <c:idx val="0"/>
          <c:order val="0"/>
          <c:spPr>
            <a:ln w="12700">
              <a:solidFill>
                <a:srgbClr val="000000"/>
              </a:solidFill>
              <a:prstDash val="solid"/>
            </a:ln>
          </c:spPr>
          <c:dPt>
            <c:idx val="0"/>
            <c:spPr>
              <a:solidFill>
                <a:srgbClr val="969696"/>
              </a:solidFill>
              <a:ln w="12700">
                <a:solidFill>
                  <a:srgbClr val="000000"/>
                </a:solidFill>
                <a:prstDash val="solid"/>
              </a:ln>
            </c:spPr>
          </c:dPt>
          <c:dPt>
            <c:idx val="1"/>
            <c:spPr>
              <a:solidFill>
                <a:srgbClr val="969696"/>
              </a:solidFill>
              <a:ln w="12700">
                <a:solidFill>
                  <a:srgbClr val="000000"/>
                </a:solidFill>
                <a:prstDash val="solid"/>
              </a:ln>
            </c:spPr>
          </c:dPt>
          <c:dPt>
            <c:idx val="2"/>
            <c:spPr>
              <a:noFill/>
              <a:ln w="25400">
                <a:noFill/>
              </a:ln>
            </c:spPr>
          </c:dPt>
          <c:dPt>
            <c:idx val="3"/>
            <c:spPr>
              <a:solidFill>
                <a:srgbClr val="FFFFFF"/>
              </a:solidFill>
              <a:ln w="12700">
                <a:solidFill>
                  <a:srgbClr val="000000"/>
                </a:solidFill>
                <a:prstDash val="solid"/>
              </a:ln>
            </c:spPr>
          </c:dPt>
          <c:dPt>
            <c:idx val="4"/>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en-US"/>
                </a:p>
              </c:txPr>
              <c:dLblPos val="bestFit"/>
              <c:showCatName val="1"/>
              <c:showPercent val="1"/>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en-US"/>
                </a:p>
              </c:txPr>
              <c:dLblPos val="bestFit"/>
              <c:showCatName val="1"/>
              <c:showPercent val="1"/>
            </c:dLbl>
            <c:dLbl>
              <c:idx val="4"/>
              <c:delete val="1"/>
            </c:dLbl>
            <c:dLbl>
              <c:idx val="5"/>
              <c:dLblPos val="bestFit"/>
              <c:showCatName val="1"/>
              <c:showPercent val="1"/>
            </c:dLbl>
            <c:dLbl>
              <c:idx val="6"/>
              <c:delete val="1"/>
            </c:dLbl>
            <c:dLbl>
              <c:idx val="7"/>
              <c:dLblPos val="bestFit"/>
              <c:showCatName val="1"/>
              <c:showPercent val="1"/>
            </c:dLbl>
            <c:dLbl>
              <c:idx val="8"/>
              <c:delete val="1"/>
            </c:dLbl>
            <c:dLbl>
              <c:idx val="9"/>
              <c:dLblPos val="bestFit"/>
              <c:showCatName val="1"/>
              <c:showPercent val="1"/>
            </c:dLbl>
            <c:dLbl>
              <c:idx val="10"/>
              <c:delete val="1"/>
            </c:dLbl>
            <c:dLbl>
              <c:idx val="11"/>
              <c:delete val="1"/>
            </c:dLbl>
            <c:dLbl>
              <c:idx val="12"/>
              <c:dLblPos val="bestFit"/>
              <c:showCatName val="1"/>
              <c:showPercent val="1"/>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n-US"/>
              </a:p>
            </c:txPr>
            <c:showCatName val="1"/>
            <c:showPercent val="1"/>
          </c:dLbls>
          <c:cat>
            <c:numRef>
              <c:f>'Q8.1.10'!$H$15:$H$19</c:f>
              <c:numCache>
                <c:formatCode>General_)</c:formatCode>
                <c:ptCount val="5"/>
              </c:numCache>
            </c:numRef>
          </c:cat>
          <c:val>
            <c:numRef>
              <c:f>'Q8.1.10'!$I$15:$I$19</c:f>
              <c:numCache>
                <c:formatCode>###\ ###\ ###</c:formatCode>
                <c:ptCount val="5"/>
              </c:numCache>
            </c:numRef>
          </c:val>
        </c:ser>
        <c:dLbls>
          <c:showCatName val="1"/>
          <c:showPercent val="1"/>
        </c:dLbls>
      </c:pie3DChart>
      <c:spPr>
        <a:noFill/>
        <a:ln w="25400">
          <a:noFill/>
        </a:ln>
      </c:spPr>
    </c:plotArea>
    <c:plotVisOnly val="1"/>
    <c:dispBlanksAs val="zero"/>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paperSize="9" orientation="landscape" horizontalDpi="-4"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sz="210" b="0" i="0" u="none" strike="noStrike" baseline="0">
              <a:solidFill>
                <a:srgbClr val="000000"/>
              </a:solidFill>
              <a:latin typeface="Arial"/>
              <a:ea typeface="Arial"/>
              <a:cs typeface="Arial"/>
            </a:defRPr>
          </a:pPr>
          <a:endParaRPr lang="en-US"/>
        </a:p>
      </c:txPr>
    </c:title>
    <c:view3D>
      <c:rotY val="150"/>
      <c:perspective val="0"/>
    </c:view3D>
    <c:plotArea>
      <c:layout/>
      <c:pie3DChart>
        <c:varyColors val="1"/>
        <c:ser>
          <c:idx val="0"/>
          <c:order val="0"/>
          <c:spPr>
            <a:ln w="12700">
              <a:solidFill>
                <a:srgbClr val="000000"/>
              </a:solidFill>
              <a:prstDash val="solid"/>
            </a:ln>
          </c:spPr>
          <c:dPt>
            <c:idx val="0"/>
            <c:spPr>
              <a:solidFill>
                <a:srgbClr val="969696"/>
              </a:solidFill>
              <a:ln w="12700">
                <a:solidFill>
                  <a:srgbClr val="000000"/>
                </a:solidFill>
                <a:prstDash val="solid"/>
              </a:ln>
            </c:spPr>
          </c:dPt>
          <c:dPt>
            <c:idx val="1"/>
            <c:spPr>
              <a:solidFill>
                <a:srgbClr val="969696"/>
              </a:solidFill>
              <a:ln w="12700">
                <a:solidFill>
                  <a:srgbClr val="000000"/>
                </a:solidFill>
                <a:prstDash val="solid"/>
              </a:ln>
            </c:spPr>
          </c:dPt>
          <c:dPt>
            <c:idx val="2"/>
            <c:spPr>
              <a:noFill/>
              <a:ln w="25400">
                <a:noFill/>
              </a:ln>
            </c:spPr>
          </c:dPt>
          <c:dPt>
            <c:idx val="3"/>
            <c:spPr>
              <a:solidFill>
                <a:srgbClr val="FFFFFF"/>
              </a:solidFill>
              <a:ln w="12700">
                <a:solidFill>
                  <a:srgbClr val="000000"/>
                </a:solidFill>
                <a:prstDash val="solid"/>
              </a:ln>
            </c:spPr>
          </c:dPt>
          <c:dPt>
            <c:idx val="4"/>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en-US"/>
                </a:p>
              </c:txPr>
              <c:dLblPos val="bestFit"/>
              <c:showCatName val="1"/>
              <c:showPercent val="1"/>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en-US"/>
                </a:p>
              </c:txPr>
              <c:dLblPos val="bestFit"/>
              <c:showCatName val="1"/>
              <c:showPercent val="1"/>
            </c:dLbl>
            <c:dLbl>
              <c:idx val="4"/>
              <c:delete val="1"/>
            </c:dLbl>
            <c:dLbl>
              <c:idx val="5"/>
              <c:dLblPos val="bestFit"/>
              <c:showCatName val="1"/>
              <c:showPercent val="1"/>
            </c:dLbl>
            <c:dLbl>
              <c:idx val="6"/>
              <c:delete val="1"/>
            </c:dLbl>
            <c:dLbl>
              <c:idx val="7"/>
              <c:dLblPos val="bestFit"/>
              <c:showCatName val="1"/>
              <c:showPercent val="1"/>
            </c:dLbl>
            <c:dLbl>
              <c:idx val="8"/>
              <c:delete val="1"/>
            </c:dLbl>
            <c:dLbl>
              <c:idx val="9"/>
              <c:dLblPos val="bestFit"/>
              <c:showCatName val="1"/>
              <c:showPercent val="1"/>
            </c:dLbl>
            <c:dLbl>
              <c:idx val="10"/>
              <c:delete val="1"/>
            </c:dLbl>
            <c:dLbl>
              <c:idx val="11"/>
              <c:delete val="1"/>
            </c:dLbl>
            <c:dLbl>
              <c:idx val="12"/>
              <c:dLblPos val="bestFit"/>
              <c:showCatName val="1"/>
              <c:showPercent val="1"/>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n-US"/>
              </a:p>
            </c:txPr>
            <c:showCatName val="1"/>
            <c:showPercent val="1"/>
          </c:dLbls>
          <c:cat>
            <c:numRef>
              <c:f>'Q8.1.11'!$H$15:$H$19</c:f>
              <c:numCache>
                <c:formatCode>General_)</c:formatCode>
                <c:ptCount val="5"/>
              </c:numCache>
            </c:numRef>
          </c:cat>
          <c:val>
            <c:numRef>
              <c:f>'Q8.1.11'!$I$15:$I$19</c:f>
              <c:numCache>
                <c:formatCode>###\ ###\ ###</c:formatCode>
                <c:ptCount val="5"/>
              </c:numCache>
            </c:numRef>
          </c:val>
        </c:ser>
        <c:dLbls>
          <c:showCatName val="1"/>
          <c:showPercent val="1"/>
        </c:dLbls>
      </c:pie3DChart>
      <c:spPr>
        <a:noFill/>
        <a:ln w="25400">
          <a:noFill/>
        </a:ln>
      </c:spPr>
    </c:plotArea>
    <c:plotVisOnly val="1"/>
    <c:dispBlanksAs val="zero"/>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paperSize="9" orientation="landscape" horizontalDpi="-4" verticalDpi="0"/>
  </c:printSettings>
  <c:userShapes r:id="rId1"/>
</c:chartSpace>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9525</xdr:colOff>
      <xdr:row>0</xdr:row>
      <xdr:rowOff>0</xdr:rowOff>
    </xdr:to>
    <xdr:sp macro="" textlink="">
      <xdr:nvSpPr>
        <xdr:cNvPr id="2" name="Line 1"/>
        <xdr:cNvSpPr>
          <a:spLocks noChangeShapeType="1"/>
        </xdr:cNvSpPr>
      </xdr:nvSpPr>
      <xdr:spPr bwMode="auto">
        <a:xfrm>
          <a:off x="9525" y="0"/>
          <a:ext cx="19907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1981200" cy="0"/>
        </a:xfrm>
        <a:prstGeom prst="line">
          <a:avLst/>
        </a:prstGeom>
        <a:no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9525</xdr:colOff>
      <xdr:row>0</xdr:row>
      <xdr:rowOff>0</xdr:rowOff>
    </xdr:to>
    <xdr:sp macro="" textlink="">
      <xdr:nvSpPr>
        <xdr:cNvPr id="2" name="Line 1"/>
        <xdr:cNvSpPr>
          <a:spLocks noChangeShapeType="1"/>
        </xdr:cNvSpPr>
      </xdr:nvSpPr>
      <xdr:spPr bwMode="auto">
        <a:xfrm>
          <a:off x="9525" y="0"/>
          <a:ext cx="17811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1771650" cy="0"/>
        </a:xfrm>
        <a:prstGeom prst="line">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24</xdr:row>
      <xdr:rowOff>0</xdr:rowOff>
    </xdr:from>
    <xdr:to>
      <xdr:col>0</xdr:col>
      <xdr:colOff>0</xdr:colOff>
      <xdr:row>24</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24</xdr:row>
      <xdr:rowOff>0</xdr:rowOff>
    </xdr:from>
    <xdr:to>
      <xdr:col>0</xdr:col>
      <xdr:colOff>0</xdr:colOff>
      <xdr:row>24</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1352550"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19050" y="0"/>
          <a:ext cx="1343025"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19050" y="0"/>
          <a:ext cx="1343025" cy="0"/>
        </a:xfrm>
        <a:prstGeom prst="line">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1390650"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19050" y="0"/>
          <a:ext cx="1381125"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19050" y="0"/>
          <a:ext cx="1381125" cy="0"/>
        </a:xfrm>
        <a:prstGeom prst="line">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1095375"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19050" y="0"/>
          <a:ext cx="1085850"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19050" y="0"/>
          <a:ext cx="1085850" cy="0"/>
        </a:xfrm>
        <a:prstGeom prst="line">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143125" cy="0"/>
        </a:xfrm>
        <a:prstGeom prst="line">
          <a:avLst/>
        </a:prstGeom>
        <a:no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143125" cy="0"/>
        </a:xfrm>
        <a:prstGeom prst="line">
          <a:avLst/>
        </a:prstGeom>
        <a:no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1647825"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143125" cy="0"/>
        </a:xfrm>
        <a:prstGeom prst="line">
          <a:avLst/>
        </a:prstGeom>
        <a:no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1600200" cy="0"/>
        </a:xfrm>
        <a:prstGeom prst="line">
          <a:avLst/>
        </a:prstGeom>
        <a:noFill/>
        <a:ln w="9525">
          <a:solidFill>
            <a:srgbClr val="000000"/>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34480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3"/>
        <xdr:cNvSpPr>
          <a:spLocks noChangeShapeType="1"/>
        </xdr:cNvSpPr>
      </xdr:nvSpPr>
      <xdr:spPr bwMode="auto">
        <a:xfrm>
          <a:off x="9525" y="0"/>
          <a:ext cx="3448050" cy="0"/>
        </a:xfrm>
        <a:prstGeom prst="line">
          <a:avLst/>
        </a:prstGeom>
        <a:noFill/>
        <a:ln w="9525">
          <a:solidFill>
            <a:srgbClr val="000000"/>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4" name="Line 4"/>
        <xdr:cNvSpPr>
          <a:spLocks noChangeShapeType="1"/>
        </xdr:cNvSpPr>
      </xdr:nvSpPr>
      <xdr:spPr bwMode="auto">
        <a:xfrm>
          <a:off x="9525" y="161925"/>
          <a:ext cx="3448050" cy="857250"/>
        </a:xfrm>
        <a:prstGeom prst="line">
          <a:avLst/>
        </a:prstGeom>
        <a:noFill/>
        <a:ln w="9525">
          <a:solidFill>
            <a:srgbClr val="FFFFFF"/>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9908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3"/>
        <xdr:cNvSpPr>
          <a:spLocks noChangeShapeType="1"/>
        </xdr:cNvSpPr>
      </xdr:nvSpPr>
      <xdr:spPr bwMode="auto">
        <a:xfrm>
          <a:off x="9525" y="0"/>
          <a:ext cx="2990850" cy="0"/>
        </a:xfrm>
        <a:prstGeom prst="line">
          <a:avLst/>
        </a:prstGeom>
        <a:noFill/>
        <a:ln w="9525">
          <a:solidFill>
            <a:srgbClr val="000000"/>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4" name="Line 4"/>
        <xdr:cNvSpPr>
          <a:spLocks noChangeShapeType="1"/>
        </xdr:cNvSpPr>
      </xdr:nvSpPr>
      <xdr:spPr bwMode="auto">
        <a:xfrm>
          <a:off x="9525" y="161925"/>
          <a:ext cx="2990850" cy="857250"/>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5" name="Line 4"/>
        <xdr:cNvSpPr>
          <a:spLocks noChangeShapeType="1"/>
        </xdr:cNvSpPr>
      </xdr:nvSpPr>
      <xdr:spPr bwMode="auto">
        <a:xfrm>
          <a:off x="9525" y="161925"/>
          <a:ext cx="2990850" cy="857250"/>
        </a:xfrm>
        <a:prstGeom prst="line">
          <a:avLst/>
        </a:prstGeom>
        <a:noFill/>
        <a:ln w="9525">
          <a:solidFill>
            <a:srgbClr val="FFFFFF"/>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19050</xdr:colOff>
      <xdr:row>8</xdr:row>
      <xdr:rowOff>161924</xdr:rowOff>
    </xdr:to>
    <xdr:sp macro="" textlink="">
      <xdr:nvSpPr>
        <xdr:cNvPr id="2" name="Line 1"/>
        <xdr:cNvSpPr>
          <a:spLocks noChangeShapeType="1"/>
        </xdr:cNvSpPr>
      </xdr:nvSpPr>
      <xdr:spPr bwMode="auto">
        <a:xfrm>
          <a:off x="0" y="180974"/>
          <a:ext cx="1438275" cy="828675"/>
        </a:xfrm>
        <a:prstGeom prst="line">
          <a:avLst/>
        </a:prstGeom>
        <a:noFill/>
        <a:ln w="9525">
          <a:solidFill>
            <a:srgbClr val="FFFFFF"/>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1714500</xdr:colOff>
      <xdr:row>9</xdr:row>
      <xdr:rowOff>0</xdr:rowOff>
    </xdr:to>
    <xdr:sp macro="" textlink="">
      <xdr:nvSpPr>
        <xdr:cNvPr id="3" name="Line 3"/>
        <xdr:cNvSpPr>
          <a:spLocks noChangeShapeType="1"/>
        </xdr:cNvSpPr>
      </xdr:nvSpPr>
      <xdr:spPr bwMode="auto">
        <a:xfrm>
          <a:off x="0" y="161925"/>
          <a:ext cx="1533525" cy="857250"/>
        </a:xfrm>
        <a:prstGeom prst="line">
          <a:avLst/>
        </a:prstGeom>
        <a:noFill/>
        <a:ln w="9525">
          <a:solidFill>
            <a:srgbClr val="FFFFFF"/>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171450"/>
          <a:ext cx="1304925" cy="600075"/>
        </a:xfrm>
        <a:prstGeom prst="line">
          <a:avLst/>
        </a:prstGeom>
        <a:noFill/>
        <a:ln w="9525">
          <a:solidFill>
            <a:srgbClr val="FFFFFF"/>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9526</xdr:colOff>
      <xdr:row>4</xdr:row>
      <xdr:rowOff>19050</xdr:rowOff>
    </xdr:from>
    <xdr:to>
      <xdr:col>1</xdr:col>
      <xdr:colOff>9525</xdr:colOff>
      <xdr:row>7</xdr:row>
      <xdr:rowOff>209550</xdr:rowOff>
    </xdr:to>
    <xdr:sp macro="" textlink="">
      <xdr:nvSpPr>
        <xdr:cNvPr id="2" name="Line 1"/>
        <xdr:cNvSpPr>
          <a:spLocks noChangeShapeType="1"/>
        </xdr:cNvSpPr>
      </xdr:nvSpPr>
      <xdr:spPr bwMode="auto">
        <a:xfrm>
          <a:off x="9526" y="180975"/>
          <a:ext cx="2162174" cy="590550"/>
        </a:xfrm>
        <a:prstGeom prst="line">
          <a:avLst/>
        </a:prstGeom>
        <a:noFill/>
        <a:ln w="9525">
          <a:solidFill>
            <a:srgbClr val="FFFFFF"/>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4</xdr:row>
      <xdr:rowOff>19051</xdr:rowOff>
    </xdr:from>
    <xdr:to>
      <xdr:col>1</xdr:col>
      <xdr:colOff>9525</xdr:colOff>
      <xdr:row>7</xdr:row>
      <xdr:rowOff>342901</xdr:rowOff>
    </xdr:to>
    <xdr:sp macro="" textlink="">
      <xdr:nvSpPr>
        <xdr:cNvPr id="2" name="Line 1"/>
        <xdr:cNvSpPr>
          <a:spLocks noChangeShapeType="1"/>
        </xdr:cNvSpPr>
      </xdr:nvSpPr>
      <xdr:spPr bwMode="auto">
        <a:xfrm>
          <a:off x="19050" y="180976"/>
          <a:ext cx="1847850" cy="723900"/>
        </a:xfrm>
        <a:prstGeom prst="line">
          <a:avLst/>
        </a:prstGeom>
        <a:noFill/>
        <a:ln w="9525">
          <a:solidFill>
            <a:srgbClr val="FFFFFF"/>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xdr:colOff>
      <xdr:row>7</xdr:row>
      <xdr:rowOff>352424</xdr:rowOff>
    </xdr:to>
    <xdr:sp macro="" textlink="">
      <xdr:nvSpPr>
        <xdr:cNvPr id="2" name="Line 1"/>
        <xdr:cNvSpPr>
          <a:spLocks noChangeShapeType="1"/>
        </xdr:cNvSpPr>
      </xdr:nvSpPr>
      <xdr:spPr bwMode="auto">
        <a:xfrm>
          <a:off x="0" y="190499"/>
          <a:ext cx="1552576" cy="733425"/>
        </a:xfrm>
        <a:prstGeom prst="line">
          <a:avLst/>
        </a:prstGeom>
        <a:noFill/>
        <a:ln w="9525">
          <a:solidFill>
            <a:srgbClr val="FFFFFF"/>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180975"/>
          <a:ext cx="1752600" cy="590550"/>
        </a:xfrm>
        <a:prstGeom prst="line">
          <a:avLst/>
        </a:prstGeom>
        <a:noFill/>
        <a:ln w="9525">
          <a:solidFill>
            <a:srgbClr val="FFFFFF"/>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238125</xdr:rowOff>
    </xdr:to>
    <xdr:sp macro="" textlink="">
      <xdr:nvSpPr>
        <xdr:cNvPr id="2" name="Line 1"/>
        <xdr:cNvSpPr>
          <a:spLocks noChangeShapeType="1"/>
        </xdr:cNvSpPr>
      </xdr:nvSpPr>
      <xdr:spPr bwMode="auto">
        <a:xfrm>
          <a:off x="0" y="180975"/>
          <a:ext cx="1876425" cy="619125"/>
        </a:xfrm>
        <a:prstGeom prst="line">
          <a:avLst/>
        </a:prstGeom>
        <a:noFill/>
        <a:ln w="9525">
          <a:solidFill>
            <a:srgbClr val="FFFFFF"/>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180975</xdr:rowOff>
    </xdr:to>
    <xdr:sp macro="" textlink="">
      <xdr:nvSpPr>
        <xdr:cNvPr id="2" name="Line 1"/>
        <xdr:cNvSpPr>
          <a:spLocks noChangeShapeType="1"/>
        </xdr:cNvSpPr>
      </xdr:nvSpPr>
      <xdr:spPr bwMode="auto">
        <a:xfrm>
          <a:off x="0" y="180975"/>
          <a:ext cx="1657350" cy="561975"/>
        </a:xfrm>
        <a:prstGeom prst="line">
          <a:avLst/>
        </a:prstGeom>
        <a:noFill/>
        <a:ln w="9525">
          <a:solidFill>
            <a:srgbClr val="FFFFFF"/>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4</xdr:row>
      <xdr:rowOff>28575</xdr:rowOff>
    </xdr:from>
    <xdr:to>
      <xdr:col>0</xdr:col>
      <xdr:colOff>2133599</xdr:colOff>
      <xdr:row>7</xdr:row>
      <xdr:rowOff>209550</xdr:rowOff>
    </xdr:to>
    <xdr:sp macro="" textlink="">
      <xdr:nvSpPr>
        <xdr:cNvPr id="2" name="Line 1"/>
        <xdr:cNvSpPr>
          <a:spLocks noChangeShapeType="1"/>
        </xdr:cNvSpPr>
      </xdr:nvSpPr>
      <xdr:spPr bwMode="auto">
        <a:xfrm>
          <a:off x="0" y="190500"/>
          <a:ext cx="2133599" cy="581025"/>
        </a:xfrm>
        <a:prstGeom prst="line">
          <a:avLst/>
        </a:prstGeom>
        <a:noFill/>
        <a:ln w="9525">
          <a:solidFill>
            <a:srgbClr val="FFFFFF"/>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9525</xdr:rowOff>
    </xdr:from>
    <xdr:to>
      <xdr:col>1</xdr:col>
      <xdr:colOff>19050</xdr:colOff>
      <xdr:row>8</xdr:row>
      <xdr:rowOff>0</xdr:rowOff>
    </xdr:to>
    <xdr:sp macro="" textlink="">
      <xdr:nvSpPr>
        <xdr:cNvPr id="2" name="Line 1"/>
        <xdr:cNvSpPr>
          <a:spLocks noChangeShapeType="1"/>
        </xdr:cNvSpPr>
      </xdr:nvSpPr>
      <xdr:spPr bwMode="auto">
        <a:xfrm>
          <a:off x="0" y="171450"/>
          <a:ext cx="2114550" cy="609600"/>
        </a:xfrm>
        <a:prstGeom prst="line">
          <a:avLst/>
        </a:prstGeom>
        <a:noFill/>
        <a:ln w="9525">
          <a:solidFill>
            <a:srgbClr val="FFFFFF"/>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4</xdr:row>
      <xdr:rowOff>19051</xdr:rowOff>
    </xdr:from>
    <xdr:to>
      <xdr:col>1</xdr:col>
      <xdr:colOff>9524</xdr:colOff>
      <xdr:row>7</xdr:row>
      <xdr:rowOff>342901</xdr:rowOff>
    </xdr:to>
    <xdr:sp macro="" textlink="">
      <xdr:nvSpPr>
        <xdr:cNvPr id="2" name="Line 1"/>
        <xdr:cNvSpPr>
          <a:spLocks noChangeShapeType="1"/>
        </xdr:cNvSpPr>
      </xdr:nvSpPr>
      <xdr:spPr bwMode="auto">
        <a:xfrm>
          <a:off x="0" y="180976"/>
          <a:ext cx="1552574" cy="723900"/>
        </a:xfrm>
        <a:prstGeom prst="line">
          <a:avLst/>
        </a:prstGeom>
        <a:noFill/>
        <a:ln w="9525">
          <a:solidFill>
            <a:srgbClr val="FFFFFF"/>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28574</xdr:colOff>
      <xdr:row>4</xdr:row>
      <xdr:rowOff>28575</xdr:rowOff>
    </xdr:from>
    <xdr:to>
      <xdr:col>1</xdr:col>
      <xdr:colOff>38100</xdr:colOff>
      <xdr:row>7</xdr:row>
      <xdr:rowOff>247650</xdr:rowOff>
    </xdr:to>
    <xdr:sp macro="" textlink="">
      <xdr:nvSpPr>
        <xdr:cNvPr id="2" name="Line 1"/>
        <xdr:cNvSpPr>
          <a:spLocks noChangeShapeType="1"/>
        </xdr:cNvSpPr>
      </xdr:nvSpPr>
      <xdr:spPr bwMode="auto">
        <a:xfrm>
          <a:off x="28574" y="190500"/>
          <a:ext cx="1647826" cy="619125"/>
        </a:xfrm>
        <a:prstGeom prst="line">
          <a:avLst/>
        </a:prstGeom>
        <a:noFill/>
        <a:ln w="9525">
          <a:solidFill>
            <a:srgbClr val="FFFFFF"/>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171450"/>
          <a:ext cx="1790700" cy="600075"/>
        </a:xfrm>
        <a:prstGeom prst="line">
          <a:avLst/>
        </a:prstGeom>
        <a:noFill/>
        <a:ln w="9525">
          <a:solidFill>
            <a:srgbClr val="FFFFFF"/>
          </a:solidFill>
          <a:round/>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23812</xdr:colOff>
      <xdr:row>4</xdr:row>
      <xdr:rowOff>15875</xdr:rowOff>
    </xdr:from>
    <xdr:to>
      <xdr:col>0</xdr:col>
      <xdr:colOff>2031999</xdr:colOff>
      <xdr:row>8</xdr:row>
      <xdr:rowOff>1</xdr:rowOff>
    </xdr:to>
    <xdr:sp macro="" textlink="">
      <xdr:nvSpPr>
        <xdr:cNvPr id="2" name="Line 1"/>
        <xdr:cNvSpPr>
          <a:spLocks noChangeShapeType="1"/>
        </xdr:cNvSpPr>
      </xdr:nvSpPr>
      <xdr:spPr bwMode="auto">
        <a:xfrm>
          <a:off x="23812" y="177800"/>
          <a:ext cx="2008187" cy="641351"/>
        </a:xfrm>
        <a:prstGeom prst="line">
          <a:avLst/>
        </a:prstGeom>
        <a:noFill/>
        <a:ln w="9525">
          <a:solidFill>
            <a:srgbClr val="FFFFFF"/>
          </a:solidFill>
          <a:round/>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171450"/>
          <a:ext cx="1743075" cy="590550"/>
        </a:xfrm>
        <a:prstGeom prst="line">
          <a:avLst/>
        </a:prstGeom>
        <a:noFill/>
        <a:ln w="9525">
          <a:solidFill>
            <a:srgbClr val="FFFFFF"/>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171450"/>
          <a:ext cx="1628775" cy="581025"/>
        </a:xfrm>
        <a:prstGeom prst="line">
          <a:avLst/>
        </a:prstGeom>
        <a:noFill/>
        <a:ln w="9525">
          <a:solidFill>
            <a:srgbClr val="FFFFFF"/>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514350"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4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dimension ref="A1:K153"/>
  <sheetViews>
    <sheetView showGridLines="0" tabSelected="1" zoomScaleNormal="100" workbookViewId="0">
      <selection sqref="A1:K1"/>
    </sheetView>
  </sheetViews>
  <sheetFormatPr defaultRowHeight="12.75"/>
  <cols>
    <col min="1" max="1" width="9.140625" style="1329"/>
    <col min="2" max="16384" width="9.140625" style="1324"/>
  </cols>
  <sheetData>
    <row r="1" spans="1:11" ht="30.75" customHeight="1">
      <c r="A1" s="1719" t="s">
        <v>1174</v>
      </c>
      <c r="B1" s="1719"/>
      <c r="C1" s="1719"/>
      <c r="D1" s="1719"/>
      <c r="E1" s="1719"/>
      <c r="F1" s="1719"/>
      <c r="G1" s="1719"/>
      <c r="H1" s="1719"/>
      <c r="I1" s="1719"/>
      <c r="J1" s="1719"/>
      <c r="K1" s="1719"/>
    </row>
    <row r="3" spans="1:11" ht="27.75" customHeight="1">
      <c r="A3" s="1325" t="s">
        <v>1036</v>
      </c>
    </row>
    <row r="4" spans="1:11" s="1327" customFormat="1">
      <c r="A4" s="1326" t="s">
        <v>1037</v>
      </c>
    </row>
    <row r="5" spans="1:11" ht="26.25" customHeight="1">
      <c r="A5" s="1325" t="s">
        <v>1038</v>
      </c>
    </row>
    <row r="6" spans="1:11" s="1327" customFormat="1">
      <c r="A6" s="1330" t="s">
        <v>1039</v>
      </c>
    </row>
    <row r="7" spans="1:11" s="1327" customFormat="1">
      <c r="A7" s="1330" t="s">
        <v>1040</v>
      </c>
    </row>
    <row r="8" spans="1:11" s="1327" customFormat="1">
      <c r="A8" s="1330" t="s">
        <v>1041</v>
      </c>
    </row>
    <row r="9" spans="1:11" s="1327" customFormat="1">
      <c r="A9" s="1330" t="s">
        <v>1042</v>
      </c>
    </row>
    <row r="10" spans="1:11" s="1327" customFormat="1">
      <c r="A10" s="1330" t="s">
        <v>1043</v>
      </c>
    </row>
    <row r="11" spans="1:11" ht="33.75" customHeight="1">
      <c r="A11" s="1325" t="s">
        <v>1044</v>
      </c>
    </row>
    <row r="12" spans="1:11" s="1327" customFormat="1">
      <c r="A12" s="1330" t="s">
        <v>1045</v>
      </c>
    </row>
    <row r="13" spans="1:11" s="1327" customFormat="1">
      <c r="A13" s="1330" t="s">
        <v>1046</v>
      </c>
    </row>
    <row r="14" spans="1:11" s="1327" customFormat="1">
      <c r="A14" s="1330" t="s">
        <v>1047</v>
      </c>
    </row>
    <row r="15" spans="1:11" s="1327" customFormat="1">
      <c r="A15" s="1330" t="s">
        <v>1048</v>
      </c>
    </row>
    <row r="16" spans="1:11" s="1327" customFormat="1">
      <c r="A16" s="1330" t="s">
        <v>1049</v>
      </c>
    </row>
    <row r="17" spans="1:1" s="1327" customFormat="1">
      <c r="A17" s="1330" t="s">
        <v>1050</v>
      </c>
    </row>
    <row r="18" spans="1:1" s="1327" customFormat="1">
      <c r="A18" s="1330" t="s">
        <v>1051</v>
      </c>
    </row>
    <row r="19" spans="1:1" s="1327" customFormat="1">
      <c r="A19" s="1330" t="s">
        <v>1052</v>
      </c>
    </row>
    <row r="20" spans="1:1" s="1327" customFormat="1">
      <c r="A20" s="1330" t="s">
        <v>1053</v>
      </c>
    </row>
    <row r="21" spans="1:1" s="1328" customFormat="1">
      <c r="A21" s="1330" t="s">
        <v>1054</v>
      </c>
    </row>
    <row r="22" spans="1:1" s="1327" customFormat="1">
      <c r="A22" s="1330" t="s">
        <v>1055</v>
      </c>
    </row>
    <row r="23" spans="1:1" s="1327" customFormat="1">
      <c r="A23" s="1330" t="s">
        <v>1056</v>
      </c>
    </row>
    <row r="24" spans="1:1" s="1327" customFormat="1">
      <c r="A24" s="1330" t="s">
        <v>1057</v>
      </c>
    </row>
    <row r="25" spans="1:1" s="1327" customFormat="1">
      <c r="A25" s="1330" t="s">
        <v>1058</v>
      </c>
    </row>
    <row r="26" spans="1:1" s="1327" customFormat="1">
      <c r="A26" s="1330" t="s">
        <v>1059</v>
      </c>
    </row>
    <row r="27" spans="1:1" s="1327" customFormat="1">
      <c r="A27" s="1330" t="s">
        <v>1060</v>
      </c>
    </row>
    <row r="28" spans="1:1" s="1327" customFormat="1">
      <c r="A28" s="1330" t="s">
        <v>1061</v>
      </c>
    </row>
    <row r="29" spans="1:1" s="1327" customFormat="1">
      <c r="A29" s="1330" t="s">
        <v>1062</v>
      </c>
    </row>
    <row r="30" spans="1:1" s="1327" customFormat="1">
      <c r="A30" s="1330" t="s">
        <v>1063</v>
      </c>
    </row>
    <row r="31" spans="1:1" s="1327" customFormat="1">
      <c r="A31" s="1330" t="s">
        <v>1064</v>
      </c>
    </row>
    <row r="32" spans="1:1" s="1328" customFormat="1">
      <c r="A32" s="1330" t="s">
        <v>1065</v>
      </c>
    </row>
    <row r="33" spans="1:1" s="1327" customFormat="1">
      <c r="A33" s="1330" t="s">
        <v>1066</v>
      </c>
    </row>
    <row r="34" spans="1:1" s="1327" customFormat="1">
      <c r="A34" s="1330" t="s">
        <v>1067</v>
      </c>
    </row>
    <row r="35" spans="1:1" ht="27.75" customHeight="1">
      <c r="A35" s="1325" t="s">
        <v>1068</v>
      </c>
    </row>
    <row r="36" spans="1:1" s="1327" customFormat="1">
      <c r="A36" s="1330" t="s">
        <v>1069</v>
      </c>
    </row>
    <row r="37" spans="1:1" s="1327" customFormat="1">
      <c r="A37" s="1330" t="s">
        <v>1070</v>
      </c>
    </row>
    <row r="38" spans="1:1" s="1327" customFormat="1">
      <c r="A38" s="1330" t="s">
        <v>1071</v>
      </c>
    </row>
    <row r="39" spans="1:1" s="1327" customFormat="1">
      <c r="A39" s="1330" t="s">
        <v>1072</v>
      </c>
    </row>
    <row r="40" spans="1:1" s="1327" customFormat="1">
      <c r="A40" s="1330" t="s">
        <v>1073</v>
      </c>
    </row>
    <row r="41" spans="1:1" s="1327" customFormat="1">
      <c r="A41" s="1330" t="s">
        <v>1074</v>
      </c>
    </row>
    <row r="42" spans="1:1" s="1327" customFormat="1">
      <c r="A42" s="1330" t="s">
        <v>1075</v>
      </c>
    </row>
    <row r="43" spans="1:1" ht="25.5" customHeight="1">
      <c r="A43" s="1325" t="s">
        <v>1076</v>
      </c>
    </row>
    <row r="44" spans="1:1" s="1327" customFormat="1">
      <c r="A44" s="1330" t="s">
        <v>1077</v>
      </c>
    </row>
    <row r="45" spans="1:1" s="1327" customFormat="1">
      <c r="A45" s="1330" t="s">
        <v>1078</v>
      </c>
    </row>
    <row r="46" spans="1:1" s="1327" customFormat="1">
      <c r="A46" s="1330" t="s">
        <v>1079</v>
      </c>
    </row>
    <row r="47" spans="1:1" s="1327" customFormat="1">
      <c r="A47" s="1330" t="s">
        <v>1080</v>
      </c>
    </row>
    <row r="48" spans="1:1" s="1327" customFormat="1">
      <c r="A48" s="1330" t="s">
        <v>1081</v>
      </c>
    </row>
    <row r="49" spans="1:1" s="1327" customFormat="1">
      <c r="A49" s="1330" t="s">
        <v>1082</v>
      </c>
    </row>
    <row r="50" spans="1:1" s="1327" customFormat="1">
      <c r="A50" s="1330" t="s">
        <v>1083</v>
      </c>
    </row>
    <row r="51" spans="1:1" s="1327" customFormat="1">
      <c r="A51" s="1330" t="s">
        <v>1084</v>
      </c>
    </row>
    <row r="52" spans="1:1" s="1327" customFormat="1">
      <c r="A52" s="1330" t="s">
        <v>1085</v>
      </c>
    </row>
    <row r="53" spans="1:1" s="1327" customFormat="1">
      <c r="A53" s="1330" t="s">
        <v>1086</v>
      </c>
    </row>
    <row r="54" spans="1:1" s="1327" customFormat="1">
      <c r="A54" s="1330" t="s">
        <v>1087</v>
      </c>
    </row>
    <row r="55" spans="1:1" s="1327" customFormat="1">
      <c r="A55" s="1330" t="s">
        <v>1088</v>
      </c>
    </row>
    <row r="56" spans="1:1" s="1327" customFormat="1">
      <c r="A56" s="1330" t="s">
        <v>1089</v>
      </c>
    </row>
    <row r="57" spans="1:1" s="1327" customFormat="1">
      <c r="A57" s="1330" t="s">
        <v>1090</v>
      </c>
    </row>
    <row r="58" spans="1:1" s="1327" customFormat="1">
      <c r="A58" s="1330" t="s">
        <v>1091</v>
      </c>
    </row>
    <row r="59" spans="1:1" s="1327" customFormat="1">
      <c r="A59" s="1330" t="s">
        <v>1092</v>
      </c>
    </row>
    <row r="60" spans="1:1" s="1327" customFormat="1">
      <c r="A60" s="1330" t="s">
        <v>1093</v>
      </c>
    </row>
    <row r="61" spans="1:1" s="1327" customFormat="1">
      <c r="A61" s="1330" t="s">
        <v>1094</v>
      </c>
    </row>
    <row r="62" spans="1:1" s="1327" customFormat="1">
      <c r="A62" s="1330" t="s">
        <v>1095</v>
      </c>
    </row>
    <row r="63" spans="1:1" s="1327" customFormat="1">
      <c r="A63" s="1330" t="s">
        <v>1096</v>
      </c>
    </row>
    <row r="64" spans="1:1" s="1327" customFormat="1">
      <c r="A64" s="1330" t="s">
        <v>1097</v>
      </c>
    </row>
    <row r="65" spans="1:1" s="1327" customFormat="1">
      <c r="A65" s="1330" t="s">
        <v>1098</v>
      </c>
    </row>
    <row r="66" spans="1:1" s="1327" customFormat="1">
      <c r="A66" s="1330" t="s">
        <v>1099</v>
      </c>
    </row>
    <row r="67" spans="1:1" s="1327" customFormat="1">
      <c r="A67" s="1330" t="s">
        <v>1100</v>
      </c>
    </row>
    <row r="68" spans="1:1" s="1374" customFormat="1" ht="25.5" customHeight="1">
      <c r="A68" s="1373" t="s">
        <v>1101</v>
      </c>
    </row>
    <row r="69" spans="1:1" s="1376" customFormat="1">
      <c r="A69" s="1377" t="s">
        <v>1102</v>
      </c>
    </row>
    <row r="70" spans="1:1" s="1376" customFormat="1">
      <c r="A70" s="1377" t="s">
        <v>1103</v>
      </c>
    </row>
    <row r="71" spans="1:1" s="1376" customFormat="1">
      <c r="A71" s="1377" t="s">
        <v>1104</v>
      </c>
    </row>
    <row r="72" spans="1:1" s="1376" customFormat="1">
      <c r="A72" s="1377" t="s">
        <v>1105</v>
      </c>
    </row>
    <row r="73" spans="1:1" s="1376" customFormat="1">
      <c r="A73" s="1377" t="s">
        <v>1106</v>
      </c>
    </row>
    <row r="74" spans="1:1" s="1376" customFormat="1">
      <c r="A74" s="1377" t="s">
        <v>1107</v>
      </c>
    </row>
    <row r="75" spans="1:1" s="1376" customFormat="1">
      <c r="A75" s="1377" t="s">
        <v>1108</v>
      </c>
    </row>
    <row r="76" spans="1:1" s="1376" customFormat="1">
      <c r="A76" s="1377" t="s">
        <v>1109</v>
      </c>
    </row>
    <row r="77" spans="1:1" ht="30" customHeight="1">
      <c r="A77" s="1325" t="s">
        <v>1110</v>
      </c>
    </row>
    <row r="78" spans="1:1" s="1327" customFormat="1">
      <c r="A78" s="1330" t="s">
        <v>1111</v>
      </c>
    </row>
    <row r="79" spans="1:1" s="1327" customFormat="1">
      <c r="A79" s="1330" t="s">
        <v>1112</v>
      </c>
    </row>
    <row r="80" spans="1:1" s="1327" customFormat="1">
      <c r="A80" s="1330" t="s">
        <v>1113</v>
      </c>
    </row>
    <row r="81" spans="1:1" s="1327" customFormat="1">
      <c r="A81" s="1330" t="s">
        <v>1114</v>
      </c>
    </row>
    <row r="82" spans="1:1" s="1327" customFormat="1">
      <c r="A82" s="1330" t="s">
        <v>1115</v>
      </c>
    </row>
    <row r="83" spans="1:1" s="1327" customFormat="1">
      <c r="A83" s="1330" t="s">
        <v>1116</v>
      </c>
    </row>
    <row r="84" spans="1:1" s="1327" customFormat="1">
      <c r="A84" s="1330" t="s">
        <v>1117</v>
      </c>
    </row>
    <row r="85" spans="1:1" s="1327" customFormat="1">
      <c r="A85" s="1330" t="s">
        <v>1118</v>
      </c>
    </row>
    <row r="86" spans="1:1" s="1327" customFormat="1">
      <c r="A86" s="1330" t="s">
        <v>1119</v>
      </c>
    </row>
    <row r="87" spans="1:1" s="1327" customFormat="1">
      <c r="A87" s="1330" t="s">
        <v>1120</v>
      </c>
    </row>
    <row r="88" spans="1:1" s="1327" customFormat="1">
      <c r="A88" s="1330" t="s">
        <v>1121</v>
      </c>
    </row>
    <row r="89" spans="1:1" s="1327" customFormat="1">
      <c r="A89" s="1330" t="s">
        <v>1122</v>
      </c>
    </row>
    <row r="90" spans="1:1" s="1327" customFormat="1">
      <c r="A90" s="1330" t="s">
        <v>1123</v>
      </c>
    </row>
    <row r="91" spans="1:1" s="1327" customFormat="1">
      <c r="A91" s="1330" t="s">
        <v>1124</v>
      </c>
    </row>
    <row r="92" spans="1:1" s="1327" customFormat="1">
      <c r="A92" s="1330" t="s">
        <v>1125</v>
      </c>
    </row>
    <row r="93" spans="1:1" s="1327" customFormat="1">
      <c r="A93" s="1330" t="s">
        <v>1126</v>
      </c>
    </row>
    <row r="94" spans="1:1" s="1327" customFormat="1">
      <c r="A94" s="1330" t="s">
        <v>1127</v>
      </c>
    </row>
    <row r="95" spans="1:1" s="1327" customFormat="1">
      <c r="A95" s="1330" t="s">
        <v>1128</v>
      </c>
    </row>
    <row r="96" spans="1:1" s="1327" customFormat="1">
      <c r="A96" s="1330" t="s">
        <v>1129</v>
      </c>
    </row>
    <row r="97" spans="1:1" s="1327" customFormat="1">
      <c r="A97" s="1330" t="s">
        <v>1130</v>
      </c>
    </row>
    <row r="98" spans="1:1" s="1327" customFormat="1">
      <c r="A98" s="1330" t="s">
        <v>1131</v>
      </c>
    </row>
    <row r="99" spans="1:1" s="1327" customFormat="1">
      <c r="A99" s="1330" t="s">
        <v>1132</v>
      </c>
    </row>
    <row r="100" spans="1:1" s="1327" customFormat="1">
      <c r="A100" s="1330" t="s">
        <v>1133</v>
      </c>
    </row>
    <row r="101" spans="1:1" s="1327" customFormat="1">
      <c r="A101" s="1330" t="s">
        <v>1134</v>
      </c>
    </row>
    <row r="102" spans="1:1" s="1327" customFormat="1">
      <c r="A102" s="1330" t="s">
        <v>1135</v>
      </c>
    </row>
    <row r="103" spans="1:1" s="1374" customFormat="1" ht="27" customHeight="1">
      <c r="A103" s="1373" t="s">
        <v>1136</v>
      </c>
    </row>
    <row r="104" spans="1:1" s="1376" customFormat="1">
      <c r="A104" s="1377" t="s">
        <v>1137</v>
      </c>
    </row>
    <row r="105" spans="1:1" s="1376" customFormat="1">
      <c r="A105" s="1377" t="s">
        <v>1138</v>
      </c>
    </row>
    <row r="106" spans="1:1" s="1376" customFormat="1">
      <c r="A106" s="1377" t="s">
        <v>1139</v>
      </c>
    </row>
    <row r="107" spans="1:1" s="1376" customFormat="1">
      <c r="A107" s="1377" t="s">
        <v>1140</v>
      </c>
    </row>
    <row r="108" spans="1:1" s="1376" customFormat="1">
      <c r="A108" s="1377" t="s">
        <v>1141</v>
      </c>
    </row>
    <row r="109" spans="1:1" s="1376" customFormat="1">
      <c r="A109" s="1377" t="s">
        <v>1142</v>
      </c>
    </row>
    <row r="110" spans="1:1" s="1376" customFormat="1">
      <c r="A110" s="1377" t="s">
        <v>1143</v>
      </c>
    </row>
    <row r="111" spans="1:1" s="1374" customFormat="1" ht="27.75" customHeight="1">
      <c r="A111" s="1373" t="s">
        <v>1144</v>
      </c>
    </row>
    <row r="112" spans="1:1" s="1376" customFormat="1" ht="12.75" customHeight="1">
      <c r="A112" s="1330" t="s">
        <v>1518</v>
      </c>
    </row>
    <row r="113" spans="1:1" s="1376" customFormat="1" ht="12.75" customHeight="1">
      <c r="A113" s="1330" t="s">
        <v>1523</v>
      </c>
    </row>
    <row r="114" spans="1:1" s="1376" customFormat="1">
      <c r="A114" s="1330" t="s">
        <v>1522</v>
      </c>
    </row>
    <row r="115" spans="1:1" s="1376" customFormat="1">
      <c r="A115" s="1330" t="s">
        <v>1521</v>
      </c>
    </row>
    <row r="116" spans="1:1" s="1376" customFormat="1">
      <c r="A116" s="1330" t="s">
        <v>1519</v>
      </c>
    </row>
    <row r="117" spans="1:1" s="1704" customFormat="1">
      <c r="A117" s="1330" t="s">
        <v>1520</v>
      </c>
    </row>
    <row r="118" spans="1:1" s="1704" customFormat="1">
      <c r="A118" s="1330" t="s">
        <v>1524</v>
      </c>
    </row>
    <row r="119" spans="1:1" s="1376" customFormat="1">
      <c r="A119" s="1330" t="s">
        <v>1525</v>
      </c>
    </row>
    <row r="120" spans="1:1" s="1376" customFormat="1">
      <c r="A120" s="1330" t="s">
        <v>1526</v>
      </c>
    </row>
    <row r="121" spans="1:1" s="1376" customFormat="1">
      <c r="A121" s="1377" t="s">
        <v>1513</v>
      </c>
    </row>
    <row r="122" spans="1:1" s="1376" customFormat="1">
      <c r="A122" s="1377" t="s">
        <v>1514</v>
      </c>
    </row>
    <row r="123" spans="1:1" s="1376" customFormat="1">
      <c r="A123" s="1377" t="s">
        <v>1515</v>
      </c>
    </row>
    <row r="124" spans="1:1" s="1376" customFormat="1">
      <c r="A124" s="1377" t="s">
        <v>1516</v>
      </c>
    </row>
    <row r="125" spans="1:1" s="1376" customFormat="1">
      <c r="A125" s="1377" t="s">
        <v>1517</v>
      </c>
    </row>
    <row r="126" spans="1:1" s="1374" customFormat="1" ht="26.25" customHeight="1">
      <c r="A126" s="1373" t="s">
        <v>1145</v>
      </c>
    </row>
    <row r="127" spans="1:1" s="1376" customFormat="1">
      <c r="A127" s="1377" t="s">
        <v>1146</v>
      </c>
    </row>
    <row r="128" spans="1:1" s="1376" customFormat="1">
      <c r="A128" s="1375" t="s">
        <v>1147</v>
      </c>
    </row>
    <row r="129" spans="1:1" s="1376" customFormat="1">
      <c r="A129" s="1375" t="s">
        <v>1148</v>
      </c>
    </row>
    <row r="130" spans="1:1" s="1376" customFormat="1">
      <c r="A130" s="1375" t="s">
        <v>1149</v>
      </c>
    </row>
    <row r="131" spans="1:1" s="1376" customFormat="1">
      <c r="A131" s="1375" t="s">
        <v>1150</v>
      </c>
    </row>
    <row r="132" spans="1:1" s="1376" customFormat="1">
      <c r="A132" s="1375" t="s">
        <v>1151</v>
      </c>
    </row>
    <row r="133" spans="1:1" s="1376" customFormat="1">
      <c r="A133" s="1375" t="s">
        <v>1152</v>
      </c>
    </row>
    <row r="134" spans="1:1" ht="24.75" customHeight="1">
      <c r="A134" s="1325" t="s">
        <v>1153</v>
      </c>
    </row>
    <row r="135" spans="1:1" s="1327" customFormat="1">
      <c r="A135" s="1330" t="s">
        <v>1175</v>
      </c>
    </row>
    <row r="136" spans="1:1" s="1327" customFormat="1">
      <c r="A136" s="1330" t="s">
        <v>1176</v>
      </c>
    </row>
    <row r="137" spans="1:1" s="1327" customFormat="1">
      <c r="A137" s="1330" t="s">
        <v>1154</v>
      </c>
    </row>
    <row r="138" spans="1:1" s="1327" customFormat="1">
      <c r="A138" s="1330" t="s">
        <v>1155</v>
      </c>
    </row>
    <row r="139" spans="1:1" s="1327" customFormat="1">
      <c r="A139" s="1326" t="s">
        <v>1156</v>
      </c>
    </row>
    <row r="140" spans="1:1" s="1327" customFormat="1">
      <c r="A140" s="1330" t="s">
        <v>1157</v>
      </c>
    </row>
    <row r="141" spans="1:1" s="1327" customFormat="1">
      <c r="A141" s="1330" t="s">
        <v>1158</v>
      </c>
    </row>
    <row r="142" spans="1:1" s="1327" customFormat="1">
      <c r="A142" s="1326" t="s">
        <v>1159</v>
      </c>
    </row>
    <row r="143" spans="1:1" s="1327" customFormat="1">
      <c r="A143" s="1326" t="s">
        <v>1160</v>
      </c>
    </row>
    <row r="144" spans="1:1" s="1327" customFormat="1">
      <c r="A144" s="1330" t="s">
        <v>1161</v>
      </c>
    </row>
    <row r="145" spans="1:1" s="1327" customFormat="1">
      <c r="A145" s="1330" t="s">
        <v>1162</v>
      </c>
    </row>
    <row r="146" spans="1:1" s="1327" customFormat="1">
      <c r="A146" s="1330" t="s">
        <v>1163</v>
      </c>
    </row>
    <row r="147" spans="1:1" s="1327" customFormat="1">
      <c r="A147" s="1330" t="s">
        <v>1164</v>
      </c>
    </row>
    <row r="148" spans="1:1" s="1327" customFormat="1">
      <c r="A148" s="1330" t="s">
        <v>1165</v>
      </c>
    </row>
    <row r="149" spans="1:1" s="1327" customFormat="1">
      <c r="A149" s="1330" t="s">
        <v>1166</v>
      </c>
    </row>
    <row r="150" spans="1:1" s="1327" customFormat="1">
      <c r="A150" s="1326" t="s">
        <v>1167</v>
      </c>
    </row>
    <row r="151" spans="1:1" s="1327" customFormat="1">
      <c r="A151" s="1326" t="s">
        <v>1168</v>
      </c>
    </row>
    <row r="152" spans="1:1" s="1327" customFormat="1">
      <c r="A152" s="1326" t="s">
        <v>1169</v>
      </c>
    </row>
    <row r="153" spans="1:1" s="1327" customFormat="1">
      <c r="A153" s="1326" t="s">
        <v>1170</v>
      </c>
    </row>
  </sheetData>
  <mergeCells count="1">
    <mergeCell ref="A1:K1"/>
  </mergeCells>
  <hyperlinks>
    <hyperlink ref="A4" location="'Q2-1_Resumo'!A1" display="Quadro 2 - Quadro Resumo - Dados Gerais"/>
    <hyperlink ref="A6" location="'3.1.1'!A1" display="Quadro 3.1.1 - Emprego nas atividades culturais e criativas, por atividade económica (CAE-Rev. 3)"/>
    <hyperlink ref="A7" location="'3.1.2 '!A1" display="Quadro 3.1.2 - Emprego nas atividades culturais e criativas, por região (NUTS II)"/>
    <hyperlink ref="A8" location="'3.1.3 '!A1" display="Quadro 3.1.3 - Emprego nas atividades culturais e criativas, por sexo, escalão etário e nível de escolaridade"/>
    <hyperlink ref="A10" location="Q3.2.1!A1" display="Quadro 3.2.1 - Índice de Preços no Consumidor de bens e serviços culturais (2012 = 100)"/>
    <hyperlink ref="A12" location="Q4.1.1!A1" display="Quadro 4.1.1 - Principais variáveis das empresas das atividades culturais e criativas, por CAE- Rev.3 e escalões de pessoal ao serviço"/>
    <hyperlink ref="A13" location="Q4.1.2!A1" display="Quadro 4.1.2 - Principais variáveis das empresas das atividades culturais e criativas, por CAE- Rev.3 e por região (NUTS II)"/>
    <hyperlink ref="A14" location="Q4.2.1!A1" display="Quadro 4.2.1 - Principais variáveis das empresas de comércio a retalho de bens culturais e recreativos, em estabelecimentos especializados, por CAE- Rev.3 e escalões de pessoal ao serviço"/>
    <hyperlink ref="A15" location="Q4.2.2!A1" display="Q4.2.2!A1"/>
    <hyperlink ref="A16" location="Q4.3.1!A1" display="Quadro 4.3.1 - Principais variáveis das empresas de edição, por CAE - Rev.3, e escalões de pessoal ao serviço"/>
    <hyperlink ref="A17" location="'Q4.3.2(A)'!A1" display="Quadro 4.3.2 - Principais variáveis das empresas de edição, por CAE - Rev.3, e por região (NUTS II)"/>
    <hyperlink ref="A18" location="'Q4.3.2(B)'!A1" display="Quadro 4.3.2 - Principais variáveis das empresas de edição, por CAE - Rev.3, e por região (NUTS II) (continuação)"/>
    <hyperlink ref="A19" location="Q4.4.1!A1" display="Q4.4.1!A1"/>
    <hyperlink ref="A20" location="'Q4.4.2(A)'!A1" display="'Q4.4.2(A)'!A1"/>
    <hyperlink ref="A21" location="'Q4.4.2(B)'!A1" display="'Q4.4.2(B)'!A1"/>
    <hyperlink ref="A22" location="Q4.5.1!A1" display="Q4.5.1!A1"/>
    <hyperlink ref="A23" location="Q4.5.2!A1" display="Quadro 4.5.2 - Principais variáveis das empresas de atividades de rádio e de televisão, por CAE- Rev.3, e por região (NUTS II)"/>
    <hyperlink ref="A24" location="Q4.6.1!A1" display="Q4.6.1!A1"/>
    <hyperlink ref="A25" location="'Q4.6.2(A)'!A1" display="'Q4.6.2(A)'!A1"/>
    <hyperlink ref="A26" location="'Q4.6.2(B)'!A1" display="'Q4.6.2(B)'!A1"/>
    <hyperlink ref="A27" location="Q4.7.1!A1" display="Q4.7.1!A1"/>
    <hyperlink ref="A28" location="Q4.7.2!A1" display="Quadro 4.7.2 - Principais variáveis das empresas de ensino de atividades culturais, por CAE- Rev.3, e por região (NUTS II)"/>
    <hyperlink ref="A29" location="Q4.8.1!A1" display="Q4.8.1!A1"/>
    <hyperlink ref="A30" location="'Q4.8.2(A)'!A1" display="'Q4.8.2(A)'!A1"/>
    <hyperlink ref="A31" location="'Q4.8.2(B)'!A1" display="'Q4.8.2(B)'!A1"/>
    <hyperlink ref="A32" location="Q4.9.1!A1" display="Q4.9.1!A1"/>
    <hyperlink ref="A33" location="Q4.9.2!A1" display="Q4.9.2!A1"/>
    <hyperlink ref="A34" location="Q4.10!A1" display="Quadro 4.10 - Royalties – Fornecimentos e serviços externos e rendimentos suplementares, por atividades culturais e criativas"/>
    <hyperlink ref="A46" location="Q6.1.3!A1" display="Quadro 6.1.3 - Museus, segundo o funcionamento, por tipologia"/>
    <hyperlink ref="A60" location="Q6.1.14!A1" display="Quadro 6.1.14 - Museus polinucleados e número de núcleos, por tipologia"/>
    <hyperlink ref="A61" location="Q6.1.15!A1" display="Quadro 6.1.15 -  Museus segundo a personalidade jurídica, por tipologia"/>
    <hyperlink ref="A62" location="'Q6.1.16(A)'!A1" display="Quadro 6.1.16 - Forma jurídica do espaço ou entidade de que o Museu depende, por tipologia"/>
    <hyperlink ref="A63" location="'Q6.1.16(B)'!A1" display="Quadro 6.1.16 - Forma jurídica do espaço ou entidade de que o Museu depende, por tipologia  - continuação"/>
    <hyperlink ref="A64" location="Q6.2.1!A1" display="Quadro 6.2.1 - Bens imóveis classificados, segundo a categoria, por região (NUTS III)"/>
    <hyperlink ref="A65" location="Q6.2.2!A1" display="Quadro 6.2.2 - Bens imóveis classificados(1), segundo a categoria de proteção, por região (NUTS III)"/>
    <hyperlink ref="A66" location="Q6.2.3!A1" display="Quadro 6.2.3 - Bens imóveis classificados, segundo a tipologia, por região (NUTS III)"/>
    <hyperlink ref="A67" location="Q6.2.4!A1" display="Quadro 6.2.4 - Bens imóveis classificados, segundo a entidade proprietária, por região (NUTS III)"/>
    <hyperlink ref="A69" location="Q7.1.1!A1" display="Quadro 7.1.1 - Exposições, obras expostas e autores representados, por região (NUTS II)"/>
    <hyperlink ref="A70" location="'Q7.1.2(A)'!A1" display="Quadro 7.1.2 - Número de obras expostas nas galerias e arte e outros espaços de exposições temporárias, segundo a classificação das obras, por região (NUTS II)"/>
    <hyperlink ref="A71" location="'Q7.1.2(B)'!A1" display="'Q7.1.2(B)'!A1"/>
    <hyperlink ref="A72" location="'Q7.1.2(C)'!A1" display="Quadro 7.1.2 - Número de obras expostas nas galerias e arte e outros espaços de exposições temporárias, segundo a classificação das obras, por região (NUTS II) (continuação)"/>
    <hyperlink ref="A73" location="Q7.1.3!A1" display="Quadro 7.1.3 - Obras expostas nas galerias de arte e outros espaços de exposições temporárias, segundo a natureza dos espaços de exposição, por classificação das obras"/>
    <hyperlink ref="A74" location="Q7.1.4!A1" display="Quadro 7.1.4 - Tipo de espaço das galerias de arte e outros espaços de exposições temporárias, por região (NUTS II) "/>
    <hyperlink ref="A75" location="Q7.1.5!A1" display="Quadro 7.1.5 - Localização das galerias de arte e outros espaços de exposições temporárias, por tipo de espaço"/>
    <hyperlink ref="A76" location="Q7.1.6!A1" display="Quadro 7.1.6 - Exposições realizadas segundo a entidade promotora(1), por região (Nuts II)"/>
    <hyperlink ref="A78" location="Q8.1.1!A1" display="Quadro 8.1.1 - Situação das publicações periódicas, por região (NUTS II)"/>
    <hyperlink ref="A79" location="Q8.1.2!A1" display="Quadro 8.1.2 - Publicações periódicas segundo o suporte de difusão, por região (NUTS II)"/>
    <hyperlink ref="A80" location="Q8.1.3!A1" display="Q8.1.3!A1"/>
    <hyperlink ref="A81" location="Q8.1.4!A1" display="Q8.1.4!A1"/>
    <hyperlink ref="A82" location="Q8.1.5!A1" display="Quadro 8.1.5 - Número de publicações, tiragem e circulação total, exemplares vendidos e distribuídos gratuitamente, por tipo de publicação "/>
    <hyperlink ref="A83" location="Q8.1.6!A1" display="Q8.1.6!A1"/>
    <hyperlink ref="A84" location="Q8.1.7!A1" display="Quadro 8.1.7 - Número de publicações, edições anuais, tiragem, circulação e média dos exemplares vendidos, por tipo de publicação"/>
    <hyperlink ref="A85" location="Q8.1.8!A1" display="Q8.1.8!A1"/>
    <hyperlink ref="A86" location="Q8.1.9!A1" display="Q8.1.9!A1"/>
    <hyperlink ref="A87" location="Q8.1.10!A1" display="Quadro 8.1.10 - Número de jornais segundo os escalões de tiragem e circulação média"/>
    <hyperlink ref="A88" location="Q8.1.11!A1" display="Quadro 8.1.11 - Número de revistas segundo os escalões de tiragem e circulação média"/>
    <hyperlink ref="A91" location="'Q8.1.13(A)'!A1" display="Quadro 8.1.13 - Publicações periódicas segundo a periodicidade, por tipo de publicação"/>
    <hyperlink ref="A92" location="'Q8.1.13(B)'!A1" display="Quadro 8.1.13 - Publicações periódicas segundo a periodicidade, por tipo de publicação (continuação)"/>
    <hyperlink ref="A93" location="'Q8.1.14(A)'!A1" display="Quadro 8.1.14 - Publicações periódicas segundo o tema do conteúdo principal, por tipo de publicação"/>
    <hyperlink ref="A94" location="'Q8.1.14(B)'!A1" display="Quadro 8.1.14 - Publicações periódicas segundo o tema do conteúdo principal, por tipo de publicação (continuação)"/>
    <hyperlink ref="A95" location="Q8.1.15!A1" display="Quadro 8.1.15 - Publicações periódicas segundo a língua dominante, por região (NUTS II)"/>
    <hyperlink ref="A96" location="Q8.1.16!A1" display="Quadro 8.1.16 - Publicações periódicas segundo a língua dominante, por tipo de publicação"/>
    <hyperlink ref="A97" location="Q8.1.17!A1" display="Q8.1.17!A1"/>
    <hyperlink ref="A98" location="Q8.1.18!A1" display="Q8.1.18!A1"/>
    <hyperlink ref="A99" location="Q8.1.19!A1" display="Quadro 8.1.19 - Publicações periódicas segundo o tempo de publicação, por região (NUTS II) "/>
    <hyperlink ref="A100" location="Q8.1.20!A1" display="Quadro 8.1.20 - Publicações periódicas segundo o tempo de publicação, por tipo de publicação"/>
    <hyperlink ref="A101" location="Q8.1.21!A1" display="Quadro 8.1.21 - Receitas e despesas das publicações periódicas, por região (NUTS II)"/>
    <hyperlink ref="A102" location="Q8.1.22!A1" display="Quadro 8.1.22 - Receitas e despesas das publicações periódicas, por tipo de publicação"/>
    <hyperlink ref="A104" location="Q9.1.1!A1" display="Quadro 9.1.1 - Produção cinematográfica em Portugal"/>
    <hyperlink ref="A105" location="Q9.2.1!A1" display="Quadro 9.2.1 - Cinema(1) – Recintos, écrans, lotação, sessões, espetadores e receitas, por região (NUTS II)"/>
    <hyperlink ref="A106" location="Q9.2.2!A1" display="Quadro 9.2.2 - Cinema(1) – Filmes exibidos, sessões, espetadores e receitas por país de origem "/>
    <hyperlink ref="A107" location="'Q9.2.3(A) '!A1" display="Quadro 9.2.3 - Cinema(1) – Sessões, espetadores e receitas, segundo o trimestre, por região (NUTS II) "/>
    <hyperlink ref="A108" location="'Q9.2.3(B)'!A1" display="Quadro 9.2.3 - Cinema(1) – Sessões, espetadores e receitas, segundo o trimestre, por região (NUTS II) (continuação)"/>
    <hyperlink ref="A109" location="'Q9.2.4(A) '!A1" display="Quadro 9.2.4 - Cinema(1) – Sessões, espetadores e receitas, segundo o trimestre, por país de origem"/>
    <hyperlink ref="A110" location="'Q9.2.4(B)'!A1" display="Quadro 9.2.4 - Cinema(1) – Sessões, espetadores e receitas, segundo o trimestre, por país de origem (continuação)"/>
    <hyperlink ref="A127" location="'Q11.1.1 '!A1" display="Quadro 11.1.1 - Número de estações licenciadas, segundo o tipo de emissão, por região (NUTS II)"/>
    <hyperlink ref="A128" location="'Q11.2.1'!A1" display="Quadro 11.2.1 - Número de estações licenciadas, segundo o tipo de serviço de radiocomunicações, por região (NUTS III)"/>
    <hyperlink ref="A129" location="'Q11.3.1'!A1" display="Quadro 11.3.1 - Evolução do número de alojamentos cablados, por região (NUTS II)"/>
    <hyperlink ref="A130" location="'Q11.3.2'!A1" display="Quadro 11.3.2 - Evolução do número de assinantes, por região (NUTS II)"/>
    <hyperlink ref="A131" location="'Q11.3.3'!A1" display="Quadro 11.3.3 - Evolução do número de assinantes por Fiber To Home (FTTH), por região (NUTS II)"/>
    <hyperlink ref="A132" location="'Q11.3.4'!A1" display="Quadro 11.3.4 - EVOLUÇÃO DO NÚMERO DE ASSINANTES POR xDSL-IP e FWA, POR REGIÃO (NUTS II)"/>
    <hyperlink ref="A133" location="'Q11.3.5'!A1" display="Quadro 11.3.5 - Evolução do número de assinantes de televisão por DTH (Direct to Home), por região (NUTS II)"/>
    <hyperlink ref="A135" location="Q12.1.1_2014!A1" display="Quadro 12.1.1 - Despesas da Administração Central, por subsector institucional, segundo o tipo de despesa (1) - 2014"/>
    <hyperlink ref="A136" location="Q12.1.1_2013!A1" display="Quadro 12.1.1 - Despesas da Administração Central, por subsector institucional, segundo o tipo de despesa(1) -2013"/>
    <hyperlink ref="A137" location="'Q12.2.1(A)'!A1" display="'Q12.2.1(A)'!A1"/>
    <hyperlink ref="A138" location="'Q12.2 .1(B)'!A1" display="Quadro 12.2.1 - Despesas das Câmaras Municipais nas atividades culturais e criativas, por região (NUTS II), segundo o tipo de despesa (continuação)"/>
    <hyperlink ref="A139" location="'Q12.2.2'!A1" display="Quadro 12.2.2 - Síntese das despesas das Câmaras Municipais, segundo o tipo de despesa, por domínios das atividades culturais e criativas"/>
    <hyperlink ref="A140" location="'Q12.2.3(A)'!A1" display="Quadro 12.2.3 - Património Cultural - despesas segundo o tipo, por subdomínios e região (NUTS II)"/>
    <hyperlink ref="A141" location="'Q12.2.3(B)'!A1" display="Quadro 12.2.3 - Património Cultural - despesas segundo o tipo, por subdomínios e região (NUTS II) - (continuação)"/>
    <hyperlink ref="A142" location="'Q12.2.4'!A1" display="Quadro 12.2.4 - Bibliotecas e Arquivos - despesas segundo o tipo, por subdomínios e região (NUTS II)"/>
    <hyperlink ref="A143" location="'Q12.2.5'!A1" display="Quadro 12.2.5 - Livros e Publicações - despesas segundo o tipo, por subdomínios e região (NUTS II)"/>
    <hyperlink ref="A144" location="'Q12.2.6(A)'!A1" display="Quadro 12.2.6 - Artes Visuais - despesas segundo o tipo, por subdomínios e região (NUTS II)"/>
    <hyperlink ref="A145" location="'Q12.2.6(B)'!A1" display="Quadro 12.2.6 - Artes Visuais - despesas segundo o tipo, por subdomínios e região (NUTS II) - (continuação)"/>
    <hyperlink ref="A146" location="'Q12.2.7(A)'!A1" display="Quadro 12.2.7 - Artes do Espetáculo - despesas segundo o tipo, por subdomínios e região (NUTS II) "/>
    <hyperlink ref="A147" location="'Q12.2.7(B)'!A1" display="Quadro 12.2.7 - Artes do Espetáculo - despesas segundo o tipo, por subdomínios e região (NUTS II) - (continuação)"/>
    <hyperlink ref="A148" location="'Q12.2.8(A)'!A1" display="Quadro 12.2.8 - Audiovisual e Multimédia - despesas segundo o tipo, por subdomínios e região (NUTS II)"/>
    <hyperlink ref="A149" location="'Q12.2.8(B)'!A1" display="Quadro 12.2.8 - Audiovisual e Multimédia - despesas segundo o tipo, por subdomínios e região (NUTS II) - (continuação)"/>
    <hyperlink ref="A150" location="'Q12.2.9'!A1" display="Quadro 12.2.9 - Arquitetura - despesas segundo o tipo, por subdomínios e região (NUTS II)"/>
    <hyperlink ref="A151" location="'Q12.2.10'!A1" display="Quadro 12.2.10 - Publicidade - despesas segundo o tipo, por subdomínios e região (NUTS II)"/>
    <hyperlink ref="A152" location="'Q12.2.11'!A1" display="Quadro 12.2.11 - Artesanato - despesas segundo o tipo, por subdomínios e região (NUTS II)"/>
    <hyperlink ref="A153" location="'Q12.2.12'!A1" display="Quadro 12.2.12 - Atividades interdisciplinares - despesas segundo o tipo, por subdomínios e região (NUTS II)"/>
    <hyperlink ref="A9" location="'3.1.4'!A1" display="Quadro 3.1.4 - Número de empregados por profissões culturais e criativas"/>
    <hyperlink ref="A121" location="Q10.2.1!A1" display="Quadro 10.2.1 - Espetáculos ao Vivo - Recintos de espetáculos, salas ou espaços e número de lugares, por região (NUTS II)"/>
    <hyperlink ref="A122" location="Q10.2.2!A1" display="Quadro 10.2.2 - Espetáculos ao Vivo - Recintos de espetáculos segundo o número de salas ou espaços, por região (NUTS II)"/>
    <hyperlink ref="A123" location="Q10.2.3!A1" display="Quadro 10.2.3 - Espetáculos ao Vivo - Recintos de espetáculos, salas ou espaços segundo o tipo, por região (NUTS II)"/>
    <hyperlink ref="A125" location="Q10.2.5!A1" display="Quadro 10.2.5 - Espetáculos ao Vivo - Recintos de espetáculos segundo o tipo de instalações e pessoal ao serviço, por região (NUTSS II)"/>
    <hyperlink ref="A124" location="Q10.2.4!A1" display="Quadro 10.2.4 - Espetáculos ao Vivo - Salas ou espaços, lugares e dimensão média total da sala ou espaço, por tipo"/>
    <hyperlink ref="A112" location="Q10.1.1!A1" display="Q10.1.1!A1"/>
    <hyperlink ref="A113" location="Q10.1.2!A1" display="Q10.1.2!A1"/>
    <hyperlink ref="A114" location="Q10.1.3!A1" display="Q10.1.3!A1"/>
    <hyperlink ref="A115" location="'Q10.1.4(A)'!A1" display="'Q10.1.4(A)'!A1"/>
    <hyperlink ref="A116" location="'Q10.1.4(B)'!A1" display="'Q10.1.4(B)'!A1"/>
    <hyperlink ref="A117" location="'Q10.1.4 (C)'!A1" display="'Q10.1.4 (C)'!A1"/>
    <hyperlink ref="A118" location="'Q10.1.4 (D)'!A1" display="'Q10.1.4 (D)'!A1"/>
    <hyperlink ref="A119" location="Q10.1.5!A1" display="Q10.1.5!A1"/>
    <hyperlink ref="A120" location="Q10.1.6!A1" display="Q10.1.6!A1"/>
    <hyperlink ref="A89" location="'Q8.1.12(A)'!A1" display="Quadro 8.1.12 - Publicações periódicas segundo a periodicidade, por região (NUTS II)"/>
    <hyperlink ref="A90" location="'Q8.1.12 (B)'!A1" display="Quadro 8.1.12 - Publicações periódicas segundo a periodicidade, por região (NUTS II) (continuação)"/>
    <hyperlink ref="A36" location="Q5.1!A1" display="Quadro 5.1. - Comércio internacional de livros, brochuras e impressos semelhantes, por países "/>
    <hyperlink ref="A37" location="Q5.2!A1" display="Quadro 5.2 - Comércio internacional de jornais e publicações periódicas, por países"/>
    <hyperlink ref="A38" location="Q5.3!A1" display="Quadro 5.3 - Comércio internacional de CD´s, discos compactos e DVD´s"/>
    <hyperlink ref="A39" location="Q5.4!A1" display="Quadro 5.4 - Comércio internacional de instrumentos musicais, suas partes e acessórios, por países"/>
    <hyperlink ref="A40" location="Q5.5!A1" display="Quadro 5.5 - Comércio internacional de objetos de arte, de coleção ou antiguidades, por países"/>
    <hyperlink ref="A41" location="Q5.5.1!A1" display="Quadro 5.5.1 - Comércio internacional de quadros, pinturas e desenhos, por países"/>
    <hyperlink ref="A42" location="Q5.5.2!A1" display="Quadro 5.5.2 - Comércio internacional de antiguidades (1), por países"/>
    <hyperlink ref="A44" location="Q6.1.1!A1" display="Quadro 6.1.1 - Situação dos Museus observados"/>
    <hyperlink ref="A45" location="Q6.1.2!A1" display="Quadro 6.1.2 - Museus, segundo os critérios de seleção(1), por tipologia "/>
    <hyperlink ref="A47" location="Q6.1.4!A1" display="Quadro 6.1.4 - Museus, segundo o funcionamento, por região (NUTS II)"/>
    <hyperlink ref="A48" location="Q6.1.5!A1" display="Quadro 6.1.5 - Controlo dos visitantes nos Museus, por tipologia"/>
    <hyperlink ref="A49" location="Q6.1.6!A1" display="Quadro 6.1.6 - Visitantes dos Museus, por tipologia"/>
    <hyperlink ref="A50" location="Q6.1.7!A1" display="Quadro 6.1.7 - Visitantes dos Museus, por região (NUTS II)"/>
    <hyperlink ref="A51" location="'Q6.1.8(A)'!A1" display="Quadro 6.1.8 - Museus, segundo o tipo dominante de bens, por tipologia"/>
    <hyperlink ref="A52" location="'Q6.1.8(B)'!A1" display="Quadro 6.1.8 - Museus, segundo o tipo dominante de bens, por tipologia (continuação)"/>
    <hyperlink ref="A53" location="Q6.1.9!A1" display="Quadro 6.1.9 - Número de bens dos Museus, segundo o tipo dominante dos bens, por tipologia"/>
    <hyperlink ref="A54" location="Q6.1.10!A1" display="Quadro 6.1.10 - Número de bens dos Museus, segundo o tipo dominante dos bens, por região (NUTS II)"/>
    <hyperlink ref="A55" location="'Q6.1.11(A)'!A1" display="Quadro 6.1.11 - Pessoal ao serviço nos Museus, por tipologia"/>
    <hyperlink ref="A56" location="'Q6.1.11(B)'!A1" display="Quadro 6.1.11 - Pessoal ao serviço nos Museus, por tipologia (continuação)"/>
    <hyperlink ref="A57" location="'Q6.1.12(A)'!A1" display="Quadro 6.1.12 - Museus, segundo as actividades orientadas para os visitantes, por tipologia"/>
    <hyperlink ref="A58" location="'Q6.1.12(B)'!A1" display="Quadro 6.1.12 - Museus, segundo as actividades orientadas para os visitantes, por tipologia (continuação)"/>
    <hyperlink ref="A59" location="Q6.1.13!A1" display="Quadro 6.1.13 - Serviço educativo dos Museus, por tipologia "/>
  </hyperlink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dimension ref="A1:T43"/>
  <sheetViews>
    <sheetView showGridLines="0" workbookViewId="0"/>
  </sheetViews>
  <sheetFormatPr defaultColWidth="10.5703125" defaultRowHeight="12.75"/>
  <cols>
    <col min="1" max="1" width="10.5703125" style="1" customWidth="1"/>
    <col min="2" max="2" width="3.42578125" style="1" customWidth="1"/>
    <col min="3" max="3" width="8.140625" style="1" customWidth="1"/>
    <col min="4" max="4" width="8.28515625" style="1" customWidth="1"/>
    <col min="5" max="5" width="7.140625" style="1" customWidth="1"/>
    <col min="6" max="6" width="8.140625" style="1" customWidth="1"/>
    <col min="7" max="7" width="7.140625" style="1" customWidth="1"/>
    <col min="8" max="8" width="6.5703125" style="1" customWidth="1"/>
    <col min="9" max="9" width="8.42578125" style="1" customWidth="1"/>
    <col min="10" max="10" width="8.85546875" style="1" customWidth="1"/>
    <col min="11" max="11" width="9.85546875" style="1" customWidth="1"/>
    <col min="12" max="12" width="15.140625" style="1" customWidth="1"/>
    <col min="13" max="13" width="13.140625" style="1" customWidth="1"/>
    <col min="14" max="16384" width="10.5703125" style="1"/>
  </cols>
  <sheetData>
    <row r="1" spans="1:20" ht="15" customHeight="1">
      <c r="A1" s="1330" t="s">
        <v>1527</v>
      </c>
      <c r="B1" s="1706"/>
      <c r="C1" s="1706"/>
      <c r="D1" s="1706"/>
      <c r="E1" s="1706"/>
      <c r="F1" s="1706"/>
      <c r="G1" s="1706"/>
      <c r="H1" s="1706"/>
      <c r="I1" s="1706"/>
      <c r="J1" s="1706"/>
      <c r="K1" s="1706"/>
      <c r="L1" s="83"/>
    </row>
    <row r="2" spans="1:20" ht="21" customHeight="1">
      <c r="A2" s="1766" t="s">
        <v>41</v>
      </c>
      <c r="B2" s="1766"/>
      <c r="C2" s="1766"/>
      <c r="D2" s="1766"/>
      <c r="E2" s="1766"/>
      <c r="F2" s="1766"/>
      <c r="G2" s="1766"/>
      <c r="H2" s="1766"/>
      <c r="I2" s="1766"/>
      <c r="J2" s="1766"/>
      <c r="K2" s="1766"/>
    </row>
    <row r="3" spans="1:20" ht="33" customHeight="1">
      <c r="A3" s="1780" t="s">
        <v>42</v>
      </c>
      <c r="B3" s="1780"/>
      <c r="C3" s="1780"/>
      <c r="D3" s="1780"/>
      <c r="E3" s="1780"/>
      <c r="F3" s="1780"/>
      <c r="G3" s="1780"/>
      <c r="H3" s="1780"/>
      <c r="I3" s="1780"/>
      <c r="J3" s="1780"/>
      <c r="K3" s="1780"/>
    </row>
    <row r="4" spans="1:20" ht="15" customHeight="1">
      <c r="A4" s="58">
        <v>2014</v>
      </c>
      <c r="B4" s="3"/>
      <c r="C4" s="3"/>
      <c r="D4" s="4"/>
      <c r="E4" s="4"/>
      <c r="F4" s="4"/>
      <c r="G4" s="84"/>
      <c r="H4" s="4"/>
      <c r="I4" s="4"/>
      <c r="J4" s="4"/>
      <c r="K4" s="4"/>
      <c r="L4" s="5"/>
    </row>
    <row r="5" spans="1:20" ht="15" customHeight="1">
      <c r="A5" s="6"/>
      <c r="B5" s="7"/>
      <c r="C5" s="8"/>
      <c r="D5" s="8"/>
      <c r="E5" s="1769" t="s">
        <v>20</v>
      </c>
      <c r="F5" s="1770"/>
      <c r="G5" s="1770"/>
      <c r="H5" s="1771" t="s">
        <v>21</v>
      </c>
      <c r="I5" s="1772"/>
      <c r="J5" s="1772"/>
      <c r="K5" s="1773" t="s">
        <v>22</v>
      </c>
      <c r="L5" s="85"/>
    </row>
    <row r="6" spans="1:20">
      <c r="A6" s="9"/>
      <c r="B6" s="10"/>
      <c r="C6" s="11"/>
      <c r="D6" s="11"/>
      <c r="E6" s="11"/>
      <c r="F6" s="11"/>
      <c r="G6" s="75"/>
      <c r="H6" s="6"/>
      <c r="I6" s="6"/>
      <c r="J6" s="6"/>
      <c r="K6" s="1774"/>
      <c r="L6" s="85"/>
    </row>
    <row r="7" spans="1:20" ht="9" customHeight="1">
      <c r="A7" s="1759" t="s">
        <v>17</v>
      </c>
      <c r="B7" s="1760"/>
      <c r="C7" s="11" t="s">
        <v>0</v>
      </c>
      <c r="D7" s="11" t="s">
        <v>3</v>
      </c>
      <c r="E7" s="1776" t="s">
        <v>23</v>
      </c>
      <c r="F7" s="11" t="s">
        <v>1</v>
      </c>
      <c r="G7" s="11" t="s">
        <v>2</v>
      </c>
      <c r="H7" s="11" t="s">
        <v>9</v>
      </c>
      <c r="I7" s="1776" t="s">
        <v>6</v>
      </c>
      <c r="J7" s="11" t="s">
        <v>4</v>
      </c>
      <c r="K7" s="1774"/>
      <c r="L7" s="85"/>
    </row>
    <row r="8" spans="1:20" ht="9" customHeight="1">
      <c r="A8" s="1759" t="s">
        <v>12</v>
      </c>
      <c r="B8" s="1760"/>
      <c r="C8" s="11"/>
      <c r="D8" s="11" t="s">
        <v>5</v>
      </c>
      <c r="E8" s="1777"/>
      <c r="F8" s="11"/>
      <c r="G8" s="11"/>
      <c r="H8" s="11"/>
      <c r="I8" s="1777"/>
      <c r="J8" s="11" t="s">
        <v>7</v>
      </c>
      <c r="K8" s="1774"/>
      <c r="L8" s="85"/>
    </row>
    <row r="9" spans="1:20" ht="9" customHeight="1">
      <c r="A9" s="1759" t="s">
        <v>11</v>
      </c>
      <c r="B9" s="1760"/>
      <c r="C9" s="11"/>
      <c r="D9" s="11" t="s">
        <v>10</v>
      </c>
      <c r="E9" s="1777"/>
      <c r="F9" s="11"/>
      <c r="G9" s="11"/>
      <c r="H9" s="11"/>
      <c r="I9" s="1777"/>
      <c r="J9" s="11" t="s">
        <v>8</v>
      </c>
      <c r="K9" s="1774"/>
      <c r="L9" s="85"/>
    </row>
    <row r="10" spans="1:20" ht="9" customHeight="1">
      <c r="A10" s="9"/>
      <c r="B10" s="10"/>
      <c r="C10" s="13"/>
      <c r="D10" s="13"/>
      <c r="E10" s="1778"/>
      <c r="F10" s="13"/>
      <c r="G10" s="13"/>
      <c r="H10" s="13"/>
      <c r="I10" s="13"/>
      <c r="J10" s="13"/>
      <c r="K10" s="1775"/>
      <c r="L10" s="85"/>
    </row>
    <row r="11" spans="1:20" ht="15" customHeight="1">
      <c r="A11" s="14"/>
      <c r="B11" s="15"/>
      <c r="C11" s="1761" t="s">
        <v>19</v>
      </c>
      <c r="D11" s="1762"/>
      <c r="E11" s="1761" t="s">
        <v>13</v>
      </c>
      <c r="F11" s="1763"/>
      <c r="G11" s="1763"/>
      <c r="H11" s="1763"/>
      <c r="I11" s="1763"/>
      <c r="J11" s="1763"/>
      <c r="K11" s="1763"/>
      <c r="L11" s="85"/>
    </row>
    <row r="12" spans="1:20" ht="9" customHeight="1">
      <c r="A12" s="16"/>
      <c r="B12" s="16"/>
      <c r="C12" s="16"/>
      <c r="D12" s="16"/>
      <c r="E12" s="16"/>
      <c r="F12" s="16"/>
      <c r="G12" s="16"/>
      <c r="H12" s="16"/>
      <c r="I12" s="16"/>
      <c r="J12" s="16"/>
      <c r="K12" s="16"/>
      <c r="L12" s="5"/>
    </row>
    <row r="13" spans="1:20" ht="18.75" customHeight="1">
      <c r="A13" s="17" t="s">
        <v>43</v>
      </c>
      <c r="B13" s="34"/>
      <c r="C13" s="86"/>
      <c r="D13" s="86"/>
      <c r="E13" s="87"/>
      <c r="F13" s="88"/>
      <c r="G13" s="88"/>
      <c r="H13" s="87"/>
      <c r="I13" s="88"/>
      <c r="J13" s="88"/>
      <c r="K13" s="88"/>
      <c r="L13" s="5"/>
      <c r="M13" s="33"/>
      <c r="N13" s="33"/>
      <c r="O13" s="33"/>
      <c r="P13" s="33"/>
      <c r="Q13" s="33"/>
      <c r="R13" s="33"/>
      <c r="S13" s="33"/>
    </row>
    <row r="14" spans="1:20" ht="9" customHeight="1">
      <c r="A14" s="17"/>
      <c r="B14" s="17"/>
      <c r="C14" s="89"/>
      <c r="D14" s="86"/>
      <c r="E14" s="87"/>
      <c r="F14" s="88"/>
      <c r="G14" s="88"/>
      <c r="H14" s="87"/>
      <c r="I14" s="88"/>
      <c r="J14" s="88"/>
      <c r="K14" s="88"/>
      <c r="L14" s="5"/>
      <c r="M14" s="33"/>
      <c r="N14" s="33"/>
      <c r="O14" s="33"/>
      <c r="P14" s="33"/>
      <c r="Q14" s="33"/>
      <c r="R14" s="33"/>
      <c r="S14" s="33"/>
    </row>
    <row r="15" spans="1:20" ht="12.95" customHeight="1">
      <c r="A15" s="17" t="s">
        <v>9</v>
      </c>
      <c r="B15" s="17"/>
      <c r="C15" s="90">
        <v>636</v>
      </c>
      <c r="D15" s="90">
        <v>1882</v>
      </c>
      <c r="E15" s="90">
        <v>19190.288</v>
      </c>
      <c r="F15" s="90">
        <v>93925.096000000005</v>
      </c>
      <c r="G15" s="90">
        <v>20904.949000000001</v>
      </c>
      <c r="H15" s="90">
        <v>138235.60800000001</v>
      </c>
      <c r="I15" s="90">
        <v>135664.86199999999</v>
      </c>
      <c r="J15" s="90">
        <v>2570.7460000000001</v>
      </c>
      <c r="K15" s="90">
        <v>-1048.367</v>
      </c>
      <c r="L15" s="91"/>
      <c r="M15" s="91"/>
      <c r="N15" s="91"/>
      <c r="O15" s="91"/>
      <c r="P15" s="91"/>
      <c r="Q15" s="91"/>
      <c r="R15" s="91"/>
      <c r="S15" s="91"/>
      <c r="T15" s="91"/>
    </row>
    <row r="16" spans="1:20" ht="18" customHeight="1">
      <c r="A16" s="23" t="s">
        <v>18</v>
      </c>
      <c r="B16" s="5"/>
      <c r="C16" s="92">
        <v>621</v>
      </c>
      <c r="D16" s="25">
        <v>1130</v>
      </c>
      <c r="E16" s="25">
        <v>8229.9629999999997</v>
      </c>
      <c r="F16" s="25">
        <v>54509.24</v>
      </c>
      <c r="G16" s="25">
        <v>7757.7420000000002</v>
      </c>
      <c r="H16" s="25">
        <v>72518.047999999995</v>
      </c>
      <c r="I16" s="25">
        <v>70309.5</v>
      </c>
      <c r="J16" s="25">
        <v>2208.5479999999998</v>
      </c>
      <c r="K16" s="25">
        <v>-239.476</v>
      </c>
      <c r="L16" s="91"/>
      <c r="M16" s="91"/>
      <c r="N16" s="91"/>
      <c r="O16" s="91"/>
      <c r="P16" s="91"/>
      <c r="Q16" s="91"/>
      <c r="R16" s="91"/>
      <c r="S16" s="91"/>
      <c r="T16" s="91"/>
    </row>
    <row r="17" spans="1:20" ht="12.95" customHeight="1">
      <c r="A17" s="28" t="s">
        <v>14</v>
      </c>
      <c r="B17" s="5"/>
      <c r="C17" s="92">
        <v>11</v>
      </c>
      <c r="D17" s="92">
        <v>158</v>
      </c>
      <c r="E17" s="92">
        <v>2090.0770000000002</v>
      </c>
      <c r="F17" s="92">
        <v>9919.8150000000005</v>
      </c>
      <c r="G17" s="92">
        <v>1800.4469999999999</v>
      </c>
      <c r="H17" s="92">
        <v>14097.325000000001</v>
      </c>
      <c r="I17" s="92">
        <v>13757.94</v>
      </c>
      <c r="J17" s="92">
        <v>339.38499999999999</v>
      </c>
      <c r="K17" s="92">
        <v>-256.642</v>
      </c>
      <c r="L17" s="91"/>
      <c r="M17" s="93"/>
      <c r="N17" s="93"/>
      <c r="O17" s="93"/>
      <c r="P17" s="93"/>
      <c r="Q17" s="93"/>
      <c r="R17" s="93"/>
      <c r="S17" s="93"/>
      <c r="T17" s="93"/>
    </row>
    <row r="18" spans="1:20" ht="12.95" customHeight="1">
      <c r="A18" s="28" t="s">
        <v>15</v>
      </c>
      <c r="B18" s="5"/>
      <c r="C18" s="92">
        <v>3</v>
      </c>
      <c r="D18" s="25" t="s">
        <v>44</v>
      </c>
      <c r="E18" s="25" t="s">
        <v>44</v>
      </c>
      <c r="F18" s="25" t="s">
        <v>44</v>
      </c>
      <c r="G18" s="25" t="s">
        <v>44</v>
      </c>
      <c r="H18" s="25" t="s">
        <v>44</v>
      </c>
      <c r="I18" s="25" t="s">
        <v>44</v>
      </c>
      <c r="J18" s="25" t="s">
        <v>44</v>
      </c>
      <c r="K18" s="25" t="s">
        <v>44</v>
      </c>
      <c r="L18" s="91"/>
      <c r="M18" s="91"/>
      <c r="N18" s="91"/>
      <c r="O18" s="91"/>
      <c r="P18" s="91"/>
      <c r="Q18" s="91"/>
      <c r="R18" s="91"/>
      <c r="S18" s="91"/>
      <c r="T18" s="91"/>
    </row>
    <row r="19" spans="1:20" ht="12.95" customHeight="1">
      <c r="A19" s="23" t="s">
        <v>16</v>
      </c>
      <c r="B19" s="5"/>
      <c r="C19" s="94">
        <v>1</v>
      </c>
      <c r="D19" s="94" t="s">
        <v>44</v>
      </c>
      <c r="E19" s="94" t="s">
        <v>44</v>
      </c>
      <c r="F19" s="94" t="s">
        <v>44</v>
      </c>
      <c r="G19" s="94" t="s">
        <v>44</v>
      </c>
      <c r="H19" s="94" t="s">
        <v>44</v>
      </c>
      <c r="I19" s="94" t="s">
        <v>44</v>
      </c>
      <c r="J19" s="94" t="s">
        <v>44</v>
      </c>
      <c r="K19" s="94" t="s">
        <v>44</v>
      </c>
      <c r="L19" s="91"/>
      <c r="M19" s="93"/>
      <c r="N19" s="93"/>
      <c r="O19" s="93"/>
      <c r="P19" s="93"/>
      <c r="Q19" s="93"/>
      <c r="R19" s="93"/>
      <c r="S19" s="93"/>
      <c r="T19" s="93"/>
    </row>
    <row r="20" spans="1:20" ht="12.95" customHeight="1">
      <c r="A20" s="23"/>
      <c r="B20" s="5"/>
      <c r="L20" s="5"/>
      <c r="M20" s="33"/>
      <c r="N20" s="33"/>
      <c r="O20" s="33"/>
      <c r="P20" s="33"/>
      <c r="Q20" s="33"/>
      <c r="R20" s="33"/>
      <c r="S20" s="33"/>
    </row>
    <row r="21" spans="1:20" ht="17.25" customHeight="1">
      <c r="A21" s="17" t="s">
        <v>45</v>
      </c>
      <c r="B21" s="5"/>
      <c r="C21" s="94"/>
      <c r="D21" s="94"/>
      <c r="E21" s="94"/>
      <c r="F21" s="94"/>
      <c r="G21" s="94"/>
      <c r="H21" s="94"/>
      <c r="I21" s="94"/>
      <c r="J21" s="94"/>
      <c r="K21" s="94"/>
      <c r="L21" s="5"/>
      <c r="M21" s="33"/>
      <c r="N21" s="33"/>
      <c r="O21" s="33"/>
      <c r="P21" s="33"/>
      <c r="Q21" s="33"/>
      <c r="R21" s="33"/>
      <c r="S21" s="33"/>
    </row>
    <row r="22" spans="1:20" ht="12.95" customHeight="1">
      <c r="A22" s="17"/>
      <c r="B22" s="5"/>
      <c r="C22" s="94"/>
      <c r="D22" s="94"/>
      <c r="E22" s="94"/>
      <c r="F22" s="94"/>
      <c r="G22" s="94"/>
      <c r="H22" s="94"/>
      <c r="I22" s="94"/>
      <c r="J22" s="94"/>
      <c r="K22" s="94"/>
      <c r="L22" s="5"/>
      <c r="M22" s="33"/>
      <c r="N22" s="33"/>
      <c r="O22" s="33"/>
      <c r="P22" s="33"/>
      <c r="Q22" s="33"/>
      <c r="R22" s="33"/>
      <c r="S22" s="33"/>
    </row>
    <row r="23" spans="1:20" s="22" customFormat="1" ht="12.95" customHeight="1">
      <c r="A23" s="17" t="s">
        <v>9</v>
      </c>
      <c r="B23" s="17"/>
      <c r="C23" s="90">
        <v>4723</v>
      </c>
      <c r="D23" s="90">
        <v>8046</v>
      </c>
      <c r="E23" s="90">
        <v>55159.576999999997</v>
      </c>
      <c r="F23" s="90">
        <v>604884.56099999999</v>
      </c>
      <c r="G23" s="90">
        <v>51308.036999999997</v>
      </c>
      <c r="H23" s="90">
        <v>734443.06700000004</v>
      </c>
      <c r="I23" s="90">
        <v>705193.98199999996</v>
      </c>
      <c r="J23" s="90">
        <v>29249.084999999999</v>
      </c>
      <c r="K23" s="90">
        <v>13150.687</v>
      </c>
      <c r="L23" s="17"/>
      <c r="M23" s="37"/>
      <c r="N23" s="37"/>
      <c r="O23" s="37"/>
      <c r="P23" s="37"/>
      <c r="Q23" s="37"/>
      <c r="R23" s="37"/>
      <c r="S23" s="37"/>
    </row>
    <row r="24" spans="1:20" ht="18" customHeight="1">
      <c r="A24" s="23" t="s">
        <v>18</v>
      </c>
      <c r="B24" s="5"/>
      <c r="C24" s="92">
        <v>4697</v>
      </c>
      <c r="D24" s="92">
        <v>7641</v>
      </c>
      <c r="E24" s="92">
        <v>50644.457000000002</v>
      </c>
      <c r="F24" s="92">
        <v>567383.75699999998</v>
      </c>
      <c r="G24" s="92">
        <v>47927.966</v>
      </c>
      <c r="H24" s="92">
        <v>687718.32499999995</v>
      </c>
      <c r="I24" s="92">
        <v>660122.44400000002</v>
      </c>
      <c r="J24" s="92">
        <v>27595.881000000001</v>
      </c>
      <c r="K24" s="92">
        <v>11869.357</v>
      </c>
      <c r="L24" s="5"/>
      <c r="M24" s="33"/>
      <c r="N24" s="33"/>
      <c r="O24" s="33"/>
      <c r="P24" s="33"/>
      <c r="Q24" s="33"/>
      <c r="R24" s="33"/>
      <c r="S24" s="33"/>
    </row>
    <row r="25" spans="1:20" ht="12.95" customHeight="1">
      <c r="A25" s="28" t="s">
        <v>14</v>
      </c>
      <c r="B25" s="5"/>
      <c r="C25" s="92">
        <v>26</v>
      </c>
      <c r="D25" s="25">
        <v>405</v>
      </c>
      <c r="E25" s="25">
        <v>4515.12</v>
      </c>
      <c r="F25" s="25">
        <v>37500.803999999996</v>
      </c>
      <c r="G25" s="25">
        <v>3380.0709999999999</v>
      </c>
      <c r="H25" s="25">
        <v>46724.741999999998</v>
      </c>
      <c r="I25" s="25">
        <v>45071.538</v>
      </c>
      <c r="J25" s="25">
        <v>1653.204</v>
      </c>
      <c r="K25" s="25">
        <v>1281.33</v>
      </c>
      <c r="L25" s="5"/>
      <c r="M25" s="33"/>
      <c r="N25" s="33"/>
      <c r="O25" s="33"/>
      <c r="P25" s="33"/>
      <c r="Q25" s="33"/>
      <c r="R25" s="33"/>
      <c r="S25" s="33"/>
    </row>
    <row r="26" spans="1:20" ht="12.95" customHeight="1">
      <c r="A26" s="28" t="s">
        <v>15</v>
      </c>
      <c r="B26" s="5"/>
      <c r="C26" s="92">
        <v>0</v>
      </c>
      <c r="D26" s="25">
        <v>0</v>
      </c>
      <c r="E26" s="25">
        <v>0</v>
      </c>
      <c r="F26" s="25">
        <v>0</v>
      </c>
      <c r="G26" s="25">
        <v>0</v>
      </c>
      <c r="H26" s="25">
        <v>0</v>
      </c>
      <c r="I26" s="25">
        <v>0</v>
      </c>
      <c r="J26" s="25">
        <v>0</v>
      </c>
      <c r="K26" s="25">
        <v>0</v>
      </c>
      <c r="L26" s="5"/>
      <c r="M26" s="33"/>
      <c r="N26" s="33"/>
      <c r="O26" s="33"/>
      <c r="P26" s="33"/>
      <c r="Q26" s="33"/>
      <c r="R26" s="33"/>
      <c r="S26" s="33"/>
    </row>
    <row r="27" spans="1:20" ht="12.95" customHeight="1">
      <c r="A27" s="23" t="s">
        <v>16</v>
      </c>
      <c r="B27" s="5"/>
      <c r="C27" s="92">
        <v>0</v>
      </c>
      <c r="D27" s="92">
        <v>0</v>
      </c>
      <c r="E27" s="92">
        <v>0</v>
      </c>
      <c r="F27" s="92">
        <v>0</v>
      </c>
      <c r="G27" s="92">
        <v>0</v>
      </c>
      <c r="H27" s="92">
        <v>0</v>
      </c>
      <c r="I27" s="92">
        <v>0</v>
      </c>
      <c r="J27" s="92">
        <v>0</v>
      </c>
      <c r="K27" s="92">
        <v>0</v>
      </c>
      <c r="L27" s="5"/>
      <c r="M27" s="33"/>
      <c r="N27" s="33"/>
      <c r="O27" s="33"/>
      <c r="P27" s="33"/>
      <c r="Q27" s="33"/>
      <c r="R27" s="33"/>
      <c r="S27" s="33"/>
    </row>
    <row r="28" spans="1:20" ht="12.95" customHeight="1">
      <c r="A28" s="23"/>
      <c r="B28" s="5"/>
      <c r="C28" s="94"/>
      <c r="D28" s="94"/>
      <c r="E28" s="94"/>
      <c r="F28" s="94"/>
      <c r="G28" s="94"/>
      <c r="H28" s="94"/>
      <c r="I28" s="94"/>
      <c r="J28" s="94"/>
      <c r="K28" s="94"/>
      <c r="L28" s="5"/>
      <c r="M28" s="33"/>
      <c r="N28" s="33"/>
      <c r="O28" s="33"/>
      <c r="P28" s="33"/>
      <c r="Q28" s="33"/>
      <c r="R28" s="33"/>
      <c r="S28" s="33"/>
    </row>
    <row r="29" spans="1:20" ht="18.75" customHeight="1">
      <c r="A29" s="17" t="s">
        <v>46</v>
      </c>
      <c r="B29" s="34"/>
      <c r="C29" s="86"/>
      <c r="D29" s="86"/>
      <c r="E29" s="87"/>
      <c r="F29" s="88"/>
      <c r="G29" s="88"/>
      <c r="H29" s="87"/>
      <c r="I29" s="88"/>
      <c r="J29" s="88"/>
      <c r="K29" s="88"/>
      <c r="L29" s="5"/>
      <c r="M29" s="33"/>
      <c r="N29" s="33"/>
      <c r="O29" s="33"/>
      <c r="P29" s="33"/>
      <c r="Q29" s="33"/>
      <c r="R29" s="33"/>
      <c r="S29" s="33"/>
    </row>
    <row r="30" spans="1:20" ht="12.95" customHeight="1">
      <c r="A30" s="17"/>
      <c r="B30" s="17"/>
      <c r="C30" s="89"/>
      <c r="D30" s="86"/>
      <c r="E30" s="87"/>
      <c r="F30" s="88"/>
      <c r="G30" s="88"/>
      <c r="H30" s="87"/>
      <c r="I30" s="88"/>
      <c r="J30" s="88"/>
      <c r="K30" s="88"/>
      <c r="L30" s="5"/>
      <c r="M30" s="33"/>
      <c r="N30" s="33"/>
      <c r="O30" s="33"/>
      <c r="P30" s="33"/>
      <c r="Q30" s="33"/>
      <c r="R30" s="33"/>
      <c r="S30" s="33"/>
    </row>
    <row r="31" spans="1:20" ht="12.95" customHeight="1">
      <c r="A31" s="17" t="s">
        <v>9</v>
      </c>
      <c r="B31" s="17"/>
      <c r="C31" s="90">
        <v>111</v>
      </c>
      <c r="D31" s="90">
        <v>210</v>
      </c>
      <c r="E31" s="90">
        <v>1655.2760000000001</v>
      </c>
      <c r="F31" s="90">
        <v>5633.0050000000001</v>
      </c>
      <c r="G31" s="90">
        <v>1162.269</v>
      </c>
      <c r="H31" s="90">
        <v>7957.5789999999997</v>
      </c>
      <c r="I31" s="90">
        <v>7407.6540000000005</v>
      </c>
      <c r="J31" s="90">
        <v>549.92499999999995</v>
      </c>
      <c r="K31" s="90">
        <v>-883.03599999999994</v>
      </c>
      <c r="L31" s="5"/>
      <c r="M31" s="33"/>
      <c r="N31" s="33"/>
      <c r="O31" s="33"/>
      <c r="P31" s="33"/>
      <c r="Q31" s="33"/>
      <c r="R31" s="33"/>
      <c r="S31" s="33"/>
    </row>
    <row r="32" spans="1:20" ht="18" customHeight="1">
      <c r="A32" s="23" t="s">
        <v>18</v>
      </c>
      <c r="B32" s="5"/>
      <c r="C32" s="92">
        <v>109</v>
      </c>
      <c r="D32" s="25" t="s">
        <v>44</v>
      </c>
      <c r="E32" s="25" t="s">
        <v>44</v>
      </c>
      <c r="F32" s="25" t="s">
        <v>44</v>
      </c>
      <c r="G32" s="25" t="s">
        <v>44</v>
      </c>
      <c r="H32" s="25" t="s">
        <v>44</v>
      </c>
      <c r="I32" s="25" t="s">
        <v>44</v>
      </c>
      <c r="J32" s="25" t="s">
        <v>44</v>
      </c>
      <c r="K32" s="25" t="s">
        <v>44</v>
      </c>
      <c r="L32" s="5"/>
      <c r="M32" s="33"/>
      <c r="N32" s="33"/>
      <c r="O32" s="33"/>
      <c r="P32" s="33"/>
      <c r="Q32" s="33"/>
      <c r="R32" s="33"/>
      <c r="S32" s="33"/>
    </row>
    <row r="33" spans="1:19" ht="12.95" customHeight="1">
      <c r="A33" s="28" t="s">
        <v>14</v>
      </c>
      <c r="B33" s="5"/>
      <c r="C33" s="92">
        <v>2</v>
      </c>
      <c r="D33" s="25" t="s">
        <v>44</v>
      </c>
      <c r="E33" s="25" t="s">
        <v>44</v>
      </c>
      <c r="F33" s="25" t="s">
        <v>44</v>
      </c>
      <c r="G33" s="25" t="s">
        <v>44</v>
      </c>
      <c r="H33" s="25" t="s">
        <v>44</v>
      </c>
      <c r="I33" s="25" t="s">
        <v>44</v>
      </c>
      <c r="J33" s="25" t="s">
        <v>44</v>
      </c>
      <c r="K33" s="25" t="s">
        <v>44</v>
      </c>
      <c r="L33" s="5"/>
      <c r="M33" s="33"/>
      <c r="N33" s="33"/>
      <c r="O33" s="33"/>
      <c r="P33" s="33"/>
      <c r="Q33" s="33"/>
      <c r="R33" s="33"/>
      <c r="S33" s="33"/>
    </row>
    <row r="34" spans="1:19" ht="12.95" customHeight="1">
      <c r="A34" s="28" t="s">
        <v>15</v>
      </c>
      <c r="B34" s="5"/>
      <c r="C34" s="92">
        <v>0</v>
      </c>
      <c r="D34" s="92">
        <v>0</v>
      </c>
      <c r="E34" s="92">
        <v>0</v>
      </c>
      <c r="F34" s="92">
        <v>0</v>
      </c>
      <c r="G34" s="92">
        <v>0</v>
      </c>
      <c r="H34" s="92">
        <v>0</v>
      </c>
      <c r="I34" s="92">
        <v>0</v>
      </c>
      <c r="J34" s="92">
        <v>0</v>
      </c>
      <c r="K34" s="92">
        <v>0</v>
      </c>
      <c r="L34" s="5"/>
      <c r="M34" s="33"/>
      <c r="N34" s="33"/>
      <c r="O34" s="33"/>
      <c r="P34" s="33"/>
      <c r="Q34" s="33"/>
      <c r="R34" s="33"/>
      <c r="S34" s="33"/>
    </row>
    <row r="35" spans="1:19" ht="12.95" customHeight="1">
      <c r="A35" s="23" t="s">
        <v>16</v>
      </c>
      <c r="B35" s="5"/>
      <c r="C35" s="92">
        <v>0</v>
      </c>
      <c r="D35" s="92">
        <v>0</v>
      </c>
      <c r="E35" s="92">
        <v>0</v>
      </c>
      <c r="F35" s="92">
        <v>0</v>
      </c>
      <c r="G35" s="92">
        <v>0</v>
      </c>
      <c r="H35" s="92">
        <v>0</v>
      </c>
      <c r="I35" s="92">
        <v>0</v>
      </c>
      <c r="J35" s="92">
        <v>0</v>
      </c>
      <c r="K35" s="92">
        <v>0</v>
      </c>
      <c r="L35" s="5"/>
      <c r="M35" s="33"/>
      <c r="N35" s="33"/>
      <c r="O35" s="33"/>
      <c r="P35" s="33"/>
      <c r="Q35" s="33"/>
      <c r="R35" s="33"/>
      <c r="S35" s="33"/>
    </row>
    <row r="36" spans="1:19" ht="9" customHeight="1" thickBot="1">
      <c r="A36" s="38"/>
      <c r="B36" s="38"/>
      <c r="C36" s="38"/>
      <c r="D36" s="38"/>
      <c r="E36" s="95"/>
      <c r="F36" s="38"/>
      <c r="G36" s="38"/>
      <c r="H36" s="95"/>
      <c r="I36" s="38"/>
      <c r="J36" s="38"/>
      <c r="K36" s="38"/>
      <c r="L36" s="5"/>
    </row>
    <row r="37" spans="1:19" ht="3.75" customHeight="1" thickTop="1">
      <c r="A37" s="4"/>
      <c r="B37" s="4"/>
      <c r="C37" s="4"/>
      <c r="D37" s="4"/>
      <c r="E37" s="74"/>
      <c r="F37" s="4"/>
      <c r="G37" s="4"/>
      <c r="H37" s="74"/>
      <c r="I37" s="4"/>
      <c r="J37" s="4"/>
      <c r="K37" s="4"/>
      <c r="L37" s="5"/>
    </row>
    <row r="38" spans="1:19" ht="12.95" customHeight="1">
      <c r="A38" s="1779" t="s">
        <v>155</v>
      </c>
      <c r="B38" s="1779"/>
      <c r="C38" s="1779"/>
      <c r="D38" s="1779"/>
      <c r="E38" s="1779"/>
      <c r="F38" s="1779"/>
      <c r="G38" s="1779"/>
      <c r="H38" s="1779"/>
      <c r="I38" s="1779"/>
      <c r="J38" s="1779"/>
      <c r="K38" s="1779"/>
      <c r="L38" s="5"/>
    </row>
    <row r="39" spans="1:19" hidden="1">
      <c r="A39" s="5"/>
      <c r="B39" s="5"/>
      <c r="C39" s="5"/>
      <c r="D39" s="5"/>
      <c r="E39" s="5"/>
      <c r="F39" s="5"/>
      <c r="G39" s="5"/>
      <c r="H39" s="5"/>
      <c r="I39" s="5"/>
      <c r="J39" s="5"/>
      <c r="K39" s="5"/>
      <c r="L39" s="5"/>
    </row>
    <row r="40" spans="1:19">
      <c r="A40" s="5"/>
      <c r="B40" s="5"/>
      <c r="C40" s="5"/>
      <c r="D40" s="5"/>
      <c r="E40" s="5"/>
      <c r="F40" s="5"/>
      <c r="G40" s="5"/>
      <c r="H40" s="5"/>
      <c r="I40" s="5"/>
      <c r="J40" s="5"/>
      <c r="K40" s="5"/>
      <c r="L40" s="5"/>
    </row>
    <row r="41" spans="1:19">
      <c r="A41" s="5"/>
      <c r="B41" s="5"/>
      <c r="C41" s="5"/>
      <c r="D41" s="5"/>
      <c r="E41" s="5"/>
      <c r="F41" s="5"/>
      <c r="G41" s="5"/>
      <c r="H41" s="5"/>
      <c r="I41" s="5"/>
      <c r="J41" s="5"/>
      <c r="K41" s="5"/>
      <c r="L41" s="5"/>
    </row>
    <row r="42" spans="1:19">
      <c r="A42" s="5"/>
      <c r="B42" s="5"/>
      <c r="C42" s="5"/>
      <c r="D42" s="5"/>
      <c r="E42" s="5"/>
      <c r="F42" s="5"/>
      <c r="G42" s="5"/>
      <c r="H42" s="5"/>
      <c r="I42" s="5"/>
      <c r="J42" s="5"/>
      <c r="K42" s="5"/>
      <c r="L42" s="5"/>
    </row>
    <row r="43" spans="1:19">
      <c r="A43" s="5"/>
      <c r="B43" s="5"/>
      <c r="C43" s="5"/>
      <c r="D43" s="5"/>
      <c r="E43" s="5"/>
      <c r="F43" s="5"/>
      <c r="G43" s="5"/>
      <c r="H43" s="5"/>
      <c r="I43" s="5"/>
      <c r="J43" s="5"/>
      <c r="K43" s="5"/>
      <c r="L43" s="5"/>
    </row>
  </sheetData>
  <mergeCells count="13">
    <mergeCell ref="A9:B9"/>
    <mergeCell ref="C11:D11"/>
    <mergeCell ref="E11:K11"/>
    <mergeCell ref="A38:K38"/>
    <mergeCell ref="A2:K2"/>
    <mergeCell ref="A3:K3"/>
    <mergeCell ref="E5:G5"/>
    <mergeCell ref="H5:J5"/>
    <mergeCell ref="K5:K10"/>
    <mergeCell ref="A7:B7"/>
    <mergeCell ref="E7:E10"/>
    <mergeCell ref="I7:I9"/>
    <mergeCell ref="A8:B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00.xml><?xml version="1.0" encoding="utf-8"?>
<worksheet xmlns="http://schemas.openxmlformats.org/spreadsheetml/2006/main" xmlns:r="http://schemas.openxmlformats.org/officeDocument/2006/relationships">
  <dimension ref="A1:N29"/>
  <sheetViews>
    <sheetView workbookViewId="0"/>
  </sheetViews>
  <sheetFormatPr defaultColWidth="7.85546875" defaultRowHeight="12.75"/>
  <cols>
    <col min="1" max="1" width="16.5703125" style="134" customWidth="1"/>
    <col min="2" max="2" width="12.140625" style="134" customWidth="1"/>
    <col min="3" max="3" width="13.5703125" style="134" customWidth="1"/>
    <col min="4" max="4" width="9.7109375" style="134" customWidth="1"/>
    <col min="5" max="5" width="10.7109375" style="134" customWidth="1"/>
    <col min="6" max="6" width="13.42578125" style="134" customWidth="1"/>
    <col min="7" max="7" width="10.5703125" style="134" customWidth="1"/>
    <col min="8" max="8" width="7.85546875" style="1478" customWidth="1"/>
    <col min="9" max="9" width="9" style="1478" customWidth="1"/>
    <col min="10" max="10" width="17.7109375" style="134" customWidth="1"/>
    <col min="11" max="11" width="22.7109375" style="134" customWidth="1"/>
    <col min="12" max="16384" width="7.85546875" style="134"/>
  </cols>
  <sheetData>
    <row r="1" spans="1:14" s="1533" customFormat="1" ht="15" customHeight="1">
      <c r="A1" s="1330" t="s">
        <v>1527</v>
      </c>
      <c r="B1" s="987"/>
      <c r="C1" s="987"/>
      <c r="D1" s="987"/>
      <c r="E1" s="987"/>
      <c r="F1" s="987"/>
      <c r="G1" s="987"/>
      <c r="H1" s="987"/>
      <c r="I1" s="987"/>
      <c r="J1" s="987"/>
      <c r="K1" s="987"/>
    </row>
    <row r="2" spans="1:14" s="1533" customFormat="1" ht="21" customHeight="1">
      <c r="A2" s="2048" t="s">
        <v>1406</v>
      </c>
      <c r="B2" s="2048"/>
      <c r="C2" s="2048"/>
      <c r="D2" s="2048"/>
      <c r="E2" s="1477"/>
      <c r="F2" s="1477"/>
      <c r="G2" s="1477"/>
      <c r="H2" s="1477"/>
    </row>
    <row r="3" spans="1:14" s="133" customFormat="1" ht="33" customHeight="1">
      <c r="A3" s="1809" t="s">
        <v>1407</v>
      </c>
      <c r="B3" s="1809"/>
      <c r="C3" s="1809"/>
      <c r="D3" s="1809"/>
      <c r="E3" s="1809"/>
      <c r="F3" s="1809"/>
      <c r="G3" s="1809"/>
      <c r="H3" s="1579"/>
      <c r="I3" s="1533"/>
    </row>
    <row r="4" spans="1:14" s="133" customFormat="1" ht="15" customHeight="1">
      <c r="A4" s="616">
        <v>2015</v>
      </c>
      <c r="B4" s="1580"/>
      <c r="C4" s="1580"/>
      <c r="D4" s="1581"/>
      <c r="E4" s="1580"/>
      <c r="F4" s="1580"/>
      <c r="G4" s="1580"/>
      <c r="H4" s="1579"/>
      <c r="I4" s="987"/>
      <c r="J4" s="445"/>
      <c r="K4" s="445"/>
      <c r="L4" s="445"/>
      <c r="M4" s="445"/>
      <c r="N4" s="445"/>
    </row>
    <row r="5" spans="1:14" s="133" customFormat="1" ht="15" customHeight="1">
      <c r="A5" s="1840" t="s">
        <v>420</v>
      </c>
      <c r="B5" s="2050" t="s">
        <v>1398</v>
      </c>
      <c r="C5" s="2051"/>
      <c r="D5" s="2052"/>
      <c r="E5" s="2050" t="s">
        <v>1399</v>
      </c>
      <c r="F5" s="2051"/>
      <c r="G5" s="2052"/>
      <c r="H5" s="1579"/>
      <c r="I5" s="1533"/>
    </row>
    <row r="6" spans="1:14" s="133" customFormat="1" ht="15" customHeight="1">
      <c r="A6" s="1840"/>
      <c r="B6" s="1810" t="s">
        <v>1369</v>
      </c>
      <c r="C6" s="2047" t="s">
        <v>1370</v>
      </c>
      <c r="D6" s="2047" t="s">
        <v>1372</v>
      </c>
      <c r="E6" s="1810" t="s">
        <v>1369</v>
      </c>
      <c r="F6" s="2047" t="s">
        <v>1370</v>
      </c>
      <c r="G6" s="2047" t="s">
        <v>1372</v>
      </c>
      <c r="H6" s="1579"/>
      <c r="I6" s="1533"/>
    </row>
    <row r="7" spans="1:14" s="1505" customFormat="1" ht="15" customHeight="1">
      <c r="A7" s="1840"/>
      <c r="B7" s="2039"/>
      <c r="C7" s="2039"/>
      <c r="D7" s="2039"/>
      <c r="E7" s="2039"/>
      <c r="F7" s="2039"/>
      <c r="G7" s="2039"/>
      <c r="H7" s="1579"/>
      <c r="I7" s="1533"/>
      <c r="J7" s="133"/>
      <c r="K7" s="133"/>
    </row>
    <row r="8" spans="1:14" s="133" customFormat="1" ht="15" customHeight="1">
      <c r="A8" s="1814"/>
      <c r="B8" s="1806" t="s">
        <v>19</v>
      </c>
      <c r="C8" s="1807"/>
      <c r="D8" s="1592" t="s">
        <v>1383</v>
      </c>
      <c r="E8" s="1806" t="s">
        <v>19</v>
      </c>
      <c r="F8" s="1807"/>
      <c r="G8" s="1508" t="s">
        <v>364</v>
      </c>
      <c r="H8" s="1477"/>
      <c r="I8" s="1533"/>
    </row>
    <row r="9" spans="1:14" s="133" customFormat="1" ht="15" customHeight="1">
      <c r="A9" s="1535"/>
      <c r="B9" s="1535"/>
      <c r="C9" s="1535"/>
      <c r="D9" s="1536"/>
      <c r="E9" s="1535"/>
      <c r="F9" s="1535"/>
      <c r="G9" s="1536"/>
      <c r="H9" s="1477"/>
      <c r="I9" s="1533"/>
    </row>
    <row r="10" spans="1:14" s="1533" customFormat="1" ht="12.95" customHeight="1">
      <c r="A10" s="1481" t="s">
        <v>9</v>
      </c>
      <c r="B10" s="228">
        <f t="shared" ref="B10:G10" si="0">SUM(B12,B20,B21,B23)</f>
        <v>148771</v>
      </c>
      <c r="C10" s="228">
        <f>SUM(C12,C20,C21,C23)</f>
        <v>3351891</v>
      </c>
      <c r="D10" s="228">
        <f t="shared" si="0"/>
        <v>17201541</v>
      </c>
      <c r="E10" s="1582">
        <f>SUM(E12,E20,E21,E23)</f>
        <v>149292</v>
      </c>
      <c r="F10" s="1582">
        <f t="shared" si="0"/>
        <v>3297655</v>
      </c>
      <c r="G10" s="1593">
        <f t="shared" si="0"/>
        <v>16792915</v>
      </c>
      <c r="H10" s="1477"/>
      <c r="I10" s="1585"/>
    </row>
    <row r="11" spans="1:14" s="1533" customFormat="1" ht="12.95" customHeight="1">
      <c r="A11" s="1477"/>
      <c r="B11" s="1584"/>
      <c r="C11" s="1584"/>
      <c r="D11" s="1057"/>
      <c r="E11" s="1584"/>
      <c r="F11" s="1584"/>
      <c r="G11" s="1057"/>
      <c r="H11" s="1477"/>
      <c r="I11" s="1477"/>
    </row>
    <row r="12" spans="1:14" s="1533" customFormat="1" ht="12.95" customHeight="1">
      <c r="A12" s="1085" t="s">
        <v>1384</v>
      </c>
      <c r="B12" s="1082">
        <v>18538</v>
      </c>
      <c r="C12" s="1082">
        <v>457653</v>
      </c>
      <c r="D12" s="1082">
        <v>2333076</v>
      </c>
      <c r="E12" s="1082">
        <v>17030</v>
      </c>
      <c r="F12" s="1082">
        <v>221226</v>
      </c>
      <c r="G12" s="1082">
        <v>1011125</v>
      </c>
      <c r="H12" s="1477"/>
      <c r="I12" s="1585"/>
    </row>
    <row r="13" spans="1:14" s="1521" customFormat="1" ht="12.95" customHeight="1">
      <c r="A13" s="1549" t="s">
        <v>1385</v>
      </c>
      <c r="B13" s="1073">
        <v>592</v>
      </c>
      <c r="C13" s="1073">
        <v>18240</v>
      </c>
      <c r="D13" s="1073">
        <v>66465</v>
      </c>
      <c r="E13" s="1073">
        <v>3080</v>
      </c>
      <c r="F13" s="1073">
        <v>41950</v>
      </c>
      <c r="G13" s="1073">
        <v>177386</v>
      </c>
      <c r="H13" s="1477"/>
      <c r="I13" s="1585"/>
      <c r="J13" s="1533"/>
      <c r="K13" s="1533"/>
      <c r="L13" s="1533"/>
    </row>
    <row r="14" spans="1:14" s="1521" customFormat="1" ht="12.95" customHeight="1">
      <c r="A14" s="1549" t="s">
        <v>1386</v>
      </c>
      <c r="B14" s="1073">
        <v>20</v>
      </c>
      <c r="C14" s="1073">
        <v>385</v>
      </c>
      <c r="D14" s="1073">
        <v>965</v>
      </c>
      <c r="E14" s="1073">
        <v>2624</v>
      </c>
      <c r="F14" s="1073">
        <v>40273</v>
      </c>
      <c r="G14" s="1073">
        <v>186853</v>
      </c>
      <c r="H14" s="1477"/>
      <c r="I14" s="1585"/>
      <c r="J14" s="1533"/>
      <c r="K14" s="1533"/>
      <c r="L14" s="1533"/>
    </row>
    <row r="15" spans="1:14" s="1533" customFormat="1" ht="12.95" customHeight="1">
      <c r="A15" s="1549" t="s">
        <v>1387</v>
      </c>
      <c r="B15" s="1073">
        <v>6603</v>
      </c>
      <c r="C15" s="1073">
        <v>151872</v>
      </c>
      <c r="D15" s="1073">
        <v>787258</v>
      </c>
      <c r="E15" s="1073">
        <v>6437</v>
      </c>
      <c r="F15" s="1073">
        <v>67985</v>
      </c>
      <c r="G15" s="1073">
        <v>325822</v>
      </c>
      <c r="I15" s="1585"/>
    </row>
    <row r="16" spans="1:14" s="1533" customFormat="1" ht="12.95" customHeight="1">
      <c r="A16" s="1549" t="s">
        <v>1388</v>
      </c>
      <c r="B16" s="1073">
        <v>11011</v>
      </c>
      <c r="C16" s="1073">
        <v>276429</v>
      </c>
      <c r="D16" s="1073">
        <v>1432211</v>
      </c>
      <c r="E16" s="1073">
        <v>4075</v>
      </c>
      <c r="F16" s="1073">
        <v>50975</v>
      </c>
      <c r="G16" s="1073">
        <v>242411</v>
      </c>
      <c r="H16" s="1477"/>
      <c r="I16" s="1585"/>
    </row>
    <row r="17" spans="1:12" s="1533" customFormat="1" ht="12.95" customHeight="1">
      <c r="A17" s="1549" t="s">
        <v>1389</v>
      </c>
      <c r="B17" s="1073">
        <v>76</v>
      </c>
      <c r="C17" s="1073">
        <v>4863</v>
      </c>
      <c r="D17" s="1073">
        <v>13534</v>
      </c>
      <c r="E17" s="1073">
        <v>733</v>
      </c>
      <c r="F17" s="1073">
        <v>18127</v>
      </c>
      <c r="G17" s="1073">
        <v>69002</v>
      </c>
      <c r="H17" s="1477"/>
      <c r="I17" s="1585"/>
    </row>
    <row r="18" spans="1:12" s="1533" customFormat="1" ht="12.95" customHeight="1">
      <c r="A18" s="1549" t="s">
        <v>1390</v>
      </c>
      <c r="B18" s="1073">
        <v>236</v>
      </c>
      <c r="C18" s="1073">
        <v>5864</v>
      </c>
      <c r="D18" s="1073">
        <v>32644</v>
      </c>
      <c r="E18" s="1073">
        <v>81</v>
      </c>
      <c r="F18" s="1073">
        <v>1916</v>
      </c>
      <c r="G18" s="1073">
        <v>9651</v>
      </c>
      <c r="H18" s="1477"/>
      <c r="I18" s="1585"/>
    </row>
    <row r="19" spans="1:12" s="1533" customFormat="1" ht="12.95" customHeight="1">
      <c r="A19" s="1594"/>
      <c r="B19" s="1081"/>
      <c r="C19" s="1081"/>
      <c r="D19" s="1081"/>
      <c r="E19" s="1081"/>
      <c r="F19" s="1081"/>
      <c r="G19" s="1081"/>
      <c r="H19" s="1477"/>
      <c r="I19" s="1477"/>
    </row>
    <row r="20" spans="1:12" s="1521" customFormat="1" ht="12.95" customHeight="1">
      <c r="A20" s="1481" t="s">
        <v>1391</v>
      </c>
      <c r="B20" s="1519">
        <v>80602</v>
      </c>
      <c r="C20" s="1519">
        <v>1959650</v>
      </c>
      <c r="D20" s="1519">
        <v>10059687</v>
      </c>
      <c r="E20" s="1519">
        <v>78045</v>
      </c>
      <c r="F20" s="1519">
        <v>1636432</v>
      </c>
      <c r="G20" s="1519">
        <v>8341360</v>
      </c>
      <c r="H20" s="1481"/>
      <c r="I20" s="1585"/>
      <c r="K20" s="1533"/>
      <c r="L20" s="1533"/>
    </row>
    <row r="21" spans="1:12" s="1521" customFormat="1" ht="12.95" customHeight="1">
      <c r="A21" s="1481" t="s">
        <v>1392</v>
      </c>
      <c r="B21" s="1519">
        <v>1006</v>
      </c>
      <c r="C21" s="1519">
        <v>12363</v>
      </c>
      <c r="D21" s="1519">
        <v>63140</v>
      </c>
      <c r="E21" s="1519">
        <v>617</v>
      </c>
      <c r="F21" s="1519">
        <v>7925</v>
      </c>
      <c r="G21" s="1519">
        <v>29720</v>
      </c>
      <c r="H21" s="1481"/>
      <c r="I21" s="1585"/>
      <c r="K21" s="1533"/>
      <c r="L21" s="1533"/>
    </row>
    <row r="22" spans="1:12" s="1521" customFormat="1" ht="12.95" customHeight="1">
      <c r="A22" s="1481"/>
      <c r="B22" s="1595"/>
      <c r="C22" s="1595"/>
      <c r="D22" s="1595"/>
      <c r="E22" s="1595"/>
      <c r="F22" s="1595"/>
      <c r="G22" s="1595"/>
      <c r="H22" s="1481"/>
      <c r="I22" s="1481"/>
      <c r="K22" s="1533"/>
      <c r="L22" s="1533"/>
    </row>
    <row r="23" spans="1:12" s="1521" customFormat="1" ht="12.95" customHeight="1">
      <c r="A23" s="1481" t="s">
        <v>1393</v>
      </c>
      <c r="B23" s="1559">
        <v>48625</v>
      </c>
      <c r="C23" s="1596">
        <v>922225</v>
      </c>
      <c r="D23" s="1086">
        <v>4745638</v>
      </c>
      <c r="E23" s="1559">
        <v>53600</v>
      </c>
      <c r="F23" s="1596">
        <v>1432072</v>
      </c>
      <c r="G23" s="1086">
        <v>7410710</v>
      </c>
      <c r="H23" s="1481"/>
      <c r="I23" s="1585"/>
      <c r="K23" s="1533"/>
      <c r="L23" s="1533"/>
    </row>
    <row r="24" spans="1:12" s="1521" customFormat="1" ht="12.95" customHeight="1">
      <c r="A24" s="1477" t="s">
        <v>1394</v>
      </c>
      <c r="B24" s="1548">
        <v>8397</v>
      </c>
      <c r="C24" s="1548">
        <v>195740</v>
      </c>
      <c r="D24" s="1548">
        <v>936438</v>
      </c>
      <c r="E24" s="1548">
        <v>13796</v>
      </c>
      <c r="F24" s="1548">
        <v>195242</v>
      </c>
      <c r="G24" s="1548">
        <v>915485</v>
      </c>
      <c r="H24" s="1481"/>
      <c r="I24" s="1585"/>
      <c r="K24" s="1533"/>
      <c r="L24" s="1533"/>
    </row>
    <row r="25" spans="1:12" s="1521" customFormat="1" ht="12.95" customHeight="1">
      <c r="A25" s="1477" t="s">
        <v>1395</v>
      </c>
      <c r="B25" s="1548">
        <v>22922</v>
      </c>
      <c r="C25" s="1548">
        <v>445315</v>
      </c>
      <c r="D25" s="1548">
        <v>2329350</v>
      </c>
      <c r="E25" s="1548">
        <v>5568</v>
      </c>
      <c r="F25" s="1548">
        <v>67364</v>
      </c>
      <c r="G25" s="1548">
        <v>339260</v>
      </c>
      <c r="H25" s="1481"/>
      <c r="I25" s="1585"/>
      <c r="K25" s="1533"/>
      <c r="L25" s="1533"/>
    </row>
    <row r="26" spans="1:12" ht="12.95" customHeight="1" thickBot="1">
      <c r="A26" s="753"/>
      <c r="B26" s="1522"/>
      <c r="C26" s="1522"/>
      <c r="D26" s="1524"/>
      <c r="E26" s="1587"/>
      <c r="F26" s="1587"/>
      <c r="G26" s="1587"/>
      <c r="H26" s="1477"/>
      <c r="I26" s="1477"/>
      <c r="K26" s="1533"/>
    </row>
    <row r="27" spans="1:12" ht="3" customHeight="1" thickTop="1">
      <c r="A27" s="674"/>
      <c r="B27" s="718"/>
      <c r="C27" s="718"/>
      <c r="D27" s="915"/>
      <c r="E27" s="674"/>
      <c r="F27" s="674"/>
      <c r="G27" s="674"/>
      <c r="H27" s="1477"/>
    </row>
    <row r="28" spans="1:12" s="1478" customFormat="1" ht="12" customHeight="1">
      <c r="A28" s="1477"/>
      <c r="B28" s="1493"/>
      <c r="C28" s="1493"/>
      <c r="D28" s="1571"/>
      <c r="E28" s="1477"/>
      <c r="F28" s="1477"/>
      <c r="G28" s="1477"/>
      <c r="H28" s="1477"/>
    </row>
    <row r="29" spans="1:12" s="1478" customFormat="1" ht="12" customHeight="1">
      <c r="A29" s="1477"/>
      <c r="B29" s="1493"/>
      <c r="C29" s="1493"/>
      <c r="D29" s="1571"/>
      <c r="E29" s="1477"/>
      <c r="F29" s="1477"/>
      <c r="G29" s="1477"/>
      <c r="H29" s="1477"/>
    </row>
  </sheetData>
  <mergeCells count="13">
    <mergeCell ref="G6:G7"/>
    <mergeCell ref="B8:C8"/>
    <mergeCell ref="E8:F8"/>
    <mergeCell ref="A2:D2"/>
    <mergeCell ref="A3:G3"/>
    <mergeCell ref="A5:A8"/>
    <mergeCell ref="B5:D5"/>
    <mergeCell ref="E5:G5"/>
    <mergeCell ref="B6:B7"/>
    <mergeCell ref="C6:C7"/>
    <mergeCell ref="D6:D7"/>
    <mergeCell ref="E6:E7"/>
    <mergeCell ref="F6:F7"/>
  </mergeCells>
  <hyperlinks>
    <hyperlink ref="A1" location="Índice!A1" display="Voltar ao Índice"/>
  </hyperlinks>
  <pageMargins left="0.78740157480314965" right="0.78740157480314965" top="1.1811023622047245" bottom="0.78740157480314965" header="0" footer="0.15748031496062992"/>
  <pageSetup paperSize="9" orientation="portrait" r:id="rId1"/>
  <headerFooter alignWithMargins="0"/>
  <drawing r:id="rId2"/>
</worksheet>
</file>

<file path=xl/worksheets/sheet101.xml><?xml version="1.0" encoding="utf-8"?>
<worksheet xmlns="http://schemas.openxmlformats.org/spreadsheetml/2006/main" xmlns:r="http://schemas.openxmlformats.org/officeDocument/2006/relationships">
  <dimension ref="A1:N29"/>
  <sheetViews>
    <sheetView workbookViewId="0"/>
  </sheetViews>
  <sheetFormatPr defaultRowHeight="12.75"/>
  <cols>
    <col min="1" max="1" width="29" style="134" customWidth="1"/>
    <col min="2" max="2" width="9.140625" style="134"/>
    <col min="3" max="3" width="10.5703125" style="134" customWidth="1"/>
    <col min="4" max="5" width="9.140625" style="134"/>
    <col min="6" max="6" width="10.28515625" style="134" customWidth="1"/>
    <col min="7" max="16384" width="9.140625" style="134"/>
  </cols>
  <sheetData>
    <row r="1" spans="1:14" ht="15" customHeight="1">
      <c r="A1" s="1715" t="s">
        <v>1527</v>
      </c>
      <c r="B1" s="1019"/>
      <c r="C1" s="1019"/>
      <c r="D1" s="1019"/>
      <c r="E1" s="1019"/>
      <c r="F1" s="1019"/>
      <c r="G1" s="1019"/>
    </row>
    <row r="2" spans="1:14" s="1478" customFormat="1" ht="21" customHeight="1">
      <c r="A2" s="2048" t="s">
        <v>1406</v>
      </c>
      <c r="B2" s="2048"/>
      <c r="C2" s="2048"/>
      <c r="D2" s="2048"/>
      <c r="E2" s="1477"/>
      <c r="F2" s="1477"/>
      <c r="G2" s="1477"/>
      <c r="H2" s="1477"/>
    </row>
    <row r="3" spans="1:14" s="1478" customFormat="1" ht="33" customHeight="1">
      <c r="A3" s="1809" t="s">
        <v>1408</v>
      </c>
      <c r="B3" s="1809"/>
      <c r="C3" s="1809"/>
      <c r="D3" s="1809"/>
      <c r="E3" s="2055"/>
      <c r="F3" s="2055"/>
      <c r="G3" s="2055"/>
      <c r="H3" s="1579"/>
    </row>
    <row r="4" spans="1:14" s="1478" customFormat="1" ht="15" customHeight="1">
      <c r="A4" s="616">
        <v>2015</v>
      </c>
      <c r="B4" s="1580"/>
      <c r="C4" s="1580"/>
      <c r="D4" s="1581"/>
      <c r="E4" s="1580"/>
      <c r="F4" s="1580"/>
      <c r="G4" s="1580"/>
      <c r="H4" s="1579"/>
      <c r="J4" s="134"/>
      <c r="K4" s="134"/>
      <c r="L4" s="134"/>
      <c r="M4" s="134"/>
      <c r="N4" s="134"/>
    </row>
    <row r="5" spans="1:14" s="1478" customFormat="1" ht="12" customHeight="1">
      <c r="A5" s="1840" t="s">
        <v>420</v>
      </c>
      <c r="B5" s="2050" t="s">
        <v>1403</v>
      </c>
      <c r="C5" s="2051"/>
      <c r="D5" s="2052"/>
      <c r="E5" s="2050" t="s">
        <v>1404</v>
      </c>
      <c r="F5" s="2051"/>
      <c r="G5" s="2052"/>
      <c r="H5" s="1579"/>
      <c r="J5" s="134"/>
      <c r="K5" s="134"/>
      <c r="L5" s="134"/>
      <c r="M5" s="134"/>
      <c r="N5" s="134"/>
    </row>
    <row r="6" spans="1:14" s="1478" customFormat="1" ht="12" customHeight="1">
      <c r="A6" s="1840"/>
      <c r="B6" s="1810" t="s">
        <v>1369</v>
      </c>
      <c r="C6" s="2047" t="s">
        <v>1370</v>
      </c>
      <c r="D6" s="2047" t="s">
        <v>1372</v>
      </c>
      <c r="E6" s="1810" t="s">
        <v>1369</v>
      </c>
      <c r="F6" s="2047" t="s">
        <v>1370</v>
      </c>
      <c r="G6" s="2047" t="s">
        <v>1372</v>
      </c>
      <c r="H6" s="1579"/>
      <c r="J6" s="134"/>
      <c r="K6" s="134"/>
      <c r="L6" s="134"/>
      <c r="M6" s="134"/>
      <c r="N6" s="134"/>
    </row>
    <row r="7" spans="1:14" s="1478" customFormat="1" ht="12" customHeight="1">
      <c r="A7" s="1840"/>
      <c r="B7" s="2039"/>
      <c r="C7" s="2039"/>
      <c r="D7" s="2039"/>
      <c r="E7" s="2039"/>
      <c r="F7" s="2039"/>
      <c r="G7" s="2039"/>
      <c r="H7" s="1579"/>
      <c r="J7" s="134"/>
      <c r="K7" s="134"/>
      <c r="L7" s="134"/>
      <c r="M7" s="134"/>
      <c r="N7" s="134"/>
    </row>
    <row r="8" spans="1:14" s="1478" customFormat="1" ht="12" customHeight="1">
      <c r="A8" s="1814"/>
      <c r="B8" s="1806" t="s">
        <v>19</v>
      </c>
      <c r="C8" s="1807"/>
      <c r="D8" s="1592" t="s">
        <v>1383</v>
      </c>
      <c r="E8" s="1806" t="s">
        <v>19</v>
      </c>
      <c r="F8" s="1807"/>
      <c r="G8" s="1508" t="s">
        <v>364</v>
      </c>
      <c r="H8" s="1477"/>
      <c r="J8" s="134"/>
      <c r="K8" s="134"/>
      <c r="L8" s="134"/>
      <c r="M8" s="134"/>
      <c r="N8" s="134"/>
    </row>
    <row r="9" spans="1:14" s="1478" customFormat="1" ht="12.95" customHeight="1">
      <c r="A9" s="1481" t="s">
        <v>9</v>
      </c>
      <c r="B9" s="1582">
        <f t="shared" ref="B9:F9" si="0">SUM(B11,B19,B20,B22)</f>
        <v>174025</v>
      </c>
      <c r="C9" s="1582">
        <f t="shared" si="0"/>
        <v>4274213</v>
      </c>
      <c r="D9" s="161">
        <f t="shared" si="0"/>
        <v>21828165</v>
      </c>
      <c r="E9" s="1582">
        <f t="shared" si="0"/>
        <v>149682</v>
      </c>
      <c r="F9" s="1582">
        <f t="shared" si="0"/>
        <v>3642307</v>
      </c>
      <c r="G9" s="1582">
        <v>19190155</v>
      </c>
      <c r="H9" s="1585"/>
      <c r="J9" s="134"/>
      <c r="K9" s="134"/>
      <c r="L9" s="134"/>
      <c r="M9" s="134"/>
      <c r="N9" s="134"/>
    </row>
    <row r="10" spans="1:14" s="1478" customFormat="1" ht="12.95" customHeight="1">
      <c r="A10" s="1481"/>
      <c r="B10" s="1584"/>
      <c r="C10" s="1584"/>
      <c r="D10" s="1080"/>
      <c r="E10" s="1584"/>
      <c r="F10" s="1584"/>
      <c r="G10" s="1080"/>
      <c r="H10" s="1477"/>
      <c r="J10" s="134"/>
      <c r="K10" s="134"/>
      <c r="L10" s="134"/>
      <c r="M10" s="134"/>
      <c r="N10" s="134"/>
    </row>
    <row r="11" spans="1:14" s="1478" customFormat="1" ht="12.95" customHeight="1">
      <c r="A11" s="1597" t="s">
        <v>1384</v>
      </c>
      <c r="B11" s="161">
        <v>19643</v>
      </c>
      <c r="C11" s="161">
        <v>667555</v>
      </c>
      <c r="D11" s="161">
        <v>3391593</v>
      </c>
      <c r="E11" s="161">
        <v>23337</v>
      </c>
      <c r="F11" s="161">
        <v>512234</v>
      </c>
      <c r="G11" s="161">
        <v>2568207</v>
      </c>
      <c r="H11" s="1585"/>
      <c r="J11" s="134"/>
      <c r="K11" s="134"/>
      <c r="L11" s="134"/>
      <c r="M11" s="134"/>
      <c r="N11" s="134"/>
    </row>
    <row r="12" spans="1:14" s="1478" customFormat="1" ht="12.95" customHeight="1">
      <c r="A12" s="341" t="s">
        <v>1385</v>
      </c>
      <c r="B12" s="173">
        <v>14684</v>
      </c>
      <c r="C12" s="173">
        <v>605710</v>
      </c>
      <c r="D12" s="173">
        <v>3080301</v>
      </c>
      <c r="E12" s="173">
        <v>8969</v>
      </c>
      <c r="F12" s="173">
        <v>218384</v>
      </c>
      <c r="G12" s="173">
        <v>1074058</v>
      </c>
      <c r="H12" s="1585"/>
      <c r="J12" s="134"/>
      <c r="K12" s="134"/>
      <c r="L12" s="134"/>
      <c r="M12" s="134"/>
      <c r="N12" s="134"/>
    </row>
    <row r="13" spans="1:14" s="1478" customFormat="1" ht="12.95" customHeight="1">
      <c r="A13" s="341" t="s">
        <v>1386</v>
      </c>
      <c r="B13" s="173">
        <v>96</v>
      </c>
      <c r="C13" s="173">
        <v>828</v>
      </c>
      <c r="D13" s="173">
        <v>2823</v>
      </c>
      <c r="E13" s="173">
        <v>102</v>
      </c>
      <c r="F13" s="173">
        <v>1669</v>
      </c>
      <c r="G13" s="173">
        <v>5228</v>
      </c>
      <c r="H13" s="1585"/>
      <c r="J13" s="134"/>
      <c r="K13" s="134"/>
      <c r="L13" s="134"/>
      <c r="M13" s="134"/>
      <c r="N13" s="134"/>
    </row>
    <row r="14" spans="1:14" s="1478" customFormat="1" ht="12.95" customHeight="1">
      <c r="A14" s="341" t="s">
        <v>1387</v>
      </c>
      <c r="B14" s="173">
        <v>2493</v>
      </c>
      <c r="C14" s="173">
        <v>29867</v>
      </c>
      <c r="D14" s="173">
        <v>143675</v>
      </c>
      <c r="E14" s="173">
        <v>6806</v>
      </c>
      <c r="F14" s="173">
        <v>154102</v>
      </c>
      <c r="G14" s="173">
        <v>724540</v>
      </c>
      <c r="H14" s="1585"/>
      <c r="J14" s="134"/>
      <c r="K14" s="134"/>
      <c r="L14" s="134"/>
      <c r="M14" s="134"/>
      <c r="N14" s="134"/>
    </row>
    <row r="15" spans="1:14" s="1478" customFormat="1" ht="12.95" customHeight="1">
      <c r="A15" s="341" t="s">
        <v>1388</v>
      </c>
      <c r="B15" s="173">
        <v>1983</v>
      </c>
      <c r="C15" s="173">
        <v>23407</v>
      </c>
      <c r="D15" s="173">
        <v>134613</v>
      </c>
      <c r="E15" s="173">
        <v>6991</v>
      </c>
      <c r="F15" s="173">
        <v>130332</v>
      </c>
      <c r="G15" s="173">
        <v>717051</v>
      </c>
      <c r="H15" s="1585"/>
      <c r="J15" s="134"/>
      <c r="K15" s="134"/>
      <c r="L15" s="134"/>
      <c r="M15" s="134"/>
      <c r="N15" s="134"/>
    </row>
    <row r="16" spans="1:14" s="1478" customFormat="1" ht="12.95" customHeight="1">
      <c r="A16" s="341" t="s">
        <v>1389</v>
      </c>
      <c r="B16" s="173">
        <v>382</v>
      </c>
      <c r="C16" s="173">
        <v>7585</v>
      </c>
      <c r="D16" s="173">
        <v>29706</v>
      </c>
      <c r="E16" s="173">
        <v>354</v>
      </c>
      <c r="F16" s="173">
        <v>4617</v>
      </c>
      <c r="G16" s="173">
        <v>18127</v>
      </c>
      <c r="H16" s="1585"/>
      <c r="J16" s="134"/>
      <c r="K16" s="134"/>
      <c r="L16" s="134"/>
      <c r="M16" s="134"/>
      <c r="N16" s="134"/>
    </row>
    <row r="17" spans="1:14" s="1478" customFormat="1" ht="12.95" customHeight="1">
      <c r="A17" s="341" t="s">
        <v>1390</v>
      </c>
      <c r="B17" s="173">
        <v>5</v>
      </c>
      <c r="C17" s="173">
        <v>158</v>
      </c>
      <c r="D17" s="1598">
        <v>475</v>
      </c>
      <c r="E17" s="173">
        <v>115</v>
      </c>
      <c r="F17" s="173">
        <v>3130</v>
      </c>
      <c r="G17" s="173">
        <v>29203</v>
      </c>
      <c r="H17" s="1585"/>
      <c r="J17" s="134"/>
      <c r="K17" s="134"/>
      <c r="L17" s="134"/>
      <c r="M17" s="134"/>
      <c r="N17" s="134"/>
    </row>
    <row r="18" spans="1:14" s="1478" customFormat="1" ht="12.95" customHeight="1">
      <c r="A18" s="1552"/>
      <c r="B18" s="1599"/>
      <c r="C18" s="1599"/>
      <c r="D18" s="1599"/>
      <c r="E18" s="1599"/>
      <c r="F18" s="1599"/>
      <c r="G18" s="1599"/>
      <c r="H18" s="1477"/>
      <c r="J18" s="134"/>
      <c r="K18" s="134"/>
      <c r="L18" s="134"/>
      <c r="M18" s="134"/>
      <c r="N18" s="134"/>
    </row>
    <row r="19" spans="1:14" s="1478" customFormat="1" ht="12.95" customHeight="1">
      <c r="A19" s="1481" t="s">
        <v>1391</v>
      </c>
      <c r="B19" s="1519">
        <v>108636</v>
      </c>
      <c r="C19" s="1519">
        <v>2842332</v>
      </c>
      <c r="D19" s="1519">
        <v>14533596</v>
      </c>
      <c r="E19" s="1519">
        <v>84075</v>
      </c>
      <c r="F19" s="1519">
        <v>2170274</v>
      </c>
      <c r="G19" s="1519">
        <v>11601226</v>
      </c>
      <c r="H19" s="1585"/>
      <c r="J19" s="134"/>
      <c r="K19" s="134"/>
      <c r="L19" s="134"/>
      <c r="M19" s="134"/>
      <c r="N19" s="134"/>
    </row>
    <row r="20" spans="1:14" s="1478" customFormat="1" ht="12.95" customHeight="1">
      <c r="A20" s="1481" t="s">
        <v>1392</v>
      </c>
      <c r="B20" s="1519">
        <v>4714</v>
      </c>
      <c r="C20" s="1519">
        <v>54288</v>
      </c>
      <c r="D20" s="1519">
        <v>275451</v>
      </c>
      <c r="E20" s="1519">
        <v>1518</v>
      </c>
      <c r="F20" s="1519">
        <v>33296</v>
      </c>
      <c r="G20" s="1519">
        <v>166252</v>
      </c>
      <c r="H20" s="1585"/>
      <c r="J20" s="134"/>
      <c r="K20" s="134"/>
      <c r="L20" s="134"/>
      <c r="M20" s="134"/>
      <c r="N20" s="134"/>
    </row>
    <row r="21" spans="1:14" s="1478" customFormat="1" ht="12.95" customHeight="1">
      <c r="A21" s="1481"/>
      <c r="B21" s="1600"/>
      <c r="C21" s="1600"/>
      <c r="D21" s="1600"/>
      <c r="E21" s="1600"/>
      <c r="F21" s="1600"/>
      <c r="G21" s="1600"/>
      <c r="H21" s="1481"/>
      <c r="J21" s="134"/>
      <c r="K21" s="134"/>
      <c r="L21" s="134"/>
      <c r="M21" s="134"/>
      <c r="N21" s="134"/>
    </row>
    <row r="22" spans="1:14" s="1478" customFormat="1" ht="12.95" customHeight="1">
      <c r="A22" s="1481" t="s">
        <v>1393</v>
      </c>
      <c r="B22" s="1559">
        <v>41032</v>
      </c>
      <c r="C22" s="1596">
        <v>710038</v>
      </c>
      <c r="D22" s="1086">
        <v>3627525</v>
      </c>
      <c r="E22" s="1559">
        <v>40752</v>
      </c>
      <c r="F22" s="1596">
        <v>926503</v>
      </c>
      <c r="G22" s="1086">
        <v>4854469</v>
      </c>
      <c r="H22" s="1585"/>
      <c r="J22" s="134"/>
      <c r="K22" s="134"/>
      <c r="L22" s="134"/>
      <c r="M22" s="134"/>
      <c r="N22" s="134"/>
    </row>
    <row r="23" spans="1:14" s="1478" customFormat="1" ht="12.95" customHeight="1">
      <c r="A23" s="1477" t="s">
        <v>1394</v>
      </c>
      <c r="B23" s="1548">
        <v>12221</v>
      </c>
      <c r="C23" s="1548">
        <v>238821</v>
      </c>
      <c r="D23" s="1548">
        <v>1176529</v>
      </c>
      <c r="E23" s="1548">
        <v>9840</v>
      </c>
      <c r="F23" s="1548">
        <v>147660</v>
      </c>
      <c r="G23" s="1548">
        <v>703285</v>
      </c>
      <c r="H23" s="1585"/>
      <c r="J23" s="134"/>
      <c r="K23" s="134"/>
      <c r="L23" s="134"/>
      <c r="M23" s="134"/>
      <c r="N23" s="134"/>
    </row>
    <row r="24" spans="1:14" s="1478" customFormat="1" ht="12.95" customHeight="1">
      <c r="A24" s="1477" t="s">
        <v>1395</v>
      </c>
      <c r="B24" s="1548">
        <v>16400</v>
      </c>
      <c r="C24" s="1548">
        <v>279481</v>
      </c>
      <c r="D24" s="1548">
        <v>1477076</v>
      </c>
      <c r="E24" s="1548">
        <v>15962</v>
      </c>
      <c r="F24" s="1548">
        <v>530408</v>
      </c>
      <c r="G24" s="1548">
        <v>2894849</v>
      </c>
      <c r="H24" s="1585"/>
      <c r="J24" s="134"/>
      <c r="K24" s="134"/>
      <c r="L24" s="134"/>
      <c r="M24" s="134"/>
      <c r="N24" s="134"/>
    </row>
    <row r="25" spans="1:14" ht="12.95" customHeight="1" thickBot="1">
      <c r="A25" s="753"/>
      <c r="B25" s="1522"/>
      <c r="C25" s="1522"/>
      <c r="D25" s="1524"/>
      <c r="E25" s="1587"/>
      <c r="F25" s="1587"/>
      <c r="G25" s="1587"/>
      <c r="H25" s="1477"/>
      <c r="I25" s="1477"/>
    </row>
    <row r="26" spans="1:14" s="1019" customFormat="1" ht="3.75" customHeight="1" thickTop="1">
      <c r="A26" s="1020"/>
      <c r="B26" s="1022"/>
      <c r="C26" s="1022"/>
      <c r="D26" s="1575"/>
      <c r="E26" s="1020"/>
      <c r="F26" s="1020"/>
      <c r="G26" s="1020"/>
      <c r="H26" s="1020"/>
    </row>
    <row r="27" spans="1:14" s="1019" customFormat="1" ht="12.95" customHeight="1">
      <c r="A27" s="2053" t="s">
        <v>1377</v>
      </c>
      <c r="B27" s="2054"/>
      <c r="C27" s="2054"/>
      <c r="D27" s="2054"/>
      <c r="E27" s="2054"/>
      <c r="F27" s="2054"/>
      <c r="G27" s="2054"/>
      <c r="H27" s="1573"/>
    </row>
    <row r="28" spans="1:14" s="1019" customFormat="1" ht="12.95" customHeight="1">
      <c r="A28" s="2054"/>
      <c r="B28" s="2054"/>
      <c r="C28" s="2054"/>
      <c r="D28" s="2054"/>
      <c r="E28" s="2054"/>
      <c r="F28" s="2054"/>
      <c r="G28" s="2054"/>
      <c r="H28" s="1573"/>
    </row>
    <row r="29" spans="1:14" s="1019" customFormat="1" ht="12.95" customHeight="1">
      <c r="A29" s="1020" t="s">
        <v>1378</v>
      </c>
      <c r="B29" s="1020"/>
      <c r="C29" s="1020"/>
      <c r="D29" s="1020"/>
      <c r="E29" s="1022"/>
      <c r="F29" s="1022"/>
      <c r="G29" s="1022"/>
      <c r="H29" s="1575"/>
    </row>
  </sheetData>
  <mergeCells count="14">
    <mergeCell ref="G6:G7"/>
    <mergeCell ref="B8:C8"/>
    <mergeCell ref="E8:F8"/>
    <mergeCell ref="A27:G28"/>
    <mergeCell ref="A2:D2"/>
    <mergeCell ref="A3:G3"/>
    <mergeCell ref="A5:A8"/>
    <mergeCell ref="B5:D5"/>
    <mergeCell ref="E5:G5"/>
    <mergeCell ref="B6:B7"/>
    <mergeCell ref="C6:C7"/>
    <mergeCell ref="D6:D7"/>
    <mergeCell ref="E6:E7"/>
    <mergeCell ref="F6:F7"/>
  </mergeCells>
  <hyperlinks>
    <hyperlink ref="A1" location="Índice!A1" display="Voltar ao Índice"/>
  </hyperlinks>
  <pageMargins left="0.78740157480314965" right="0.78740157480314965" top="1.1811023622047245" bottom="0.78740157480314965" header="0" footer="0.31496062992125984"/>
  <pageSetup paperSize="9" orientation="portrait" r:id="rId1"/>
</worksheet>
</file>

<file path=xl/worksheets/sheet102.xml><?xml version="1.0" encoding="utf-8"?>
<worksheet xmlns="http://schemas.openxmlformats.org/spreadsheetml/2006/main" xmlns:r="http://schemas.openxmlformats.org/officeDocument/2006/relationships">
  <dimension ref="A1:N27"/>
  <sheetViews>
    <sheetView showGridLines="0" workbookViewId="0"/>
  </sheetViews>
  <sheetFormatPr defaultRowHeight="9"/>
  <cols>
    <col min="1" max="1" width="24.85546875" style="650" customWidth="1"/>
    <col min="2" max="2" width="9.5703125" style="650" customWidth="1"/>
    <col min="3" max="3" width="10.7109375" style="650" customWidth="1"/>
    <col min="4" max="4" width="12.42578125" style="650" customWidth="1"/>
    <col min="5" max="5" width="14.7109375" style="650" customWidth="1"/>
    <col min="6" max="6" width="13.42578125" style="614" customWidth="1"/>
    <col min="7" max="7" width="11.85546875" style="614" customWidth="1"/>
    <col min="8" max="8" width="8.7109375" style="614" customWidth="1"/>
    <col min="9" max="16384" width="9.140625" style="614"/>
  </cols>
  <sheetData>
    <row r="1" spans="1:14" s="1603" customFormat="1" ht="15" customHeight="1">
      <c r="A1" s="1715" t="s">
        <v>1527</v>
      </c>
      <c r="B1" s="1601"/>
      <c r="C1" s="1601"/>
      <c r="D1" s="1601"/>
      <c r="E1" s="1601"/>
      <c r="F1" s="1602"/>
      <c r="G1" s="1602"/>
    </row>
    <row r="2" spans="1:14" s="1603" customFormat="1" ht="21" customHeight="1">
      <c r="A2" s="2059" t="s">
        <v>1409</v>
      </c>
      <c r="B2" s="2059"/>
      <c r="C2" s="2059"/>
      <c r="D2" s="2059"/>
      <c r="E2" s="2059"/>
      <c r="F2" s="2059"/>
      <c r="G2" s="2059"/>
    </row>
    <row r="3" spans="1:14" s="1603" customFormat="1" ht="33" customHeight="1">
      <c r="A3" s="2060" t="s">
        <v>1410</v>
      </c>
      <c r="B3" s="2060"/>
      <c r="C3" s="2060"/>
      <c r="D3" s="2060"/>
      <c r="E3" s="2060"/>
      <c r="F3" s="2060"/>
      <c r="G3" s="2060"/>
    </row>
    <row r="4" spans="1:14" s="1603" customFormat="1" ht="15" customHeight="1">
      <c r="A4" s="1716">
        <v>2015</v>
      </c>
      <c r="B4" s="656"/>
      <c r="C4" s="656"/>
      <c r="D4" s="656"/>
      <c r="E4" s="768"/>
      <c r="F4" s="656"/>
      <c r="G4" s="656"/>
      <c r="H4" s="1602"/>
    </row>
    <row r="5" spans="1:14" s="1603" customFormat="1" ht="13.5" customHeight="1">
      <c r="A5" s="2061" t="s">
        <v>420</v>
      </c>
      <c r="B5" s="2063" t="s">
        <v>1411</v>
      </c>
      <c r="C5" s="2065" t="s">
        <v>1412</v>
      </c>
      <c r="D5" s="2065" t="s">
        <v>1413</v>
      </c>
      <c r="E5" s="2065" t="s">
        <v>1414</v>
      </c>
      <c r="F5" s="2070" t="s">
        <v>1415</v>
      </c>
      <c r="G5" s="2070" t="s">
        <v>1416</v>
      </c>
    </row>
    <row r="6" spans="1:14" s="1603" customFormat="1" ht="13.5" customHeight="1">
      <c r="A6" s="2062"/>
      <c r="B6" s="2063"/>
      <c r="C6" s="2066"/>
      <c r="D6" s="2066"/>
      <c r="E6" s="2066"/>
      <c r="F6" s="2070"/>
      <c r="G6" s="2070"/>
    </row>
    <row r="7" spans="1:14" s="1603" customFormat="1" ht="13.5" customHeight="1">
      <c r="A7" s="2062"/>
      <c r="B7" s="2063"/>
      <c r="C7" s="2066"/>
      <c r="D7" s="2066"/>
      <c r="E7" s="2066"/>
      <c r="F7" s="2070"/>
      <c r="G7" s="2070"/>
    </row>
    <row r="8" spans="1:14" s="1603" customFormat="1" ht="13.5" customHeight="1">
      <c r="A8" s="2062"/>
      <c r="B8" s="2063"/>
      <c r="C8" s="2066"/>
      <c r="D8" s="2068"/>
      <c r="E8" s="2068"/>
      <c r="F8" s="2070"/>
      <c r="G8" s="2070"/>
    </row>
    <row r="9" spans="1:14" s="1603" customFormat="1" ht="13.5" customHeight="1">
      <c r="A9" s="2062"/>
      <c r="B9" s="2064"/>
      <c r="C9" s="2067"/>
      <c r="D9" s="2069"/>
      <c r="E9" s="2069"/>
      <c r="F9" s="2070"/>
      <c r="G9" s="2070"/>
    </row>
    <row r="10" spans="1:14" s="1603" customFormat="1" ht="13.5" customHeight="1">
      <c r="A10" s="2062"/>
      <c r="B10" s="2071" t="s">
        <v>19</v>
      </c>
      <c r="C10" s="2072"/>
      <c r="D10" s="2072"/>
      <c r="E10" s="2072"/>
      <c r="F10" s="2056" t="s">
        <v>1383</v>
      </c>
      <c r="G10" s="2057"/>
    </row>
    <row r="11" spans="1:14" s="1603" customFormat="1" ht="15" customHeight="1">
      <c r="A11" s="656"/>
      <c r="B11" s="1605"/>
      <c r="C11" s="1605"/>
      <c r="D11" s="1605"/>
      <c r="E11" s="1605"/>
      <c r="F11" s="1605"/>
      <c r="G11" s="1605"/>
      <c r="H11" s="1602"/>
      <c r="J11" s="1606"/>
      <c r="K11" s="1606"/>
      <c r="L11" s="1606"/>
      <c r="M11" s="1606"/>
    </row>
    <row r="12" spans="1:14" s="1603" customFormat="1" ht="15" customHeight="1">
      <c r="A12" s="763" t="s">
        <v>1417</v>
      </c>
      <c r="B12" s="1607">
        <f>+B14+B22+B24</f>
        <v>28465.999999999975</v>
      </c>
      <c r="C12" s="1607">
        <f>+C14+C22+C24</f>
        <v>3866197.0000000009</v>
      </c>
      <c r="D12" s="1607">
        <f>+D14+D22+D24</f>
        <v>8620326.9999999981</v>
      </c>
      <c r="E12" s="1607">
        <f>+E14+E22+E24</f>
        <v>12486524.000000004</v>
      </c>
      <c r="F12" s="1607">
        <f>+F14+F22+F24</f>
        <v>59596129.000000022</v>
      </c>
      <c r="G12" s="1608">
        <f>+F12/C12</f>
        <v>15.414664332934924</v>
      </c>
      <c r="H12" s="1607"/>
      <c r="I12" s="1607"/>
      <c r="J12" s="1607"/>
      <c r="K12" s="1607"/>
      <c r="L12" s="1607"/>
      <c r="M12" s="1607"/>
      <c r="N12" s="1608"/>
    </row>
    <row r="13" spans="1:14" s="1603" customFormat="1" ht="11.25" customHeight="1">
      <c r="A13" s="656"/>
      <c r="B13" s="1605"/>
      <c r="C13" s="1605"/>
      <c r="D13" s="1605"/>
      <c r="E13" s="1605"/>
      <c r="F13" s="1605"/>
      <c r="G13" s="1605"/>
      <c r="H13" s="1605"/>
      <c r="I13" s="1605"/>
      <c r="J13" s="1605"/>
      <c r="K13" s="1605"/>
      <c r="L13" s="1605"/>
      <c r="M13" s="1605"/>
      <c r="N13" s="1605"/>
    </row>
    <row r="14" spans="1:14" s="1603" customFormat="1" ht="15" customHeight="1">
      <c r="A14" s="763" t="s">
        <v>421</v>
      </c>
      <c r="B14" s="1607">
        <f>SUM(B16:B20)</f>
        <v>27112.999999999975</v>
      </c>
      <c r="C14" s="1607">
        <f>SUM(C16:C20)</f>
        <v>3777720.0000000009</v>
      </c>
      <c r="D14" s="1607">
        <f>SUM(D16:D20)</f>
        <v>8240262.9999999981</v>
      </c>
      <c r="E14" s="1607">
        <f>SUM(E16:E20)</f>
        <v>12017983.000000004</v>
      </c>
      <c r="F14" s="1607">
        <f>SUM(F16:F20)</f>
        <v>58706695.000000022</v>
      </c>
      <c r="G14" s="1608">
        <f>+F14/C14</f>
        <v>15.540245174337963</v>
      </c>
      <c r="H14" s="1607"/>
      <c r="I14" s="1607"/>
      <c r="J14" s="1607"/>
      <c r="K14" s="1607"/>
      <c r="L14" s="1607"/>
      <c r="M14" s="1607"/>
      <c r="N14" s="1608"/>
    </row>
    <row r="15" spans="1:14" s="1603" customFormat="1" ht="11.25" customHeight="1">
      <c r="A15" s="656"/>
      <c r="B15" s="1605"/>
      <c r="C15" s="1605"/>
      <c r="D15" s="1605"/>
      <c r="E15" s="1605"/>
      <c r="F15" s="1605"/>
      <c r="G15" s="1605"/>
      <c r="H15" s="1602"/>
      <c r="I15" s="1605"/>
      <c r="J15" s="1605"/>
      <c r="K15" s="1605"/>
      <c r="L15" s="1605"/>
      <c r="M15" s="1605"/>
      <c r="N15" s="1605"/>
    </row>
    <row r="16" spans="1:14" s="1603" customFormat="1" ht="15" customHeight="1">
      <c r="A16" s="1609" t="s">
        <v>50</v>
      </c>
      <c r="B16" s="1610">
        <v>7401.99999999999</v>
      </c>
      <c r="C16" s="1610">
        <v>1386143.0000000002</v>
      </c>
      <c r="D16" s="1611">
        <v>4019044.9999999991</v>
      </c>
      <c r="E16" s="1611">
        <v>5405188.0000000009</v>
      </c>
      <c r="F16" s="1611">
        <v>16202231.999999993</v>
      </c>
      <c r="G16" s="1612">
        <f>+F16/C16</f>
        <v>11.688716099276908</v>
      </c>
      <c r="H16" s="1607"/>
      <c r="I16" s="1610"/>
      <c r="J16" s="1610"/>
      <c r="K16" s="1611"/>
      <c r="L16" s="1611"/>
      <c r="M16" s="1611"/>
      <c r="N16" s="1612"/>
    </row>
    <row r="17" spans="1:14" s="1603" customFormat="1" ht="15" customHeight="1">
      <c r="A17" s="1609" t="s">
        <v>51</v>
      </c>
      <c r="B17" s="1610">
        <v>4418.9999999999973</v>
      </c>
      <c r="C17" s="1610">
        <v>284143.99999999971</v>
      </c>
      <c r="D17" s="1611">
        <v>1820016.9999999988</v>
      </c>
      <c r="E17" s="1611">
        <v>2104161</v>
      </c>
      <c r="F17" s="1611">
        <v>2459076.0000000014</v>
      </c>
      <c r="G17" s="1612">
        <f>+F17/C17</f>
        <v>8.6543301987724668</v>
      </c>
      <c r="H17" s="1607"/>
      <c r="I17" s="1610"/>
      <c r="J17" s="1610"/>
      <c r="K17" s="1611"/>
      <c r="L17" s="1611"/>
      <c r="M17" s="1611"/>
      <c r="N17" s="1612"/>
    </row>
    <row r="18" spans="1:14" s="1603" customFormat="1" ht="15" customHeight="1">
      <c r="A18" s="1609" t="s">
        <v>422</v>
      </c>
      <c r="B18" s="1610">
        <v>12117.999999999987</v>
      </c>
      <c r="C18" s="1610">
        <v>1798049.0000000007</v>
      </c>
      <c r="D18" s="1611">
        <v>1623841.0000000005</v>
      </c>
      <c r="E18" s="1611">
        <v>3421890.0000000023</v>
      </c>
      <c r="F18" s="1611">
        <v>35946127.00000003</v>
      </c>
      <c r="G18" s="1612">
        <f>+F18/C18</f>
        <v>19.991739379738824</v>
      </c>
      <c r="H18" s="1607"/>
      <c r="I18" s="1610"/>
      <c r="J18" s="1610"/>
      <c r="K18" s="1611"/>
      <c r="L18" s="1611"/>
      <c r="M18" s="1611"/>
      <c r="N18" s="1612"/>
    </row>
    <row r="19" spans="1:14" s="1603" customFormat="1" ht="15" customHeight="1">
      <c r="A19" s="1609" t="s">
        <v>423</v>
      </c>
      <c r="B19" s="1610">
        <v>1893.0000000000005</v>
      </c>
      <c r="C19" s="1610">
        <v>136255.00000000012</v>
      </c>
      <c r="D19" s="1611">
        <v>550205.99999999977</v>
      </c>
      <c r="E19" s="1611">
        <v>686461.00000000012</v>
      </c>
      <c r="F19" s="1611">
        <v>2237511.9999999986</v>
      </c>
      <c r="G19" s="1612">
        <f>+F19/C19</f>
        <v>16.421503798025736</v>
      </c>
      <c r="H19" s="1607"/>
      <c r="I19" s="1610"/>
      <c r="J19" s="1610"/>
      <c r="K19" s="1611"/>
      <c r="L19" s="1611"/>
      <c r="M19" s="1611"/>
      <c r="N19" s="1612"/>
    </row>
    <row r="20" spans="1:14" s="1603" customFormat="1" ht="15" customHeight="1">
      <c r="A20" s="1609" t="s">
        <v>424</v>
      </c>
      <c r="B20" s="1610">
        <v>1280.9999999999998</v>
      </c>
      <c r="C20" s="1610">
        <v>173129.00000000003</v>
      </c>
      <c r="D20" s="1610">
        <v>227154</v>
      </c>
      <c r="E20" s="1610">
        <v>400282.99999999988</v>
      </c>
      <c r="F20" s="1610">
        <v>1861748.0000000005</v>
      </c>
      <c r="G20" s="1612">
        <f>+F20/C20</f>
        <v>10.753530604347048</v>
      </c>
      <c r="H20" s="1607"/>
      <c r="I20" s="1610"/>
      <c r="J20" s="1610"/>
      <c r="K20" s="1610"/>
      <c r="L20" s="1610"/>
      <c r="M20" s="1610"/>
      <c r="N20" s="1612"/>
    </row>
    <row r="21" spans="1:14" s="1603" customFormat="1" ht="11.25" customHeight="1">
      <c r="A21" s="1613"/>
      <c r="B21" s="1605"/>
      <c r="C21" s="1605"/>
      <c r="D21" s="1605"/>
      <c r="E21" s="1605"/>
      <c r="F21" s="1605"/>
      <c r="G21" s="1605"/>
      <c r="H21" s="1602"/>
      <c r="I21" s="1605"/>
      <c r="J21" s="1605"/>
      <c r="K21" s="1605"/>
      <c r="L21" s="1605"/>
      <c r="M21" s="1605"/>
      <c r="N21" s="1605"/>
    </row>
    <row r="22" spans="1:14" s="1603" customFormat="1" ht="15" customHeight="1">
      <c r="A22" s="763" t="s">
        <v>425</v>
      </c>
      <c r="B22" s="1607">
        <v>360</v>
      </c>
      <c r="C22" s="1607">
        <v>48818</v>
      </c>
      <c r="D22" s="1607">
        <v>124214.00000000003</v>
      </c>
      <c r="E22" s="1607">
        <v>173031.99999999991</v>
      </c>
      <c r="F22" s="1607">
        <v>425960.00000000006</v>
      </c>
      <c r="G22" s="1608">
        <f>+F22/C22</f>
        <v>8.7254701134827322</v>
      </c>
      <c r="H22" s="1607"/>
      <c r="I22" s="1607"/>
      <c r="J22" s="1607"/>
      <c r="K22" s="1607"/>
      <c r="L22" s="1607"/>
      <c r="M22" s="1607"/>
      <c r="N22" s="1608"/>
    </row>
    <row r="23" spans="1:14" s="1603" customFormat="1" ht="11.25" customHeight="1">
      <c r="A23" s="1613"/>
      <c r="G23" s="1605"/>
      <c r="H23" s="1602"/>
      <c r="N23" s="1605"/>
    </row>
    <row r="24" spans="1:14" s="1603" customFormat="1" ht="15" customHeight="1">
      <c r="A24" s="763" t="s">
        <v>426</v>
      </c>
      <c r="B24" s="1614">
        <v>993</v>
      </c>
      <c r="C24" s="1614">
        <v>39658.999999999985</v>
      </c>
      <c r="D24" s="1614">
        <v>255850</v>
      </c>
      <c r="E24" s="1614">
        <v>295508.99999999994</v>
      </c>
      <c r="F24" s="1614">
        <v>463474</v>
      </c>
      <c r="G24" s="1608">
        <f>+F24/C24</f>
        <v>11.686477218285891</v>
      </c>
      <c r="H24" s="1607"/>
      <c r="I24" s="1614"/>
      <c r="J24" s="1614"/>
      <c r="K24" s="1614"/>
      <c r="L24" s="1614"/>
      <c r="M24" s="1614"/>
      <c r="N24" s="1608"/>
    </row>
    <row r="25" spans="1:14" s="1603" customFormat="1" ht="3.75" customHeight="1" thickBot="1">
      <c r="A25" s="779"/>
      <c r="B25" s="1615"/>
      <c r="C25" s="1615"/>
      <c r="D25" s="1615"/>
      <c r="E25" s="1615"/>
      <c r="F25" s="1615"/>
      <c r="G25" s="1615"/>
      <c r="H25" s="1602"/>
    </row>
    <row r="26" spans="1:14" s="1603" customFormat="1" ht="4.5" customHeight="1" thickTop="1">
      <c r="A26" s="1616"/>
      <c r="B26" s="1617"/>
      <c r="C26" s="1617"/>
      <c r="D26" s="1617"/>
      <c r="E26" s="1617"/>
      <c r="F26" s="1617"/>
      <c r="G26" s="1617"/>
      <c r="H26" s="1602"/>
    </row>
    <row r="27" spans="1:14" s="1618" customFormat="1" ht="17.25" customHeight="1">
      <c r="A27" s="2058" t="s">
        <v>1418</v>
      </c>
      <c r="B27" s="2058"/>
      <c r="C27" s="2058"/>
      <c r="D27" s="2058"/>
      <c r="E27" s="2058"/>
      <c r="K27" s="1619"/>
    </row>
  </sheetData>
  <mergeCells count="12">
    <mergeCell ref="F10:G10"/>
    <mergeCell ref="A27:E27"/>
    <mergeCell ref="A2:G2"/>
    <mergeCell ref="A3:G3"/>
    <mergeCell ref="A5:A10"/>
    <mergeCell ref="B5:B9"/>
    <mergeCell ref="C5:C9"/>
    <mergeCell ref="D5:D9"/>
    <mergeCell ref="E5:E9"/>
    <mergeCell ref="F5:F9"/>
    <mergeCell ref="G5:G9"/>
    <mergeCell ref="B10:E10"/>
  </mergeCells>
  <hyperlinks>
    <hyperlink ref="A1" location="Índice!A1" display="Voltar ao Índice"/>
  </hyperlinks>
  <pageMargins left="0.39370078740157483" right="0.17" top="0.67" bottom="0.78740157480314965" header="0" footer="0"/>
  <pageSetup paperSize="9" orientation="portrait" horizontalDpi="2400" verticalDpi="2400" r:id="rId1"/>
  <headerFooter alignWithMargins="0"/>
</worksheet>
</file>

<file path=xl/worksheets/sheet103.xml><?xml version="1.0" encoding="utf-8"?>
<worksheet xmlns="http://schemas.openxmlformats.org/spreadsheetml/2006/main" xmlns:r="http://schemas.openxmlformats.org/officeDocument/2006/relationships">
  <dimension ref="A1:N27"/>
  <sheetViews>
    <sheetView showGridLines="0" workbookViewId="0"/>
  </sheetViews>
  <sheetFormatPr defaultRowHeight="9"/>
  <cols>
    <col min="1" max="1" width="26" style="650" customWidth="1"/>
    <col min="2" max="2" width="9.42578125" style="650" customWidth="1"/>
    <col min="3" max="3" width="12.42578125" style="650" customWidth="1"/>
    <col min="4" max="4" width="11.140625" style="650" customWidth="1"/>
    <col min="5" max="5" width="14" style="650" customWidth="1"/>
    <col min="6" max="6" width="12.5703125" style="614" customWidth="1"/>
    <col min="7" max="7" width="12" style="614" customWidth="1"/>
    <col min="8" max="8" width="8.7109375" style="614" customWidth="1"/>
    <col min="9" max="16384" width="9.140625" style="614"/>
  </cols>
  <sheetData>
    <row r="1" spans="1:14" s="1603" customFormat="1" ht="15" customHeight="1">
      <c r="A1" s="1715" t="s">
        <v>1527</v>
      </c>
      <c r="B1" s="1601"/>
      <c r="C1" s="1601"/>
      <c r="D1" s="1601"/>
      <c r="E1" s="1601"/>
      <c r="F1" s="1602"/>
      <c r="G1" s="1602"/>
    </row>
    <row r="2" spans="1:14" s="1603" customFormat="1" ht="21" customHeight="1">
      <c r="A2" s="2059" t="s">
        <v>1419</v>
      </c>
      <c r="B2" s="2059"/>
      <c r="C2" s="2059"/>
      <c r="D2" s="2059"/>
      <c r="E2" s="2059"/>
      <c r="F2" s="2059"/>
      <c r="G2" s="2059"/>
    </row>
    <row r="3" spans="1:14" s="1603" customFormat="1" ht="33" customHeight="1">
      <c r="A3" s="2073" t="s">
        <v>1420</v>
      </c>
      <c r="B3" s="2073"/>
      <c r="C3" s="2073"/>
      <c r="D3" s="2073"/>
      <c r="E3" s="2073"/>
      <c r="F3" s="2073"/>
      <c r="G3" s="2073"/>
    </row>
    <row r="4" spans="1:14" s="1603" customFormat="1" ht="15" customHeight="1">
      <c r="A4" s="1604">
        <v>2015</v>
      </c>
      <c r="B4" s="656"/>
      <c r="C4" s="656"/>
      <c r="D4" s="656"/>
      <c r="E4" s="768"/>
      <c r="F4" s="656"/>
      <c r="G4" s="656"/>
      <c r="H4" s="1602"/>
    </row>
    <row r="5" spans="1:14" s="1603" customFormat="1" ht="13.5" customHeight="1">
      <c r="A5" s="1620"/>
      <c r="B5" s="2063" t="s">
        <v>1421</v>
      </c>
      <c r="C5" s="2065" t="s">
        <v>1422</v>
      </c>
      <c r="D5" s="2065" t="s">
        <v>1423</v>
      </c>
      <c r="E5" s="2065" t="s">
        <v>1424</v>
      </c>
      <c r="F5" s="2070" t="s">
        <v>1425</v>
      </c>
      <c r="G5" s="2070" t="s">
        <v>1426</v>
      </c>
    </row>
    <row r="6" spans="1:14" s="1603" customFormat="1" ht="13.5" customHeight="1">
      <c r="A6" s="1621"/>
      <c r="B6" s="2063"/>
      <c r="C6" s="2066"/>
      <c r="D6" s="2066"/>
      <c r="E6" s="2066"/>
      <c r="F6" s="2070"/>
      <c r="G6" s="2070"/>
    </row>
    <row r="7" spans="1:14" s="1603" customFormat="1" ht="13.5" customHeight="1">
      <c r="A7" s="1622"/>
      <c r="B7" s="2063"/>
      <c r="C7" s="2066"/>
      <c r="D7" s="2066"/>
      <c r="E7" s="2066"/>
      <c r="F7" s="2070"/>
      <c r="G7" s="2070"/>
    </row>
    <row r="8" spans="1:14" s="1603" customFormat="1" ht="13.5" customHeight="1">
      <c r="A8" s="1623" t="s">
        <v>420</v>
      </c>
      <c r="B8" s="2063"/>
      <c r="C8" s="2066"/>
      <c r="D8" s="2068"/>
      <c r="E8" s="2068"/>
      <c r="F8" s="2070"/>
      <c r="G8" s="2070"/>
    </row>
    <row r="9" spans="1:14" s="1603" customFormat="1" ht="13.5" customHeight="1">
      <c r="A9" s="1624"/>
      <c r="B9" s="2064"/>
      <c r="C9" s="2067"/>
      <c r="D9" s="2069"/>
      <c r="E9" s="2069"/>
      <c r="F9" s="2070"/>
      <c r="G9" s="2070"/>
    </row>
    <row r="10" spans="1:14" s="1603" customFormat="1" ht="13.5" customHeight="1">
      <c r="A10" s="1625"/>
      <c r="B10" s="2071" t="s">
        <v>19</v>
      </c>
      <c r="C10" s="2072"/>
      <c r="D10" s="2072"/>
      <c r="E10" s="2072"/>
      <c r="F10" s="2056" t="s">
        <v>1383</v>
      </c>
      <c r="G10" s="2057"/>
    </row>
    <row r="11" spans="1:14" s="1603" customFormat="1" ht="15" customHeight="1">
      <c r="A11" s="656"/>
      <c r="B11" s="1605"/>
      <c r="C11" s="1605"/>
      <c r="D11" s="1605"/>
      <c r="E11" s="1605"/>
      <c r="F11" s="1605"/>
      <c r="G11" s="1605"/>
      <c r="H11" s="1602"/>
    </row>
    <row r="12" spans="1:14" s="1603" customFormat="1" ht="15" customHeight="1">
      <c r="A12" s="763" t="s">
        <v>1417</v>
      </c>
      <c r="B12" s="1607">
        <f>+B14+B22+B24</f>
        <v>11287.999999999998</v>
      </c>
      <c r="C12" s="1607">
        <f>+C14+C22+C24</f>
        <v>1395362.9999999995</v>
      </c>
      <c r="D12" s="1607">
        <f>+D14+D22+D24</f>
        <v>2347453</v>
      </c>
      <c r="E12" s="1607">
        <f>+E14+E22+E24</f>
        <v>3742815.9999999991</v>
      </c>
      <c r="F12" s="1607">
        <f>+F14+F22+F24</f>
        <v>16772732</v>
      </c>
      <c r="G12" s="1608">
        <f>+F12/C12</f>
        <v>12.020335926923678</v>
      </c>
      <c r="H12" s="1607"/>
      <c r="I12" s="1607"/>
      <c r="J12" s="1607"/>
      <c r="K12" s="1607"/>
      <c r="L12" s="1607"/>
      <c r="M12" s="1607"/>
      <c r="N12" s="1608"/>
    </row>
    <row r="13" spans="1:14" s="1603" customFormat="1" ht="11.25" customHeight="1">
      <c r="A13" s="656"/>
      <c r="B13" s="1605"/>
      <c r="C13" s="1605"/>
      <c r="D13" s="1605"/>
      <c r="E13" s="1605"/>
      <c r="F13" s="1605"/>
      <c r="G13" s="1605"/>
      <c r="H13" s="1605"/>
      <c r="I13" s="1605"/>
      <c r="J13" s="1605"/>
      <c r="K13" s="1605"/>
      <c r="L13" s="1605"/>
      <c r="M13" s="1605"/>
      <c r="N13" s="1605"/>
    </row>
    <row r="14" spans="1:14" s="1603" customFormat="1" ht="15" customHeight="1">
      <c r="A14" s="763" t="s">
        <v>421</v>
      </c>
      <c r="B14" s="1607">
        <f>SUM(B16:B20)</f>
        <v>10764.999999999998</v>
      </c>
      <c r="C14" s="1607">
        <f>SUM(C16:C20)</f>
        <v>1373004.9999999995</v>
      </c>
      <c r="D14" s="1607">
        <f>SUM(D16:D20)</f>
        <v>2285225</v>
      </c>
      <c r="E14" s="1607">
        <f>SUM(E16:E20)</f>
        <v>3658229.9999999991</v>
      </c>
      <c r="F14" s="1607">
        <f>SUM(F16:F20)</f>
        <v>16625237</v>
      </c>
      <c r="G14" s="1608">
        <f>+F14/C14</f>
        <v>12.108650004916228</v>
      </c>
      <c r="H14" s="1607"/>
      <c r="I14" s="1607"/>
      <c r="J14" s="1607"/>
      <c r="K14" s="1607"/>
      <c r="L14" s="1607"/>
      <c r="M14" s="1607"/>
      <c r="N14" s="1608"/>
    </row>
    <row r="15" spans="1:14" s="1603" customFormat="1" ht="11.25" customHeight="1">
      <c r="A15" s="656"/>
      <c r="B15" s="1605"/>
      <c r="C15" s="1605"/>
      <c r="D15" s="1605"/>
      <c r="E15" s="1605"/>
      <c r="F15" s="1605"/>
      <c r="G15" s="1605"/>
      <c r="H15" s="1602"/>
      <c r="I15" s="1605"/>
      <c r="J15" s="1605"/>
      <c r="K15" s="1605"/>
      <c r="L15" s="1605"/>
      <c r="M15" s="1605"/>
      <c r="N15" s="1605"/>
    </row>
    <row r="16" spans="1:14" s="1603" customFormat="1" ht="15" customHeight="1">
      <c r="A16" s="1609" t="s">
        <v>50</v>
      </c>
      <c r="B16" s="1605">
        <v>3329.9999999999991</v>
      </c>
      <c r="C16" s="1605">
        <v>611929.99999999965</v>
      </c>
      <c r="D16" s="1626">
        <v>1260611.0000000005</v>
      </c>
      <c r="E16" s="1626">
        <v>1872540.9999999995</v>
      </c>
      <c r="F16" s="1626">
        <v>2633789.9999999972</v>
      </c>
      <c r="G16" s="1612">
        <f>+F16/C16</f>
        <v>4.3040707270439409</v>
      </c>
      <c r="H16" s="1607"/>
      <c r="I16" s="1605"/>
      <c r="J16" s="1605"/>
      <c r="K16" s="1626"/>
      <c r="L16" s="1626"/>
      <c r="M16" s="1626"/>
      <c r="N16" s="1612"/>
    </row>
    <row r="17" spans="1:14" s="1603" customFormat="1" ht="15" customHeight="1">
      <c r="A17" s="1609" t="s">
        <v>51</v>
      </c>
      <c r="B17" s="1605">
        <v>1762.9999999999984</v>
      </c>
      <c r="C17" s="1605">
        <v>92999.000000000102</v>
      </c>
      <c r="D17" s="1626">
        <v>527379.99999999988</v>
      </c>
      <c r="E17" s="1626">
        <v>620378.99999999977</v>
      </c>
      <c r="F17" s="1626">
        <v>954172.99999999942</v>
      </c>
      <c r="G17" s="1612">
        <f>+F17/C17</f>
        <v>10.260035054140349</v>
      </c>
      <c r="H17" s="1607"/>
      <c r="I17" s="1605"/>
      <c r="J17" s="1605"/>
      <c r="K17" s="1626"/>
      <c r="L17" s="1626"/>
      <c r="M17" s="1626"/>
      <c r="N17" s="1612"/>
    </row>
    <row r="18" spans="1:14" s="1603" customFormat="1" ht="15" customHeight="1">
      <c r="A18" s="1609" t="s">
        <v>422</v>
      </c>
      <c r="B18" s="1605">
        <v>4727.0000000000009</v>
      </c>
      <c r="C18" s="1605">
        <v>631275.99999999977</v>
      </c>
      <c r="D18" s="1626">
        <v>357416.99999999977</v>
      </c>
      <c r="E18" s="1626">
        <v>988693.00000000023</v>
      </c>
      <c r="F18" s="1626">
        <v>12816783.000000004</v>
      </c>
      <c r="G18" s="1612">
        <f>+F18/C18</f>
        <v>20.302978411978291</v>
      </c>
      <c r="H18" s="1607"/>
      <c r="I18" s="1605"/>
      <c r="J18" s="1605"/>
      <c r="K18" s="1626"/>
      <c r="L18" s="1626"/>
      <c r="M18" s="1626"/>
      <c r="N18" s="1612"/>
    </row>
    <row r="19" spans="1:14" s="1603" customFormat="1" ht="15" customHeight="1">
      <c r="A19" s="1609" t="s">
        <v>423</v>
      </c>
      <c r="B19" s="1605">
        <v>560</v>
      </c>
      <c r="C19" s="1605">
        <v>7833.9999999999982</v>
      </c>
      <c r="D19" s="1626">
        <v>99397.000000000029</v>
      </c>
      <c r="E19" s="1626">
        <v>107231.00000000003</v>
      </c>
      <c r="F19" s="1626">
        <v>87499.000000000015</v>
      </c>
      <c r="G19" s="1612">
        <f>+F19/C19</f>
        <v>11.169134541741133</v>
      </c>
      <c r="H19" s="1607"/>
      <c r="I19" s="1605"/>
      <c r="J19" s="1605"/>
      <c r="K19" s="1626"/>
      <c r="L19" s="1626"/>
      <c r="M19" s="1626"/>
      <c r="N19" s="1612"/>
    </row>
    <row r="20" spans="1:14" s="1603" customFormat="1" ht="15" customHeight="1">
      <c r="A20" s="1609" t="s">
        <v>424</v>
      </c>
      <c r="B20" s="1605">
        <v>384.99999999999989</v>
      </c>
      <c r="C20" s="1605">
        <v>28966.000000000007</v>
      </c>
      <c r="D20" s="1626">
        <v>40420.000000000022</v>
      </c>
      <c r="E20" s="1626">
        <v>69385.999999999971</v>
      </c>
      <c r="F20" s="1626">
        <v>132992.00000000003</v>
      </c>
      <c r="G20" s="1612">
        <f>+F20/C20</f>
        <v>4.5913139542912376</v>
      </c>
      <c r="H20" s="1607"/>
      <c r="I20" s="1605"/>
      <c r="J20" s="1605"/>
      <c r="K20" s="1626"/>
      <c r="L20" s="1626"/>
      <c r="M20" s="1626"/>
      <c r="N20" s="1612"/>
    </row>
    <row r="21" spans="1:14" s="1603" customFormat="1" ht="11.25" customHeight="1">
      <c r="A21" s="1613"/>
      <c r="C21" s="1605"/>
      <c r="D21" s="1605"/>
      <c r="E21" s="1605"/>
      <c r="F21" s="1605"/>
      <c r="G21" s="1605"/>
      <c r="H21" s="1602"/>
      <c r="J21" s="1605"/>
      <c r="K21" s="1605"/>
      <c r="L21" s="1605"/>
      <c r="M21" s="1605"/>
      <c r="N21" s="1605"/>
    </row>
    <row r="22" spans="1:14" s="1603" customFormat="1" ht="15" customHeight="1">
      <c r="A22" s="763" t="s">
        <v>425</v>
      </c>
      <c r="B22" s="1607">
        <v>60.000000000000014</v>
      </c>
      <c r="C22" s="1607">
        <v>3653.9999999999986</v>
      </c>
      <c r="D22" s="1627">
        <v>9394.0000000000018</v>
      </c>
      <c r="E22" s="1627">
        <v>13047.999999999998</v>
      </c>
      <c r="F22" s="1627">
        <v>22094.000000000007</v>
      </c>
      <c r="G22" s="1608">
        <f>+F22/C22</f>
        <v>6.0465243568691891</v>
      </c>
      <c r="H22" s="1607"/>
      <c r="I22" s="1607"/>
      <c r="J22" s="1607"/>
      <c r="K22" s="1627"/>
      <c r="L22" s="1627"/>
      <c r="M22" s="1627"/>
      <c r="N22" s="1608"/>
    </row>
    <row r="23" spans="1:14" s="1603" customFormat="1" ht="11.25" customHeight="1">
      <c r="A23" s="1613"/>
      <c r="B23" s="1607"/>
      <c r="C23" s="1607"/>
      <c r="D23" s="1627"/>
      <c r="E23" s="1627"/>
      <c r="F23" s="1627"/>
      <c r="G23" s="1605"/>
      <c r="H23" s="1602"/>
      <c r="I23" s="1607"/>
      <c r="J23" s="1607"/>
      <c r="K23" s="1627"/>
      <c r="L23" s="1627"/>
      <c r="M23" s="1627"/>
      <c r="N23" s="1605"/>
    </row>
    <row r="24" spans="1:14" s="1603" customFormat="1" ht="15" customHeight="1">
      <c r="A24" s="763" t="s">
        <v>426</v>
      </c>
      <c r="B24" s="1607">
        <v>463</v>
      </c>
      <c r="C24" s="1607">
        <v>18703.999999999996</v>
      </c>
      <c r="D24" s="1627">
        <v>52834</v>
      </c>
      <c r="E24" s="1627">
        <v>71537.999999999971</v>
      </c>
      <c r="F24" s="1627">
        <v>125401.00000000004</v>
      </c>
      <c r="G24" s="1608">
        <f>+F24/C24</f>
        <v>6.7045017108639904</v>
      </c>
      <c r="H24" s="1607"/>
      <c r="I24" s="1607"/>
      <c r="J24" s="1607"/>
      <c r="K24" s="1627"/>
      <c r="L24" s="1627"/>
      <c r="M24" s="1627"/>
      <c r="N24" s="1608"/>
    </row>
    <row r="25" spans="1:14" s="1603" customFormat="1" ht="3.75" customHeight="1" thickBot="1">
      <c r="A25" s="779"/>
      <c r="B25" s="1615"/>
      <c r="C25" s="1615"/>
      <c r="D25" s="1615"/>
      <c r="E25" s="1615"/>
      <c r="F25" s="1615"/>
      <c r="G25" s="1615"/>
      <c r="H25" s="1602"/>
    </row>
    <row r="26" spans="1:14" s="1603" customFormat="1" ht="4.5" customHeight="1" thickTop="1">
      <c r="A26" s="1616"/>
      <c r="B26" s="1617"/>
      <c r="C26" s="1617"/>
      <c r="D26" s="1617"/>
      <c r="E26" s="1617"/>
      <c r="F26" s="1617"/>
      <c r="G26" s="1617"/>
      <c r="H26" s="1602"/>
    </row>
    <row r="27" spans="1:14" s="1618" customFormat="1" ht="17.25" customHeight="1">
      <c r="A27" s="2058" t="s">
        <v>1418</v>
      </c>
      <c r="B27" s="2058"/>
      <c r="C27" s="2058"/>
      <c r="D27" s="2058"/>
      <c r="E27" s="2058"/>
    </row>
  </sheetData>
  <mergeCells count="11">
    <mergeCell ref="B10:E10"/>
    <mergeCell ref="F10:G10"/>
    <mergeCell ref="A27:E27"/>
    <mergeCell ref="A2:G2"/>
    <mergeCell ref="A3:G3"/>
    <mergeCell ref="B5:B9"/>
    <mergeCell ref="C5:C9"/>
    <mergeCell ref="D5:D9"/>
    <mergeCell ref="E5:E9"/>
    <mergeCell ref="F5:F9"/>
    <mergeCell ref="G5:G9"/>
  </mergeCells>
  <hyperlinks>
    <hyperlink ref="A1" location="Índice!A1" display="Voltar ao Índice"/>
  </hyperlinks>
  <pageMargins left="0.39370078740157483" right="0.17" top="1.2" bottom="0.78740157480314965" header="0" footer="0"/>
  <pageSetup paperSize="9" orientation="portrait" horizontalDpi="2400" verticalDpi="2400" r:id="rId1"/>
  <headerFooter alignWithMargins="0"/>
</worksheet>
</file>

<file path=xl/worksheets/sheet104.xml><?xml version="1.0" encoding="utf-8"?>
<worksheet xmlns="http://schemas.openxmlformats.org/spreadsheetml/2006/main" xmlns:r="http://schemas.openxmlformats.org/officeDocument/2006/relationships">
  <dimension ref="A1:N26"/>
  <sheetViews>
    <sheetView showGridLines="0" workbookViewId="0"/>
  </sheetViews>
  <sheetFormatPr defaultRowHeight="9"/>
  <cols>
    <col min="1" max="1" width="27.140625" style="650" customWidth="1"/>
    <col min="2" max="2" width="8.140625" style="650" customWidth="1"/>
    <col min="3" max="3" width="11.7109375" style="650" customWidth="1"/>
    <col min="4" max="4" width="13.85546875" style="650" customWidth="1"/>
    <col min="5" max="5" width="14.140625" style="650" customWidth="1"/>
    <col min="6" max="6" width="12.5703125" style="614" customWidth="1"/>
    <col min="7" max="7" width="11.5703125" style="614" customWidth="1"/>
    <col min="8" max="8" width="8.7109375" style="614" customWidth="1"/>
    <col min="9" max="16384" width="9.140625" style="614"/>
  </cols>
  <sheetData>
    <row r="1" spans="1:14" s="1603" customFormat="1" ht="15" customHeight="1">
      <c r="A1" s="1715" t="s">
        <v>1527</v>
      </c>
      <c r="B1" s="1601"/>
      <c r="C1" s="1601"/>
      <c r="D1" s="1601"/>
      <c r="E1" s="1601"/>
      <c r="F1" s="1602"/>
      <c r="G1" s="1602"/>
    </row>
    <row r="2" spans="1:14" s="1603" customFormat="1" ht="21" customHeight="1">
      <c r="A2" s="2059" t="s">
        <v>1427</v>
      </c>
      <c r="B2" s="2059"/>
      <c r="C2" s="2059"/>
      <c r="D2" s="2059"/>
      <c r="E2" s="2059"/>
      <c r="F2" s="2059"/>
      <c r="G2" s="2059"/>
    </row>
    <row r="3" spans="1:14" s="1603" customFormat="1" ht="33" customHeight="1">
      <c r="A3" s="2073" t="s">
        <v>1420</v>
      </c>
      <c r="B3" s="2073"/>
      <c r="C3" s="2073"/>
      <c r="D3" s="2073"/>
      <c r="E3" s="2073"/>
      <c r="F3" s="2073"/>
      <c r="G3" s="2073"/>
    </row>
    <row r="4" spans="1:14" s="1603" customFormat="1" ht="15" customHeight="1">
      <c r="A4" s="1604">
        <v>2015</v>
      </c>
      <c r="B4" s="656"/>
      <c r="C4" s="656"/>
      <c r="D4" s="656"/>
      <c r="E4" s="768"/>
      <c r="F4" s="656"/>
      <c r="G4" s="656"/>
      <c r="H4" s="1602"/>
    </row>
    <row r="5" spans="1:14" s="1603" customFormat="1" ht="13.5" customHeight="1">
      <c r="A5" s="2061" t="s">
        <v>420</v>
      </c>
      <c r="B5" s="2063" t="s">
        <v>1428</v>
      </c>
      <c r="C5" s="2065" t="s">
        <v>1429</v>
      </c>
      <c r="D5" s="2065" t="s">
        <v>1430</v>
      </c>
      <c r="E5" s="2065" t="s">
        <v>1431</v>
      </c>
      <c r="F5" s="2070" t="s">
        <v>1432</v>
      </c>
      <c r="G5" s="2070" t="s">
        <v>1433</v>
      </c>
    </row>
    <row r="6" spans="1:14" s="1603" customFormat="1" ht="13.5" customHeight="1">
      <c r="A6" s="2062"/>
      <c r="B6" s="2063"/>
      <c r="C6" s="2066"/>
      <c r="D6" s="2066"/>
      <c r="E6" s="2066"/>
      <c r="F6" s="2070"/>
      <c r="G6" s="2070"/>
    </row>
    <row r="7" spans="1:14" s="1603" customFormat="1" ht="13.5" customHeight="1">
      <c r="A7" s="2062"/>
      <c r="B7" s="2063"/>
      <c r="C7" s="2066"/>
      <c r="D7" s="2066"/>
      <c r="E7" s="2066"/>
      <c r="F7" s="2070"/>
      <c r="G7" s="2070"/>
    </row>
    <row r="8" spans="1:14" s="1603" customFormat="1" ht="13.5" customHeight="1">
      <c r="A8" s="2062"/>
      <c r="B8" s="2063"/>
      <c r="C8" s="2066"/>
      <c r="D8" s="2068"/>
      <c r="E8" s="2068"/>
      <c r="F8" s="2070"/>
      <c r="G8" s="2070"/>
    </row>
    <row r="9" spans="1:14" s="1603" customFormat="1" ht="13.5" customHeight="1">
      <c r="A9" s="2062"/>
      <c r="B9" s="2064"/>
      <c r="C9" s="2067"/>
      <c r="D9" s="2069"/>
      <c r="E9" s="2069"/>
      <c r="F9" s="2070"/>
      <c r="G9" s="2070"/>
    </row>
    <row r="10" spans="1:14" s="1603" customFormat="1" ht="13.5" customHeight="1">
      <c r="A10" s="2062"/>
      <c r="B10" s="2071" t="s">
        <v>19</v>
      </c>
      <c r="C10" s="2072"/>
      <c r="D10" s="2072"/>
      <c r="E10" s="2072"/>
      <c r="F10" s="2056" t="s">
        <v>1383</v>
      </c>
      <c r="G10" s="2057"/>
    </row>
    <row r="11" spans="1:14" s="1603" customFormat="1" ht="15" customHeight="1">
      <c r="A11" s="656"/>
      <c r="B11" s="1605"/>
      <c r="C11" s="1605"/>
      <c r="D11" s="1605"/>
      <c r="E11" s="1605"/>
      <c r="F11" s="1605"/>
      <c r="G11" s="1605"/>
      <c r="H11" s="1602"/>
    </row>
    <row r="12" spans="1:14" s="1603" customFormat="1" ht="15" customHeight="1">
      <c r="A12" s="763" t="s">
        <v>1417</v>
      </c>
      <c r="B12" s="1607">
        <f>+B14+B22+B24</f>
        <v>17178.000000000007</v>
      </c>
      <c r="C12" s="1607">
        <f>+C14+C22+C24</f>
        <v>2470834.0000000009</v>
      </c>
      <c r="D12" s="1607">
        <f>+D14+D22+D24</f>
        <v>6272873.9999999991</v>
      </c>
      <c r="E12" s="1607">
        <f>+E14+E22+E24</f>
        <v>8743707.9999999963</v>
      </c>
      <c r="F12" s="1607">
        <f>+F14+F22+F24</f>
        <v>42823396.999999963</v>
      </c>
      <c r="G12" s="1608">
        <f>+F12/C12</f>
        <v>17.331555660963037</v>
      </c>
      <c r="H12" s="1607"/>
      <c r="I12" s="1607"/>
      <c r="J12" s="1607"/>
      <c r="K12" s="1607"/>
      <c r="L12" s="1607"/>
      <c r="M12" s="1607"/>
      <c r="N12" s="1608"/>
    </row>
    <row r="13" spans="1:14" s="1603" customFormat="1" ht="11.25" customHeight="1">
      <c r="A13" s="656"/>
      <c r="B13" s="1605"/>
      <c r="C13" s="1605"/>
      <c r="D13" s="1605"/>
      <c r="E13" s="1605"/>
      <c r="F13" s="1605"/>
      <c r="G13" s="1605"/>
      <c r="H13" s="1605"/>
      <c r="I13" s="1605"/>
      <c r="J13" s="1605"/>
      <c r="K13" s="1605"/>
      <c r="L13" s="1605"/>
      <c r="M13" s="1605"/>
      <c r="N13" s="1605"/>
    </row>
    <row r="14" spans="1:14" s="1603" customFormat="1" ht="15" customHeight="1">
      <c r="A14" s="763" t="s">
        <v>421</v>
      </c>
      <c r="B14" s="1607">
        <f>SUM(B16:B20)</f>
        <v>16348.000000000007</v>
      </c>
      <c r="C14" s="1607">
        <f>SUM(C16:C20)</f>
        <v>2404715.0000000009</v>
      </c>
      <c r="D14" s="1607">
        <f>SUM(D16:D20)</f>
        <v>5955037.9999999991</v>
      </c>
      <c r="E14" s="1607">
        <f>SUM(E16:E20)</f>
        <v>8359752.9999999963</v>
      </c>
      <c r="F14" s="1607">
        <f>SUM(F16:F20)</f>
        <v>42081457.999999963</v>
      </c>
      <c r="G14" s="1608">
        <f>+F14/C14</f>
        <v>17.499561486496297</v>
      </c>
      <c r="H14" s="1607"/>
      <c r="I14" s="1607"/>
      <c r="J14" s="1607"/>
      <c r="K14" s="1607"/>
      <c r="L14" s="1607"/>
      <c r="M14" s="1607"/>
      <c r="N14" s="1608"/>
    </row>
    <row r="15" spans="1:14" s="1603" customFormat="1" ht="12" customHeight="1">
      <c r="A15" s="656"/>
      <c r="B15" s="1605"/>
      <c r="C15" s="1605"/>
      <c r="D15" s="1605"/>
      <c r="E15" s="1605"/>
      <c r="F15" s="1605"/>
      <c r="G15" s="1605"/>
      <c r="H15" s="1602"/>
      <c r="I15" s="1605"/>
      <c r="J15" s="1605"/>
      <c r="K15" s="1605"/>
      <c r="L15" s="1605"/>
      <c r="M15" s="1605"/>
      <c r="N15" s="1605"/>
    </row>
    <row r="16" spans="1:14" s="1603" customFormat="1" ht="15" customHeight="1">
      <c r="A16" s="1609" t="s">
        <v>50</v>
      </c>
      <c r="B16" s="1605">
        <v>4071.9999999999964</v>
      </c>
      <c r="C16" s="1605">
        <v>774213</v>
      </c>
      <c r="D16" s="1626">
        <v>2758433.9999999986</v>
      </c>
      <c r="E16" s="1626">
        <v>3532646.9999999963</v>
      </c>
      <c r="F16" s="1626">
        <v>13568441.999999991</v>
      </c>
      <c r="G16" s="1612">
        <f>+F16/C16</f>
        <v>17.525463922718931</v>
      </c>
      <c r="H16" s="1607"/>
      <c r="I16" s="1605"/>
      <c r="J16" s="1605"/>
      <c r="K16" s="1626"/>
      <c r="L16" s="1626"/>
      <c r="M16" s="1626"/>
      <c r="N16" s="1612"/>
    </row>
    <row r="17" spans="1:14" s="1603" customFormat="1" ht="15" customHeight="1">
      <c r="A17" s="1609" t="s">
        <v>51</v>
      </c>
      <c r="B17" s="1605">
        <v>2656.0000000000027</v>
      </c>
      <c r="C17" s="1605">
        <v>191145.00000000003</v>
      </c>
      <c r="D17" s="1626">
        <v>1292637.0000000002</v>
      </c>
      <c r="E17" s="1626">
        <v>1483781.9999999991</v>
      </c>
      <c r="F17" s="1626">
        <v>1504903.0000000002</v>
      </c>
      <c r="G17" s="1612">
        <f>+F17/C17</f>
        <v>7.8730963404745085</v>
      </c>
      <c r="H17" s="1607"/>
      <c r="I17" s="1605"/>
      <c r="J17" s="1605"/>
      <c r="K17" s="1626"/>
      <c r="L17" s="1626"/>
      <c r="M17" s="1626"/>
      <c r="N17" s="1612"/>
    </row>
    <row r="18" spans="1:14" s="1603" customFormat="1" ht="15" customHeight="1">
      <c r="A18" s="1609" t="s">
        <v>422</v>
      </c>
      <c r="B18" s="1605">
        <v>7391.0000000000064</v>
      </c>
      <c r="C18" s="1605">
        <v>1166773.0000000009</v>
      </c>
      <c r="D18" s="1626">
        <v>1266424.0000000002</v>
      </c>
      <c r="E18" s="1626">
        <v>2433197.0000000005</v>
      </c>
      <c r="F18" s="1626">
        <v>23129343.999999974</v>
      </c>
      <c r="G18" s="1612">
        <f>+F18/C18</f>
        <v>19.823345243676325</v>
      </c>
      <c r="H18" s="1607"/>
      <c r="I18" s="1605"/>
      <c r="J18" s="1605"/>
      <c r="K18" s="1626"/>
      <c r="L18" s="1626"/>
      <c r="M18" s="1626"/>
      <c r="N18" s="1612"/>
    </row>
    <row r="19" spans="1:14" s="1603" customFormat="1" ht="15" customHeight="1">
      <c r="A19" s="1609" t="s">
        <v>423</v>
      </c>
      <c r="B19" s="1605">
        <v>1333.0000000000009</v>
      </c>
      <c r="C19" s="1605">
        <v>128420.99999999996</v>
      </c>
      <c r="D19" s="1626">
        <v>450808.99999999994</v>
      </c>
      <c r="E19" s="1626">
        <v>579230.00000000012</v>
      </c>
      <c r="F19" s="1626">
        <v>2150013.0000000014</v>
      </c>
      <c r="G19" s="1612">
        <f>+F19/C19</f>
        <v>16.741911369635822</v>
      </c>
      <c r="H19" s="1607"/>
      <c r="I19" s="1605"/>
      <c r="J19" s="1605"/>
      <c r="K19" s="1626"/>
      <c r="L19" s="1626"/>
      <c r="M19" s="1626"/>
      <c r="N19" s="1612"/>
    </row>
    <row r="20" spans="1:14" s="1603" customFormat="1" ht="15" customHeight="1">
      <c r="A20" s="1609" t="s">
        <v>424</v>
      </c>
      <c r="B20" s="1605">
        <v>896.00000000000023</v>
      </c>
      <c r="C20" s="1605">
        <v>144162.99999999997</v>
      </c>
      <c r="D20" s="1626">
        <v>186734.00000000003</v>
      </c>
      <c r="E20" s="1626">
        <v>330897</v>
      </c>
      <c r="F20" s="1626">
        <v>1728756</v>
      </c>
      <c r="G20" s="1612">
        <f>+F20/C20</f>
        <v>11.991676088871627</v>
      </c>
      <c r="H20" s="1607"/>
      <c r="I20" s="1605"/>
      <c r="J20" s="1605"/>
      <c r="K20" s="1626"/>
      <c r="L20" s="1626"/>
      <c r="M20" s="1626"/>
      <c r="N20" s="1612"/>
    </row>
    <row r="21" spans="1:14" s="1603" customFormat="1" ht="11.25" customHeight="1">
      <c r="A21" s="1613"/>
      <c r="B21" s="1605"/>
      <c r="C21" s="1605"/>
      <c r="D21" s="1626"/>
      <c r="E21" s="1626"/>
      <c r="F21" s="1626"/>
      <c r="G21" s="1605"/>
      <c r="H21" s="1602"/>
      <c r="I21" s="1605"/>
      <c r="J21" s="1605"/>
      <c r="K21" s="1626"/>
      <c r="L21" s="1626"/>
      <c r="M21" s="1626"/>
      <c r="N21" s="1605"/>
    </row>
    <row r="22" spans="1:14" s="1603" customFormat="1" ht="15" customHeight="1">
      <c r="A22" s="763" t="s">
        <v>425</v>
      </c>
      <c r="B22" s="1607">
        <v>299.99999999999994</v>
      </c>
      <c r="C22" s="1607">
        <v>45163.999999999993</v>
      </c>
      <c r="D22" s="1627">
        <v>114820.00000000003</v>
      </c>
      <c r="E22" s="1627">
        <v>159984.00000000006</v>
      </c>
      <c r="F22" s="1627">
        <v>403866.00000000006</v>
      </c>
      <c r="G22" s="1608">
        <f>+F22/C22</f>
        <v>8.942210610220533</v>
      </c>
      <c r="H22" s="1607"/>
      <c r="I22" s="1607"/>
      <c r="J22" s="1607"/>
      <c r="K22" s="1627"/>
      <c r="L22" s="1627"/>
      <c r="M22" s="1627"/>
      <c r="N22" s="1608"/>
    </row>
    <row r="23" spans="1:14" s="1603" customFormat="1" ht="11.25" customHeight="1">
      <c r="A23" s="1613"/>
      <c r="B23" s="1607"/>
      <c r="C23" s="1607"/>
      <c r="D23" s="1627"/>
      <c r="E23" s="1627"/>
      <c r="F23" s="1627"/>
      <c r="G23" s="1605"/>
      <c r="H23" s="1602"/>
      <c r="I23" s="1607"/>
      <c r="J23" s="1607"/>
      <c r="K23" s="1627"/>
      <c r="L23" s="1627"/>
      <c r="M23" s="1627"/>
      <c r="N23" s="1605"/>
    </row>
    <row r="24" spans="1:14" s="1603" customFormat="1" ht="15" customHeight="1">
      <c r="A24" s="763" t="s">
        <v>426</v>
      </c>
      <c r="B24" s="1607">
        <v>530</v>
      </c>
      <c r="C24" s="1607">
        <v>20955.000000000011</v>
      </c>
      <c r="D24" s="1627">
        <v>203016</v>
      </c>
      <c r="E24" s="1627">
        <v>223971</v>
      </c>
      <c r="F24" s="1627">
        <v>338073</v>
      </c>
      <c r="G24" s="1608">
        <f>+F24/C24</f>
        <v>16.133285612025762</v>
      </c>
      <c r="H24" s="1607"/>
      <c r="I24" s="1607"/>
      <c r="J24" s="1607"/>
      <c r="K24" s="1627"/>
      <c r="L24" s="1627"/>
      <c r="M24" s="1627"/>
      <c r="N24" s="1608"/>
    </row>
    <row r="25" spans="1:14" s="1603" customFormat="1" ht="3.75" customHeight="1" thickBot="1">
      <c r="A25" s="779"/>
      <c r="B25" s="1615"/>
      <c r="C25" s="1615"/>
      <c r="D25" s="1615"/>
      <c r="E25" s="1615"/>
      <c r="F25" s="1615"/>
      <c r="G25" s="1615"/>
      <c r="H25" s="1602"/>
    </row>
    <row r="26" spans="1:14" s="1618" customFormat="1" ht="17.25" customHeight="1" thickTop="1">
      <c r="A26" s="2058" t="s">
        <v>1418</v>
      </c>
      <c r="B26" s="2058"/>
      <c r="C26" s="2058"/>
      <c r="D26" s="2058"/>
      <c r="E26" s="2058"/>
    </row>
  </sheetData>
  <mergeCells count="12">
    <mergeCell ref="F10:G10"/>
    <mergeCell ref="A26:E26"/>
    <mergeCell ref="A2:G2"/>
    <mergeCell ref="A3:G3"/>
    <mergeCell ref="A5:A10"/>
    <mergeCell ref="B5:B9"/>
    <mergeCell ref="C5:C9"/>
    <mergeCell ref="D5:D9"/>
    <mergeCell ref="E5:E9"/>
    <mergeCell ref="F5:F9"/>
    <mergeCell ref="G5:G9"/>
    <mergeCell ref="B10:E10"/>
  </mergeCells>
  <hyperlinks>
    <hyperlink ref="A1" location="Índice!A1" display="Voltar ao Índice"/>
  </hyperlinks>
  <pageMargins left="0.39370078740157483" right="0.17" top="0.94" bottom="0.78740157480314965" header="0" footer="0"/>
  <pageSetup paperSize="9" orientation="portrait" horizontalDpi="2400" verticalDpi="2400" r:id="rId1"/>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AG139"/>
  <sheetViews>
    <sheetView showGridLines="0" zoomScaleNormal="100" workbookViewId="0">
      <selection activeCell="I9" sqref="I9"/>
    </sheetView>
  </sheetViews>
  <sheetFormatPr defaultColWidth="7.85546875" defaultRowHeight="9"/>
  <cols>
    <col min="1" max="1" width="32.42578125" style="614" customWidth="1"/>
    <col min="2" max="2" width="9.42578125" style="614" customWidth="1"/>
    <col min="3" max="3" width="10.140625" style="614" customWidth="1"/>
    <col min="4" max="4" width="12.28515625" style="614" customWidth="1"/>
    <col min="5" max="5" width="13.85546875" style="614" customWidth="1"/>
    <col min="6" max="6" width="13.7109375" style="614" customWidth="1"/>
    <col min="7" max="7" width="9.7109375" style="614" customWidth="1"/>
    <col min="8" max="8" width="7.42578125" style="614" customWidth="1"/>
    <col min="9" max="10" width="7.85546875" style="614" bestFit="1" customWidth="1"/>
    <col min="11" max="11" width="8.7109375" style="614" bestFit="1" customWidth="1"/>
    <col min="12" max="12" width="9.5703125" style="614" customWidth="1"/>
    <col min="13" max="13" width="11.140625" style="614" customWidth="1"/>
    <col min="14" max="14" width="7.42578125" style="614" customWidth="1"/>
    <col min="15" max="15" width="8.7109375" style="614" customWidth="1"/>
    <col min="16" max="18" width="7.42578125" style="614" customWidth="1"/>
    <col min="19" max="19" width="9" style="614" bestFit="1" customWidth="1"/>
    <col min="20" max="16384" width="7.85546875" style="614"/>
  </cols>
  <sheetData>
    <row r="1" spans="1:33" ht="15" customHeight="1">
      <c r="A1" s="1715" t="s">
        <v>1527</v>
      </c>
    </row>
    <row r="2" spans="1:33" s="1628" customFormat="1" ht="21" customHeight="1">
      <c r="A2" s="2059" t="s">
        <v>1434</v>
      </c>
      <c r="B2" s="2059"/>
      <c r="C2" s="2059"/>
      <c r="D2" s="2059"/>
      <c r="E2" s="2059"/>
      <c r="F2" s="2059"/>
      <c r="G2" s="2059"/>
    </row>
    <row r="3" spans="1:33" s="1629" customFormat="1" ht="33" customHeight="1">
      <c r="A3" s="2073" t="s">
        <v>1435</v>
      </c>
      <c r="B3" s="2073"/>
      <c r="C3" s="2073"/>
      <c r="D3" s="2073"/>
      <c r="E3" s="2073"/>
      <c r="F3" s="2073"/>
      <c r="G3" s="2073"/>
    </row>
    <row r="4" spans="1:33" ht="15" customHeight="1">
      <c r="A4" s="1604">
        <v>2015</v>
      </c>
      <c r="B4" s="768"/>
      <c r="C4" s="768"/>
      <c r="D4" s="768"/>
      <c r="E4" s="768"/>
      <c r="F4" s="768"/>
      <c r="G4" s="768"/>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row>
    <row r="5" spans="1:33" ht="10.5" customHeight="1">
      <c r="A5" s="1623"/>
      <c r="B5" s="2063" t="s">
        <v>1436</v>
      </c>
      <c r="C5" s="2065" t="s">
        <v>1437</v>
      </c>
      <c r="D5" s="2065" t="s">
        <v>1438</v>
      </c>
      <c r="E5" s="2065" t="s">
        <v>1370</v>
      </c>
      <c r="F5" s="2070" t="s">
        <v>1439</v>
      </c>
      <c r="G5" s="2070" t="s">
        <v>1440</v>
      </c>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row>
    <row r="6" spans="1:33" ht="10.5" customHeight="1">
      <c r="A6" s="1630" t="s">
        <v>824</v>
      </c>
      <c r="B6" s="2063"/>
      <c r="C6" s="2066"/>
      <c r="D6" s="2066"/>
      <c r="E6" s="2074"/>
      <c r="F6" s="2070"/>
      <c r="G6" s="2070"/>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row>
    <row r="7" spans="1:33" ht="10.5" customHeight="1">
      <c r="A7" s="1630"/>
      <c r="B7" s="2063"/>
      <c r="C7" s="2066"/>
      <c r="D7" s="2066"/>
      <c r="E7" s="2074"/>
      <c r="F7" s="2070"/>
      <c r="G7" s="2070"/>
      <c r="H7" s="656"/>
      <c r="I7" s="656"/>
      <c r="J7" s="656"/>
      <c r="K7" s="656"/>
      <c r="L7" s="656"/>
      <c r="M7" s="656"/>
      <c r="N7" s="656"/>
      <c r="O7" s="656"/>
      <c r="P7" s="656"/>
      <c r="Q7" s="656"/>
      <c r="R7" s="656"/>
      <c r="S7" s="656"/>
      <c r="T7" s="656"/>
      <c r="U7" s="656"/>
      <c r="V7" s="656"/>
      <c r="W7" s="656"/>
      <c r="X7" s="656"/>
      <c r="Y7" s="656"/>
      <c r="Z7" s="656"/>
      <c r="AA7" s="656"/>
      <c r="AB7" s="656"/>
      <c r="AC7" s="656"/>
      <c r="AD7" s="656"/>
      <c r="AE7" s="656"/>
      <c r="AF7" s="656"/>
      <c r="AG7" s="656"/>
    </row>
    <row r="8" spans="1:33" ht="10.5" customHeight="1">
      <c r="A8" s="1630" t="s">
        <v>1441</v>
      </c>
      <c r="B8" s="2063"/>
      <c r="C8" s="2066"/>
      <c r="D8" s="2068"/>
      <c r="E8" s="2074"/>
      <c r="F8" s="2070"/>
      <c r="G8" s="2070"/>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row>
    <row r="9" spans="1:33" ht="5.25" customHeight="1">
      <c r="A9" s="1624"/>
      <c r="B9" s="2064"/>
      <c r="C9" s="2067"/>
      <c r="D9" s="2069"/>
      <c r="E9" s="1631"/>
      <c r="F9" s="2070"/>
      <c r="G9" s="2070"/>
      <c r="H9" s="656"/>
      <c r="I9" s="656"/>
      <c r="J9" s="656"/>
      <c r="K9" s="656"/>
      <c r="L9" s="656"/>
      <c r="M9" s="656"/>
      <c r="N9" s="656"/>
      <c r="O9" s="656"/>
      <c r="P9" s="656"/>
      <c r="Q9" s="656"/>
      <c r="R9" s="656"/>
      <c r="S9" s="656"/>
      <c r="T9" s="656"/>
      <c r="U9" s="656"/>
      <c r="V9" s="656"/>
      <c r="W9" s="656"/>
      <c r="X9" s="656"/>
      <c r="Y9" s="656"/>
      <c r="Z9" s="656"/>
      <c r="AA9" s="656"/>
      <c r="AB9" s="656"/>
      <c r="AC9" s="656"/>
      <c r="AD9" s="656"/>
      <c r="AE9" s="656"/>
      <c r="AF9" s="656"/>
      <c r="AG9" s="656"/>
    </row>
    <row r="10" spans="1:33" ht="10.5" customHeight="1">
      <c r="A10" s="1632"/>
      <c r="B10" s="2071" t="s">
        <v>19</v>
      </c>
      <c r="C10" s="2072"/>
      <c r="D10" s="2072"/>
      <c r="E10" s="2072"/>
      <c r="F10" s="2056" t="s">
        <v>1383</v>
      </c>
      <c r="G10" s="2057"/>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56"/>
    </row>
    <row r="11" spans="1:33" ht="9" customHeight="1">
      <c r="A11" s="656"/>
      <c r="B11" s="1602"/>
      <c r="C11" s="1633"/>
      <c r="D11" s="1633"/>
      <c r="E11" s="1633"/>
      <c r="F11" s="1633"/>
      <c r="G11" s="1633"/>
    </row>
    <row r="12" spans="1:33" s="658" customFormat="1" ht="15" customHeight="1">
      <c r="A12" s="736" t="s">
        <v>1442</v>
      </c>
      <c r="B12" s="1614">
        <f>+B14+B15+B16+B23+B24+B27+B28+B29+B30+B31</f>
        <v>28466.000000000004</v>
      </c>
      <c r="C12" s="1614">
        <f>+C14+C15+C16+C23+C24+C27+C28+C29+C30+C31</f>
        <v>3866197.0000000051</v>
      </c>
      <c r="D12" s="1614">
        <f>+D14+D15+D16+D23+D24+D27+D28+D29+D30+D31</f>
        <v>8620327.0000000037</v>
      </c>
      <c r="E12" s="1614">
        <f>+E14+E15+E16+E23+E24+E27+E28+E29+E30+E31</f>
        <v>12486523.999999994</v>
      </c>
      <c r="F12" s="1614">
        <f>+F14+F15+F16+F23+F24+F27+F28+F29+F30+F31</f>
        <v>59596128.99999994</v>
      </c>
      <c r="G12" s="1608">
        <f>+F12/C12</f>
        <v>15.414664332934887</v>
      </c>
      <c r="I12" s="1614"/>
      <c r="J12" s="1614"/>
      <c r="K12" s="1614"/>
      <c r="L12" s="1614"/>
      <c r="M12" s="1614"/>
      <c r="N12" s="1608"/>
      <c r="O12" s="1614"/>
      <c r="P12" s="1614"/>
      <c r="Q12" s="1634"/>
      <c r="R12" s="1614"/>
      <c r="S12" s="1614"/>
      <c r="T12" s="1635"/>
    </row>
    <row r="13" spans="1:33" ht="9.75" customHeight="1">
      <c r="A13" s="668"/>
      <c r="B13" s="1636"/>
      <c r="C13" s="1636"/>
      <c r="D13" s="1636"/>
      <c r="E13" s="1636"/>
      <c r="F13" s="1636"/>
      <c r="G13" s="1636"/>
      <c r="I13" s="1636"/>
      <c r="J13" s="1636"/>
      <c r="K13" s="1636"/>
      <c r="L13" s="1636"/>
      <c r="M13" s="1636"/>
      <c r="N13" s="1636"/>
    </row>
    <row r="14" spans="1:33" s="612" customFormat="1" ht="15" customHeight="1">
      <c r="A14" s="736" t="s">
        <v>1443</v>
      </c>
      <c r="B14" s="1614">
        <v>11763.999999999998</v>
      </c>
      <c r="C14" s="1614">
        <v>941052.0000000014</v>
      </c>
      <c r="D14" s="1637">
        <v>941098.00000000128</v>
      </c>
      <c r="E14" s="1637">
        <v>1882150.0000000005</v>
      </c>
      <c r="F14" s="1637">
        <v>8942635.0000000019</v>
      </c>
      <c r="G14" s="1608">
        <f t="shared" ref="G14:G31" si="0">+F14/C14</f>
        <v>9.5028064336508375</v>
      </c>
      <c r="H14" s="1614"/>
      <c r="I14" s="1614"/>
      <c r="J14" s="1614"/>
      <c r="K14" s="1637"/>
      <c r="L14" s="1637"/>
      <c r="M14" s="1637"/>
      <c r="N14" s="1608"/>
      <c r="O14" s="1614"/>
      <c r="P14" s="1614"/>
      <c r="Q14" s="1634"/>
      <c r="R14" s="1614"/>
      <c r="S14" s="1614"/>
      <c r="T14" s="1635"/>
    </row>
    <row r="15" spans="1:33" s="612" customFormat="1" ht="15" customHeight="1">
      <c r="A15" s="739" t="s">
        <v>1444</v>
      </c>
      <c r="B15" s="1614">
        <v>107.00000000000001</v>
      </c>
      <c r="C15" s="1614">
        <v>22911</v>
      </c>
      <c r="D15" s="1637">
        <v>17944.000000000004</v>
      </c>
      <c r="E15" s="1637">
        <v>40855</v>
      </c>
      <c r="F15" s="1637">
        <v>540964</v>
      </c>
      <c r="G15" s="1608">
        <f t="shared" si="0"/>
        <v>23.611540308148925</v>
      </c>
      <c r="H15" s="1638"/>
      <c r="I15" s="1614"/>
      <c r="J15" s="1614"/>
      <c r="K15" s="1637"/>
      <c r="L15" s="1637"/>
      <c r="M15" s="1637"/>
      <c r="N15" s="1608"/>
      <c r="O15" s="1614"/>
      <c r="P15" s="1614"/>
      <c r="Q15" s="1634"/>
      <c r="R15" s="1614"/>
      <c r="S15" s="1614"/>
      <c r="T15" s="1635"/>
    </row>
    <row r="16" spans="1:33" s="612" customFormat="1" ht="15" customHeight="1">
      <c r="A16" s="739" t="s">
        <v>1445</v>
      </c>
      <c r="B16" s="1614">
        <v>9321.0000000000055</v>
      </c>
      <c r="C16" s="1614">
        <v>1950624.0000000037</v>
      </c>
      <c r="D16" s="1637">
        <v>4176603.0000000028</v>
      </c>
      <c r="E16" s="1637">
        <v>6127226.9999999944</v>
      </c>
      <c r="F16" s="1637">
        <v>43647585.99999994</v>
      </c>
      <c r="G16" s="1608">
        <f t="shared" si="0"/>
        <v>22.376217046442502</v>
      </c>
      <c r="H16" s="1638"/>
      <c r="I16" s="1614"/>
      <c r="J16" s="1614"/>
      <c r="K16" s="1637"/>
      <c r="L16" s="1637"/>
      <c r="M16" s="1637"/>
      <c r="N16" s="1608"/>
      <c r="O16" s="1614"/>
      <c r="P16" s="1614"/>
      <c r="Q16" s="1634"/>
      <c r="R16" s="1614"/>
      <c r="S16" s="1614"/>
      <c r="T16" s="1635"/>
    </row>
    <row r="17" spans="1:20" ht="15" customHeight="1">
      <c r="A17" s="1639" t="s">
        <v>1446</v>
      </c>
      <c r="B17" s="1640">
        <v>2849.9999999999986</v>
      </c>
      <c r="C17" s="1640">
        <v>265866.00000000023</v>
      </c>
      <c r="D17" s="1641">
        <v>443183.00000000017</v>
      </c>
      <c r="E17" s="1641">
        <v>709049.00000000035</v>
      </c>
      <c r="F17" s="1641">
        <v>2743127.9999999991</v>
      </c>
      <c r="G17" s="1612">
        <f t="shared" si="0"/>
        <v>10.317708921035397</v>
      </c>
      <c r="H17" s="1640"/>
      <c r="I17" s="1640"/>
      <c r="J17" s="1640"/>
      <c r="K17" s="1641"/>
      <c r="L17" s="1641"/>
      <c r="M17" s="1641"/>
      <c r="N17" s="1612"/>
      <c r="O17" s="1614"/>
      <c r="P17" s="1614"/>
      <c r="Q17" s="1634"/>
      <c r="R17" s="1614"/>
      <c r="S17" s="1614"/>
      <c r="T17" s="1635"/>
    </row>
    <row r="18" spans="1:20" ht="15" customHeight="1">
      <c r="A18" s="1639" t="s">
        <v>1447</v>
      </c>
      <c r="B18" s="1640">
        <v>1645</v>
      </c>
      <c r="C18" s="1640">
        <v>147700.99999999991</v>
      </c>
      <c r="D18" s="1641">
        <v>828153</v>
      </c>
      <c r="E18" s="1641">
        <v>975853.99999999919</v>
      </c>
      <c r="F18" s="1641">
        <v>2631741.0000000005</v>
      </c>
      <c r="G18" s="1612">
        <f t="shared" si="0"/>
        <v>17.818031022132566</v>
      </c>
      <c r="H18" s="1640"/>
      <c r="I18" s="1640"/>
      <c r="J18" s="1640"/>
      <c r="K18" s="1641"/>
      <c r="L18" s="1641"/>
      <c r="M18" s="1641"/>
      <c r="N18" s="1612"/>
      <c r="O18" s="1614"/>
      <c r="P18" s="1614"/>
      <c r="Q18" s="1634"/>
      <c r="R18" s="1614"/>
      <c r="S18" s="1614"/>
      <c r="T18" s="1635"/>
    </row>
    <row r="19" spans="1:20" ht="15" customHeight="1">
      <c r="A19" s="1639" t="s">
        <v>1448</v>
      </c>
      <c r="B19" s="1640">
        <v>985.00000000000034</v>
      </c>
      <c r="C19" s="1640">
        <v>105904</v>
      </c>
      <c r="D19" s="1641">
        <v>146081.00000000003</v>
      </c>
      <c r="E19" s="1641">
        <v>251984.99999999997</v>
      </c>
      <c r="F19" s="1641">
        <v>1742437</v>
      </c>
      <c r="G19" s="1612">
        <f t="shared" si="0"/>
        <v>16.452985722918871</v>
      </c>
      <c r="H19" s="1640"/>
      <c r="I19" s="1640"/>
      <c r="J19" s="1640"/>
      <c r="K19" s="1641"/>
      <c r="L19" s="1641"/>
      <c r="M19" s="1641"/>
      <c r="N19" s="1612"/>
      <c r="O19" s="1614"/>
      <c r="P19" s="1614"/>
      <c r="Q19" s="1634"/>
      <c r="R19" s="1614"/>
      <c r="S19" s="1614"/>
      <c r="T19" s="1635"/>
    </row>
    <row r="20" spans="1:20" ht="15" customHeight="1">
      <c r="A20" s="1639" t="s">
        <v>1449</v>
      </c>
      <c r="B20" s="1640">
        <v>631.00000000000023</v>
      </c>
      <c r="C20" s="1640">
        <v>108921.00000000004</v>
      </c>
      <c r="D20" s="1641">
        <v>69762.000000000015</v>
      </c>
      <c r="E20" s="1641">
        <v>178682.99999999994</v>
      </c>
      <c r="F20" s="1641">
        <v>2691319</v>
      </c>
      <c r="G20" s="1612">
        <f t="shared" si="0"/>
        <v>24.708908291330403</v>
      </c>
      <c r="H20" s="1640"/>
      <c r="I20" s="1640"/>
      <c r="J20" s="1640"/>
      <c r="K20" s="1641"/>
      <c r="L20" s="1641"/>
      <c r="M20" s="1641"/>
      <c r="N20" s="1612"/>
      <c r="O20" s="1614"/>
      <c r="P20" s="1614"/>
      <c r="Q20" s="1634"/>
      <c r="R20" s="1614"/>
      <c r="S20" s="1614"/>
      <c r="T20" s="1635"/>
    </row>
    <row r="21" spans="1:20" ht="15" customHeight="1">
      <c r="A21" s="1639" t="s">
        <v>1450</v>
      </c>
      <c r="B21" s="1640">
        <v>1486</v>
      </c>
      <c r="C21" s="1640">
        <v>842345.00000000047</v>
      </c>
      <c r="D21" s="1641">
        <v>1599429.9999999998</v>
      </c>
      <c r="E21" s="1641">
        <v>2441774.9999999995</v>
      </c>
      <c r="F21" s="1641">
        <v>25434006.999999993</v>
      </c>
      <c r="G21" s="1612">
        <f t="shared" si="0"/>
        <v>30.194287376312531</v>
      </c>
      <c r="H21" s="1640"/>
      <c r="I21" s="1640"/>
      <c r="J21" s="1640"/>
      <c r="K21" s="1641"/>
      <c r="L21" s="1641"/>
      <c r="M21" s="1641"/>
      <c r="N21" s="1612"/>
      <c r="O21" s="1614"/>
      <c r="P21" s="1614"/>
      <c r="Q21" s="1634"/>
      <c r="R21" s="1614"/>
      <c r="S21" s="1614"/>
      <c r="T21" s="1635"/>
    </row>
    <row r="22" spans="1:20" ht="15" customHeight="1">
      <c r="A22" s="1639" t="s">
        <v>1451</v>
      </c>
      <c r="B22" s="1640">
        <v>1724.0000000000002</v>
      </c>
      <c r="C22" s="1640">
        <v>479886.99999999988</v>
      </c>
      <c r="D22" s="1641">
        <v>1089994.0000000007</v>
      </c>
      <c r="E22" s="1641">
        <v>1569881</v>
      </c>
      <c r="F22" s="1641">
        <v>8404954.0000000019</v>
      </c>
      <c r="G22" s="1612">
        <f t="shared" si="0"/>
        <v>17.514444025364313</v>
      </c>
      <c r="H22" s="1640"/>
      <c r="I22" s="1640"/>
      <c r="J22" s="1640"/>
      <c r="K22" s="1641"/>
      <c r="L22" s="1641"/>
      <c r="M22" s="1641"/>
      <c r="N22" s="1612"/>
      <c r="O22" s="1614"/>
      <c r="P22" s="1614"/>
      <c r="Q22" s="1634"/>
      <c r="R22" s="1614"/>
      <c r="S22" s="1614"/>
      <c r="T22" s="1635"/>
    </row>
    <row r="23" spans="1:20" s="612" customFormat="1" ht="15" customHeight="1">
      <c r="A23" s="1642" t="s">
        <v>1452</v>
      </c>
      <c r="B23" s="1614">
        <v>533</v>
      </c>
      <c r="C23" s="1614">
        <v>11212.000000000005</v>
      </c>
      <c r="D23" s="1637">
        <v>80758.000000000015</v>
      </c>
      <c r="E23" s="1637">
        <v>91969.999999999971</v>
      </c>
      <c r="F23" s="1637">
        <v>63180.000000000007</v>
      </c>
      <c r="G23" s="1608">
        <f t="shared" si="0"/>
        <v>5.635033892258293</v>
      </c>
      <c r="H23" s="1614"/>
      <c r="I23" s="1614"/>
      <c r="J23" s="1614"/>
      <c r="K23" s="1637"/>
      <c r="L23" s="1637"/>
      <c r="M23" s="1637"/>
      <c r="N23" s="1608"/>
      <c r="O23" s="1614"/>
      <c r="P23" s="1614"/>
      <c r="Q23" s="1634"/>
      <c r="R23" s="1614"/>
      <c r="S23" s="1614"/>
      <c r="T23" s="1635"/>
    </row>
    <row r="24" spans="1:20" s="612" customFormat="1" ht="15" customHeight="1">
      <c r="A24" s="1642" t="s">
        <v>1453</v>
      </c>
      <c r="B24" s="1614">
        <v>1426</v>
      </c>
      <c r="C24" s="1614">
        <v>175762.99999999994</v>
      </c>
      <c r="D24" s="1637">
        <v>161519.99999999985</v>
      </c>
      <c r="E24" s="1637">
        <v>337282.99999999994</v>
      </c>
      <c r="F24" s="1637">
        <v>1906839</v>
      </c>
      <c r="G24" s="1608">
        <f t="shared" si="0"/>
        <v>10.848921559144989</v>
      </c>
      <c r="H24" s="1614"/>
      <c r="I24" s="1614"/>
      <c r="J24" s="1614"/>
      <c r="K24" s="1637"/>
      <c r="L24" s="1637"/>
      <c r="M24" s="1637"/>
      <c r="N24" s="1608"/>
      <c r="O24" s="1614"/>
      <c r="P24" s="1614"/>
      <c r="Q24" s="1634"/>
      <c r="R24" s="1614"/>
      <c r="S24" s="1614"/>
      <c r="T24" s="1635"/>
    </row>
    <row r="25" spans="1:20" ht="15" customHeight="1">
      <c r="A25" s="1639" t="s">
        <v>1454</v>
      </c>
      <c r="B25" s="1640">
        <v>337.00000000000023</v>
      </c>
      <c r="C25" s="1640">
        <v>73257.000000000015</v>
      </c>
      <c r="D25" s="1641">
        <v>51727.999999999993</v>
      </c>
      <c r="E25" s="1641">
        <v>124985.00000000003</v>
      </c>
      <c r="F25" s="1641">
        <v>1122298.9999999993</v>
      </c>
      <c r="G25" s="1612">
        <f t="shared" si="0"/>
        <v>15.320024025007836</v>
      </c>
      <c r="H25" s="1640"/>
      <c r="I25" s="1640"/>
      <c r="J25" s="1640"/>
      <c r="K25" s="1641"/>
      <c r="L25" s="1641"/>
      <c r="M25" s="1641"/>
      <c r="N25" s="1612"/>
      <c r="O25" s="1614"/>
      <c r="P25" s="1614"/>
      <c r="Q25" s="1634"/>
      <c r="R25" s="1614"/>
      <c r="S25" s="1614"/>
      <c r="T25" s="1635"/>
    </row>
    <row r="26" spans="1:20" ht="15" customHeight="1">
      <c r="A26" s="1639" t="s">
        <v>1455</v>
      </c>
      <c r="B26" s="1640">
        <v>1089</v>
      </c>
      <c r="C26" s="1640">
        <v>102505.99999999997</v>
      </c>
      <c r="D26" s="1641">
        <v>109792.00000000001</v>
      </c>
      <c r="E26" s="1641">
        <v>212298.00000000003</v>
      </c>
      <c r="F26" s="1641">
        <v>784540.00000000035</v>
      </c>
      <c r="G26" s="1612">
        <f t="shared" si="0"/>
        <v>7.6536007648332838</v>
      </c>
      <c r="H26" s="1640"/>
      <c r="I26" s="1640"/>
      <c r="J26" s="1640"/>
      <c r="K26" s="1641"/>
      <c r="L26" s="1641"/>
      <c r="M26" s="1641"/>
      <c r="N26" s="1612"/>
      <c r="O26" s="1614"/>
      <c r="P26" s="1614"/>
      <c r="Q26" s="1634"/>
      <c r="R26" s="1614"/>
      <c r="S26" s="1614"/>
      <c r="T26" s="1635"/>
    </row>
    <row r="27" spans="1:20" s="1644" customFormat="1" ht="15" customHeight="1">
      <c r="A27" s="1642" t="s">
        <v>1456</v>
      </c>
      <c r="B27" s="1643">
        <v>859.00000000000023</v>
      </c>
      <c r="C27" s="1643">
        <v>15266.999999999998</v>
      </c>
      <c r="D27" s="1643">
        <v>446813.99999999988</v>
      </c>
      <c r="E27" s="1643">
        <v>462081</v>
      </c>
      <c r="F27" s="1643">
        <v>275882.99999999988</v>
      </c>
      <c r="G27" s="1608">
        <f t="shared" si="0"/>
        <v>18.070544311259574</v>
      </c>
      <c r="H27" s="1643"/>
      <c r="I27" s="1643"/>
      <c r="J27" s="1643"/>
      <c r="K27" s="1643"/>
      <c r="L27" s="1643"/>
      <c r="M27" s="1643"/>
      <c r="N27" s="1608"/>
      <c r="O27" s="1614"/>
      <c r="P27" s="1614"/>
      <c r="Q27" s="1634"/>
      <c r="R27" s="1614"/>
      <c r="S27" s="1614"/>
      <c r="T27" s="1635"/>
    </row>
    <row r="28" spans="1:20" s="1644" customFormat="1" ht="15" customHeight="1">
      <c r="A28" s="1642" t="s">
        <v>1457</v>
      </c>
      <c r="B28" s="1643">
        <v>262.99999999999994</v>
      </c>
      <c r="C28" s="1643">
        <v>160824</v>
      </c>
      <c r="D28" s="1643">
        <v>81663</v>
      </c>
      <c r="E28" s="1643">
        <v>242487</v>
      </c>
      <c r="F28" s="1643">
        <v>612574</v>
      </c>
      <c r="G28" s="1608">
        <f t="shared" si="0"/>
        <v>3.8089712978162464</v>
      </c>
      <c r="H28" s="1643"/>
      <c r="I28" s="1643"/>
      <c r="J28" s="1643"/>
      <c r="K28" s="1643"/>
      <c r="L28" s="1643"/>
      <c r="M28" s="1643"/>
      <c r="N28" s="1608"/>
      <c r="O28" s="1614"/>
      <c r="P28" s="1614"/>
      <c r="Q28" s="1634"/>
      <c r="R28" s="1614"/>
      <c r="S28" s="1614"/>
      <c r="T28" s="1635"/>
    </row>
    <row r="29" spans="1:20" s="1644" customFormat="1" ht="15" customHeight="1">
      <c r="A29" s="1642" t="s">
        <v>1458</v>
      </c>
      <c r="B29" s="1643">
        <v>911</v>
      </c>
      <c r="C29" s="1643">
        <v>78549.000000000044</v>
      </c>
      <c r="D29" s="1643">
        <v>906297.00000000012</v>
      </c>
      <c r="E29" s="1643">
        <v>984846.00000000012</v>
      </c>
      <c r="F29" s="1643">
        <v>1486735.9999999998</v>
      </c>
      <c r="G29" s="1608">
        <f t="shared" si="0"/>
        <v>18.92749748564589</v>
      </c>
      <c r="H29" s="1643"/>
      <c r="I29" s="1643"/>
      <c r="J29" s="1643"/>
      <c r="K29" s="1643"/>
      <c r="L29" s="1643"/>
      <c r="M29" s="1643"/>
      <c r="N29" s="1608"/>
      <c r="O29" s="1614"/>
      <c r="P29" s="1614"/>
      <c r="Q29" s="1634"/>
      <c r="R29" s="1614"/>
      <c r="S29" s="1614"/>
      <c r="T29" s="1635"/>
    </row>
    <row r="30" spans="1:20" s="1644" customFormat="1" ht="15" customHeight="1">
      <c r="A30" s="1642" t="s">
        <v>1459</v>
      </c>
      <c r="B30" s="1643">
        <v>2359</v>
      </c>
      <c r="C30" s="1643">
        <v>492948.99999999994</v>
      </c>
      <c r="D30" s="1643">
        <v>751159.99999999988</v>
      </c>
      <c r="E30" s="1643">
        <v>1244109.0000000002</v>
      </c>
      <c r="F30" s="1643">
        <v>2009553.0000000002</v>
      </c>
      <c r="G30" s="1608">
        <f t="shared" si="0"/>
        <v>4.0765941304272868</v>
      </c>
      <c r="H30" s="1643"/>
      <c r="I30" s="1643"/>
      <c r="J30" s="1643"/>
      <c r="K30" s="1643"/>
      <c r="L30" s="1643"/>
      <c r="M30" s="1643"/>
      <c r="N30" s="1608"/>
      <c r="O30" s="1614"/>
      <c r="P30" s="1614"/>
      <c r="Q30" s="1634"/>
      <c r="R30" s="1614"/>
      <c r="S30" s="1614"/>
      <c r="T30" s="1635"/>
    </row>
    <row r="31" spans="1:20" s="1644" customFormat="1" ht="15" customHeight="1">
      <c r="A31" s="1642" t="s">
        <v>1460</v>
      </c>
      <c r="B31" s="1643">
        <v>922.99999999999977</v>
      </c>
      <c r="C31" s="1643">
        <v>17045.999999999996</v>
      </c>
      <c r="D31" s="1643">
        <v>1056470.0000000002</v>
      </c>
      <c r="E31" s="1643">
        <v>1073515.9999999995</v>
      </c>
      <c r="F31" s="1643">
        <v>110178.99999999999</v>
      </c>
      <c r="G31" s="1608">
        <f t="shared" si="0"/>
        <v>6.4636278305760886</v>
      </c>
      <c r="H31" s="1643"/>
      <c r="I31" s="1643"/>
      <c r="J31" s="1643"/>
      <c r="K31" s="1643"/>
      <c r="L31" s="1643"/>
      <c r="M31" s="1643"/>
      <c r="N31" s="1608"/>
      <c r="O31" s="1614"/>
      <c r="P31" s="1614"/>
      <c r="Q31" s="1634"/>
      <c r="R31" s="1614"/>
      <c r="S31" s="1614"/>
      <c r="T31" s="1635"/>
    </row>
    <row r="32" spans="1:20" ht="9.75" customHeight="1">
      <c r="A32" s="668"/>
      <c r="B32" s="1640"/>
      <c r="C32" s="1640"/>
      <c r="D32" s="1641"/>
      <c r="E32" s="1641"/>
      <c r="F32" s="1641"/>
      <c r="G32" s="1641"/>
      <c r="I32" s="1640"/>
      <c r="J32" s="1640"/>
      <c r="K32" s="1641"/>
      <c r="L32" s="1641"/>
      <c r="M32" s="1641"/>
      <c r="N32" s="1641"/>
    </row>
    <row r="33" spans="1:14" s="658" customFormat="1" ht="18" customHeight="1">
      <c r="A33" s="736" t="s">
        <v>1461</v>
      </c>
      <c r="B33" s="1614">
        <v>27112.999999999971</v>
      </c>
      <c r="C33" s="1614">
        <v>3777719.9999999935</v>
      </c>
      <c r="D33" s="1614">
        <v>8240263.0000000009</v>
      </c>
      <c r="E33" s="1614">
        <v>12017982.999999987</v>
      </c>
      <c r="F33" s="1614">
        <v>58706695.000000015</v>
      </c>
      <c r="G33" s="1608">
        <f>+F33/C33</f>
        <v>15.540245174337992</v>
      </c>
      <c r="H33" s="1645"/>
      <c r="I33" s="1645"/>
      <c r="J33" s="1645"/>
      <c r="K33" s="1645"/>
      <c r="L33" s="1645"/>
      <c r="M33" s="1645"/>
      <c r="N33" s="1645"/>
    </row>
    <row r="34" spans="1:14" ht="9.75" customHeight="1">
      <c r="A34" s="668"/>
      <c r="B34" s="1614"/>
      <c r="C34" s="1614"/>
      <c r="D34" s="1614"/>
      <c r="E34" s="1614"/>
      <c r="F34" s="1614"/>
      <c r="G34" s="1614"/>
      <c r="I34" s="1636"/>
      <c r="J34" s="1636"/>
      <c r="K34" s="1636"/>
      <c r="L34" s="1636"/>
      <c r="M34" s="1636"/>
      <c r="N34" s="1636"/>
    </row>
    <row r="35" spans="1:14" s="612" customFormat="1" ht="15" customHeight="1">
      <c r="A35" s="736" t="s">
        <v>1443</v>
      </c>
      <c r="B35" s="1614">
        <v>11427.999999999996</v>
      </c>
      <c r="C35" s="1614">
        <v>909938.00000000105</v>
      </c>
      <c r="D35" s="1637">
        <v>918030.00000000081</v>
      </c>
      <c r="E35" s="1637">
        <v>1827968.0000000005</v>
      </c>
      <c r="F35" s="1637">
        <v>8780942.0000000019</v>
      </c>
      <c r="G35" s="1608">
        <f t="shared" ref="G35:G52" si="1">+F35/C35</f>
        <v>9.6500442887317508</v>
      </c>
      <c r="H35" s="1614"/>
      <c r="I35" s="1614"/>
      <c r="J35" s="1614"/>
      <c r="K35" s="1637"/>
      <c r="L35" s="1637"/>
      <c r="M35" s="1637"/>
      <c r="N35" s="1608"/>
    </row>
    <row r="36" spans="1:14" s="612" customFormat="1" ht="12" customHeight="1">
      <c r="A36" s="739" t="s">
        <v>1444</v>
      </c>
      <c r="B36" s="1614">
        <v>105</v>
      </c>
      <c r="C36" s="1614">
        <v>22651</v>
      </c>
      <c r="D36" s="1637">
        <v>17011.000000000007</v>
      </c>
      <c r="E36" s="1637">
        <v>39662</v>
      </c>
      <c r="F36" s="1637">
        <v>537994</v>
      </c>
      <c r="G36" s="1608">
        <f t="shared" si="1"/>
        <v>23.751445852280252</v>
      </c>
      <c r="H36" s="1638"/>
      <c r="I36" s="1614"/>
      <c r="J36" s="1614"/>
      <c r="K36" s="1637"/>
      <c r="L36" s="1637"/>
      <c r="M36" s="1637"/>
      <c r="N36" s="1608"/>
    </row>
    <row r="37" spans="1:14" s="612" customFormat="1" ht="12" customHeight="1">
      <c r="A37" s="739" t="s">
        <v>1445</v>
      </c>
      <c r="B37" s="1614">
        <v>8590.9999999999982</v>
      </c>
      <c r="C37" s="1614">
        <v>1900486.0000000028</v>
      </c>
      <c r="D37" s="1637">
        <v>3920694.0000000037</v>
      </c>
      <c r="E37" s="1637">
        <v>5821179.9999999963</v>
      </c>
      <c r="F37" s="1637">
        <v>42978493.999999955</v>
      </c>
      <c r="G37" s="1608">
        <f t="shared" si="1"/>
        <v>22.614475455225605</v>
      </c>
      <c r="H37" s="1638"/>
      <c r="I37" s="1614"/>
      <c r="J37" s="1614"/>
      <c r="K37" s="1637"/>
      <c r="L37" s="1637"/>
      <c r="M37" s="1637"/>
      <c r="N37" s="1608"/>
    </row>
    <row r="38" spans="1:14" ht="12" customHeight="1">
      <c r="A38" s="1639" t="s">
        <v>1446</v>
      </c>
      <c r="B38" s="1640">
        <v>2480.9999999999991</v>
      </c>
      <c r="C38" s="1640">
        <v>256012.00000000026</v>
      </c>
      <c r="D38" s="1641">
        <v>414702.00000000017</v>
      </c>
      <c r="E38" s="1641">
        <v>670714.00000000047</v>
      </c>
      <c r="F38" s="1641">
        <v>2630055.9999999986</v>
      </c>
      <c r="G38" s="1612">
        <f t="shared" si="1"/>
        <v>10.273174694936159</v>
      </c>
      <c r="H38" s="1640"/>
      <c r="I38" s="1640"/>
      <c r="J38" s="1640"/>
      <c r="K38" s="1641"/>
      <c r="L38" s="1641"/>
      <c r="M38" s="1641"/>
      <c r="N38" s="1612"/>
    </row>
    <row r="39" spans="1:14" ht="12" customHeight="1">
      <c r="A39" s="1639" t="s">
        <v>1447</v>
      </c>
      <c r="B39" s="1640">
        <v>1506.0000000000002</v>
      </c>
      <c r="C39" s="1640">
        <v>147161.99999999988</v>
      </c>
      <c r="D39" s="1641">
        <v>773965.99999999977</v>
      </c>
      <c r="E39" s="1641">
        <v>921127.99999999942</v>
      </c>
      <c r="F39" s="1641">
        <v>2629180</v>
      </c>
      <c r="G39" s="1612">
        <f t="shared" si="1"/>
        <v>17.865889292072698</v>
      </c>
      <c r="H39" s="1640"/>
      <c r="I39" s="1640"/>
      <c r="J39" s="1640"/>
      <c r="K39" s="1641"/>
      <c r="L39" s="1641"/>
      <c r="M39" s="1641"/>
      <c r="N39" s="1612"/>
    </row>
    <row r="40" spans="1:14" ht="12" customHeight="1">
      <c r="A40" s="1639" t="s">
        <v>1448</v>
      </c>
      <c r="B40" s="1640">
        <v>971.00000000000045</v>
      </c>
      <c r="C40" s="1640">
        <v>100299.00000000001</v>
      </c>
      <c r="D40" s="1641">
        <v>135172</v>
      </c>
      <c r="E40" s="1641">
        <v>235471</v>
      </c>
      <c r="F40" s="1641">
        <v>1614438</v>
      </c>
      <c r="G40" s="1612">
        <f t="shared" si="1"/>
        <v>16.096252205904342</v>
      </c>
      <c r="H40" s="1640"/>
      <c r="I40" s="1640"/>
      <c r="J40" s="1640"/>
      <c r="K40" s="1641"/>
      <c r="L40" s="1641"/>
      <c r="M40" s="1641"/>
      <c r="N40" s="1612"/>
    </row>
    <row r="41" spans="1:14" ht="12" customHeight="1">
      <c r="A41" s="1639" t="s">
        <v>1449</v>
      </c>
      <c r="B41" s="1640">
        <v>614.00000000000023</v>
      </c>
      <c r="C41" s="1640">
        <v>107385.00000000001</v>
      </c>
      <c r="D41" s="1641">
        <v>66955.000000000015</v>
      </c>
      <c r="E41" s="1641">
        <v>174339.99999999994</v>
      </c>
      <c r="F41" s="1641">
        <v>2670462</v>
      </c>
      <c r="G41" s="1612">
        <f t="shared" si="1"/>
        <v>24.868110071238995</v>
      </c>
      <c r="H41" s="1640"/>
      <c r="I41" s="1640"/>
      <c r="J41" s="1640"/>
      <c r="K41" s="1641"/>
      <c r="L41" s="1641"/>
      <c r="M41" s="1641"/>
      <c r="N41" s="1612"/>
    </row>
    <row r="42" spans="1:14" ht="12" customHeight="1">
      <c r="A42" s="1639" t="s">
        <v>1450</v>
      </c>
      <c r="B42" s="1640">
        <v>1403.9999999999998</v>
      </c>
      <c r="C42" s="1640">
        <v>829610.00000000035</v>
      </c>
      <c r="D42" s="1641">
        <v>1465503.9999999995</v>
      </c>
      <c r="E42" s="1641">
        <v>2295113.9999999995</v>
      </c>
      <c r="F42" s="1641">
        <v>25299196.999999996</v>
      </c>
      <c r="G42" s="1612">
        <f t="shared" si="1"/>
        <v>30.495289352828419</v>
      </c>
      <c r="H42" s="1640"/>
      <c r="I42" s="1640"/>
      <c r="J42" s="1640"/>
      <c r="K42" s="1641"/>
      <c r="L42" s="1641"/>
      <c r="M42" s="1641"/>
      <c r="N42" s="1612"/>
    </row>
    <row r="43" spans="1:14" ht="12" customHeight="1">
      <c r="A43" s="1639" t="s">
        <v>1451</v>
      </c>
      <c r="B43" s="1640">
        <v>1615</v>
      </c>
      <c r="C43" s="1640">
        <v>460017.99999999983</v>
      </c>
      <c r="D43" s="1641">
        <v>1064395.0000000007</v>
      </c>
      <c r="E43" s="1641">
        <v>1524412.9999999998</v>
      </c>
      <c r="F43" s="1641">
        <v>8135161.0000000019</v>
      </c>
      <c r="G43" s="1612">
        <f t="shared" si="1"/>
        <v>17.684440608845751</v>
      </c>
      <c r="H43" s="1640"/>
      <c r="I43" s="1640"/>
      <c r="J43" s="1640"/>
      <c r="K43" s="1641"/>
      <c r="L43" s="1641"/>
      <c r="M43" s="1641"/>
      <c r="N43" s="1612"/>
    </row>
    <row r="44" spans="1:14" s="612" customFormat="1" ht="12" customHeight="1">
      <c r="A44" s="1642" t="s">
        <v>1452</v>
      </c>
      <c r="B44" s="1614">
        <v>499</v>
      </c>
      <c r="C44" s="1614">
        <v>10282.000000000004</v>
      </c>
      <c r="D44" s="1637">
        <v>75170.000000000015</v>
      </c>
      <c r="E44" s="1637">
        <v>85452</v>
      </c>
      <c r="F44" s="1637">
        <v>51967.000000000015</v>
      </c>
      <c r="G44" s="1608">
        <f t="shared" si="1"/>
        <v>5.0541723400116707</v>
      </c>
      <c r="H44" s="1614"/>
      <c r="I44" s="1614"/>
      <c r="J44" s="1614"/>
      <c r="K44" s="1637"/>
      <c r="L44" s="1637"/>
      <c r="M44" s="1637"/>
      <c r="N44" s="1608"/>
    </row>
    <row r="45" spans="1:14" s="612" customFormat="1" ht="12" customHeight="1">
      <c r="A45" s="1642" t="s">
        <v>1453</v>
      </c>
      <c r="B45" s="1614">
        <v>1379.0000000000002</v>
      </c>
      <c r="C45" s="1614">
        <v>171489.99999999997</v>
      </c>
      <c r="D45" s="1637">
        <v>156117.99999999985</v>
      </c>
      <c r="E45" s="1637">
        <v>327607.99999999994</v>
      </c>
      <c r="F45" s="1637">
        <v>1873453.9999999998</v>
      </c>
      <c r="G45" s="1608">
        <f t="shared" si="1"/>
        <v>10.92456703014753</v>
      </c>
      <c r="H45" s="1614"/>
      <c r="I45" s="1614"/>
      <c r="J45" s="1614"/>
      <c r="K45" s="1637"/>
      <c r="L45" s="1637"/>
      <c r="M45" s="1637"/>
      <c r="N45" s="1608"/>
    </row>
    <row r="46" spans="1:14" ht="12" customHeight="1">
      <c r="A46" s="1639" t="s">
        <v>1454</v>
      </c>
      <c r="B46" s="1640">
        <v>304.00000000000017</v>
      </c>
      <c r="C46" s="1640">
        <v>72103.000000000015</v>
      </c>
      <c r="D46" s="1641">
        <v>48175.999999999993</v>
      </c>
      <c r="E46" s="1641">
        <v>120279</v>
      </c>
      <c r="F46" s="1641">
        <v>1110928.9999999995</v>
      </c>
      <c r="G46" s="1612">
        <f t="shared" si="1"/>
        <v>15.407528119495712</v>
      </c>
      <c r="H46" s="1640"/>
      <c r="I46" s="1640"/>
      <c r="J46" s="1640"/>
      <c r="K46" s="1641"/>
      <c r="L46" s="1641"/>
      <c r="M46" s="1641"/>
      <c r="N46" s="1612"/>
    </row>
    <row r="47" spans="1:14" ht="12" customHeight="1">
      <c r="A47" s="1639" t="s">
        <v>1455</v>
      </c>
      <c r="B47" s="1640">
        <v>1075</v>
      </c>
      <c r="C47" s="1640">
        <v>99386.999999999985</v>
      </c>
      <c r="D47" s="1641">
        <v>107942.00000000001</v>
      </c>
      <c r="E47" s="1641">
        <v>207328.99999999997</v>
      </c>
      <c r="F47" s="1641">
        <v>762525.00000000012</v>
      </c>
      <c r="G47" s="1612">
        <f t="shared" si="1"/>
        <v>7.6722810830390316</v>
      </c>
      <c r="H47" s="1640"/>
      <c r="I47" s="1640"/>
      <c r="J47" s="1640"/>
      <c r="K47" s="1641"/>
      <c r="L47" s="1641"/>
      <c r="M47" s="1641"/>
      <c r="N47" s="1612"/>
    </row>
    <row r="48" spans="1:14" s="1644" customFormat="1" ht="12" customHeight="1">
      <c r="A48" s="1642" t="s">
        <v>1456</v>
      </c>
      <c r="B48" s="1643">
        <v>798</v>
      </c>
      <c r="C48" s="1643">
        <v>14836</v>
      </c>
      <c r="D48" s="1643">
        <v>430538.99999999988</v>
      </c>
      <c r="E48" s="1643">
        <v>445375</v>
      </c>
      <c r="F48" s="1643">
        <v>274475.99999999983</v>
      </c>
      <c r="G48" s="1608">
        <f t="shared" si="1"/>
        <v>18.500674036128324</v>
      </c>
      <c r="H48" s="1643"/>
      <c r="I48" s="1643"/>
      <c r="J48" s="1643"/>
      <c r="K48" s="1643"/>
      <c r="L48" s="1643"/>
      <c r="M48" s="1643"/>
      <c r="N48" s="1608"/>
    </row>
    <row r="49" spans="1:14" s="1644" customFormat="1" ht="12" customHeight="1">
      <c r="A49" s="1642" t="s">
        <v>1457</v>
      </c>
      <c r="B49" s="1643">
        <v>261</v>
      </c>
      <c r="C49" s="1643">
        <v>160824</v>
      </c>
      <c r="D49" s="1643">
        <v>81163</v>
      </c>
      <c r="E49" s="1643">
        <v>241987</v>
      </c>
      <c r="F49" s="1643">
        <v>612574</v>
      </c>
      <c r="G49" s="1608">
        <f t="shared" si="1"/>
        <v>3.8089712978162464</v>
      </c>
      <c r="H49" s="1643"/>
      <c r="I49" s="1643"/>
      <c r="J49" s="1643"/>
      <c r="K49" s="1643"/>
      <c r="L49" s="1643"/>
      <c r="M49" s="1643"/>
      <c r="N49" s="1608"/>
    </row>
    <row r="50" spans="1:14" s="1644" customFormat="1" ht="12" customHeight="1">
      <c r="A50" s="1642" t="s">
        <v>1458</v>
      </c>
      <c r="B50" s="1643">
        <v>799.99999999999989</v>
      </c>
      <c r="C50" s="1643">
        <v>78549.000000000029</v>
      </c>
      <c r="D50" s="1643">
        <v>841480.00000000023</v>
      </c>
      <c r="E50" s="1643">
        <v>920029.00000000012</v>
      </c>
      <c r="F50" s="1643">
        <v>1486735.9999999998</v>
      </c>
      <c r="G50" s="1608">
        <f t="shared" si="1"/>
        <v>18.927497485645894</v>
      </c>
      <c r="H50" s="1643"/>
      <c r="I50" s="1643"/>
      <c r="J50" s="1643"/>
      <c r="K50" s="1643"/>
      <c r="L50" s="1643"/>
      <c r="M50" s="1643"/>
      <c r="N50" s="1608"/>
    </row>
    <row r="51" spans="1:14" s="1644" customFormat="1" ht="12" customHeight="1">
      <c r="A51" s="1642" t="s">
        <v>1459</v>
      </c>
      <c r="B51" s="1643">
        <v>2342.0000000000005</v>
      </c>
      <c r="C51" s="1643">
        <v>492591</v>
      </c>
      <c r="D51" s="1643">
        <v>747720.99999999977</v>
      </c>
      <c r="E51" s="1643">
        <v>1240312</v>
      </c>
      <c r="F51" s="1643">
        <v>2008599.0000000002</v>
      </c>
      <c r="G51" s="1608">
        <f t="shared" si="1"/>
        <v>4.0776201757644781</v>
      </c>
      <c r="H51" s="1643"/>
      <c r="I51" s="1643"/>
      <c r="J51" s="1643"/>
      <c r="K51" s="1643"/>
      <c r="L51" s="1643"/>
      <c r="M51" s="1643"/>
      <c r="N51" s="1608"/>
    </row>
    <row r="52" spans="1:14" s="1644" customFormat="1" ht="12" customHeight="1">
      <c r="A52" s="1642" t="s">
        <v>1460</v>
      </c>
      <c r="B52" s="1643">
        <v>909.99999999999989</v>
      </c>
      <c r="C52" s="1643">
        <v>16072.999999999998</v>
      </c>
      <c r="D52" s="1643">
        <v>1052337.0000000005</v>
      </c>
      <c r="E52" s="1643">
        <v>1068409.9999999995</v>
      </c>
      <c r="F52" s="1643">
        <v>101459</v>
      </c>
      <c r="G52" s="1608">
        <f t="shared" si="1"/>
        <v>6.3123872332483053</v>
      </c>
      <c r="H52" s="1643"/>
      <c r="I52" s="1643"/>
      <c r="J52" s="1643"/>
      <c r="K52" s="1643"/>
      <c r="L52" s="1643"/>
      <c r="M52" s="1643"/>
      <c r="N52" s="1608"/>
    </row>
    <row r="53" spans="1:14" s="1644" customFormat="1" ht="9" customHeight="1">
      <c r="A53" s="1642"/>
      <c r="B53" s="1643"/>
      <c r="C53" s="1643"/>
      <c r="D53" s="1643"/>
      <c r="E53" s="1643"/>
      <c r="F53" s="1643"/>
      <c r="G53" s="1608"/>
      <c r="H53" s="1643"/>
      <c r="I53" s="1643"/>
      <c r="J53" s="1643"/>
      <c r="K53" s="1643"/>
      <c r="L53" s="1643"/>
      <c r="M53" s="1643"/>
      <c r="N53" s="1608"/>
    </row>
    <row r="54" spans="1:14" s="658" customFormat="1" ht="13.5" customHeight="1">
      <c r="A54" s="736" t="s">
        <v>1462</v>
      </c>
      <c r="B54" s="1614">
        <v>7402</v>
      </c>
      <c r="C54" s="1614">
        <v>1386143.0000000002</v>
      </c>
      <c r="D54" s="1614">
        <v>4019044.9999999991</v>
      </c>
      <c r="E54" s="1614">
        <v>5405188.0000000009</v>
      </c>
      <c r="F54" s="1614">
        <v>16202231.999999993</v>
      </c>
      <c r="G54" s="1608">
        <f>+F54/C54</f>
        <v>11.688716099276908</v>
      </c>
      <c r="I54" s="1614"/>
      <c r="J54" s="1614"/>
      <c r="K54" s="1614"/>
      <c r="L54" s="1614"/>
      <c r="M54" s="1614"/>
      <c r="N54" s="1608"/>
    </row>
    <row r="55" spans="1:14" ht="9" customHeight="1">
      <c r="A55" s="668"/>
      <c r="G55" s="1636"/>
      <c r="N55" s="1636"/>
    </row>
    <row r="56" spans="1:14" s="612" customFormat="1" ht="12" customHeight="1">
      <c r="A56" s="736" t="s">
        <v>1443</v>
      </c>
      <c r="B56" s="1646">
        <v>2298.0000000000005</v>
      </c>
      <c r="C56" s="1646">
        <v>189040.99999999997</v>
      </c>
      <c r="D56" s="1646">
        <v>534597.99999999977</v>
      </c>
      <c r="E56" s="1646">
        <v>723639.00000000012</v>
      </c>
      <c r="F56" s="1646">
        <v>1421098</v>
      </c>
      <c r="G56" s="1608">
        <f t="shared" ref="G56:G65" si="2">+F56/C56</f>
        <v>7.5174062769452137</v>
      </c>
      <c r="H56" s="1614"/>
      <c r="I56" s="1646"/>
      <c r="J56" s="1646"/>
      <c r="K56" s="1646"/>
      <c r="L56" s="1646"/>
      <c r="M56" s="1646"/>
      <c r="N56" s="1608"/>
    </row>
    <row r="57" spans="1:14" s="612" customFormat="1" ht="12" customHeight="1">
      <c r="A57" s="739" t="s">
        <v>1444</v>
      </c>
      <c r="B57" s="1614">
        <v>21</v>
      </c>
      <c r="C57" s="1614">
        <v>2227</v>
      </c>
      <c r="D57" s="1637">
        <v>1523.9999999999998</v>
      </c>
      <c r="E57" s="1637">
        <v>3751</v>
      </c>
      <c r="F57" s="1637">
        <v>13378</v>
      </c>
      <c r="G57" s="1608">
        <f t="shared" si="2"/>
        <v>6.007184553210597</v>
      </c>
      <c r="H57" s="1638"/>
      <c r="I57" s="1614"/>
      <c r="J57" s="1614"/>
      <c r="K57" s="1637"/>
      <c r="L57" s="1637"/>
      <c r="M57" s="1637"/>
      <c r="N57" s="1608"/>
    </row>
    <row r="58" spans="1:14" s="612" customFormat="1" ht="12" customHeight="1">
      <c r="A58" s="739" t="s">
        <v>1445</v>
      </c>
      <c r="B58" s="1614">
        <v>2245</v>
      </c>
      <c r="C58" s="1614">
        <v>560756.99999999988</v>
      </c>
      <c r="D58" s="1637">
        <v>1520632</v>
      </c>
      <c r="E58" s="1637">
        <v>2081388.9999999995</v>
      </c>
      <c r="F58" s="1637">
        <v>10881344.999999996</v>
      </c>
      <c r="G58" s="1608">
        <f t="shared" si="2"/>
        <v>19.404742161043018</v>
      </c>
      <c r="H58" s="1638"/>
      <c r="I58" s="1614"/>
      <c r="J58" s="1614"/>
      <c r="K58" s="1637"/>
      <c r="L58" s="1637"/>
      <c r="M58" s="1637"/>
      <c r="N58" s="1608"/>
    </row>
    <row r="59" spans="1:14" ht="12" customHeight="1">
      <c r="A59" s="1639" t="s">
        <v>1446</v>
      </c>
      <c r="B59" s="1640">
        <v>655.99999999999977</v>
      </c>
      <c r="C59" s="1640">
        <v>68662</v>
      </c>
      <c r="D59" s="1641">
        <v>186773</v>
      </c>
      <c r="E59" s="1641">
        <v>255434.99999999997</v>
      </c>
      <c r="F59" s="1641">
        <v>664610</v>
      </c>
      <c r="G59" s="1612">
        <f t="shared" si="2"/>
        <v>9.6794442340741611</v>
      </c>
      <c r="H59" s="1640"/>
      <c r="I59" s="1640"/>
      <c r="J59" s="1640"/>
      <c r="K59" s="1641"/>
      <c r="L59" s="1641"/>
      <c r="M59" s="1641"/>
      <c r="N59" s="1612"/>
    </row>
    <row r="60" spans="1:14" ht="12" customHeight="1">
      <c r="A60" s="1639" t="s">
        <v>1447</v>
      </c>
      <c r="B60" s="1640">
        <v>376</v>
      </c>
      <c r="C60" s="1640">
        <v>51096.999999999993</v>
      </c>
      <c r="D60" s="1641">
        <v>384879</v>
      </c>
      <c r="E60" s="1641">
        <v>435976.00000000006</v>
      </c>
      <c r="F60" s="1641">
        <v>1042394.9999999999</v>
      </c>
      <c r="G60" s="1612">
        <f t="shared" si="2"/>
        <v>20.400317044053466</v>
      </c>
      <c r="H60" s="1640"/>
      <c r="I60" s="1640"/>
      <c r="J60" s="1640"/>
      <c r="K60" s="1641"/>
      <c r="L60" s="1641"/>
      <c r="M60" s="1641"/>
      <c r="N60" s="1612"/>
    </row>
    <row r="61" spans="1:14" ht="12" customHeight="1">
      <c r="A61" s="1639" t="s">
        <v>1448</v>
      </c>
      <c r="B61" s="1640">
        <v>352.99999999999989</v>
      </c>
      <c r="C61" s="1640">
        <v>39255</v>
      </c>
      <c r="D61" s="1641">
        <v>30232.000000000004</v>
      </c>
      <c r="E61" s="1641">
        <v>69486.999999999985</v>
      </c>
      <c r="F61" s="1641">
        <v>692045</v>
      </c>
      <c r="G61" s="1612">
        <f t="shared" si="2"/>
        <v>17.629473952362755</v>
      </c>
      <c r="H61" s="1640"/>
      <c r="I61" s="1640"/>
      <c r="J61" s="1640"/>
      <c r="K61" s="1641"/>
      <c r="L61" s="1641"/>
      <c r="M61" s="1641"/>
      <c r="N61" s="1612"/>
    </row>
    <row r="62" spans="1:14" ht="12" customHeight="1">
      <c r="A62" s="1639" t="s">
        <v>1449</v>
      </c>
      <c r="B62" s="1640">
        <v>130</v>
      </c>
      <c r="C62" s="1640">
        <v>15033</v>
      </c>
      <c r="D62" s="1641">
        <v>19551.999999999996</v>
      </c>
      <c r="E62" s="1641">
        <v>34584.999999999993</v>
      </c>
      <c r="F62" s="1641">
        <v>335753</v>
      </c>
      <c r="G62" s="1612">
        <f t="shared" si="2"/>
        <v>22.334397658484669</v>
      </c>
      <c r="H62" s="1640"/>
      <c r="I62" s="1640"/>
      <c r="J62" s="1640"/>
      <c r="K62" s="1641"/>
      <c r="L62" s="1641"/>
      <c r="M62" s="1641"/>
      <c r="N62" s="1612"/>
    </row>
    <row r="63" spans="1:14" ht="12" customHeight="1">
      <c r="A63" s="1639" t="s">
        <v>1450</v>
      </c>
      <c r="B63" s="1640">
        <v>455.99999999999994</v>
      </c>
      <c r="C63" s="1640">
        <v>304103.00000000029</v>
      </c>
      <c r="D63" s="1641">
        <v>760247.00000000012</v>
      </c>
      <c r="E63" s="1641">
        <v>1064350</v>
      </c>
      <c r="F63" s="1641">
        <v>6345821</v>
      </c>
      <c r="G63" s="1612">
        <f t="shared" si="2"/>
        <v>20.867340999595513</v>
      </c>
      <c r="H63" s="1640"/>
      <c r="I63" s="1640"/>
      <c r="J63" s="1640"/>
      <c r="K63" s="1641"/>
      <c r="L63" s="1641"/>
      <c r="M63" s="1641"/>
      <c r="N63" s="1612"/>
    </row>
    <row r="64" spans="1:14" ht="12" customHeight="1">
      <c r="A64" s="1639" t="s">
        <v>1451</v>
      </c>
      <c r="B64" s="1640">
        <v>273.99999999999989</v>
      </c>
      <c r="C64" s="1640">
        <v>82607.000000000029</v>
      </c>
      <c r="D64" s="1641">
        <v>138949.00000000003</v>
      </c>
      <c r="E64" s="1641">
        <v>221556.00000000006</v>
      </c>
      <c r="F64" s="1641">
        <v>1800721.0000000005</v>
      </c>
      <c r="G64" s="1612">
        <f t="shared" si="2"/>
        <v>21.798649024901035</v>
      </c>
      <c r="H64" s="1640"/>
      <c r="I64" s="1640"/>
      <c r="J64" s="1640"/>
      <c r="K64" s="1641"/>
      <c r="L64" s="1641"/>
      <c r="M64" s="1641"/>
      <c r="N64" s="1612"/>
    </row>
    <row r="65" spans="1:14" s="612" customFormat="1" ht="12" customHeight="1">
      <c r="A65" s="1642" t="s">
        <v>1452</v>
      </c>
      <c r="B65" s="1614">
        <v>124.00000000000003</v>
      </c>
      <c r="C65" s="1614">
        <v>4383.0000000000009</v>
      </c>
      <c r="D65" s="1637">
        <v>22707.999999999989</v>
      </c>
      <c r="E65" s="1637">
        <v>27091</v>
      </c>
      <c r="F65" s="1637">
        <v>22659.999999999993</v>
      </c>
      <c r="G65" s="1608">
        <f t="shared" si="2"/>
        <v>5.1699749030344488</v>
      </c>
      <c r="H65" s="1614"/>
      <c r="I65" s="1614"/>
      <c r="J65" s="1614"/>
      <c r="K65" s="1637"/>
      <c r="L65" s="1637"/>
      <c r="M65" s="1637"/>
      <c r="N65" s="1608"/>
    </row>
    <row r="66" spans="1:14" ht="3.75" customHeight="1" thickBot="1">
      <c r="A66" s="779"/>
      <c r="B66" s="1647"/>
      <c r="C66" s="1647"/>
      <c r="D66" s="1647"/>
      <c r="E66" s="1647"/>
      <c r="F66" s="1647"/>
      <c r="G66" s="1647"/>
      <c r="H66" s="1648"/>
      <c r="I66" s="1648"/>
      <c r="J66" s="1648"/>
      <c r="K66" s="1648"/>
    </row>
    <row r="67" spans="1:14" ht="3.75" customHeight="1" thickTop="1">
      <c r="A67" s="656"/>
      <c r="B67" s="1617"/>
      <c r="C67" s="1617"/>
      <c r="D67" s="1617"/>
      <c r="E67" s="1617"/>
      <c r="F67" s="1617"/>
      <c r="G67" s="1617"/>
      <c r="H67" s="1648"/>
      <c r="I67" s="1648"/>
      <c r="J67" s="1648"/>
      <c r="K67" s="1648"/>
    </row>
    <row r="68" spans="1:14" ht="9.9499999999999993" customHeight="1">
      <c r="A68" s="1649"/>
      <c r="B68" s="1640"/>
      <c r="C68" s="1640"/>
      <c r="D68" s="1640"/>
      <c r="E68" s="1640"/>
      <c r="F68" s="1640"/>
      <c r="G68" s="1640"/>
      <c r="H68" s="1648"/>
      <c r="I68" s="1648"/>
      <c r="J68" s="1648"/>
      <c r="K68" s="1648"/>
    </row>
    <row r="69" spans="1:14" s="1071" customFormat="1" ht="12.75">
      <c r="B69" s="1650"/>
      <c r="C69" s="1650"/>
      <c r="D69" s="1650"/>
      <c r="E69" s="1650"/>
      <c r="F69" s="1650"/>
      <c r="G69" s="1650"/>
      <c r="H69" s="1648"/>
      <c r="I69" s="1648"/>
      <c r="J69" s="1648"/>
      <c r="K69" s="1648"/>
      <c r="M69" s="614"/>
    </row>
    <row r="70" spans="1:14" ht="12.75">
      <c r="A70" s="656"/>
      <c r="B70" s="1617"/>
      <c r="C70" s="1617"/>
      <c r="D70" s="1617"/>
      <c r="E70" s="1617"/>
      <c r="F70" s="1617"/>
      <c r="G70" s="1617"/>
      <c r="H70" s="1648"/>
      <c r="I70" s="1648"/>
      <c r="J70" s="1648"/>
      <c r="K70" s="1648"/>
    </row>
    <row r="71" spans="1:14">
      <c r="A71" s="656"/>
      <c r="B71" s="1617"/>
      <c r="C71" s="1617"/>
      <c r="D71" s="1617"/>
      <c r="E71" s="1617"/>
      <c r="F71" s="1617"/>
      <c r="G71" s="1617"/>
      <c r="H71" s="1651"/>
      <c r="I71" s="1651"/>
      <c r="J71" s="1651"/>
      <c r="K71" s="1651"/>
      <c r="L71" s="1651"/>
    </row>
    <row r="72" spans="1:14">
      <c r="A72" s="656"/>
      <c r="B72" s="1617"/>
      <c r="C72" s="1617"/>
      <c r="D72" s="1617"/>
      <c r="E72" s="1617"/>
      <c r="F72" s="1617"/>
      <c r="G72" s="1617"/>
    </row>
    <row r="73" spans="1:14">
      <c r="A73" s="656"/>
      <c r="B73" s="1617"/>
      <c r="C73" s="1617"/>
      <c r="D73" s="1617"/>
      <c r="E73" s="1617"/>
      <c r="F73" s="1617"/>
      <c r="G73" s="1617"/>
    </row>
    <row r="74" spans="1:14">
      <c r="A74" s="656"/>
      <c r="B74" s="1617"/>
      <c r="C74" s="1617"/>
      <c r="D74" s="1617"/>
      <c r="E74" s="1617"/>
      <c r="F74" s="1617"/>
      <c r="G74" s="1617"/>
    </row>
    <row r="75" spans="1:14">
      <c r="A75" s="656"/>
      <c r="B75" s="1617"/>
      <c r="C75" s="1617"/>
      <c r="D75" s="1617"/>
      <c r="E75" s="1617"/>
      <c r="F75" s="1617"/>
      <c r="G75" s="1617"/>
    </row>
    <row r="76" spans="1:14">
      <c r="A76" s="656"/>
      <c r="B76" s="1617"/>
      <c r="C76" s="1617"/>
      <c r="D76" s="1617"/>
      <c r="E76" s="1617"/>
      <c r="F76" s="1617"/>
      <c r="G76" s="1617"/>
    </row>
    <row r="77" spans="1:14">
      <c r="A77" s="656"/>
      <c r="B77" s="1617"/>
      <c r="C77" s="1617"/>
      <c r="D77" s="1617"/>
      <c r="E77" s="1617"/>
      <c r="F77" s="1617"/>
      <c r="G77" s="1617"/>
    </row>
    <row r="78" spans="1:14">
      <c r="A78" s="656"/>
      <c r="B78" s="1617"/>
      <c r="C78" s="1617"/>
      <c r="D78" s="1617"/>
      <c r="E78" s="1617"/>
      <c r="F78" s="1617"/>
      <c r="G78" s="1617"/>
    </row>
    <row r="79" spans="1:14">
      <c r="A79" s="656"/>
      <c r="B79" s="1617"/>
      <c r="C79" s="1617"/>
      <c r="D79" s="1617"/>
      <c r="E79" s="1617"/>
      <c r="F79" s="1617"/>
      <c r="G79" s="1617"/>
    </row>
    <row r="80" spans="1:14">
      <c r="A80" s="656"/>
      <c r="B80" s="1617"/>
      <c r="C80" s="1617"/>
      <c r="D80" s="1617"/>
      <c r="E80" s="1617"/>
      <c r="F80" s="1617"/>
      <c r="G80" s="1617"/>
    </row>
    <row r="81" spans="2:7">
      <c r="B81" s="1651"/>
      <c r="C81" s="1651"/>
      <c r="D81" s="1651"/>
      <c r="E81" s="1651"/>
      <c r="F81" s="1651"/>
      <c r="G81" s="1651"/>
    </row>
    <row r="82" spans="2:7">
      <c r="B82" s="1651"/>
      <c r="C82" s="1651"/>
      <c r="D82" s="1651"/>
      <c r="E82" s="1651"/>
      <c r="F82" s="1651"/>
      <c r="G82" s="1651"/>
    </row>
    <row r="83" spans="2:7">
      <c r="B83" s="1651"/>
      <c r="C83" s="1651"/>
      <c r="D83" s="1651"/>
      <c r="E83" s="1651"/>
      <c r="F83" s="1651"/>
      <c r="G83" s="1651"/>
    </row>
    <row r="84" spans="2:7">
      <c r="B84" s="1651"/>
      <c r="C84" s="1651"/>
      <c r="D84" s="1651"/>
      <c r="E84" s="1651"/>
      <c r="F84" s="1651"/>
      <c r="G84" s="1651"/>
    </row>
    <row r="85" spans="2:7">
      <c r="B85" s="1651"/>
      <c r="C85" s="1651"/>
      <c r="D85" s="1651"/>
      <c r="E85" s="1651"/>
      <c r="F85" s="1651"/>
      <c r="G85" s="1651"/>
    </row>
    <row r="86" spans="2:7">
      <c r="B86" s="1651"/>
      <c r="C86" s="1651"/>
      <c r="D86" s="1651"/>
      <c r="E86" s="1651"/>
      <c r="F86" s="1651"/>
      <c r="G86" s="1651"/>
    </row>
    <row r="87" spans="2:7">
      <c r="B87" s="1651"/>
      <c r="C87" s="1651"/>
      <c r="D87" s="1651"/>
      <c r="E87" s="1651"/>
      <c r="F87" s="1651"/>
      <c r="G87" s="1651"/>
    </row>
    <row r="88" spans="2:7">
      <c r="B88" s="1651"/>
      <c r="C88" s="1651"/>
      <c r="D88" s="1651"/>
      <c r="E88" s="1651"/>
      <c r="F88" s="1651"/>
      <c r="G88" s="1651"/>
    </row>
    <row r="89" spans="2:7">
      <c r="B89" s="1651"/>
      <c r="C89" s="1651"/>
      <c r="D89" s="1651"/>
      <c r="E89" s="1651"/>
      <c r="F89" s="1651"/>
      <c r="G89" s="1651"/>
    </row>
    <row r="90" spans="2:7">
      <c r="B90" s="1651"/>
      <c r="C90" s="1651"/>
      <c r="D90" s="1651"/>
      <c r="E90" s="1651"/>
      <c r="F90" s="1651"/>
      <c r="G90" s="1651"/>
    </row>
    <row r="91" spans="2:7">
      <c r="B91" s="1651"/>
      <c r="C91" s="1651"/>
      <c r="D91" s="1651"/>
      <c r="E91" s="1651"/>
      <c r="F91" s="1651"/>
      <c r="G91" s="1651"/>
    </row>
    <row r="92" spans="2:7">
      <c r="B92" s="1651"/>
      <c r="C92" s="1651"/>
      <c r="D92" s="1651"/>
      <c r="E92" s="1651"/>
      <c r="F92" s="1651"/>
      <c r="G92" s="1651"/>
    </row>
    <row r="93" spans="2:7">
      <c r="B93" s="1651"/>
      <c r="C93" s="1651"/>
      <c r="D93" s="1651"/>
      <c r="E93" s="1651"/>
      <c r="F93" s="1651"/>
      <c r="G93" s="1651"/>
    </row>
    <row r="94" spans="2:7">
      <c r="B94" s="1651"/>
      <c r="C94" s="1651"/>
      <c r="D94" s="1651"/>
      <c r="E94" s="1651"/>
      <c r="F94" s="1651"/>
      <c r="G94" s="1651"/>
    </row>
    <row r="95" spans="2:7">
      <c r="B95" s="1651"/>
      <c r="C95" s="1651"/>
      <c r="D95" s="1651"/>
      <c r="E95" s="1651"/>
      <c r="F95" s="1651"/>
      <c r="G95" s="1651"/>
    </row>
    <row r="96" spans="2:7">
      <c r="B96" s="1651"/>
      <c r="C96" s="1651"/>
      <c r="D96" s="1651"/>
      <c r="E96" s="1651"/>
      <c r="F96" s="1651"/>
      <c r="G96" s="1651"/>
    </row>
    <row r="97" spans="2:7">
      <c r="B97" s="1651"/>
      <c r="C97" s="1651"/>
      <c r="D97" s="1651"/>
      <c r="E97" s="1651"/>
      <c r="F97" s="1651"/>
      <c r="G97" s="1651"/>
    </row>
    <row r="98" spans="2:7">
      <c r="B98" s="1651"/>
      <c r="C98" s="1651"/>
      <c r="D98" s="1651"/>
      <c r="E98" s="1651"/>
      <c r="F98" s="1651"/>
      <c r="G98" s="1651"/>
    </row>
    <row r="99" spans="2:7">
      <c r="B99" s="1651"/>
      <c r="C99" s="1651"/>
      <c r="D99" s="1651"/>
      <c r="E99" s="1651"/>
      <c r="F99" s="1651"/>
      <c r="G99" s="1651"/>
    </row>
    <row r="100" spans="2:7">
      <c r="B100" s="1651"/>
      <c r="C100" s="1651"/>
      <c r="D100" s="1651"/>
      <c r="E100" s="1651"/>
      <c r="F100" s="1651"/>
      <c r="G100" s="1651"/>
    </row>
    <row r="101" spans="2:7">
      <c r="B101" s="1651"/>
      <c r="C101" s="1651"/>
      <c r="D101" s="1651"/>
      <c r="E101" s="1651"/>
      <c r="F101" s="1651"/>
      <c r="G101" s="1651"/>
    </row>
    <row r="102" spans="2:7">
      <c r="B102" s="1651"/>
      <c r="C102" s="1651"/>
      <c r="D102" s="1651"/>
      <c r="E102" s="1651"/>
      <c r="F102" s="1651"/>
      <c r="G102" s="1651"/>
    </row>
    <row r="103" spans="2:7">
      <c r="B103" s="1651"/>
      <c r="C103" s="1651"/>
      <c r="D103" s="1651"/>
      <c r="E103" s="1651"/>
      <c r="F103" s="1651"/>
      <c r="G103" s="1651"/>
    </row>
    <row r="104" spans="2:7">
      <c r="B104" s="1651"/>
      <c r="C104" s="1651"/>
      <c r="D104" s="1651"/>
      <c r="E104" s="1651"/>
      <c r="F104" s="1651"/>
      <c r="G104" s="1651"/>
    </row>
    <row r="105" spans="2:7">
      <c r="B105" s="1651"/>
      <c r="C105" s="1651"/>
      <c r="D105" s="1651"/>
      <c r="E105" s="1651"/>
      <c r="F105" s="1651"/>
      <c r="G105" s="1651"/>
    </row>
    <row r="106" spans="2:7">
      <c r="B106" s="1651"/>
      <c r="C106" s="1651"/>
      <c r="D106" s="1651"/>
      <c r="E106" s="1651"/>
      <c r="F106" s="1651"/>
      <c r="G106" s="1651"/>
    </row>
    <row r="107" spans="2:7">
      <c r="B107" s="1651"/>
      <c r="C107" s="1651"/>
      <c r="D107" s="1651"/>
      <c r="E107" s="1651"/>
      <c r="F107" s="1651"/>
      <c r="G107" s="1651"/>
    </row>
    <row r="108" spans="2:7">
      <c r="B108" s="1651"/>
      <c r="C108" s="1651"/>
      <c r="D108" s="1651"/>
      <c r="E108" s="1651"/>
      <c r="F108" s="1651"/>
      <c r="G108" s="1651"/>
    </row>
    <row r="109" spans="2:7">
      <c r="B109" s="1651"/>
      <c r="C109" s="1651"/>
      <c r="D109" s="1651"/>
      <c r="E109" s="1651"/>
      <c r="F109" s="1651"/>
      <c r="G109" s="1651"/>
    </row>
    <row r="110" spans="2:7">
      <c r="B110" s="1651"/>
      <c r="C110" s="1651"/>
      <c r="D110" s="1651"/>
      <c r="E110" s="1651"/>
      <c r="F110" s="1651"/>
      <c r="G110" s="1651"/>
    </row>
    <row r="111" spans="2:7">
      <c r="B111" s="1651"/>
      <c r="C111" s="1651"/>
      <c r="D111" s="1651"/>
      <c r="E111" s="1651"/>
      <c r="F111" s="1651"/>
      <c r="G111" s="1651"/>
    </row>
    <row r="112" spans="2:7">
      <c r="B112" s="1651"/>
      <c r="C112" s="1651"/>
      <c r="D112" s="1651"/>
      <c r="E112" s="1651"/>
      <c r="F112" s="1651"/>
      <c r="G112" s="1651"/>
    </row>
    <row r="113" spans="2:7">
      <c r="B113" s="1651"/>
      <c r="C113" s="1651"/>
      <c r="D113" s="1651"/>
      <c r="E113" s="1651"/>
      <c r="F113" s="1651"/>
      <c r="G113" s="1651"/>
    </row>
    <row r="114" spans="2:7">
      <c r="B114" s="1651"/>
      <c r="C114" s="1651"/>
      <c r="D114" s="1651"/>
      <c r="E114" s="1651"/>
      <c r="F114" s="1651"/>
      <c r="G114" s="1651"/>
    </row>
    <row r="115" spans="2:7">
      <c r="B115" s="1651"/>
      <c r="C115" s="1651"/>
      <c r="D115" s="1651"/>
      <c r="E115" s="1651"/>
      <c r="F115" s="1651"/>
      <c r="G115" s="1651"/>
    </row>
    <row r="116" spans="2:7">
      <c r="B116" s="1651"/>
      <c r="C116" s="1651"/>
      <c r="D116" s="1651"/>
      <c r="E116" s="1651"/>
      <c r="F116" s="1651"/>
      <c r="G116" s="1651"/>
    </row>
    <row r="117" spans="2:7">
      <c r="B117" s="1651"/>
      <c r="C117" s="1651"/>
      <c r="D117" s="1651"/>
      <c r="E117" s="1651"/>
      <c r="F117" s="1651"/>
      <c r="G117" s="1651"/>
    </row>
    <row r="118" spans="2:7">
      <c r="B118" s="1651"/>
      <c r="C118" s="1651"/>
      <c r="D118" s="1651"/>
      <c r="E118" s="1651"/>
      <c r="F118" s="1651"/>
      <c r="G118" s="1651"/>
    </row>
    <row r="119" spans="2:7">
      <c r="B119" s="1651"/>
      <c r="C119" s="1651"/>
      <c r="D119" s="1651"/>
      <c r="E119" s="1651"/>
      <c r="F119" s="1651"/>
      <c r="G119" s="1651"/>
    </row>
    <row r="120" spans="2:7">
      <c r="B120" s="1651"/>
      <c r="C120" s="1651"/>
      <c r="D120" s="1651"/>
      <c r="E120" s="1651"/>
      <c r="F120" s="1651"/>
      <c r="G120" s="1651"/>
    </row>
    <row r="121" spans="2:7">
      <c r="B121" s="1651"/>
      <c r="C121" s="1651"/>
      <c r="D121" s="1651"/>
      <c r="E121" s="1651"/>
      <c r="F121" s="1651"/>
      <c r="G121" s="1651"/>
    </row>
    <row r="122" spans="2:7">
      <c r="B122" s="1651"/>
      <c r="C122" s="1651"/>
      <c r="D122" s="1651"/>
      <c r="E122" s="1651"/>
      <c r="F122" s="1651"/>
      <c r="G122" s="1651"/>
    </row>
    <row r="123" spans="2:7">
      <c r="B123" s="1651"/>
      <c r="C123" s="1651"/>
      <c r="D123" s="1651"/>
      <c r="E123" s="1651"/>
      <c r="F123" s="1651"/>
      <c r="G123" s="1651"/>
    </row>
    <row r="124" spans="2:7">
      <c r="B124" s="1651"/>
      <c r="C124" s="1651"/>
      <c r="D124" s="1651"/>
      <c r="E124" s="1651"/>
      <c r="F124" s="1651"/>
      <c r="G124" s="1651"/>
    </row>
    <row r="125" spans="2:7">
      <c r="B125" s="1651"/>
      <c r="C125" s="1651"/>
      <c r="D125" s="1651"/>
      <c r="E125" s="1651"/>
      <c r="F125" s="1651"/>
      <c r="G125" s="1651"/>
    </row>
    <row r="126" spans="2:7">
      <c r="B126" s="1651"/>
      <c r="C126" s="1651"/>
      <c r="D126" s="1651"/>
      <c r="E126" s="1651"/>
      <c r="F126" s="1651"/>
      <c r="G126" s="1651"/>
    </row>
    <row r="127" spans="2:7">
      <c r="B127" s="1651"/>
      <c r="C127" s="1651"/>
      <c r="D127" s="1651"/>
      <c r="E127" s="1651"/>
      <c r="F127" s="1651"/>
      <c r="G127" s="1651"/>
    </row>
    <row r="128" spans="2:7">
      <c r="B128" s="1651"/>
      <c r="C128" s="1651"/>
      <c r="D128" s="1651"/>
      <c r="E128" s="1651"/>
      <c r="F128" s="1651"/>
      <c r="G128" s="1651"/>
    </row>
    <row r="129" spans="2:7">
      <c r="B129" s="1651"/>
      <c r="C129" s="1651"/>
      <c r="D129" s="1651"/>
      <c r="E129" s="1651"/>
      <c r="F129" s="1651"/>
      <c r="G129" s="1651"/>
    </row>
    <row r="130" spans="2:7">
      <c r="B130" s="1651"/>
      <c r="C130" s="1651"/>
      <c r="D130" s="1651"/>
      <c r="E130" s="1651"/>
      <c r="F130" s="1651"/>
      <c r="G130" s="1651"/>
    </row>
    <row r="131" spans="2:7">
      <c r="B131" s="1651"/>
      <c r="C131" s="1651"/>
      <c r="D131" s="1651"/>
      <c r="E131" s="1651"/>
      <c r="F131" s="1651"/>
      <c r="G131" s="1651"/>
    </row>
    <row r="132" spans="2:7">
      <c r="B132" s="1651"/>
      <c r="C132" s="1651"/>
      <c r="D132" s="1651"/>
      <c r="E132" s="1651"/>
      <c r="F132" s="1651"/>
      <c r="G132" s="1651"/>
    </row>
    <row r="133" spans="2:7">
      <c r="B133" s="1651"/>
      <c r="C133" s="1651"/>
      <c r="D133" s="1651"/>
      <c r="E133" s="1651"/>
      <c r="F133" s="1651"/>
      <c r="G133" s="1651"/>
    </row>
    <row r="134" spans="2:7">
      <c r="B134" s="1651"/>
      <c r="C134" s="1651"/>
      <c r="D134" s="1651"/>
      <c r="E134" s="1651"/>
      <c r="F134" s="1651"/>
      <c r="G134" s="1651"/>
    </row>
    <row r="135" spans="2:7">
      <c r="B135" s="1651"/>
      <c r="C135" s="1651"/>
      <c r="D135" s="1651"/>
      <c r="E135" s="1651"/>
      <c r="F135" s="1651"/>
      <c r="G135" s="1651"/>
    </row>
    <row r="136" spans="2:7">
      <c r="B136" s="1651"/>
      <c r="C136" s="1651"/>
      <c r="D136" s="1651"/>
      <c r="E136" s="1651"/>
      <c r="F136" s="1651"/>
      <c r="G136" s="1651"/>
    </row>
    <row r="137" spans="2:7">
      <c r="B137" s="1651"/>
      <c r="C137" s="1651"/>
      <c r="D137" s="1651"/>
      <c r="E137" s="1651"/>
      <c r="F137" s="1651"/>
      <c r="G137" s="1651"/>
    </row>
    <row r="138" spans="2:7">
      <c r="B138" s="1651"/>
      <c r="C138" s="1651"/>
      <c r="D138" s="1651"/>
      <c r="E138" s="1651"/>
      <c r="F138" s="1651"/>
      <c r="G138" s="1651"/>
    </row>
    <row r="139" spans="2:7">
      <c r="B139" s="1651"/>
      <c r="C139" s="1651"/>
      <c r="D139" s="1651"/>
      <c r="E139" s="1651"/>
      <c r="F139" s="1651"/>
      <c r="G139" s="1651"/>
    </row>
  </sheetData>
  <mergeCells count="10">
    <mergeCell ref="B10:E10"/>
    <mergeCell ref="F10:G10"/>
    <mergeCell ref="A2:G2"/>
    <mergeCell ref="A3:G3"/>
    <mergeCell ref="B5:B9"/>
    <mergeCell ref="C5:C9"/>
    <mergeCell ref="D5:D9"/>
    <mergeCell ref="E5:E8"/>
    <mergeCell ref="F5:F9"/>
    <mergeCell ref="G5:G9"/>
  </mergeCells>
  <hyperlinks>
    <hyperlink ref="A1" location="Índice!A1" display="Voltar ao Índice"/>
  </hyperlinks>
  <printOptions gridLinesSet="0"/>
  <pageMargins left="0.43307086614173229" right="0.15748031496062992" top="0.27559055118110237" bottom="0.27559055118110237" header="0" footer="0"/>
  <pageSetup paperSize="9" scale="97"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P137"/>
  <sheetViews>
    <sheetView showGridLines="0" zoomScaleNormal="100" workbookViewId="0"/>
  </sheetViews>
  <sheetFormatPr defaultColWidth="7.85546875" defaultRowHeight="9"/>
  <cols>
    <col min="1" max="1" width="32.42578125" style="614" customWidth="1"/>
    <col min="2" max="2" width="8.28515625" style="614" customWidth="1"/>
    <col min="3" max="3" width="10.7109375" style="614" customWidth="1"/>
    <col min="4" max="4" width="12.28515625" style="614" customWidth="1"/>
    <col min="5" max="5" width="14.42578125" style="614" customWidth="1"/>
    <col min="6" max="6" width="13.7109375" style="614" customWidth="1"/>
    <col min="7" max="7" width="11" style="614" customWidth="1"/>
    <col min="8" max="8" width="7.42578125" style="614" customWidth="1"/>
    <col min="9" max="16384" width="7.85546875" style="614"/>
  </cols>
  <sheetData>
    <row r="1" spans="1:16" s="1628" customFormat="1" ht="15" customHeight="1">
      <c r="A1" s="1715" t="s">
        <v>1527</v>
      </c>
      <c r="B1" s="1680"/>
      <c r="C1" s="1680"/>
      <c r="D1" s="1680"/>
      <c r="E1" s="1680"/>
      <c r="F1" s="1680"/>
      <c r="G1" s="1680"/>
    </row>
    <row r="2" spans="1:16" s="1628" customFormat="1" ht="21" customHeight="1">
      <c r="A2" s="2059" t="s">
        <v>1434</v>
      </c>
      <c r="B2" s="2059"/>
      <c r="C2" s="2059"/>
      <c r="D2" s="2059"/>
      <c r="E2" s="2059"/>
      <c r="F2" s="2059"/>
      <c r="G2" s="2059"/>
    </row>
    <row r="3" spans="1:16" s="1629" customFormat="1" ht="33" customHeight="1">
      <c r="A3" s="2073" t="s">
        <v>1463</v>
      </c>
      <c r="B3" s="2073"/>
      <c r="C3" s="2073"/>
      <c r="D3" s="2073"/>
      <c r="E3" s="2073"/>
      <c r="F3" s="2073"/>
      <c r="G3" s="2073"/>
    </row>
    <row r="4" spans="1:16" ht="15" customHeight="1">
      <c r="A4" s="1604">
        <v>2015</v>
      </c>
      <c r="B4" s="768"/>
      <c r="C4" s="768"/>
      <c r="D4" s="768"/>
      <c r="E4" s="768"/>
      <c r="F4" s="768"/>
      <c r="G4" s="768"/>
      <c r="H4" s="656"/>
      <c r="I4" s="656"/>
      <c r="J4" s="656"/>
      <c r="K4" s="656"/>
      <c r="L4" s="656"/>
      <c r="M4" s="656"/>
      <c r="N4" s="656"/>
      <c r="O4" s="656"/>
      <c r="P4" s="656"/>
    </row>
    <row r="5" spans="1:16" ht="10.5" customHeight="1">
      <c r="A5" s="1623"/>
      <c r="B5" s="2063" t="s">
        <v>1436</v>
      </c>
      <c r="C5" s="2065" t="s">
        <v>1437</v>
      </c>
      <c r="D5" s="2065" t="s">
        <v>1438</v>
      </c>
      <c r="E5" s="2065" t="s">
        <v>1370</v>
      </c>
      <c r="F5" s="2070" t="s">
        <v>1439</v>
      </c>
      <c r="G5" s="2070" t="s">
        <v>1440</v>
      </c>
      <c r="H5" s="656"/>
      <c r="I5" s="656"/>
      <c r="J5" s="656"/>
      <c r="K5" s="656"/>
      <c r="L5" s="656"/>
      <c r="M5" s="656"/>
      <c r="N5" s="656"/>
      <c r="O5" s="656"/>
      <c r="P5" s="656"/>
    </row>
    <row r="6" spans="1:16" ht="10.5" customHeight="1">
      <c r="A6" s="1630" t="s">
        <v>824</v>
      </c>
      <c r="B6" s="2063"/>
      <c r="C6" s="2066"/>
      <c r="D6" s="2066"/>
      <c r="E6" s="2074"/>
      <c r="F6" s="2070"/>
      <c r="G6" s="2070"/>
      <c r="H6" s="656"/>
      <c r="I6" s="656"/>
      <c r="J6" s="656"/>
      <c r="K6" s="656"/>
      <c r="L6" s="656"/>
      <c r="M6" s="656"/>
      <c r="N6" s="656"/>
      <c r="O6" s="656"/>
      <c r="P6" s="656"/>
    </row>
    <row r="7" spans="1:16" ht="10.5" customHeight="1">
      <c r="A7" s="1630"/>
      <c r="B7" s="2063"/>
      <c r="C7" s="2066"/>
      <c r="D7" s="2066"/>
      <c r="E7" s="2074"/>
      <c r="F7" s="2070"/>
      <c r="G7" s="2070"/>
      <c r="H7" s="656"/>
      <c r="I7" s="656"/>
      <c r="J7" s="656"/>
      <c r="K7" s="656"/>
      <c r="L7" s="656"/>
      <c r="M7" s="656"/>
      <c r="N7" s="656"/>
      <c r="O7" s="656"/>
      <c r="P7" s="656"/>
    </row>
    <row r="8" spans="1:16" ht="10.5" customHeight="1">
      <c r="A8" s="1630" t="s">
        <v>1441</v>
      </c>
      <c r="B8" s="2063"/>
      <c r="C8" s="2066"/>
      <c r="D8" s="2068"/>
      <c r="E8" s="2074"/>
      <c r="F8" s="2070"/>
      <c r="G8" s="2070"/>
      <c r="H8" s="656"/>
      <c r="I8" s="656"/>
      <c r="J8" s="656"/>
      <c r="K8" s="656"/>
      <c r="L8" s="656"/>
      <c r="M8" s="656"/>
      <c r="N8" s="656"/>
      <c r="O8" s="656"/>
      <c r="P8" s="656"/>
    </row>
    <row r="9" spans="1:16" ht="3.75" customHeight="1">
      <c r="A9" s="1624"/>
      <c r="B9" s="2064"/>
      <c r="C9" s="2067"/>
      <c r="D9" s="2069"/>
      <c r="E9" s="1631"/>
      <c r="F9" s="2070"/>
      <c r="G9" s="2070"/>
      <c r="H9" s="656"/>
      <c r="I9" s="656"/>
      <c r="J9" s="656"/>
      <c r="K9" s="656"/>
      <c r="L9" s="656"/>
      <c r="M9" s="656"/>
      <c r="N9" s="656"/>
      <c r="O9" s="656"/>
      <c r="P9" s="656"/>
    </row>
    <row r="10" spans="1:16" ht="10.5" customHeight="1">
      <c r="A10" s="1632"/>
      <c r="B10" s="2071" t="s">
        <v>19</v>
      </c>
      <c r="C10" s="2072"/>
      <c r="D10" s="2072"/>
      <c r="E10" s="2072"/>
      <c r="F10" s="2056" t="s">
        <v>1383</v>
      </c>
      <c r="G10" s="2057"/>
      <c r="H10" s="656"/>
      <c r="I10" s="656"/>
      <c r="J10" s="656"/>
      <c r="K10" s="656"/>
      <c r="L10" s="656"/>
      <c r="M10" s="656"/>
      <c r="N10" s="656"/>
      <c r="O10" s="656"/>
      <c r="P10" s="656"/>
    </row>
    <row r="11" spans="1:16" ht="3.75" customHeight="1">
      <c r="A11" s="656"/>
      <c r="B11" s="1602"/>
      <c r="C11" s="1633"/>
      <c r="D11" s="1633"/>
      <c r="E11" s="1633"/>
      <c r="F11" s="1633"/>
      <c r="G11" s="1633"/>
    </row>
    <row r="12" spans="1:16" ht="17.25" customHeight="1">
      <c r="A12" s="736" t="s">
        <v>1464</v>
      </c>
      <c r="B12" s="1602"/>
      <c r="C12" s="1633"/>
      <c r="D12" s="1633"/>
      <c r="E12" s="1633"/>
      <c r="F12" s="1633"/>
      <c r="G12" s="1633"/>
    </row>
    <row r="13" spans="1:16" ht="9.75" customHeight="1">
      <c r="A13" s="736"/>
      <c r="B13" s="1602"/>
      <c r="C13" s="1633"/>
      <c r="D13" s="1633"/>
      <c r="E13" s="1633"/>
      <c r="F13" s="1633"/>
      <c r="G13" s="1633"/>
    </row>
    <row r="14" spans="1:16" s="612" customFormat="1" ht="15" customHeight="1">
      <c r="A14" s="1642" t="s">
        <v>1453</v>
      </c>
      <c r="B14" s="1614">
        <v>372</v>
      </c>
      <c r="C14" s="1614">
        <v>48821</v>
      </c>
      <c r="D14" s="1637">
        <v>69145.999999999956</v>
      </c>
      <c r="E14" s="1637">
        <v>117967</v>
      </c>
      <c r="F14" s="1637">
        <v>583647</v>
      </c>
      <c r="G14" s="1608">
        <f t="shared" ref="G14:G21" si="0">+F14/C14</f>
        <v>11.95483500952459</v>
      </c>
      <c r="H14" s="1614"/>
    </row>
    <row r="15" spans="1:16" ht="15" customHeight="1">
      <c r="A15" s="1639" t="s">
        <v>1454</v>
      </c>
      <c r="B15" s="1641">
        <v>82</v>
      </c>
      <c r="C15" s="1641">
        <v>25121</v>
      </c>
      <c r="D15" s="1641">
        <v>13231.999999999996</v>
      </c>
      <c r="E15" s="1641">
        <v>38352.999999999985</v>
      </c>
      <c r="F15" s="1641">
        <v>388914.00000000012</v>
      </c>
      <c r="G15" s="1612">
        <f t="shared" si="0"/>
        <v>15.48162891604634</v>
      </c>
      <c r="H15" s="1640"/>
    </row>
    <row r="16" spans="1:16" ht="15" customHeight="1">
      <c r="A16" s="1639" t="s">
        <v>1455</v>
      </c>
      <c r="B16" s="1641">
        <v>289.99999999999994</v>
      </c>
      <c r="C16" s="1641">
        <v>23700.000000000004</v>
      </c>
      <c r="D16" s="1641">
        <v>55914</v>
      </c>
      <c r="E16" s="1641">
        <v>79613.999999999985</v>
      </c>
      <c r="F16" s="1641">
        <v>194733.00000000003</v>
      </c>
      <c r="G16" s="1612">
        <f t="shared" si="0"/>
        <v>8.2165822784810132</v>
      </c>
      <c r="H16" s="1640"/>
    </row>
    <row r="17" spans="1:8" s="1644" customFormat="1" ht="15" customHeight="1">
      <c r="A17" s="1642" t="s">
        <v>1456</v>
      </c>
      <c r="B17" s="1643">
        <v>256.00000000000011</v>
      </c>
      <c r="C17" s="1643">
        <v>2624.0000000000005</v>
      </c>
      <c r="D17" s="1643">
        <v>249767</v>
      </c>
      <c r="E17" s="1643">
        <v>252391.00000000006</v>
      </c>
      <c r="F17" s="1643">
        <v>66004</v>
      </c>
      <c r="G17" s="1608">
        <f t="shared" si="0"/>
        <v>25.153963414634141</v>
      </c>
      <c r="H17" s="1643"/>
    </row>
    <row r="18" spans="1:8" s="1644" customFormat="1" ht="15" customHeight="1">
      <c r="A18" s="1642" t="s">
        <v>1457</v>
      </c>
      <c r="B18" s="1637">
        <v>153</v>
      </c>
      <c r="C18" s="1637">
        <v>91908.999999999985</v>
      </c>
      <c r="D18" s="1637">
        <v>71234.000000000015</v>
      </c>
      <c r="E18" s="1637">
        <v>163143</v>
      </c>
      <c r="F18" s="1637">
        <v>322996</v>
      </c>
      <c r="G18" s="1608">
        <f t="shared" si="0"/>
        <v>3.5143021902098819</v>
      </c>
      <c r="H18" s="1643"/>
    </row>
    <row r="19" spans="1:8" s="1644" customFormat="1" ht="15" customHeight="1">
      <c r="A19" s="1642" t="s">
        <v>1458</v>
      </c>
      <c r="B19" s="1643">
        <v>208.99999999999997</v>
      </c>
      <c r="C19" s="1643">
        <v>35189.999999999993</v>
      </c>
      <c r="D19" s="1643">
        <v>269221.99999999994</v>
      </c>
      <c r="E19" s="1643">
        <v>304411.99999999994</v>
      </c>
      <c r="F19" s="1643">
        <v>1273163.0000000002</v>
      </c>
      <c r="G19" s="1608">
        <f t="shared" si="0"/>
        <v>36.179681727763587</v>
      </c>
      <c r="H19" s="1643"/>
    </row>
    <row r="20" spans="1:8" s="1644" customFormat="1" ht="15" customHeight="1">
      <c r="A20" s="1642" t="s">
        <v>1459</v>
      </c>
      <c r="B20" s="1643">
        <v>1485</v>
      </c>
      <c r="C20" s="1643">
        <v>447153.00000000012</v>
      </c>
      <c r="D20" s="1643">
        <v>471088</v>
      </c>
      <c r="E20" s="1643">
        <v>918241.00000000023</v>
      </c>
      <c r="F20" s="1643">
        <v>1594639.9999999998</v>
      </c>
      <c r="G20" s="1608">
        <f t="shared" si="0"/>
        <v>3.5662066451527763</v>
      </c>
      <c r="H20" s="1643"/>
    </row>
    <row r="21" spans="1:8" s="1644" customFormat="1" ht="15" customHeight="1">
      <c r="A21" s="1642" t="s">
        <v>1460</v>
      </c>
      <c r="B21" s="1643">
        <v>238.99999999999989</v>
      </c>
      <c r="C21" s="1643">
        <v>4038</v>
      </c>
      <c r="D21" s="1643">
        <v>809126.00000000035</v>
      </c>
      <c r="E21" s="1643">
        <v>813163.99999999988</v>
      </c>
      <c r="F21" s="1643">
        <v>23301</v>
      </c>
      <c r="G21" s="1608">
        <f t="shared" si="0"/>
        <v>5.7704309063893016</v>
      </c>
      <c r="H21" s="1643"/>
    </row>
    <row r="22" spans="1:8" s="1654" customFormat="1" ht="9.75" customHeight="1">
      <c r="A22" s="1652"/>
      <c r="B22" s="1653"/>
      <c r="C22" s="1653"/>
      <c r="D22" s="1653"/>
      <c r="E22" s="1653"/>
      <c r="F22" s="1653"/>
      <c r="G22" s="1653"/>
      <c r="H22" s="1653"/>
    </row>
    <row r="23" spans="1:8" s="612" customFormat="1" ht="15" customHeight="1">
      <c r="A23" s="736" t="s">
        <v>1465</v>
      </c>
      <c r="B23" s="1614">
        <v>4418.9999999999973</v>
      </c>
      <c r="C23" s="1614">
        <v>284143.99999999971</v>
      </c>
      <c r="D23" s="1614">
        <v>1820016.9999999988</v>
      </c>
      <c r="E23" s="1614">
        <v>2104161</v>
      </c>
      <c r="F23" s="1614">
        <v>2459076.0000000014</v>
      </c>
      <c r="G23" s="1608">
        <f>+F23/C23</f>
        <v>8.6543301987724668</v>
      </c>
    </row>
    <row r="24" spans="1:8" ht="6" customHeight="1">
      <c r="A24" s="668"/>
      <c r="B24" s="1636"/>
      <c r="C24" s="1636"/>
      <c r="D24" s="1636"/>
      <c r="E24" s="1636"/>
      <c r="F24" s="1636"/>
      <c r="G24" s="1646"/>
    </row>
    <row r="25" spans="1:8" s="612" customFormat="1" ht="15" customHeight="1">
      <c r="A25" s="736" t="s">
        <v>1443</v>
      </c>
      <c r="B25" s="1614">
        <v>1421</v>
      </c>
      <c r="C25" s="1614">
        <v>63004.000000000015</v>
      </c>
      <c r="D25" s="1614">
        <v>113278</v>
      </c>
      <c r="E25" s="1614">
        <v>176282</v>
      </c>
      <c r="F25" s="1614">
        <v>487153.00000000029</v>
      </c>
      <c r="G25" s="1608">
        <f t="shared" ref="G25:G63" si="1">+F25/C25</f>
        <v>7.7320963748333469</v>
      </c>
    </row>
    <row r="26" spans="1:8" s="612" customFormat="1" ht="15" customHeight="1">
      <c r="A26" s="739" t="s">
        <v>1444</v>
      </c>
      <c r="B26" s="1614">
        <v>3</v>
      </c>
      <c r="C26" s="1614">
        <v>114</v>
      </c>
      <c r="D26" s="1637">
        <v>698</v>
      </c>
      <c r="E26" s="1637">
        <v>811.99999999999989</v>
      </c>
      <c r="F26" s="1637">
        <v>1109</v>
      </c>
      <c r="G26" s="1608">
        <f t="shared" si="1"/>
        <v>9.7280701754385959</v>
      </c>
    </row>
    <row r="27" spans="1:8" s="1644" customFormat="1" ht="15" customHeight="1">
      <c r="A27" s="739" t="s">
        <v>1445</v>
      </c>
      <c r="B27" s="1614">
        <v>1618.9999999999995</v>
      </c>
      <c r="C27" s="1614">
        <v>174786.99999999994</v>
      </c>
      <c r="D27" s="1614">
        <v>955539.9999999993</v>
      </c>
      <c r="E27" s="1614">
        <v>1130326.9999999998</v>
      </c>
      <c r="F27" s="1614">
        <v>1682885.0000000009</v>
      </c>
      <c r="G27" s="1608">
        <f t="shared" si="1"/>
        <v>9.6282046147596869</v>
      </c>
    </row>
    <row r="28" spans="1:8" ht="15" customHeight="1">
      <c r="A28" s="1639" t="s">
        <v>1446</v>
      </c>
      <c r="B28" s="1640">
        <v>362.00000000000017</v>
      </c>
      <c r="C28" s="1640">
        <v>17569</v>
      </c>
      <c r="D28" s="1641">
        <v>49487.999999999993</v>
      </c>
      <c r="E28" s="1640">
        <v>67057</v>
      </c>
      <c r="F28" s="1641">
        <v>81166</v>
      </c>
      <c r="G28" s="1612">
        <f t="shared" si="1"/>
        <v>4.6198417667482499</v>
      </c>
    </row>
    <row r="29" spans="1:8" ht="15" customHeight="1">
      <c r="A29" s="1639" t="s">
        <v>1447</v>
      </c>
      <c r="B29" s="1640">
        <v>254</v>
      </c>
      <c r="C29" s="1640">
        <v>14367.000000000004</v>
      </c>
      <c r="D29" s="1641">
        <v>115727.00000000003</v>
      </c>
      <c r="E29" s="1641">
        <v>130094</v>
      </c>
      <c r="F29" s="1641">
        <v>194813</v>
      </c>
      <c r="G29" s="1612">
        <f t="shared" si="1"/>
        <v>13.55975499408366</v>
      </c>
    </row>
    <row r="30" spans="1:8" ht="15" customHeight="1">
      <c r="A30" s="1639" t="s">
        <v>1448</v>
      </c>
      <c r="B30" s="1641">
        <v>79.000000000000014</v>
      </c>
      <c r="C30" s="1641">
        <v>5398.0000000000009</v>
      </c>
      <c r="D30" s="1641">
        <v>37471</v>
      </c>
      <c r="E30" s="1641">
        <v>42869</v>
      </c>
      <c r="F30" s="1641">
        <v>18416</v>
      </c>
      <c r="G30" s="1612">
        <f t="shared" si="1"/>
        <v>3.4116339384957386</v>
      </c>
    </row>
    <row r="31" spans="1:8" ht="15" customHeight="1">
      <c r="A31" s="1639" t="s">
        <v>1449</v>
      </c>
      <c r="B31" s="1640">
        <v>138.99999999999997</v>
      </c>
      <c r="C31" s="1640">
        <v>4110</v>
      </c>
      <c r="D31" s="1641">
        <v>22246</v>
      </c>
      <c r="E31" s="1641">
        <v>26356</v>
      </c>
      <c r="F31" s="1641">
        <v>32032.000000000007</v>
      </c>
      <c r="G31" s="1612">
        <f t="shared" si="1"/>
        <v>7.7936739659367413</v>
      </c>
    </row>
    <row r="32" spans="1:8" ht="15" customHeight="1">
      <c r="A32" s="1639" t="s">
        <v>1450</v>
      </c>
      <c r="B32" s="1640">
        <v>314.00000000000011</v>
      </c>
      <c r="C32" s="1640">
        <v>57514.999999999985</v>
      </c>
      <c r="D32" s="1641">
        <v>408658.99999999994</v>
      </c>
      <c r="E32" s="1641">
        <v>466173.99999999994</v>
      </c>
      <c r="F32" s="1641">
        <v>579789.00000000023</v>
      </c>
      <c r="G32" s="1612">
        <f t="shared" si="1"/>
        <v>10.080657219855697</v>
      </c>
    </row>
    <row r="33" spans="1:8" ht="15" customHeight="1">
      <c r="A33" s="1639" t="s">
        <v>1451</v>
      </c>
      <c r="B33" s="1640">
        <v>471.00000000000011</v>
      </c>
      <c r="C33" s="1640">
        <v>75828</v>
      </c>
      <c r="D33" s="1640">
        <v>321949.00000000006</v>
      </c>
      <c r="E33" s="1640">
        <v>397776.99999999988</v>
      </c>
      <c r="F33" s="1640">
        <v>776669</v>
      </c>
      <c r="G33" s="1612">
        <f t="shared" si="1"/>
        <v>10.242509363295881</v>
      </c>
    </row>
    <row r="34" spans="1:8" s="612" customFormat="1" ht="15" customHeight="1">
      <c r="A34" s="1642" t="s">
        <v>1452</v>
      </c>
      <c r="B34" s="1643">
        <v>182</v>
      </c>
      <c r="C34" s="1643">
        <v>1929.9999999999998</v>
      </c>
      <c r="D34" s="1643">
        <v>30227</v>
      </c>
      <c r="E34" s="1643">
        <v>32157</v>
      </c>
      <c r="F34" s="1643">
        <v>8072.9999999999982</v>
      </c>
      <c r="G34" s="1655">
        <f t="shared" si="1"/>
        <v>4.182901554404145</v>
      </c>
    </row>
    <row r="35" spans="1:8" s="612" customFormat="1" ht="15" customHeight="1">
      <c r="A35" s="1642" t="s">
        <v>1453</v>
      </c>
      <c r="B35" s="1614">
        <v>235.99999999999994</v>
      </c>
      <c r="C35" s="1614">
        <v>15369</v>
      </c>
      <c r="D35" s="1637">
        <v>39229</v>
      </c>
      <c r="E35" s="1637">
        <v>54598</v>
      </c>
      <c r="F35" s="1637">
        <v>161932</v>
      </c>
      <c r="G35" s="1608">
        <f t="shared" si="1"/>
        <v>10.536274318433209</v>
      </c>
    </row>
    <row r="36" spans="1:8" ht="15" customHeight="1">
      <c r="A36" s="1639" t="s">
        <v>1454</v>
      </c>
      <c r="B36" s="1641">
        <v>75</v>
      </c>
      <c r="C36" s="1641">
        <v>6659.0000000000009</v>
      </c>
      <c r="D36" s="1641">
        <v>18007</v>
      </c>
      <c r="E36" s="1641">
        <v>24666</v>
      </c>
      <c r="F36" s="1641">
        <v>102021</v>
      </c>
      <c r="G36" s="1612">
        <f t="shared" si="1"/>
        <v>15.320768884216847</v>
      </c>
    </row>
    <row r="37" spans="1:8" ht="15" customHeight="1">
      <c r="A37" s="1639" t="s">
        <v>1455</v>
      </c>
      <c r="B37" s="1641">
        <v>160.99999999999997</v>
      </c>
      <c r="C37" s="1641">
        <v>8710</v>
      </c>
      <c r="D37" s="1641">
        <v>21222.000000000004</v>
      </c>
      <c r="E37" s="1641">
        <v>29932</v>
      </c>
      <c r="F37" s="1641">
        <v>59911</v>
      </c>
      <c r="G37" s="1612">
        <f t="shared" si="1"/>
        <v>6.87841561423651</v>
      </c>
    </row>
    <row r="38" spans="1:8" s="612" customFormat="1" ht="15" customHeight="1">
      <c r="A38" s="1642" t="s">
        <v>1456</v>
      </c>
      <c r="B38" s="1614">
        <v>270</v>
      </c>
      <c r="C38" s="1614">
        <v>2836</v>
      </c>
      <c r="D38" s="1637">
        <v>99655</v>
      </c>
      <c r="E38" s="1637">
        <v>102490.99999999997</v>
      </c>
      <c r="F38" s="1637">
        <v>15314.000000000005</v>
      </c>
      <c r="G38" s="1608">
        <f t="shared" si="1"/>
        <v>5.3998589562764474</v>
      </c>
    </row>
    <row r="39" spans="1:8" s="612" customFormat="1" ht="15" customHeight="1">
      <c r="A39" s="1642" t="s">
        <v>1457</v>
      </c>
      <c r="B39" s="1643">
        <v>63</v>
      </c>
      <c r="C39" s="1643">
        <v>6104</v>
      </c>
      <c r="D39" s="1643">
        <v>3785</v>
      </c>
      <c r="E39" s="1643">
        <v>9889</v>
      </c>
      <c r="F39" s="1643">
        <v>10318</v>
      </c>
      <c r="G39" s="1655">
        <f t="shared" si="1"/>
        <v>1.6903669724770642</v>
      </c>
    </row>
    <row r="40" spans="1:8" s="612" customFormat="1" ht="15" customHeight="1">
      <c r="A40" s="1642" t="s">
        <v>1458</v>
      </c>
      <c r="B40" s="1637">
        <v>220.99999999999994</v>
      </c>
      <c r="C40" s="1637">
        <v>5163.9999999999991</v>
      </c>
      <c r="D40" s="1637">
        <v>396556</v>
      </c>
      <c r="E40" s="1637">
        <v>401720</v>
      </c>
      <c r="F40" s="1637">
        <v>19346</v>
      </c>
      <c r="G40" s="1608">
        <f t="shared" si="1"/>
        <v>3.7463206816421386</v>
      </c>
    </row>
    <row r="41" spans="1:8" s="612" customFormat="1" ht="15" customHeight="1">
      <c r="A41" s="1642" t="s">
        <v>1459</v>
      </c>
      <c r="B41" s="1637">
        <v>217.99999999999997</v>
      </c>
      <c r="C41" s="1637">
        <v>12934</v>
      </c>
      <c r="D41" s="1637">
        <v>120630.00000000001</v>
      </c>
      <c r="E41" s="1637">
        <v>133563.99999999997</v>
      </c>
      <c r="F41" s="1637">
        <v>53985.000000000007</v>
      </c>
      <c r="G41" s="1608">
        <f t="shared" si="1"/>
        <v>4.1738827895469308</v>
      </c>
      <c r="H41" s="1656"/>
    </row>
    <row r="42" spans="1:8" s="612" customFormat="1" ht="15" customHeight="1">
      <c r="A42" s="1642" t="s">
        <v>1460</v>
      </c>
      <c r="B42" s="1637">
        <v>186.00000000000003</v>
      </c>
      <c r="C42" s="1637">
        <v>1902</v>
      </c>
      <c r="D42" s="1637">
        <v>60419</v>
      </c>
      <c r="E42" s="1637">
        <v>62321</v>
      </c>
      <c r="F42" s="1637">
        <v>18960.999999999996</v>
      </c>
      <c r="G42" s="1608">
        <f t="shared" si="1"/>
        <v>9.9689800210304931</v>
      </c>
      <c r="H42" s="1656"/>
    </row>
    <row r="43" spans="1:8" s="612" customFormat="1" ht="7.5" customHeight="1">
      <c r="A43" s="1657"/>
      <c r="B43" s="1637"/>
      <c r="C43" s="1637"/>
      <c r="D43" s="1637"/>
      <c r="E43" s="1637"/>
      <c r="F43" s="1637"/>
      <c r="G43" s="1637"/>
      <c r="H43" s="1656"/>
    </row>
    <row r="44" spans="1:8" s="612" customFormat="1" ht="15" customHeight="1">
      <c r="A44" s="736" t="s">
        <v>1466</v>
      </c>
      <c r="B44" s="1614">
        <v>12117.999999999987</v>
      </c>
      <c r="C44" s="1614">
        <v>1798049.0000000007</v>
      </c>
      <c r="D44" s="1614">
        <v>1623841.0000000005</v>
      </c>
      <c r="E44" s="1614">
        <v>3421890.0000000023</v>
      </c>
      <c r="F44" s="1614">
        <v>35946127.00000003</v>
      </c>
      <c r="G44" s="1608">
        <f t="shared" si="1"/>
        <v>19.991739379738824</v>
      </c>
    </row>
    <row r="45" spans="1:8" ht="9" customHeight="1">
      <c r="A45" s="668"/>
      <c r="B45" s="1636"/>
      <c r="C45" s="1636"/>
      <c r="D45" s="1636"/>
      <c r="E45" s="1636"/>
      <c r="F45" s="1636"/>
      <c r="G45" s="1636"/>
    </row>
    <row r="46" spans="1:8" s="612" customFormat="1" ht="9.75" customHeight="1">
      <c r="A46" s="736" t="s">
        <v>1443</v>
      </c>
      <c r="B46" s="1614">
        <v>6976.9999999999964</v>
      </c>
      <c r="C46" s="1614">
        <v>622192</v>
      </c>
      <c r="D46" s="1614">
        <v>211497</v>
      </c>
      <c r="E46" s="1614">
        <v>833688.99999999988</v>
      </c>
      <c r="F46" s="1614">
        <v>6644182.9999999972</v>
      </c>
      <c r="G46" s="1608">
        <f t="shared" si="1"/>
        <v>10.678669928253653</v>
      </c>
    </row>
    <row r="47" spans="1:8" s="612" customFormat="1" ht="15" customHeight="1">
      <c r="A47" s="739" t="s">
        <v>1444</v>
      </c>
      <c r="B47" s="1614">
        <v>67</v>
      </c>
      <c r="C47" s="1614">
        <v>18863</v>
      </c>
      <c r="D47" s="1637">
        <v>12511</v>
      </c>
      <c r="E47" s="1637">
        <v>31373.999999999993</v>
      </c>
      <c r="F47" s="1637">
        <v>511495</v>
      </c>
      <c r="G47" s="1608">
        <f t="shared" si="1"/>
        <v>27.116312357525313</v>
      </c>
    </row>
    <row r="48" spans="1:8" s="1644" customFormat="1" ht="15" customHeight="1">
      <c r="A48" s="739" t="s">
        <v>1445</v>
      </c>
      <c r="B48" s="1614">
        <v>3076</v>
      </c>
      <c r="C48" s="1614">
        <v>963364.99999999965</v>
      </c>
      <c r="D48" s="1614">
        <v>1004830</v>
      </c>
      <c r="E48" s="1614">
        <v>1968195.0000000005</v>
      </c>
      <c r="F48" s="1614">
        <v>26969138</v>
      </c>
      <c r="G48" s="1608">
        <f t="shared" si="1"/>
        <v>27.99472474088223</v>
      </c>
    </row>
    <row r="49" spans="1:8" ht="15" customHeight="1">
      <c r="A49" s="1639" t="s">
        <v>1446</v>
      </c>
      <c r="B49" s="1640">
        <v>930.99999999999989</v>
      </c>
      <c r="C49" s="1640">
        <v>146929.00000000003</v>
      </c>
      <c r="D49" s="1641">
        <v>118156</v>
      </c>
      <c r="E49" s="1640">
        <v>265084.99999999994</v>
      </c>
      <c r="F49" s="1641">
        <v>1765814.0000000009</v>
      </c>
      <c r="G49" s="1612">
        <f t="shared" si="1"/>
        <v>12.018144818245551</v>
      </c>
    </row>
    <row r="50" spans="1:8" ht="15" customHeight="1">
      <c r="A50" s="1639" t="s">
        <v>1447</v>
      </c>
      <c r="B50" s="1640">
        <v>480</v>
      </c>
      <c r="C50" s="1640">
        <v>56510.999999999993</v>
      </c>
      <c r="D50" s="1641">
        <v>142151.99999999997</v>
      </c>
      <c r="E50" s="1641">
        <v>198663</v>
      </c>
      <c r="F50" s="1641">
        <v>1056162.9999999998</v>
      </c>
      <c r="G50" s="1612">
        <f t="shared" si="1"/>
        <v>18.689511776468297</v>
      </c>
    </row>
    <row r="51" spans="1:8" ht="15" customHeight="1">
      <c r="A51" s="1639" t="s">
        <v>1448</v>
      </c>
      <c r="B51" s="1641">
        <v>444</v>
      </c>
      <c r="C51" s="1641">
        <v>48009.000000000007</v>
      </c>
      <c r="D51" s="1641">
        <v>40549</v>
      </c>
      <c r="E51" s="1641">
        <v>88558.000000000015</v>
      </c>
      <c r="F51" s="1641">
        <v>786584.00000000012</v>
      </c>
      <c r="G51" s="1612">
        <f t="shared" si="1"/>
        <v>16.384094648919994</v>
      </c>
    </row>
    <row r="52" spans="1:8" ht="15" customHeight="1">
      <c r="A52" s="1639" t="s">
        <v>1449</v>
      </c>
      <c r="B52" s="1640">
        <v>274.00000000000006</v>
      </c>
      <c r="C52" s="1640">
        <v>83461.000000000029</v>
      </c>
      <c r="D52" s="1641">
        <v>18930.000000000004</v>
      </c>
      <c r="E52" s="1641">
        <v>102390.99999999999</v>
      </c>
      <c r="F52" s="1641">
        <v>2251810.9999999995</v>
      </c>
      <c r="G52" s="1612">
        <f t="shared" si="1"/>
        <v>26.980398030217692</v>
      </c>
    </row>
    <row r="53" spans="1:8" ht="15" customHeight="1">
      <c r="A53" s="1639" t="s">
        <v>1450</v>
      </c>
      <c r="B53" s="1640">
        <v>313.00000000000006</v>
      </c>
      <c r="C53" s="1640">
        <v>355542.99999999988</v>
      </c>
      <c r="D53" s="1641">
        <v>136372.99999999997</v>
      </c>
      <c r="E53" s="1641">
        <v>491915.99999999971</v>
      </c>
      <c r="F53" s="1641">
        <v>16007886.999999996</v>
      </c>
      <c r="G53" s="1612">
        <f t="shared" si="1"/>
        <v>45.02377208945191</v>
      </c>
    </row>
    <row r="54" spans="1:8" ht="15" customHeight="1">
      <c r="A54" s="1639" t="s">
        <v>1451</v>
      </c>
      <c r="B54" s="1640">
        <v>634</v>
      </c>
      <c r="C54" s="1640">
        <v>272912.00000000006</v>
      </c>
      <c r="D54" s="1640">
        <v>548670.00000000023</v>
      </c>
      <c r="E54" s="1640">
        <v>821582</v>
      </c>
      <c r="F54" s="1640">
        <v>5100879</v>
      </c>
      <c r="G54" s="1612">
        <f t="shared" si="1"/>
        <v>18.690563258486247</v>
      </c>
    </row>
    <row r="55" spans="1:8" s="612" customFormat="1" ht="15" customHeight="1">
      <c r="A55" s="1642" t="s">
        <v>1452</v>
      </c>
      <c r="B55" s="1614">
        <v>121.00000000000001</v>
      </c>
      <c r="C55" s="1614">
        <v>2240.0000000000005</v>
      </c>
      <c r="D55" s="1637">
        <v>11304.000000000002</v>
      </c>
      <c r="E55" s="1637">
        <v>13543.999999999996</v>
      </c>
      <c r="F55" s="1637">
        <v>8698</v>
      </c>
      <c r="G55" s="1608">
        <f t="shared" si="1"/>
        <v>3.8830357142857137</v>
      </c>
    </row>
    <row r="56" spans="1:8" s="612" customFormat="1" ht="15" customHeight="1">
      <c r="A56" s="1642" t="s">
        <v>1453</v>
      </c>
      <c r="B56" s="1614">
        <v>558.99999999999989</v>
      </c>
      <c r="C56" s="1614">
        <v>80431.999999999985</v>
      </c>
      <c r="D56" s="1637">
        <v>26586</v>
      </c>
      <c r="E56" s="1637">
        <v>107018.00000000003</v>
      </c>
      <c r="F56" s="1637">
        <v>919514.00000000035</v>
      </c>
      <c r="G56" s="1608">
        <f t="shared" si="1"/>
        <v>11.432191167694457</v>
      </c>
    </row>
    <row r="57" spans="1:8" ht="15" customHeight="1">
      <c r="A57" s="1639" t="s">
        <v>1454</v>
      </c>
      <c r="B57" s="1641">
        <v>65.999999999999986</v>
      </c>
      <c r="C57" s="1641">
        <v>26872</v>
      </c>
      <c r="D57" s="1641">
        <v>5577</v>
      </c>
      <c r="E57" s="1641">
        <v>32449</v>
      </c>
      <c r="F57" s="1641">
        <v>463523</v>
      </c>
      <c r="G57" s="1612">
        <f t="shared" si="1"/>
        <v>17.249292944328669</v>
      </c>
    </row>
    <row r="58" spans="1:8" ht="15" customHeight="1">
      <c r="A58" s="1639" t="s">
        <v>1455</v>
      </c>
      <c r="B58" s="1641">
        <v>492.99999999999994</v>
      </c>
      <c r="C58" s="1641">
        <v>53560</v>
      </c>
      <c r="D58" s="1641">
        <v>21009</v>
      </c>
      <c r="E58" s="1641">
        <v>74569.000000000015</v>
      </c>
      <c r="F58" s="1641">
        <v>455991.00000000006</v>
      </c>
      <c r="G58" s="1612">
        <f t="shared" si="1"/>
        <v>8.5136482449589259</v>
      </c>
    </row>
    <row r="59" spans="1:8" s="612" customFormat="1" ht="15" customHeight="1">
      <c r="A59" s="1642" t="s">
        <v>1456</v>
      </c>
      <c r="B59" s="1614">
        <v>142</v>
      </c>
      <c r="C59" s="1614">
        <v>8632</v>
      </c>
      <c r="D59" s="1637">
        <v>27351.999999999996</v>
      </c>
      <c r="E59" s="1637">
        <v>35984</v>
      </c>
      <c r="F59" s="1637">
        <v>192210</v>
      </c>
      <c r="G59" s="1608">
        <f t="shared" si="1"/>
        <v>22.267145505097311</v>
      </c>
    </row>
    <row r="60" spans="1:8" s="612" customFormat="1" ht="15" customHeight="1">
      <c r="A60" s="1642" t="s">
        <v>1457</v>
      </c>
      <c r="B60" s="1614">
        <v>44</v>
      </c>
      <c r="C60" s="1614">
        <v>62811</v>
      </c>
      <c r="D60" s="1614">
        <v>5744</v>
      </c>
      <c r="E60" s="1614">
        <v>68555</v>
      </c>
      <c r="F60" s="1614">
        <v>279260</v>
      </c>
      <c r="G60" s="1608">
        <f t="shared" si="1"/>
        <v>4.4460365222652083</v>
      </c>
    </row>
    <row r="61" spans="1:8" s="612" customFormat="1" ht="15" customHeight="1">
      <c r="A61" s="1642" t="s">
        <v>1458</v>
      </c>
      <c r="B61" s="1637">
        <v>208</v>
      </c>
      <c r="C61" s="1637">
        <v>9495.0000000000018</v>
      </c>
      <c r="D61" s="1637">
        <v>54134.999999999985</v>
      </c>
      <c r="E61" s="1637">
        <v>63629.999999999993</v>
      </c>
      <c r="F61" s="1637">
        <v>68640</v>
      </c>
      <c r="G61" s="1608">
        <f t="shared" si="1"/>
        <v>7.2290679304897303</v>
      </c>
    </row>
    <row r="62" spans="1:8" s="612" customFormat="1" ht="15" customHeight="1">
      <c r="A62" s="1642" t="s">
        <v>1459</v>
      </c>
      <c r="B62" s="1637">
        <v>539</v>
      </c>
      <c r="C62" s="1637">
        <v>21458.999999999996</v>
      </c>
      <c r="D62" s="1637">
        <v>119949.99999999999</v>
      </c>
      <c r="E62" s="1637">
        <v>141409</v>
      </c>
      <c r="F62" s="1637">
        <v>306448.99999999994</v>
      </c>
      <c r="G62" s="1608">
        <f t="shared" si="1"/>
        <v>14.280674775152617</v>
      </c>
      <c r="H62" s="1656"/>
    </row>
    <row r="63" spans="1:8" s="612" customFormat="1" ht="15" customHeight="1">
      <c r="A63" s="1642" t="s">
        <v>1460</v>
      </c>
      <c r="B63" s="1637">
        <v>385</v>
      </c>
      <c r="C63" s="1637">
        <v>8560</v>
      </c>
      <c r="D63" s="1637">
        <v>149931.99999999997</v>
      </c>
      <c r="E63" s="1637">
        <v>158491.99999999997</v>
      </c>
      <c r="F63" s="1637">
        <v>46540</v>
      </c>
      <c r="G63" s="1608">
        <f t="shared" si="1"/>
        <v>5.4369158878504669</v>
      </c>
      <c r="H63" s="1656"/>
    </row>
    <row r="64" spans="1:8" ht="3.75" customHeight="1" thickBot="1">
      <c r="A64" s="779"/>
      <c r="B64" s="1647"/>
      <c r="C64" s="1647"/>
      <c r="D64" s="1647"/>
      <c r="E64" s="1647"/>
      <c r="F64" s="1647"/>
      <c r="G64" s="1647"/>
      <c r="H64" s="1648"/>
    </row>
    <row r="65" spans="1:8" ht="3.75" customHeight="1" thickTop="1">
      <c r="A65" s="656"/>
      <c r="B65" s="1617"/>
      <c r="C65" s="1617"/>
      <c r="D65" s="1617"/>
      <c r="E65" s="1617"/>
      <c r="F65" s="1617"/>
      <c r="G65" s="1617"/>
      <c r="H65" s="1648"/>
    </row>
    <row r="66" spans="1:8" ht="9.9499999999999993" customHeight="1">
      <c r="A66" s="1649"/>
      <c r="B66" s="1640"/>
      <c r="C66" s="1640"/>
      <c r="D66" s="1640"/>
      <c r="E66" s="1640"/>
      <c r="F66" s="1640"/>
      <c r="G66" s="1640"/>
      <c r="H66" s="1648"/>
    </row>
    <row r="67" spans="1:8" s="1071" customFormat="1" ht="12.75">
      <c r="B67" s="1650"/>
      <c r="C67" s="1650"/>
      <c r="D67" s="1650"/>
      <c r="E67" s="1650"/>
      <c r="F67" s="1650"/>
      <c r="G67" s="1650"/>
      <c r="H67" s="1648"/>
    </row>
    <row r="68" spans="1:8" ht="12.75">
      <c r="A68" s="656"/>
      <c r="B68" s="1617"/>
      <c r="C68" s="1617"/>
      <c r="D68" s="1617"/>
      <c r="E68" s="1617"/>
      <c r="F68" s="1617"/>
      <c r="G68" s="1617"/>
      <c r="H68" s="1648"/>
    </row>
    <row r="69" spans="1:8">
      <c r="A69" s="656"/>
      <c r="B69" s="1617"/>
      <c r="C69" s="1617"/>
      <c r="D69" s="1617"/>
      <c r="E69" s="1617"/>
      <c r="F69" s="1617"/>
      <c r="G69" s="1617"/>
      <c r="H69" s="1651"/>
    </row>
    <row r="70" spans="1:8">
      <c r="A70" s="656"/>
      <c r="B70" s="1617"/>
      <c r="C70" s="1617"/>
      <c r="D70" s="1617"/>
      <c r="E70" s="1617"/>
      <c r="F70" s="1617"/>
      <c r="G70" s="1617"/>
    </row>
    <row r="71" spans="1:8">
      <c r="A71" s="656"/>
      <c r="B71" s="1617"/>
      <c r="C71" s="1617"/>
      <c r="D71" s="1617"/>
      <c r="E71" s="1617"/>
      <c r="F71" s="1617"/>
      <c r="G71" s="1617"/>
    </row>
    <row r="72" spans="1:8">
      <c r="A72" s="656"/>
      <c r="B72" s="1617"/>
      <c r="C72" s="1617"/>
      <c r="D72" s="1617"/>
      <c r="E72" s="1617"/>
      <c r="F72" s="1617"/>
      <c r="G72" s="1617"/>
    </row>
    <row r="73" spans="1:8">
      <c r="A73" s="656"/>
      <c r="B73" s="1617"/>
      <c r="C73" s="1617"/>
      <c r="D73" s="1617"/>
      <c r="E73" s="1617"/>
      <c r="F73" s="1617"/>
      <c r="G73" s="1617"/>
    </row>
    <row r="74" spans="1:8">
      <c r="A74" s="656"/>
      <c r="B74" s="1617"/>
      <c r="C74" s="1617"/>
      <c r="D74" s="1617"/>
      <c r="E74" s="1617"/>
      <c r="F74" s="1617"/>
      <c r="G74" s="1617"/>
    </row>
    <row r="75" spans="1:8">
      <c r="A75" s="656"/>
      <c r="B75" s="1617"/>
      <c r="C75" s="1617"/>
      <c r="D75" s="1617"/>
      <c r="E75" s="1617"/>
      <c r="F75" s="1617"/>
      <c r="G75" s="1617"/>
    </row>
    <row r="76" spans="1:8">
      <c r="A76" s="656"/>
      <c r="B76" s="1617"/>
      <c r="C76" s="1617"/>
      <c r="D76" s="1617"/>
      <c r="E76" s="1617"/>
      <c r="F76" s="1617"/>
      <c r="G76" s="1617"/>
    </row>
    <row r="77" spans="1:8">
      <c r="A77" s="656"/>
      <c r="B77" s="1617"/>
      <c r="C77" s="1617"/>
      <c r="D77" s="1617"/>
      <c r="E77" s="1617"/>
      <c r="F77" s="1617"/>
      <c r="G77" s="1617"/>
    </row>
    <row r="78" spans="1:8">
      <c r="A78" s="656"/>
      <c r="B78" s="1617"/>
      <c r="C78" s="1617"/>
      <c r="D78" s="1617"/>
      <c r="E78" s="1617"/>
      <c r="F78" s="1617"/>
      <c r="G78" s="1617"/>
    </row>
    <row r="79" spans="1:8">
      <c r="B79" s="1651"/>
      <c r="C79" s="1651"/>
      <c r="D79" s="1651"/>
      <c r="E79" s="1651"/>
      <c r="F79" s="1651"/>
      <c r="G79" s="1651"/>
    </row>
    <row r="80" spans="1:8">
      <c r="B80" s="1651"/>
      <c r="C80" s="1651"/>
      <c r="D80" s="1651"/>
      <c r="E80" s="1651"/>
      <c r="F80" s="1651"/>
      <c r="G80" s="1651"/>
    </row>
    <row r="81" spans="2:7">
      <c r="B81" s="1651"/>
      <c r="C81" s="1651"/>
      <c r="D81" s="1651"/>
      <c r="E81" s="1651"/>
      <c r="F81" s="1651"/>
      <c r="G81" s="1651"/>
    </row>
    <row r="82" spans="2:7">
      <c r="B82" s="1651"/>
      <c r="C82" s="1651"/>
      <c r="D82" s="1651"/>
      <c r="E82" s="1651"/>
      <c r="F82" s="1651"/>
      <c r="G82" s="1651"/>
    </row>
    <row r="83" spans="2:7">
      <c r="B83" s="1651"/>
      <c r="C83" s="1651"/>
      <c r="D83" s="1651"/>
      <c r="E83" s="1651"/>
      <c r="F83" s="1651"/>
      <c r="G83" s="1651"/>
    </row>
    <row r="84" spans="2:7">
      <c r="B84" s="1651"/>
      <c r="C84" s="1651"/>
      <c r="D84" s="1651"/>
      <c r="E84" s="1651"/>
      <c r="F84" s="1651"/>
      <c r="G84" s="1651"/>
    </row>
    <row r="85" spans="2:7">
      <c r="B85" s="1651"/>
      <c r="C85" s="1651"/>
      <c r="D85" s="1651"/>
      <c r="E85" s="1651"/>
      <c r="F85" s="1651"/>
      <c r="G85" s="1651"/>
    </row>
    <row r="86" spans="2:7">
      <c r="B86" s="1651"/>
      <c r="C86" s="1651"/>
      <c r="D86" s="1651"/>
      <c r="E86" s="1651"/>
      <c r="F86" s="1651"/>
      <c r="G86" s="1651"/>
    </row>
    <row r="87" spans="2:7">
      <c r="B87" s="1651"/>
      <c r="C87" s="1651"/>
      <c r="D87" s="1651"/>
      <c r="E87" s="1651"/>
      <c r="F87" s="1651"/>
      <c r="G87" s="1651"/>
    </row>
    <row r="88" spans="2:7">
      <c r="B88" s="1651"/>
      <c r="C88" s="1651"/>
      <c r="D88" s="1651"/>
      <c r="E88" s="1651"/>
      <c r="F88" s="1651"/>
      <c r="G88" s="1651"/>
    </row>
    <row r="89" spans="2:7">
      <c r="B89" s="1651"/>
      <c r="C89" s="1651"/>
      <c r="D89" s="1651"/>
      <c r="E89" s="1651"/>
      <c r="F89" s="1651"/>
      <c r="G89" s="1651"/>
    </row>
    <row r="90" spans="2:7">
      <c r="B90" s="1651"/>
      <c r="C90" s="1651"/>
      <c r="D90" s="1651"/>
      <c r="E90" s="1651"/>
      <c r="F90" s="1651"/>
      <c r="G90" s="1651"/>
    </row>
    <row r="91" spans="2:7">
      <c r="B91" s="1651"/>
      <c r="C91" s="1651"/>
      <c r="D91" s="1651"/>
      <c r="E91" s="1651"/>
      <c r="F91" s="1651"/>
      <c r="G91" s="1651"/>
    </row>
    <row r="92" spans="2:7">
      <c r="B92" s="1651"/>
      <c r="C92" s="1651"/>
      <c r="D92" s="1651"/>
      <c r="E92" s="1651"/>
      <c r="F92" s="1651"/>
      <c r="G92" s="1651"/>
    </row>
    <row r="93" spans="2:7">
      <c r="B93" s="1651"/>
      <c r="C93" s="1651"/>
      <c r="D93" s="1651"/>
      <c r="E93" s="1651"/>
      <c r="F93" s="1651"/>
      <c r="G93" s="1651"/>
    </row>
    <row r="94" spans="2:7">
      <c r="B94" s="1651"/>
      <c r="C94" s="1651"/>
      <c r="D94" s="1651"/>
      <c r="E94" s="1651"/>
      <c r="F94" s="1651"/>
      <c r="G94" s="1651"/>
    </row>
    <row r="95" spans="2:7">
      <c r="B95" s="1651"/>
      <c r="C95" s="1651"/>
      <c r="D95" s="1651"/>
      <c r="E95" s="1651"/>
      <c r="F95" s="1651"/>
      <c r="G95" s="1651"/>
    </row>
    <row r="96" spans="2:7">
      <c r="B96" s="1651"/>
      <c r="C96" s="1651"/>
      <c r="D96" s="1651"/>
      <c r="E96" s="1651"/>
      <c r="F96" s="1651"/>
      <c r="G96" s="1651"/>
    </row>
    <row r="97" spans="2:7">
      <c r="B97" s="1651"/>
      <c r="C97" s="1651"/>
      <c r="D97" s="1651"/>
      <c r="E97" s="1651"/>
      <c r="F97" s="1651"/>
      <c r="G97" s="1651"/>
    </row>
    <row r="98" spans="2:7">
      <c r="B98" s="1651"/>
      <c r="C98" s="1651"/>
      <c r="D98" s="1651"/>
      <c r="E98" s="1651"/>
      <c r="F98" s="1651"/>
      <c r="G98" s="1651"/>
    </row>
    <row r="99" spans="2:7">
      <c r="B99" s="1651"/>
      <c r="C99" s="1651"/>
      <c r="D99" s="1651"/>
      <c r="E99" s="1651"/>
      <c r="F99" s="1651"/>
      <c r="G99" s="1651"/>
    </row>
    <row r="100" spans="2:7">
      <c r="B100" s="1651"/>
      <c r="C100" s="1651"/>
      <c r="D100" s="1651"/>
      <c r="E100" s="1651"/>
      <c r="F100" s="1651"/>
      <c r="G100" s="1651"/>
    </row>
    <row r="101" spans="2:7">
      <c r="B101" s="1651"/>
      <c r="C101" s="1651"/>
      <c r="D101" s="1651"/>
      <c r="E101" s="1651"/>
      <c r="F101" s="1651"/>
      <c r="G101" s="1651"/>
    </row>
    <row r="102" spans="2:7">
      <c r="B102" s="1651"/>
      <c r="C102" s="1651"/>
      <c r="D102" s="1651"/>
      <c r="E102" s="1651"/>
      <c r="F102" s="1651"/>
      <c r="G102" s="1651"/>
    </row>
    <row r="103" spans="2:7">
      <c r="B103" s="1651"/>
      <c r="C103" s="1651"/>
      <c r="D103" s="1651"/>
      <c r="E103" s="1651"/>
      <c r="F103" s="1651"/>
      <c r="G103" s="1651"/>
    </row>
    <row r="104" spans="2:7">
      <c r="B104" s="1651"/>
      <c r="C104" s="1651"/>
      <c r="D104" s="1651"/>
      <c r="E104" s="1651"/>
      <c r="F104" s="1651"/>
      <c r="G104" s="1651"/>
    </row>
    <row r="105" spans="2:7">
      <c r="B105" s="1651"/>
      <c r="C105" s="1651"/>
      <c r="D105" s="1651"/>
      <c r="E105" s="1651"/>
      <c r="F105" s="1651"/>
      <c r="G105" s="1651"/>
    </row>
    <row r="106" spans="2:7">
      <c r="B106" s="1651"/>
      <c r="C106" s="1651"/>
      <c r="D106" s="1651"/>
      <c r="E106" s="1651"/>
      <c r="F106" s="1651"/>
      <c r="G106" s="1651"/>
    </row>
    <row r="107" spans="2:7">
      <c r="B107" s="1651"/>
      <c r="C107" s="1651"/>
      <c r="D107" s="1651"/>
      <c r="E107" s="1651"/>
      <c r="F107" s="1651"/>
      <c r="G107" s="1651"/>
    </row>
    <row r="108" spans="2:7">
      <c r="B108" s="1651"/>
      <c r="C108" s="1651"/>
      <c r="D108" s="1651"/>
      <c r="E108" s="1651"/>
      <c r="F108" s="1651"/>
      <c r="G108" s="1651"/>
    </row>
    <row r="109" spans="2:7">
      <c r="B109" s="1651"/>
      <c r="C109" s="1651"/>
      <c r="D109" s="1651"/>
      <c r="E109" s="1651"/>
      <c r="F109" s="1651"/>
      <c r="G109" s="1651"/>
    </row>
    <row r="110" spans="2:7">
      <c r="B110" s="1651"/>
      <c r="C110" s="1651"/>
      <c r="D110" s="1651"/>
      <c r="E110" s="1651"/>
      <c r="F110" s="1651"/>
      <c r="G110" s="1651"/>
    </row>
    <row r="111" spans="2:7">
      <c r="B111" s="1651"/>
      <c r="C111" s="1651"/>
      <c r="D111" s="1651"/>
      <c r="E111" s="1651"/>
      <c r="F111" s="1651"/>
      <c r="G111" s="1651"/>
    </row>
    <row r="112" spans="2:7">
      <c r="B112" s="1651"/>
      <c r="C112" s="1651"/>
      <c r="D112" s="1651"/>
      <c r="E112" s="1651"/>
      <c r="F112" s="1651"/>
      <c r="G112" s="1651"/>
    </row>
    <row r="113" spans="2:7">
      <c r="B113" s="1651"/>
      <c r="C113" s="1651"/>
      <c r="D113" s="1651"/>
      <c r="E113" s="1651"/>
      <c r="F113" s="1651"/>
      <c r="G113" s="1651"/>
    </row>
    <row r="114" spans="2:7">
      <c r="B114" s="1651"/>
      <c r="C114" s="1651"/>
      <c r="D114" s="1651"/>
      <c r="E114" s="1651"/>
      <c r="F114" s="1651"/>
      <c r="G114" s="1651"/>
    </row>
    <row r="115" spans="2:7">
      <c r="B115" s="1651"/>
      <c r="C115" s="1651"/>
      <c r="D115" s="1651"/>
      <c r="E115" s="1651"/>
      <c r="F115" s="1651"/>
      <c r="G115" s="1651"/>
    </row>
    <row r="116" spans="2:7">
      <c r="B116" s="1651"/>
      <c r="C116" s="1651"/>
      <c r="D116" s="1651"/>
      <c r="E116" s="1651"/>
      <c r="F116" s="1651"/>
      <c r="G116" s="1651"/>
    </row>
    <row r="117" spans="2:7">
      <c r="B117" s="1651"/>
      <c r="C117" s="1651"/>
      <c r="D117" s="1651"/>
      <c r="E117" s="1651"/>
      <c r="F117" s="1651"/>
      <c r="G117" s="1651"/>
    </row>
    <row r="118" spans="2:7">
      <c r="B118" s="1651"/>
      <c r="C118" s="1651"/>
      <c r="D118" s="1651"/>
      <c r="E118" s="1651"/>
      <c r="F118" s="1651"/>
      <c r="G118" s="1651"/>
    </row>
    <row r="119" spans="2:7">
      <c r="B119" s="1651"/>
      <c r="C119" s="1651"/>
      <c r="D119" s="1651"/>
      <c r="E119" s="1651"/>
      <c r="F119" s="1651"/>
      <c r="G119" s="1651"/>
    </row>
    <row r="120" spans="2:7">
      <c r="B120" s="1651"/>
      <c r="C120" s="1651"/>
      <c r="D120" s="1651"/>
      <c r="E120" s="1651"/>
      <c r="F120" s="1651"/>
      <c r="G120" s="1651"/>
    </row>
    <row r="121" spans="2:7">
      <c r="B121" s="1651"/>
      <c r="C121" s="1651"/>
      <c r="D121" s="1651"/>
      <c r="E121" s="1651"/>
      <c r="F121" s="1651"/>
      <c r="G121" s="1651"/>
    </row>
    <row r="122" spans="2:7">
      <c r="B122" s="1651"/>
      <c r="C122" s="1651"/>
      <c r="D122" s="1651"/>
      <c r="E122" s="1651"/>
      <c r="F122" s="1651"/>
      <c r="G122" s="1651"/>
    </row>
    <row r="123" spans="2:7">
      <c r="B123" s="1651"/>
      <c r="C123" s="1651"/>
      <c r="D123" s="1651"/>
      <c r="E123" s="1651"/>
      <c r="F123" s="1651"/>
      <c r="G123" s="1651"/>
    </row>
    <row r="124" spans="2:7">
      <c r="B124" s="1651"/>
      <c r="C124" s="1651"/>
      <c r="D124" s="1651"/>
      <c r="E124" s="1651"/>
      <c r="F124" s="1651"/>
      <c r="G124" s="1651"/>
    </row>
    <row r="125" spans="2:7">
      <c r="B125" s="1651"/>
      <c r="C125" s="1651"/>
      <c r="D125" s="1651"/>
      <c r="E125" s="1651"/>
      <c r="F125" s="1651"/>
      <c r="G125" s="1651"/>
    </row>
    <row r="126" spans="2:7">
      <c r="B126" s="1651"/>
      <c r="C126" s="1651"/>
      <c r="D126" s="1651"/>
      <c r="E126" s="1651"/>
      <c r="F126" s="1651"/>
      <c r="G126" s="1651"/>
    </row>
    <row r="127" spans="2:7">
      <c r="B127" s="1651"/>
      <c r="C127" s="1651"/>
      <c r="D127" s="1651"/>
      <c r="E127" s="1651"/>
      <c r="F127" s="1651"/>
      <c r="G127" s="1651"/>
    </row>
    <row r="128" spans="2:7">
      <c r="B128" s="1651"/>
      <c r="C128" s="1651"/>
      <c r="D128" s="1651"/>
      <c r="E128" s="1651"/>
      <c r="F128" s="1651"/>
      <c r="G128" s="1651"/>
    </row>
    <row r="129" spans="2:7">
      <c r="B129" s="1651"/>
      <c r="C129" s="1651"/>
      <c r="D129" s="1651"/>
      <c r="E129" s="1651"/>
      <c r="F129" s="1651"/>
      <c r="G129" s="1651"/>
    </row>
    <row r="130" spans="2:7">
      <c r="B130" s="1651"/>
      <c r="C130" s="1651"/>
      <c r="D130" s="1651"/>
      <c r="E130" s="1651"/>
      <c r="F130" s="1651"/>
      <c r="G130" s="1651"/>
    </row>
    <row r="131" spans="2:7">
      <c r="B131" s="1651"/>
      <c r="C131" s="1651"/>
      <c r="D131" s="1651"/>
      <c r="E131" s="1651"/>
      <c r="F131" s="1651"/>
      <c r="G131" s="1651"/>
    </row>
    <row r="132" spans="2:7">
      <c r="B132" s="1651"/>
      <c r="C132" s="1651"/>
      <c r="D132" s="1651"/>
      <c r="E132" s="1651"/>
      <c r="F132" s="1651"/>
      <c r="G132" s="1651"/>
    </row>
    <row r="133" spans="2:7">
      <c r="B133" s="1651"/>
      <c r="C133" s="1651"/>
      <c r="D133" s="1651"/>
      <c r="E133" s="1651"/>
      <c r="F133" s="1651"/>
      <c r="G133" s="1651"/>
    </row>
    <row r="134" spans="2:7">
      <c r="B134" s="1651"/>
      <c r="C134" s="1651"/>
      <c r="D134" s="1651"/>
      <c r="E134" s="1651"/>
      <c r="F134" s="1651"/>
      <c r="G134" s="1651"/>
    </row>
    <row r="135" spans="2:7">
      <c r="B135" s="1651"/>
      <c r="C135" s="1651"/>
      <c r="D135" s="1651"/>
      <c r="E135" s="1651"/>
      <c r="F135" s="1651"/>
      <c r="G135" s="1651"/>
    </row>
    <row r="136" spans="2:7">
      <c r="B136" s="1651"/>
      <c r="C136" s="1651"/>
      <c r="D136" s="1651"/>
      <c r="E136" s="1651"/>
      <c r="F136" s="1651"/>
      <c r="G136" s="1651"/>
    </row>
    <row r="137" spans="2:7">
      <c r="B137" s="1651"/>
      <c r="C137" s="1651"/>
      <c r="D137" s="1651"/>
      <c r="E137" s="1651"/>
      <c r="F137" s="1651"/>
      <c r="G137" s="1651"/>
    </row>
  </sheetData>
  <mergeCells count="10">
    <mergeCell ref="B10:E10"/>
    <mergeCell ref="F10:G10"/>
    <mergeCell ref="A2:G2"/>
    <mergeCell ref="A3:G3"/>
    <mergeCell ref="B5:B9"/>
    <mergeCell ref="C5:C9"/>
    <mergeCell ref="D5:D9"/>
    <mergeCell ref="E5:E8"/>
    <mergeCell ref="F5:F9"/>
    <mergeCell ref="G5:G9"/>
  </mergeCells>
  <hyperlinks>
    <hyperlink ref="A1" location="Índice!A1" display="Voltar ao Índice"/>
  </hyperlinks>
  <printOptions gridLinesSet="0"/>
  <pageMargins left="0.43307086614173229" right="0.15748031496062992" top="0.27559055118110237" bottom="0.27559055118110237" header="0" footer="0"/>
  <pageSetup paperSize="9" scale="94" orientation="portrait" horizontalDpi="300" verticalDpi="300" r:id="rId1"/>
  <headerFooter alignWithMargins="0"/>
  <drawing r:id="rId2"/>
</worksheet>
</file>

<file path=xl/worksheets/sheet107.xml><?xml version="1.0" encoding="utf-8"?>
<worksheet xmlns="http://schemas.openxmlformats.org/spreadsheetml/2006/main" xmlns:r="http://schemas.openxmlformats.org/officeDocument/2006/relationships">
  <dimension ref="A1:AG126"/>
  <sheetViews>
    <sheetView showGridLines="0" zoomScaleNormal="100" workbookViewId="0"/>
  </sheetViews>
  <sheetFormatPr defaultColWidth="7.85546875" defaultRowHeight="9"/>
  <cols>
    <col min="1" max="1" width="32.42578125" style="614" customWidth="1"/>
    <col min="2" max="2" width="8.28515625" style="614" customWidth="1"/>
    <col min="3" max="3" width="10.7109375" style="614" customWidth="1"/>
    <col min="4" max="4" width="10.85546875" style="614" customWidth="1"/>
    <col min="5" max="5" width="14" style="614" customWidth="1"/>
    <col min="6" max="6" width="13.7109375" style="614" customWidth="1"/>
    <col min="7" max="7" width="11.28515625" style="614" customWidth="1"/>
    <col min="8" max="12" width="7.42578125" style="614" customWidth="1"/>
    <col min="13" max="13" width="8.140625" style="614" bestFit="1" customWidth="1"/>
    <col min="14" max="18" width="7.42578125" style="614" customWidth="1"/>
    <col min="19" max="16384" width="7.85546875" style="614"/>
  </cols>
  <sheetData>
    <row r="1" spans="1:33" s="1628" customFormat="1" ht="15" customHeight="1">
      <c r="A1" s="1715" t="s">
        <v>1527</v>
      </c>
      <c r="B1" s="1680"/>
      <c r="C1" s="1680"/>
      <c r="D1" s="1680"/>
      <c r="E1" s="1680"/>
      <c r="F1" s="1680"/>
      <c r="G1" s="1680"/>
    </row>
    <row r="2" spans="1:33" s="1628" customFormat="1" ht="21" customHeight="1">
      <c r="A2" s="2059" t="s">
        <v>1434</v>
      </c>
      <c r="B2" s="2059"/>
      <c r="C2" s="2059"/>
      <c r="D2" s="2059"/>
      <c r="E2" s="2059"/>
      <c r="F2" s="2059"/>
      <c r="G2" s="2059"/>
    </row>
    <row r="3" spans="1:33" s="1629" customFormat="1" ht="33" customHeight="1">
      <c r="A3" s="2073" t="s">
        <v>1467</v>
      </c>
      <c r="B3" s="2073"/>
      <c r="C3" s="2073"/>
      <c r="D3" s="2073"/>
      <c r="E3" s="2073"/>
      <c r="F3" s="2073"/>
      <c r="G3" s="2073"/>
    </row>
    <row r="4" spans="1:33" ht="15" customHeight="1">
      <c r="A4" s="1604">
        <v>2015</v>
      </c>
      <c r="B4" s="768"/>
      <c r="C4" s="768"/>
      <c r="D4" s="768"/>
      <c r="E4" s="768"/>
      <c r="F4" s="768"/>
      <c r="G4" s="768"/>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row>
    <row r="5" spans="1:33" ht="10.5" customHeight="1">
      <c r="A5" s="1623"/>
      <c r="B5" s="2063" t="s">
        <v>1436</v>
      </c>
      <c r="C5" s="2065" t="s">
        <v>1437</v>
      </c>
      <c r="D5" s="2065" t="s">
        <v>1438</v>
      </c>
      <c r="E5" s="2065" t="s">
        <v>1370</v>
      </c>
      <c r="F5" s="2070" t="s">
        <v>1439</v>
      </c>
      <c r="G5" s="2070" t="s">
        <v>1440</v>
      </c>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row>
    <row r="6" spans="1:33" ht="10.5" customHeight="1">
      <c r="A6" s="1630" t="s">
        <v>824</v>
      </c>
      <c r="B6" s="2063"/>
      <c r="C6" s="2066"/>
      <c r="D6" s="2066"/>
      <c r="E6" s="2074"/>
      <c r="F6" s="2070"/>
      <c r="G6" s="2070"/>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row>
    <row r="7" spans="1:33" ht="10.5" customHeight="1">
      <c r="A7" s="1630"/>
      <c r="B7" s="2063"/>
      <c r="C7" s="2066"/>
      <c r="D7" s="2066"/>
      <c r="E7" s="2074"/>
      <c r="F7" s="2070"/>
      <c r="G7" s="2070"/>
      <c r="H7" s="656"/>
      <c r="I7" s="656"/>
      <c r="J7" s="656"/>
      <c r="K7" s="656"/>
      <c r="L7" s="656"/>
      <c r="M7" s="656"/>
      <c r="N7" s="656"/>
      <c r="O7" s="656"/>
      <c r="P7" s="656"/>
      <c r="Q7" s="656"/>
      <c r="R7" s="656"/>
      <c r="S7" s="656"/>
      <c r="T7" s="656"/>
      <c r="U7" s="656"/>
      <c r="V7" s="656"/>
      <c r="W7" s="656"/>
      <c r="X7" s="656"/>
      <c r="Y7" s="656"/>
      <c r="Z7" s="656"/>
      <c r="AA7" s="656"/>
      <c r="AB7" s="656"/>
      <c r="AC7" s="656"/>
      <c r="AD7" s="656"/>
      <c r="AE7" s="656"/>
      <c r="AF7" s="656"/>
      <c r="AG7" s="656"/>
    </row>
    <row r="8" spans="1:33" ht="10.5" customHeight="1">
      <c r="A8" s="1630" t="s">
        <v>1441</v>
      </c>
      <c r="B8" s="2063"/>
      <c r="C8" s="2066"/>
      <c r="D8" s="2068"/>
      <c r="E8" s="2074"/>
      <c r="F8" s="2070"/>
      <c r="G8" s="2070"/>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row>
    <row r="9" spans="1:33" ht="10.5" customHeight="1">
      <c r="A9" s="1624"/>
      <c r="B9" s="2064"/>
      <c r="C9" s="2067"/>
      <c r="D9" s="2069"/>
      <c r="E9" s="1631"/>
      <c r="F9" s="2070"/>
      <c r="G9" s="2070"/>
      <c r="H9" s="656"/>
      <c r="I9" s="656"/>
      <c r="J9" s="656"/>
      <c r="K9" s="656"/>
      <c r="L9" s="656"/>
      <c r="M9" s="656"/>
      <c r="N9" s="656"/>
      <c r="O9" s="656"/>
      <c r="P9" s="656"/>
      <c r="Q9" s="656"/>
      <c r="R9" s="656"/>
      <c r="S9" s="656"/>
      <c r="T9" s="656"/>
      <c r="U9" s="656"/>
      <c r="V9" s="656"/>
      <c r="W9" s="656"/>
      <c r="X9" s="656"/>
      <c r="Y9" s="656"/>
      <c r="Z9" s="656"/>
      <c r="AA9" s="656"/>
      <c r="AB9" s="656"/>
      <c r="AC9" s="656"/>
      <c r="AD9" s="656"/>
      <c r="AE9" s="656"/>
      <c r="AF9" s="656"/>
      <c r="AG9" s="656"/>
    </row>
    <row r="10" spans="1:33" ht="10.5" customHeight="1">
      <c r="A10" s="1632"/>
      <c r="B10" s="2071" t="s">
        <v>19</v>
      </c>
      <c r="C10" s="2072"/>
      <c r="D10" s="2072"/>
      <c r="E10" s="2072"/>
      <c r="F10" s="2056" t="s">
        <v>1383</v>
      </c>
      <c r="G10" s="2057"/>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56"/>
    </row>
    <row r="11" spans="1:33" ht="3.75" customHeight="1">
      <c r="A11" s="656"/>
      <c r="B11" s="1602"/>
      <c r="C11" s="1633"/>
      <c r="D11" s="1633"/>
      <c r="E11" s="1633"/>
      <c r="F11" s="1633"/>
      <c r="G11" s="1633"/>
    </row>
    <row r="12" spans="1:33" s="658" customFormat="1" ht="15" customHeight="1">
      <c r="A12" s="736" t="s">
        <v>1468</v>
      </c>
      <c r="B12" s="1614">
        <v>1893.0000000000005</v>
      </c>
      <c r="C12" s="1614">
        <v>136255.00000000012</v>
      </c>
      <c r="D12" s="1614">
        <v>550205.99999999977</v>
      </c>
      <c r="E12" s="1614">
        <v>686461.00000000012</v>
      </c>
      <c r="F12" s="1614">
        <v>2237511.9999999986</v>
      </c>
      <c r="G12" s="1608">
        <f t="shared" ref="G12:G52" si="0">+F12/C12</f>
        <v>16.421503798025736</v>
      </c>
      <c r="I12" s="1614"/>
      <c r="J12" s="1614"/>
      <c r="K12" s="1614"/>
      <c r="L12" s="1614"/>
      <c r="M12" s="1614"/>
    </row>
    <row r="13" spans="1:33" ht="6" customHeight="1">
      <c r="A13" s="668"/>
      <c r="B13" s="1636"/>
      <c r="C13" s="1636"/>
      <c r="D13" s="1636"/>
      <c r="E13" s="1636"/>
      <c r="F13" s="1636"/>
      <c r="G13" s="1636"/>
      <c r="I13" s="1636"/>
      <c r="J13" s="1636"/>
      <c r="K13" s="1636"/>
      <c r="L13" s="1636"/>
      <c r="M13" s="1636"/>
    </row>
    <row r="14" spans="1:33" s="612" customFormat="1" ht="15" customHeight="1">
      <c r="A14" s="736" t="s">
        <v>1443</v>
      </c>
      <c r="B14" s="1614">
        <v>410.99999999999989</v>
      </c>
      <c r="C14" s="1614">
        <v>11021</v>
      </c>
      <c r="D14" s="1637">
        <v>34285.000000000007</v>
      </c>
      <c r="E14" s="1637">
        <v>45306.000000000015</v>
      </c>
      <c r="F14" s="1637">
        <v>67708</v>
      </c>
      <c r="G14" s="1608">
        <f t="shared" si="0"/>
        <v>6.143544142999728</v>
      </c>
      <c r="H14" s="1614"/>
    </row>
    <row r="15" spans="1:33" s="612" customFormat="1" ht="15" customHeight="1">
      <c r="A15" s="739" t="s">
        <v>1444</v>
      </c>
      <c r="B15" s="1637">
        <v>8</v>
      </c>
      <c r="C15" s="1637">
        <v>177</v>
      </c>
      <c r="D15" s="1637">
        <v>1002</v>
      </c>
      <c r="E15" s="1637">
        <v>1179</v>
      </c>
      <c r="F15" s="1637">
        <v>1470</v>
      </c>
      <c r="G15" s="1608">
        <f t="shared" si="0"/>
        <v>8.3050847457627111</v>
      </c>
      <c r="H15" s="1638"/>
      <c r="I15" s="1638"/>
    </row>
    <row r="16" spans="1:33" s="612" customFormat="1" ht="15" customHeight="1">
      <c r="A16" s="739" t="s">
        <v>1445</v>
      </c>
      <c r="B16" s="1614">
        <v>960</v>
      </c>
      <c r="C16" s="1614">
        <v>87694.000000000015</v>
      </c>
      <c r="D16" s="1637">
        <v>334286</v>
      </c>
      <c r="E16" s="1637">
        <v>421980.00000000023</v>
      </c>
      <c r="F16" s="1637">
        <v>1976168.0000000005</v>
      </c>
      <c r="G16" s="1608">
        <f t="shared" si="0"/>
        <v>22.53481424042694</v>
      </c>
      <c r="H16" s="1638"/>
      <c r="I16" s="1614"/>
      <c r="J16" s="1614"/>
      <c r="K16" s="1614"/>
      <c r="L16" s="1614"/>
      <c r="M16" s="1614"/>
    </row>
    <row r="17" spans="1:13" ht="15" customHeight="1">
      <c r="A17" s="1639" t="s">
        <v>1446</v>
      </c>
      <c r="B17" s="1640">
        <v>206.99999999999997</v>
      </c>
      <c r="C17" s="1640">
        <v>2122.0000000000005</v>
      </c>
      <c r="D17" s="1641">
        <v>19260</v>
      </c>
      <c r="E17" s="1641">
        <v>21382.000000000004</v>
      </c>
      <c r="F17" s="1641">
        <v>10996</v>
      </c>
      <c r="G17" s="1612">
        <f t="shared" si="0"/>
        <v>5.181903864278981</v>
      </c>
      <c r="H17" s="1640"/>
      <c r="I17" s="1636"/>
      <c r="J17" s="1636"/>
      <c r="K17" s="1636"/>
      <c r="L17" s="1636"/>
      <c r="M17" s="1636"/>
    </row>
    <row r="18" spans="1:13" ht="15" customHeight="1">
      <c r="A18" s="1639" t="s">
        <v>1447</v>
      </c>
      <c r="B18" s="1640">
        <v>308</v>
      </c>
      <c r="C18" s="1640">
        <v>5488.0000000000009</v>
      </c>
      <c r="D18" s="1641">
        <v>113957.00000000004</v>
      </c>
      <c r="E18" s="1641">
        <v>119445</v>
      </c>
      <c r="F18" s="1641">
        <v>80864.999999999985</v>
      </c>
      <c r="G18" s="1612">
        <f t="shared" si="0"/>
        <v>14.734876093294455</v>
      </c>
      <c r="H18" s="1640"/>
      <c r="I18" s="1640"/>
    </row>
    <row r="19" spans="1:13" ht="15" customHeight="1">
      <c r="A19" s="1639" t="s">
        <v>1448</v>
      </c>
      <c r="B19" s="1641">
        <v>48.000000000000007</v>
      </c>
      <c r="C19" s="1641">
        <v>937.00000000000034</v>
      </c>
      <c r="D19" s="1641">
        <v>16377.999999999998</v>
      </c>
      <c r="E19" s="1641">
        <v>17314.999999999996</v>
      </c>
      <c r="F19" s="1641">
        <v>5707.9999999999991</v>
      </c>
      <c r="G19" s="1612">
        <f t="shared" si="0"/>
        <v>6.0917822838847355</v>
      </c>
      <c r="H19" s="1640"/>
      <c r="I19" s="1640"/>
    </row>
    <row r="20" spans="1:13" ht="15" customHeight="1">
      <c r="A20" s="1639" t="s">
        <v>1449</v>
      </c>
      <c r="B20" s="1641">
        <v>34.999999999999993</v>
      </c>
      <c r="C20" s="1641">
        <v>644</v>
      </c>
      <c r="D20" s="1641">
        <v>4600</v>
      </c>
      <c r="E20" s="1641">
        <v>5243.9999999999991</v>
      </c>
      <c r="F20" s="1641">
        <v>2966</v>
      </c>
      <c r="G20" s="1612">
        <f t="shared" si="0"/>
        <v>4.6055900621118013</v>
      </c>
      <c r="H20" s="1640"/>
      <c r="I20" s="1640"/>
    </row>
    <row r="21" spans="1:13" ht="15" customHeight="1">
      <c r="A21" s="1639" t="s">
        <v>1450</v>
      </c>
      <c r="B21" s="1640">
        <v>224</v>
      </c>
      <c r="C21" s="1640">
        <v>72911</v>
      </c>
      <c r="D21" s="1641">
        <v>147331</v>
      </c>
      <c r="E21" s="1641">
        <v>220242.00000000003</v>
      </c>
      <c r="F21" s="1641">
        <v>1848279.9999999995</v>
      </c>
      <c r="G21" s="1612">
        <f t="shared" si="0"/>
        <v>25.34981004238043</v>
      </c>
      <c r="H21" s="1640"/>
      <c r="I21" s="1640"/>
    </row>
    <row r="22" spans="1:13" ht="15" customHeight="1">
      <c r="A22" s="1639" t="s">
        <v>1451</v>
      </c>
      <c r="B22" s="1640">
        <v>137.99999999999997</v>
      </c>
      <c r="C22" s="1640">
        <v>5592.0000000000009</v>
      </c>
      <c r="D22" s="1641">
        <v>32760.000000000004</v>
      </c>
      <c r="E22" s="1641">
        <v>38352</v>
      </c>
      <c r="F22" s="1641">
        <v>27352.999999999993</v>
      </c>
      <c r="G22" s="1612">
        <f t="shared" si="0"/>
        <v>4.891452074391986</v>
      </c>
      <c r="H22" s="1640"/>
      <c r="I22" s="1640"/>
    </row>
    <row r="23" spans="1:13" s="612" customFormat="1" ht="15" customHeight="1">
      <c r="A23" s="1642" t="s">
        <v>1452</v>
      </c>
      <c r="B23" s="1614">
        <v>59</v>
      </c>
      <c r="C23" s="1614">
        <v>922</v>
      </c>
      <c r="D23" s="1637">
        <v>8763</v>
      </c>
      <c r="E23" s="1637">
        <v>9685</v>
      </c>
      <c r="F23" s="1637">
        <v>3545.9999999999991</v>
      </c>
      <c r="G23" s="1608">
        <f t="shared" si="0"/>
        <v>3.8459869848156174</v>
      </c>
      <c r="H23" s="1614"/>
      <c r="I23" s="1614"/>
    </row>
    <row r="24" spans="1:13" s="612" customFormat="1" ht="15" customHeight="1">
      <c r="A24" s="1642" t="s">
        <v>1453</v>
      </c>
      <c r="B24" s="1614">
        <v>109.99999999999997</v>
      </c>
      <c r="C24" s="1614">
        <v>3657</v>
      </c>
      <c r="D24" s="1637">
        <v>12969.999999999998</v>
      </c>
      <c r="E24" s="1637">
        <v>16627.000000000004</v>
      </c>
      <c r="F24" s="1637">
        <v>45079</v>
      </c>
      <c r="G24" s="1608">
        <f t="shared" si="0"/>
        <v>12.326770576975663</v>
      </c>
      <c r="H24" s="1614"/>
      <c r="I24" s="1614"/>
      <c r="J24" s="1614"/>
      <c r="K24" s="1614"/>
      <c r="L24" s="1614"/>
      <c r="M24" s="1614"/>
    </row>
    <row r="25" spans="1:13" ht="15" customHeight="1">
      <c r="A25" s="1639" t="s">
        <v>1454</v>
      </c>
      <c r="B25" s="1641">
        <v>37</v>
      </c>
      <c r="C25" s="1641">
        <v>2781.0000000000005</v>
      </c>
      <c r="D25" s="1641">
        <v>6521.9999999999982</v>
      </c>
      <c r="E25" s="1641">
        <v>9303.0000000000018</v>
      </c>
      <c r="F25" s="1641">
        <v>42539</v>
      </c>
      <c r="G25" s="1612">
        <f t="shared" si="0"/>
        <v>15.296296296296294</v>
      </c>
      <c r="H25" s="1640"/>
      <c r="I25" s="1636"/>
      <c r="J25" s="1636"/>
      <c r="K25" s="1636"/>
      <c r="L25" s="1636"/>
      <c r="M25" s="1636"/>
    </row>
    <row r="26" spans="1:13" ht="15" customHeight="1">
      <c r="A26" s="1639" t="s">
        <v>1455</v>
      </c>
      <c r="B26" s="1641">
        <v>73</v>
      </c>
      <c r="C26" s="1641">
        <v>875.99999999999989</v>
      </c>
      <c r="D26" s="1641">
        <v>6448</v>
      </c>
      <c r="E26" s="1641">
        <v>7323.9999999999982</v>
      </c>
      <c r="F26" s="1641">
        <v>2540.0000000000005</v>
      </c>
      <c r="G26" s="1612">
        <f t="shared" si="0"/>
        <v>2.8995433789954346</v>
      </c>
      <c r="H26" s="1640"/>
      <c r="I26" s="1640"/>
    </row>
    <row r="27" spans="1:13" s="1644" customFormat="1" ht="15" customHeight="1">
      <c r="A27" s="1642" t="s">
        <v>1456</v>
      </c>
      <c r="B27" s="1643">
        <v>92.000000000000014</v>
      </c>
      <c r="C27" s="1643">
        <v>53.000000000000028</v>
      </c>
      <c r="D27" s="1643">
        <v>38226</v>
      </c>
      <c r="E27" s="1643">
        <v>38279</v>
      </c>
      <c r="F27" s="1643">
        <v>154.99999999999997</v>
      </c>
      <c r="G27" s="1608">
        <f t="shared" si="0"/>
        <v>2.9245283018867902</v>
      </c>
      <c r="H27" s="1643"/>
      <c r="I27" s="1643"/>
    </row>
    <row r="28" spans="1:13" s="1644" customFormat="1" ht="15" customHeight="1">
      <c r="A28" s="1642" t="s">
        <v>1457</v>
      </c>
      <c r="B28" s="1637">
        <v>1</v>
      </c>
      <c r="C28" s="1637">
        <v>0</v>
      </c>
      <c r="D28" s="1637">
        <v>400</v>
      </c>
      <c r="E28" s="1637">
        <v>400</v>
      </c>
      <c r="F28" s="1637">
        <v>0</v>
      </c>
      <c r="G28" s="1637" t="s">
        <v>232</v>
      </c>
      <c r="H28" s="1643"/>
      <c r="I28" s="1643"/>
    </row>
    <row r="29" spans="1:13" s="1644" customFormat="1" ht="15" customHeight="1">
      <c r="A29" s="1642" t="s">
        <v>1458</v>
      </c>
      <c r="B29" s="1643">
        <v>118</v>
      </c>
      <c r="C29" s="1643">
        <v>23387.000000000004</v>
      </c>
      <c r="D29" s="1643">
        <v>64280</v>
      </c>
      <c r="E29" s="1643">
        <v>87666.999999999985</v>
      </c>
      <c r="F29" s="1643">
        <v>102544</v>
      </c>
      <c r="G29" s="1608">
        <f t="shared" si="0"/>
        <v>4.3846581434130067</v>
      </c>
      <c r="H29" s="1643"/>
      <c r="I29" s="1643"/>
    </row>
    <row r="30" spans="1:13" s="1644" customFormat="1" ht="15" customHeight="1">
      <c r="A30" s="1642" t="s">
        <v>1459</v>
      </c>
      <c r="B30" s="1643">
        <v>75.999999999999972</v>
      </c>
      <c r="C30" s="1643">
        <v>8754</v>
      </c>
      <c r="D30" s="1643">
        <v>35365</v>
      </c>
      <c r="E30" s="1643">
        <v>44119</v>
      </c>
      <c r="F30" s="1643">
        <v>38858</v>
      </c>
      <c r="G30" s="1608">
        <f t="shared" si="0"/>
        <v>4.4388850811057798</v>
      </c>
      <c r="H30" s="1643"/>
      <c r="I30" s="1643"/>
    </row>
    <row r="31" spans="1:13" s="1644" customFormat="1" ht="15" customHeight="1">
      <c r="A31" s="1642" t="s">
        <v>1460</v>
      </c>
      <c r="B31" s="1643">
        <v>58</v>
      </c>
      <c r="C31" s="1643">
        <v>590</v>
      </c>
      <c r="D31" s="1643">
        <v>20629</v>
      </c>
      <c r="E31" s="1643">
        <v>21219</v>
      </c>
      <c r="F31" s="1643">
        <v>1984</v>
      </c>
      <c r="G31" s="1608">
        <f t="shared" si="0"/>
        <v>3.3627118644067795</v>
      </c>
      <c r="H31" s="1643"/>
      <c r="I31" s="1643"/>
    </row>
    <row r="32" spans="1:13" s="1654" customFormat="1" ht="9.75" customHeight="1">
      <c r="A32" s="1652"/>
      <c r="B32" s="1653"/>
      <c r="C32" s="1653"/>
      <c r="D32" s="1653"/>
      <c r="E32" s="1653"/>
      <c r="F32" s="1653"/>
      <c r="G32" s="1608"/>
      <c r="H32" s="1653"/>
      <c r="I32" s="1653"/>
      <c r="M32" s="614"/>
    </row>
    <row r="33" spans="1:14" s="612" customFormat="1" ht="15" customHeight="1">
      <c r="A33" s="736" t="s">
        <v>1469</v>
      </c>
      <c r="B33" s="1614">
        <v>1280.9999999999998</v>
      </c>
      <c r="C33" s="1614">
        <v>173129.00000000003</v>
      </c>
      <c r="D33" s="1614">
        <v>227154</v>
      </c>
      <c r="E33" s="1614">
        <v>400282.99999999988</v>
      </c>
      <c r="F33" s="1614">
        <v>1861748.0000000005</v>
      </c>
      <c r="G33" s="1608">
        <f t="shared" si="0"/>
        <v>10.753530604347048</v>
      </c>
      <c r="I33" s="1614"/>
      <c r="J33" s="1614"/>
      <c r="K33" s="1614"/>
      <c r="L33" s="1614"/>
      <c r="M33" s="1614"/>
      <c r="N33" s="1646"/>
    </row>
    <row r="34" spans="1:14" s="612" customFormat="1" ht="8.25" customHeight="1">
      <c r="A34" s="736"/>
      <c r="B34" s="1614"/>
      <c r="C34" s="1614"/>
      <c r="D34" s="1614"/>
      <c r="E34" s="1614"/>
      <c r="F34" s="1614"/>
      <c r="G34" s="1608"/>
      <c r="I34" s="1614"/>
      <c r="J34" s="1614"/>
      <c r="K34" s="1614"/>
      <c r="L34" s="1614"/>
      <c r="M34" s="1636"/>
    </row>
    <row r="35" spans="1:14" s="612" customFormat="1" ht="15" customHeight="1">
      <c r="A35" s="736" t="s">
        <v>1443</v>
      </c>
      <c r="B35" s="1614">
        <v>321</v>
      </c>
      <c r="C35" s="1614">
        <v>24680.000000000007</v>
      </c>
      <c r="D35" s="1614">
        <v>24371.999999999993</v>
      </c>
      <c r="E35" s="1614">
        <v>49052</v>
      </c>
      <c r="F35" s="1614">
        <v>160800</v>
      </c>
      <c r="G35" s="1608">
        <f t="shared" si="0"/>
        <v>6.515397082658021</v>
      </c>
    </row>
    <row r="36" spans="1:14" s="612" customFormat="1" ht="15" customHeight="1">
      <c r="A36" s="739" t="s">
        <v>1444</v>
      </c>
      <c r="B36" s="1637">
        <v>6</v>
      </c>
      <c r="C36" s="1637">
        <v>1270</v>
      </c>
      <c r="D36" s="1637">
        <v>1276</v>
      </c>
      <c r="E36" s="1637">
        <v>2546</v>
      </c>
      <c r="F36" s="1637">
        <v>10542</v>
      </c>
      <c r="G36" s="1608">
        <f t="shared" si="0"/>
        <v>8.3007874015748033</v>
      </c>
      <c r="I36" s="1638"/>
    </row>
    <row r="37" spans="1:14" s="1644" customFormat="1" ht="15" customHeight="1">
      <c r="A37" s="739" t="s">
        <v>1445</v>
      </c>
      <c r="B37" s="1614">
        <v>691</v>
      </c>
      <c r="C37" s="1614">
        <v>113883.00000000006</v>
      </c>
      <c r="D37" s="1614">
        <v>105406</v>
      </c>
      <c r="E37" s="1614">
        <v>219288.99999999994</v>
      </c>
      <c r="F37" s="1614">
        <v>1468957.9999999993</v>
      </c>
      <c r="G37" s="1608">
        <f t="shared" si="0"/>
        <v>12.898834769017313</v>
      </c>
      <c r="I37" s="1614"/>
      <c r="J37" s="1614"/>
      <c r="K37" s="1614"/>
      <c r="L37" s="1614"/>
      <c r="M37" s="1614"/>
    </row>
    <row r="38" spans="1:14" ht="15" customHeight="1">
      <c r="A38" s="1639" t="s">
        <v>1446</v>
      </c>
      <c r="B38" s="1640">
        <v>324.99999999999994</v>
      </c>
      <c r="C38" s="1640">
        <v>20730.000000000004</v>
      </c>
      <c r="D38" s="1641">
        <v>41025</v>
      </c>
      <c r="E38" s="1640">
        <v>61755.000000000007</v>
      </c>
      <c r="F38" s="1641">
        <v>107469.99999999997</v>
      </c>
      <c r="G38" s="1612">
        <f t="shared" si="0"/>
        <v>5.184273999035212</v>
      </c>
      <c r="I38" s="1636"/>
      <c r="J38" s="1636"/>
      <c r="K38" s="1636"/>
      <c r="L38" s="1636"/>
      <c r="M38" s="1636"/>
    </row>
    <row r="39" spans="1:14" ht="15" customHeight="1">
      <c r="A39" s="1639" t="s">
        <v>1447</v>
      </c>
      <c r="B39" s="1640">
        <v>88</v>
      </c>
      <c r="C39" s="1640">
        <v>19698.999999999996</v>
      </c>
      <c r="D39" s="1641">
        <v>17251</v>
      </c>
      <c r="E39" s="1641">
        <v>36950</v>
      </c>
      <c r="F39" s="1641">
        <v>254944.00000000003</v>
      </c>
      <c r="G39" s="1612">
        <f t="shared" si="0"/>
        <v>12.941976750088841</v>
      </c>
      <c r="I39" s="1640"/>
    </row>
    <row r="40" spans="1:14" ht="15" customHeight="1">
      <c r="A40" s="1639" t="s">
        <v>1448</v>
      </c>
      <c r="B40" s="1641">
        <v>47.000000000000007</v>
      </c>
      <c r="C40" s="1641">
        <v>6700</v>
      </c>
      <c r="D40" s="1641">
        <v>10542</v>
      </c>
      <c r="E40" s="1641">
        <v>17242</v>
      </c>
      <c r="F40" s="1641">
        <v>111685</v>
      </c>
      <c r="G40" s="1612">
        <f t="shared" si="0"/>
        <v>16.669402985074626</v>
      </c>
      <c r="I40" s="1640"/>
    </row>
    <row r="41" spans="1:14" ht="15" customHeight="1">
      <c r="A41" s="1639" t="s">
        <v>1449</v>
      </c>
      <c r="B41" s="1640">
        <v>36</v>
      </c>
      <c r="C41" s="1640">
        <v>4137</v>
      </c>
      <c r="D41" s="1641">
        <v>1627</v>
      </c>
      <c r="E41" s="1641">
        <v>5764.0000000000009</v>
      </c>
      <c r="F41" s="1641">
        <v>47899.999999999993</v>
      </c>
      <c r="G41" s="1612">
        <f t="shared" si="0"/>
        <v>11.57843848199178</v>
      </c>
      <c r="I41" s="1640"/>
    </row>
    <row r="42" spans="1:14" ht="15" customHeight="1">
      <c r="A42" s="1639" t="s">
        <v>1450</v>
      </c>
      <c r="B42" s="1640">
        <v>97</v>
      </c>
      <c r="C42" s="1640">
        <v>39538.000000000007</v>
      </c>
      <c r="D42" s="1641">
        <v>12893.999999999998</v>
      </c>
      <c r="E42" s="1641">
        <v>52432</v>
      </c>
      <c r="F42" s="1641">
        <v>517420</v>
      </c>
      <c r="G42" s="1612">
        <f t="shared" si="0"/>
        <v>13.086650816935604</v>
      </c>
      <c r="I42" s="1640"/>
    </row>
    <row r="43" spans="1:14" ht="15" customHeight="1">
      <c r="A43" s="1639" t="s">
        <v>1451</v>
      </c>
      <c r="B43" s="1640">
        <v>98</v>
      </c>
      <c r="C43" s="1640">
        <v>23079</v>
      </c>
      <c r="D43" s="1640">
        <v>22067</v>
      </c>
      <c r="E43" s="1640">
        <v>45146</v>
      </c>
      <c r="F43" s="1640">
        <v>429538.99999999988</v>
      </c>
      <c r="G43" s="1612">
        <f t="shared" si="0"/>
        <v>18.611681615321281</v>
      </c>
      <c r="I43" s="1640"/>
    </row>
    <row r="44" spans="1:14" s="612" customFormat="1" ht="15" customHeight="1">
      <c r="A44" s="1642" t="s">
        <v>1452</v>
      </c>
      <c r="B44" s="1637">
        <v>13</v>
      </c>
      <c r="C44" s="1637">
        <v>807</v>
      </c>
      <c r="D44" s="1637">
        <v>2168</v>
      </c>
      <c r="E44" s="1637">
        <v>2975</v>
      </c>
      <c r="F44" s="1637">
        <v>8990</v>
      </c>
      <c r="G44" s="1658">
        <f t="shared" si="0"/>
        <v>11.14002478314746</v>
      </c>
      <c r="I44" s="1614"/>
    </row>
    <row r="45" spans="1:14" s="612" customFormat="1" ht="15" customHeight="1">
      <c r="A45" s="1642" t="s">
        <v>1453</v>
      </c>
      <c r="B45" s="1614">
        <v>102.00000000000001</v>
      </c>
      <c r="C45" s="1614">
        <v>23211</v>
      </c>
      <c r="D45" s="1637">
        <v>8187</v>
      </c>
      <c r="E45" s="1637">
        <v>31398</v>
      </c>
      <c r="F45" s="1637">
        <v>163281.99999999994</v>
      </c>
      <c r="G45" s="1608">
        <f t="shared" si="0"/>
        <v>7.0346818318900493</v>
      </c>
      <c r="I45" s="1614"/>
      <c r="J45" s="1614"/>
      <c r="K45" s="1614"/>
      <c r="L45" s="1614"/>
      <c r="M45" s="1614"/>
    </row>
    <row r="46" spans="1:14" ht="15" customHeight="1">
      <c r="A46" s="1639" t="s">
        <v>1454</v>
      </c>
      <c r="B46" s="1641">
        <v>44</v>
      </c>
      <c r="C46" s="1641">
        <v>10670</v>
      </c>
      <c r="D46" s="1641">
        <v>4838</v>
      </c>
      <c r="E46" s="1641">
        <v>15507.999999999998</v>
      </c>
      <c r="F46" s="1641">
        <v>113931.99999999999</v>
      </c>
      <c r="G46" s="1612">
        <f t="shared" si="0"/>
        <v>10.677788191190251</v>
      </c>
      <c r="I46" s="1636"/>
      <c r="J46" s="1636"/>
      <c r="K46" s="1636"/>
      <c r="L46" s="1636"/>
      <c r="M46" s="1636"/>
    </row>
    <row r="47" spans="1:14" ht="15" customHeight="1">
      <c r="A47" s="1639" t="s">
        <v>1455</v>
      </c>
      <c r="B47" s="1641">
        <v>58.000000000000007</v>
      </c>
      <c r="C47" s="1641">
        <v>12541.000000000002</v>
      </c>
      <c r="D47" s="1641">
        <v>3349</v>
      </c>
      <c r="E47" s="1641">
        <v>15890</v>
      </c>
      <c r="F47" s="1641">
        <v>49350</v>
      </c>
      <c r="G47" s="1612">
        <f t="shared" si="0"/>
        <v>3.9350928953034043</v>
      </c>
      <c r="I47" s="1640"/>
    </row>
    <row r="48" spans="1:14" s="612" customFormat="1" ht="15" customHeight="1">
      <c r="A48" s="1642" t="s">
        <v>1456</v>
      </c>
      <c r="B48" s="1614">
        <v>38</v>
      </c>
      <c r="C48" s="1614">
        <v>691</v>
      </c>
      <c r="D48" s="1637">
        <v>15539</v>
      </c>
      <c r="E48" s="1637">
        <v>16230</v>
      </c>
      <c r="F48" s="1637">
        <v>793.00000000000011</v>
      </c>
      <c r="G48" s="1608">
        <f t="shared" si="0"/>
        <v>1.1476121562952244</v>
      </c>
      <c r="I48" s="1643"/>
      <c r="J48" s="1644"/>
      <c r="K48" s="1644"/>
      <c r="L48" s="1644"/>
      <c r="M48" s="1644"/>
    </row>
    <row r="49" spans="1:13" s="612" customFormat="1" ht="15" customHeight="1">
      <c r="A49" s="1642" t="s">
        <v>1457</v>
      </c>
      <c r="B49" s="1637">
        <v>0</v>
      </c>
      <c r="C49" s="1637">
        <v>0</v>
      </c>
      <c r="D49" s="1637">
        <v>0</v>
      </c>
      <c r="E49" s="1637">
        <v>0</v>
      </c>
      <c r="F49" s="1637">
        <v>0</v>
      </c>
      <c r="G49" s="1608">
        <v>0</v>
      </c>
      <c r="I49" s="1643"/>
      <c r="J49" s="1644"/>
      <c r="K49" s="1644"/>
      <c r="L49" s="1644"/>
      <c r="M49" s="1644"/>
    </row>
    <row r="50" spans="1:13" s="612" customFormat="1" ht="15" customHeight="1">
      <c r="A50" s="1642" t="s">
        <v>1458</v>
      </c>
      <c r="B50" s="1637">
        <v>43.999999999999993</v>
      </c>
      <c r="C50" s="1637">
        <v>5313</v>
      </c>
      <c r="D50" s="1637">
        <v>57286.999999999985</v>
      </c>
      <c r="E50" s="1637">
        <v>62600</v>
      </c>
      <c r="F50" s="1637">
        <v>23043</v>
      </c>
      <c r="G50" s="1608">
        <f t="shared" si="0"/>
        <v>4.3370976849237719</v>
      </c>
    </row>
    <row r="51" spans="1:13" s="612" customFormat="1" ht="15" customHeight="1">
      <c r="A51" s="1642" t="s">
        <v>1459</v>
      </c>
      <c r="B51" s="1637">
        <v>24</v>
      </c>
      <c r="C51" s="1637">
        <v>2291</v>
      </c>
      <c r="D51" s="1637">
        <v>688</v>
      </c>
      <c r="E51" s="1637">
        <v>2979</v>
      </c>
      <c r="F51" s="1637">
        <v>14667</v>
      </c>
      <c r="G51" s="1608">
        <f t="shared" si="0"/>
        <v>6.4020078568310783</v>
      </c>
      <c r="H51" s="1656"/>
      <c r="I51" s="1656"/>
      <c r="J51" s="1656"/>
      <c r="K51" s="1656"/>
      <c r="L51" s="1656"/>
      <c r="M51" s="1659"/>
    </row>
    <row r="52" spans="1:13" s="612" customFormat="1" ht="15" customHeight="1">
      <c r="A52" s="1642" t="s">
        <v>1460</v>
      </c>
      <c r="B52" s="1637">
        <v>42</v>
      </c>
      <c r="C52" s="1637">
        <v>983</v>
      </c>
      <c r="D52" s="1637">
        <v>12231</v>
      </c>
      <c r="E52" s="1637">
        <v>13214</v>
      </c>
      <c r="F52" s="1637">
        <v>10673</v>
      </c>
      <c r="G52" s="1608">
        <f t="shared" si="0"/>
        <v>10.857578840284843</v>
      </c>
      <c r="H52" s="1656"/>
      <c r="I52" s="1656"/>
      <c r="J52" s="1656"/>
      <c r="K52" s="1656"/>
      <c r="L52" s="1656"/>
      <c r="M52" s="1659"/>
    </row>
    <row r="53" spans="1:13" ht="3.75" customHeight="1" thickBot="1">
      <c r="A53" s="779"/>
      <c r="B53" s="1647">
        <v>3</v>
      </c>
      <c r="C53" s="1647">
        <v>90</v>
      </c>
      <c r="D53" s="1647">
        <v>1718</v>
      </c>
      <c r="E53" s="1647">
        <v>1808</v>
      </c>
      <c r="F53" s="1647">
        <v>900</v>
      </c>
      <c r="G53" s="1647"/>
      <c r="H53" s="1648"/>
      <c r="I53" s="1648"/>
      <c r="J53" s="1648"/>
      <c r="K53" s="1648"/>
    </row>
    <row r="54" spans="1:13" ht="3.75" customHeight="1" thickTop="1">
      <c r="A54" s="656"/>
      <c r="B54" s="1617"/>
      <c r="C54" s="1617"/>
      <c r="D54" s="1617"/>
      <c r="E54" s="1617"/>
      <c r="F54" s="1617"/>
      <c r="G54" s="1617"/>
      <c r="H54" s="1648"/>
      <c r="I54" s="1648"/>
      <c r="J54" s="1648"/>
      <c r="K54" s="1648"/>
    </row>
    <row r="55" spans="1:13" ht="9.9499999999999993" customHeight="1">
      <c r="A55" s="1649"/>
      <c r="B55" s="1640"/>
      <c r="C55" s="1640"/>
      <c r="D55" s="1640"/>
      <c r="E55" s="1640"/>
      <c r="F55" s="1640"/>
      <c r="G55" s="1640"/>
      <c r="H55" s="1648"/>
      <c r="I55" s="1648"/>
      <c r="J55" s="1648"/>
      <c r="K55" s="1648"/>
    </row>
    <row r="56" spans="1:13" s="1071" customFormat="1" ht="12.75">
      <c r="B56" s="1636"/>
      <c r="C56" s="1636"/>
      <c r="D56" s="1636"/>
      <c r="E56" s="1636"/>
      <c r="F56" s="1636"/>
      <c r="G56" s="1636"/>
      <c r="H56" s="1648"/>
      <c r="I56" s="1648"/>
      <c r="J56" s="1648"/>
      <c r="K56" s="1648"/>
    </row>
    <row r="57" spans="1:13" ht="12.75">
      <c r="A57" s="656"/>
      <c r="B57" s="1617"/>
      <c r="C57" s="1617"/>
      <c r="D57" s="1617"/>
      <c r="E57" s="1617"/>
      <c r="F57" s="1617"/>
      <c r="G57" s="1617"/>
      <c r="H57" s="1648"/>
      <c r="I57" s="1648"/>
      <c r="J57" s="1648"/>
      <c r="K57" s="1648"/>
    </row>
    <row r="58" spans="1:13">
      <c r="A58" s="656"/>
      <c r="B58" s="1617"/>
      <c r="C58" s="1617"/>
      <c r="D58" s="1617"/>
      <c r="E58" s="1617"/>
      <c r="F58" s="1617"/>
      <c r="G58" s="1617"/>
      <c r="H58" s="1651"/>
      <c r="I58" s="1651"/>
      <c r="J58" s="1651"/>
      <c r="K58" s="1651"/>
      <c r="L58" s="1651"/>
    </row>
    <row r="59" spans="1:13">
      <c r="A59" s="656"/>
      <c r="B59" s="1617"/>
      <c r="C59" s="1617"/>
      <c r="D59" s="1617"/>
      <c r="E59" s="1617"/>
      <c r="F59" s="1617"/>
      <c r="G59" s="1617"/>
    </row>
    <row r="60" spans="1:13">
      <c r="A60" s="656"/>
      <c r="B60" s="1617"/>
      <c r="C60" s="1617"/>
      <c r="D60" s="1617"/>
      <c r="E60" s="1617"/>
      <c r="F60" s="1617"/>
      <c r="G60" s="1617"/>
    </row>
    <row r="61" spans="1:13">
      <c r="A61" s="656"/>
      <c r="B61" s="1617"/>
      <c r="C61" s="1617"/>
      <c r="D61" s="1617"/>
      <c r="E61" s="1617"/>
      <c r="F61" s="1617"/>
      <c r="G61" s="1617"/>
    </row>
    <row r="62" spans="1:13">
      <c r="A62" s="656"/>
      <c r="B62" s="1617"/>
      <c r="C62" s="1617"/>
      <c r="D62" s="1617"/>
      <c r="E62" s="1617"/>
      <c r="F62" s="1617"/>
      <c r="G62" s="1617"/>
    </row>
    <row r="63" spans="1:13">
      <c r="A63" s="656"/>
      <c r="B63" s="1617"/>
      <c r="C63" s="1617"/>
      <c r="D63" s="1617"/>
      <c r="E63" s="1617"/>
      <c r="F63" s="1617"/>
      <c r="G63" s="1617"/>
    </row>
    <row r="64" spans="1:13">
      <c r="A64" s="656"/>
      <c r="B64" s="1617"/>
      <c r="C64" s="1617"/>
      <c r="D64" s="1617"/>
      <c r="E64" s="1617"/>
      <c r="F64" s="1617"/>
      <c r="G64" s="1617"/>
    </row>
    <row r="65" spans="1:7">
      <c r="A65" s="656"/>
      <c r="B65" s="1617"/>
      <c r="C65" s="1617"/>
      <c r="D65" s="1617"/>
      <c r="E65" s="1617"/>
      <c r="F65" s="1617"/>
      <c r="G65" s="1617"/>
    </row>
    <row r="66" spans="1:7">
      <c r="A66" s="656"/>
      <c r="B66" s="1617"/>
      <c r="C66" s="1617"/>
      <c r="D66" s="1617"/>
      <c r="E66" s="1617"/>
      <c r="F66" s="1617"/>
      <c r="G66" s="1617"/>
    </row>
    <row r="67" spans="1:7">
      <c r="A67" s="656"/>
      <c r="B67" s="1617"/>
      <c r="C67" s="1617"/>
      <c r="D67" s="1617"/>
      <c r="E67" s="1617"/>
      <c r="F67" s="1617"/>
      <c r="G67" s="1617"/>
    </row>
    <row r="68" spans="1:7">
      <c r="B68" s="1651"/>
      <c r="C68" s="1651"/>
      <c r="D68" s="1651"/>
      <c r="E68" s="1651"/>
      <c r="F68" s="1651"/>
      <c r="G68" s="1651"/>
    </row>
    <row r="69" spans="1:7">
      <c r="B69" s="1651"/>
      <c r="C69" s="1651"/>
      <c r="D69" s="1651"/>
      <c r="E69" s="1651"/>
      <c r="F69" s="1651"/>
      <c r="G69" s="1651"/>
    </row>
    <row r="70" spans="1:7">
      <c r="B70" s="1651"/>
      <c r="C70" s="1651"/>
      <c r="D70" s="1651"/>
      <c r="E70" s="1651"/>
      <c r="F70" s="1651"/>
      <c r="G70" s="1651"/>
    </row>
    <row r="71" spans="1:7">
      <c r="B71" s="1651"/>
      <c r="C71" s="1651"/>
      <c r="D71" s="1651"/>
      <c r="E71" s="1651"/>
      <c r="F71" s="1651"/>
      <c r="G71" s="1651"/>
    </row>
    <row r="72" spans="1:7">
      <c r="B72" s="1651"/>
      <c r="C72" s="1651"/>
      <c r="D72" s="1651"/>
      <c r="E72" s="1651"/>
      <c r="F72" s="1651"/>
      <c r="G72" s="1651"/>
    </row>
    <row r="73" spans="1:7">
      <c r="B73" s="1651"/>
      <c r="C73" s="1651"/>
      <c r="D73" s="1651"/>
      <c r="E73" s="1651"/>
      <c r="F73" s="1651"/>
      <c r="G73" s="1651"/>
    </row>
    <row r="74" spans="1:7">
      <c r="B74" s="1651"/>
      <c r="C74" s="1651"/>
      <c r="D74" s="1651"/>
      <c r="E74" s="1651"/>
      <c r="F74" s="1651"/>
      <c r="G74" s="1651"/>
    </row>
    <row r="75" spans="1:7">
      <c r="B75" s="1651"/>
      <c r="C75" s="1651"/>
      <c r="D75" s="1651"/>
      <c r="E75" s="1651"/>
      <c r="F75" s="1651"/>
      <c r="G75" s="1651"/>
    </row>
    <row r="76" spans="1:7">
      <c r="B76" s="1651"/>
      <c r="C76" s="1651"/>
      <c r="D76" s="1651"/>
      <c r="E76" s="1651"/>
      <c r="F76" s="1651"/>
      <c r="G76" s="1651"/>
    </row>
    <row r="77" spans="1:7">
      <c r="B77" s="1651"/>
      <c r="C77" s="1651"/>
      <c r="D77" s="1651"/>
      <c r="E77" s="1651"/>
      <c r="F77" s="1651"/>
      <c r="G77" s="1651"/>
    </row>
    <row r="78" spans="1:7">
      <c r="B78" s="1651"/>
      <c r="C78" s="1651"/>
      <c r="D78" s="1651"/>
      <c r="E78" s="1651"/>
      <c r="F78" s="1651"/>
      <c r="G78" s="1651"/>
    </row>
    <row r="79" spans="1:7">
      <c r="B79" s="1651"/>
      <c r="C79" s="1651"/>
      <c r="D79" s="1651"/>
      <c r="E79" s="1651"/>
      <c r="F79" s="1651"/>
      <c r="G79" s="1651"/>
    </row>
    <row r="80" spans="1:7">
      <c r="B80" s="1651"/>
      <c r="C80" s="1651"/>
      <c r="D80" s="1651"/>
      <c r="E80" s="1651"/>
      <c r="F80" s="1651"/>
      <c r="G80" s="1651"/>
    </row>
    <row r="81" spans="2:7">
      <c r="B81" s="1651"/>
      <c r="C81" s="1651"/>
      <c r="D81" s="1651"/>
      <c r="E81" s="1651"/>
      <c r="F81" s="1651"/>
      <c r="G81" s="1651"/>
    </row>
    <row r="82" spans="2:7">
      <c r="B82" s="1651"/>
      <c r="C82" s="1651"/>
      <c r="D82" s="1651"/>
      <c r="E82" s="1651"/>
      <c r="F82" s="1651"/>
      <c r="G82" s="1651"/>
    </row>
    <row r="83" spans="2:7">
      <c r="B83" s="1651"/>
      <c r="C83" s="1651"/>
      <c r="D83" s="1651"/>
      <c r="E83" s="1651"/>
      <c r="F83" s="1651"/>
      <c r="G83" s="1651"/>
    </row>
    <row r="84" spans="2:7">
      <c r="B84" s="1651"/>
      <c r="C84" s="1651"/>
      <c r="D84" s="1651"/>
      <c r="E84" s="1651"/>
      <c r="F84" s="1651"/>
      <c r="G84" s="1651"/>
    </row>
    <row r="85" spans="2:7">
      <c r="B85" s="1651"/>
      <c r="C85" s="1651"/>
      <c r="D85" s="1651"/>
      <c r="E85" s="1651"/>
      <c r="F85" s="1651"/>
      <c r="G85" s="1651"/>
    </row>
    <row r="86" spans="2:7">
      <c r="B86" s="1651"/>
      <c r="C86" s="1651"/>
      <c r="D86" s="1651"/>
      <c r="E86" s="1651"/>
      <c r="F86" s="1651"/>
      <c r="G86" s="1651"/>
    </row>
    <row r="87" spans="2:7">
      <c r="B87" s="1651"/>
      <c r="C87" s="1651"/>
      <c r="D87" s="1651"/>
      <c r="E87" s="1651"/>
      <c r="F87" s="1651"/>
      <c r="G87" s="1651"/>
    </row>
    <row r="88" spans="2:7">
      <c r="B88" s="1651"/>
      <c r="C88" s="1651"/>
      <c r="D88" s="1651"/>
      <c r="E88" s="1651"/>
      <c r="F88" s="1651"/>
      <c r="G88" s="1651"/>
    </row>
    <row r="89" spans="2:7">
      <c r="B89" s="1651"/>
      <c r="C89" s="1651"/>
      <c r="D89" s="1651"/>
      <c r="E89" s="1651"/>
      <c r="F89" s="1651"/>
      <c r="G89" s="1651"/>
    </row>
    <row r="90" spans="2:7">
      <c r="B90" s="1651"/>
      <c r="C90" s="1651"/>
      <c r="D90" s="1651"/>
      <c r="E90" s="1651"/>
      <c r="F90" s="1651"/>
      <c r="G90" s="1651"/>
    </row>
    <row r="91" spans="2:7">
      <c r="B91" s="1651"/>
      <c r="C91" s="1651"/>
      <c r="D91" s="1651"/>
      <c r="E91" s="1651"/>
      <c r="F91" s="1651"/>
      <c r="G91" s="1651"/>
    </row>
    <row r="92" spans="2:7">
      <c r="B92" s="1651"/>
      <c r="C92" s="1651"/>
      <c r="D92" s="1651"/>
      <c r="E92" s="1651"/>
      <c r="F92" s="1651"/>
      <c r="G92" s="1651"/>
    </row>
    <row r="93" spans="2:7">
      <c r="B93" s="1651"/>
      <c r="C93" s="1651"/>
      <c r="D93" s="1651"/>
      <c r="E93" s="1651"/>
      <c r="F93" s="1651"/>
      <c r="G93" s="1651"/>
    </row>
    <row r="94" spans="2:7">
      <c r="B94" s="1651"/>
      <c r="C94" s="1651"/>
      <c r="D94" s="1651"/>
      <c r="E94" s="1651"/>
      <c r="F94" s="1651"/>
      <c r="G94" s="1651"/>
    </row>
    <row r="95" spans="2:7">
      <c r="B95" s="1651"/>
      <c r="C95" s="1651"/>
      <c r="D95" s="1651"/>
      <c r="E95" s="1651"/>
      <c r="F95" s="1651"/>
      <c r="G95" s="1651"/>
    </row>
    <row r="96" spans="2:7">
      <c r="B96" s="1651"/>
      <c r="C96" s="1651"/>
      <c r="D96" s="1651"/>
      <c r="E96" s="1651"/>
      <c r="F96" s="1651"/>
      <c r="G96" s="1651"/>
    </row>
    <row r="97" spans="2:7">
      <c r="B97" s="1651"/>
      <c r="C97" s="1651"/>
      <c r="D97" s="1651"/>
      <c r="E97" s="1651"/>
      <c r="F97" s="1651"/>
      <c r="G97" s="1651"/>
    </row>
    <row r="98" spans="2:7">
      <c r="B98" s="1651"/>
      <c r="C98" s="1651"/>
      <c r="D98" s="1651"/>
      <c r="E98" s="1651"/>
      <c r="F98" s="1651"/>
      <c r="G98" s="1651"/>
    </row>
    <row r="99" spans="2:7">
      <c r="B99" s="1651"/>
      <c r="C99" s="1651"/>
      <c r="D99" s="1651"/>
      <c r="E99" s="1651"/>
      <c r="F99" s="1651"/>
      <c r="G99" s="1651"/>
    </row>
    <row r="100" spans="2:7">
      <c r="B100" s="1651"/>
      <c r="C100" s="1651"/>
      <c r="D100" s="1651"/>
      <c r="E100" s="1651"/>
      <c r="F100" s="1651"/>
      <c r="G100" s="1651"/>
    </row>
    <row r="101" spans="2:7">
      <c r="B101" s="1651"/>
      <c r="C101" s="1651"/>
      <c r="D101" s="1651"/>
      <c r="E101" s="1651"/>
      <c r="F101" s="1651"/>
      <c r="G101" s="1651"/>
    </row>
    <row r="102" spans="2:7">
      <c r="B102" s="1651"/>
      <c r="C102" s="1651"/>
      <c r="D102" s="1651"/>
      <c r="E102" s="1651"/>
      <c r="F102" s="1651"/>
      <c r="G102" s="1651"/>
    </row>
    <row r="103" spans="2:7">
      <c r="B103" s="1651"/>
      <c r="C103" s="1651"/>
      <c r="D103" s="1651"/>
      <c r="E103" s="1651"/>
      <c r="F103" s="1651"/>
      <c r="G103" s="1651"/>
    </row>
    <row r="104" spans="2:7">
      <c r="B104" s="1651"/>
      <c r="C104" s="1651"/>
      <c r="D104" s="1651"/>
      <c r="E104" s="1651"/>
      <c r="F104" s="1651"/>
      <c r="G104" s="1651"/>
    </row>
    <row r="105" spans="2:7">
      <c r="B105" s="1651"/>
      <c r="C105" s="1651"/>
      <c r="D105" s="1651"/>
      <c r="E105" s="1651"/>
      <c r="F105" s="1651"/>
      <c r="G105" s="1651"/>
    </row>
    <row r="106" spans="2:7">
      <c r="B106" s="1651"/>
      <c r="C106" s="1651"/>
      <c r="D106" s="1651"/>
      <c r="E106" s="1651"/>
      <c r="F106" s="1651"/>
      <c r="G106" s="1651"/>
    </row>
    <row r="107" spans="2:7">
      <c r="B107" s="1651"/>
      <c r="C107" s="1651"/>
      <c r="D107" s="1651"/>
      <c r="E107" s="1651"/>
      <c r="F107" s="1651"/>
      <c r="G107" s="1651"/>
    </row>
    <row r="108" spans="2:7">
      <c r="B108" s="1651"/>
      <c r="C108" s="1651"/>
      <c r="D108" s="1651"/>
      <c r="E108" s="1651"/>
      <c r="F108" s="1651"/>
      <c r="G108" s="1651"/>
    </row>
    <row r="109" spans="2:7">
      <c r="B109" s="1651"/>
      <c r="C109" s="1651"/>
      <c r="D109" s="1651"/>
      <c r="E109" s="1651"/>
      <c r="F109" s="1651"/>
      <c r="G109" s="1651"/>
    </row>
    <row r="110" spans="2:7">
      <c r="B110" s="1651"/>
      <c r="C110" s="1651"/>
      <c r="D110" s="1651"/>
      <c r="E110" s="1651"/>
      <c r="F110" s="1651"/>
      <c r="G110" s="1651"/>
    </row>
    <row r="111" spans="2:7">
      <c r="B111" s="1651"/>
      <c r="C111" s="1651"/>
      <c r="D111" s="1651"/>
      <c r="E111" s="1651"/>
      <c r="F111" s="1651"/>
      <c r="G111" s="1651"/>
    </row>
    <row r="112" spans="2:7">
      <c r="B112" s="1651"/>
      <c r="C112" s="1651"/>
      <c r="D112" s="1651"/>
      <c r="E112" s="1651"/>
      <c r="F112" s="1651"/>
      <c r="G112" s="1651"/>
    </row>
    <row r="113" spans="2:7">
      <c r="B113" s="1651"/>
      <c r="C113" s="1651"/>
      <c r="D113" s="1651"/>
      <c r="E113" s="1651"/>
      <c r="F113" s="1651"/>
      <c r="G113" s="1651"/>
    </row>
    <row r="114" spans="2:7">
      <c r="B114" s="1651"/>
      <c r="C114" s="1651"/>
      <c r="D114" s="1651"/>
      <c r="E114" s="1651"/>
      <c r="F114" s="1651"/>
      <c r="G114" s="1651"/>
    </row>
    <row r="115" spans="2:7">
      <c r="B115" s="1651"/>
      <c r="C115" s="1651"/>
      <c r="D115" s="1651"/>
      <c r="E115" s="1651"/>
      <c r="F115" s="1651"/>
      <c r="G115" s="1651"/>
    </row>
    <row r="116" spans="2:7">
      <c r="B116" s="1651"/>
      <c r="C116" s="1651"/>
      <c r="D116" s="1651"/>
      <c r="E116" s="1651"/>
      <c r="F116" s="1651"/>
      <c r="G116" s="1651"/>
    </row>
    <row r="117" spans="2:7">
      <c r="B117" s="1651"/>
      <c r="C117" s="1651"/>
      <c r="D117" s="1651"/>
      <c r="E117" s="1651"/>
      <c r="F117" s="1651"/>
      <c r="G117" s="1651"/>
    </row>
    <row r="118" spans="2:7">
      <c r="B118" s="1651"/>
      <c r="C118" s="1651"/>
      <c r="D118" s="1651"/>
      <c r="E118" s="1651"/>
      <c r="F118" s="1651"/>
      <c r="G118" s="1651"/>
    </row>
    <row r="119" spans="2:7">
      <c r="B119" s="1651"/>
      <c r="C119" s="1651"/>
      <c r="D119" s="1651"/>
      <c r="E119" s="1651"/>
      <c r="F119" s="1651"/>
      <c r="G119" s="1651"/>
    </row>
    <row r="120" spans="2:7">
      <c r="B120" s="1651"/>
      <c r="C120" s="1651"/>
      <c r="D120" s="1651"/>
      <c r="E120" s="1651"/>
      <c r="F120" s="1651"/>
      <c r="G120" s="1651"/>
    </row>
    <row r="121" spans="2:7">
      <c r="B121" s="1651"/>
      <c r="C121" s="1651"/>
      <c r="D121" s="1651"/>
      <c r="E121" s="1651"/>
      <c r="F121" s="1651"/>
      <c r="G121" s="1651"/>
    </row>
    <row r="122" spans="2:7">
      <c r="B122" s="1651"/>
      <c r="C122" s="1651"/>
      <c r="D122" s="1651"/>
      <c r="E122" s="1651"/>
      <c r="F122" s="1651"/>
      <c r="G122" s="1651"/>
    </row>
    <row r="123" spans="2:7">
      <c r="B123" s="1651"/>
      <c r="C123" s="1651"/>
      <c r="D123" s="1651"/>
      <c r="E123" s="1651"/>
      <c r="F123" s="1651"/>
      <c r="G123" s="1651"/>
    </row>
    <row r="124" spans="2:7">
      <c r="B124" s="1651"/>
      <c r="C124" s="1651"/>
      <c r="D124" s="1651"/>
      <c r="E124" s="1651"/>
      <c r="F124" s="1651"/>
      <c r="G124" s="1651"/>
    </row>
    <row r="125" spans="2:7">
      <c r="B125" s="1651"/>
      <c r="C125" s="1651"/>
      <c r="D125" s="1651"/>
      <c r="E125" s="1651"/>
      <c r="F125" s="1651"/>
      <c r="G125" s="1651"/>
    </row>
    <row r="126" spans="2:7">
      <c r="B126" s="1651"/>
      <c r="C126" s="1651"/>
      <c r="D126" s="1651"/>
      <c r="E126" s="1651"/>
      <c r="F126" s="1651"/>
      <c r="G126" s="1651"/>
    </row>
  </sheetData>
  <mergeCells count="10">
    <mergeCell ref="B10:E10"/>
    <mergeCell ref="F10:G10"/>
    <mergeCell ref="A2:G2"/>
    <mergeCell ref="A3:G3"/>
    <mergeCell ref="B5:B9"/>
    <mergeCell ref="C5:C9"/>
    <mergeCell ref="D5:D9"/>
    <mergeCell ref="E5:E8"/>
    <mergeCell ref="F5:F9"/>
    <mergeCell ref="G5:G9"/>
  </mergeCells>
  <hyperlinks>
    <hyperlink ref="A1" location="Índice!A1" display="Voltar ao Índice"/>
  </hyperlinks>
  <printOptions gridLinesSet="0"/>
  <pageMargins left="0.43307086614173229" right="0.15748031496062992" top="0.42" bottom="0.27559055118110237" header="0" footer="0"/>
  <pageSetup paperSize="9" scale="96" orientation="portrait" horizontalDpi="300" verticalDpi="300" r:id="rId1"/>
  <headerFooter alignWithMargins="0"/>
  <drawing r:id="rId2"/>
</worksheet>
</file>

<file path=xl/worksheets/sheet108.xml><?xml version="1.0" encoding="utf-8"?>
<worksheet xmlns="http://schemas.openxmlformats.org/spreadsheetml/2006/main" xmlns:r="http://schemas.openxmlformats.org/officeDocument/2006/relationships">
  <dimension ref="A1:S125"/>
  <sheetViews>
    <sheetView showGridLines="0" zoomScaleNormal="100" workbookViewId="0"/>
  </sheetViews>
  <sheetFormatPr defaultColWidth="7.85546875" defaultRowHeight="9"/>
  <cols>
    <col min="1" max="1" width="32.42578125" style="614" customWidth="1"/>
    <col min="2" max="2" width="8.28515625" style="614" customWidth="1"/>
    <col min="3" max="3" width="10.7109375" style="614" customWidth="1"/>
    <col min="4" max="4" width="11" style="614" customWidth="1"/>
    <col min="5" max="5" width="14.85546875" style="614" customWidth="1"/>
    <col min="6" max="6" width="13.7109375" style="614" customWidth="1"/>
    <col min="7" max="7" width="11.140625" style="614" customWidth="1"/>
    <col min="8" max="16384" width="7.85546875" style="614"/>
  </cols>
  <sheetData>
    <row r="1" spans="1:19" ht="14.25" customHeight="1">
      <c r="A1" s="1715" t="s">
        <v>1527</v>
      </c>
    </row>
    <row r="2" spans="1:19" s="1628" customFormat="1" ht="21" customHeight="1">
      <c r="A2" s="2059" t="s">
        <v>1434</v>
      </c>
      <c r="B2" s="2059"/>
      <c r="C2" s="2059"/>
      <c r="D2" s="2059"/>
      <c r="E2" s="2059"/>
      <c r="F2" s="2059"/>
      <c r="G2" s="2059"/>
    </row>
    <row r="3" spans="1:19" s="1629" customFormat="1" ht="33" customHeight="1">
      <c r="A3" s="2073" t="s">
        <v>1467</v>
      </c>
      <c r="B3" s="2073"/>
      <c r="C3" s="2073"/>
      <c r="D3" s="2073"/>
      <c r="E3" s="2073"/>
      <c r="F3" s="2073"/>
      <c r="G3" s="2073"/>
    </row>
    <row r="4" spans="1:19" ht="15" customHeight="1">
      <c r="A4" s="1604">
        <v>2015</v>
      </c>
      <c r="B4" s="768"/>
      <c r="C4" s="768"/>
      <c r="D4" s="768"/>
      <c r="E4" s="768"/>
      <c r="F4" s="768"/>
      <c r="G4" s="768"/>
      <c r="H4" s="656"/>
      <c r="I4" s="656"/>
      <c r="J4" s="656"/>
      <c r="K4" s="656"/>
      <c r="L4" s="656"/>
      <c r="M4" s="656"/>
      <c r="N4" s="656"/>
      <c r="O4" s="656"/>
      <c r="P4" s="656"/>
      <c r="Q4" s="656"/>
      <c r="R4" s="656"/>
      <c r="S4" s="656"/>
    </row>
    <row r="5" spans="1:19" ht="10.5" customHeight="1">
      <c r="A5" s="1623"/>
      <c r="B5" s="2063" t="s">
        <v>1436</v>
      </c>
      <c r="C5" s="2065" t="s">
        <v>1437</v>
      </c>
      <c r="D5" s="2065" t="s">
        <v>1438</v>
      </c>
      <c r="E5" s="2065" t="s">
        <v>1370</v>
      </c>
      <c r="F5" s="2070" t="s">
        <v>1439</v>
      </c>
      <c r="G5" s="2070" t="s">
        <v>1440</v>
      </c>
      <c r="H5" s="656"/>
      <c r="I5" s="656"/>
      <c r="J5" s="656"/>
      <c r="K5" s="656"/>
      <c r="L5" s="656"/>
      <c r="M5" s="656"/>
      <c r="N5" s="656"/>
      <c r="O5" s="656"/>
      <c r="P5" s="656"/>
      <c r="Q5" s="656"/>
      <c r="R5" s="656"/>
      <c r="S5" s="656"/>
    </row>
    <row r="6" spans="1:19" ht="10.5" customHeight="1">
      <c r="A6" s="1630" t="s">
        <v>824</v>
      </c>
      <c r="B6" s="2063"/>
      <c r="C6" s="2066"/>
      <c r="D6" s="2066"/>
      <c r="E6" s="2074"/>
      <c r="F6" s="2070"/>
      <c r="G6" s="2070"/>
      <c r="H6" s="656"/>
      <c r="I6" s="656"/>
      <c r="J6" s="656"/>
      <c r="K6" s="656"/>
      <c r="L6" s="656"/>
      <c r="M6" s="656"/>
      <c r="N6" s="656"/>
      <c r="O6" s="656"/>
      <c r="P6" s="656"/>
      <c r="Q6" s="656"/>
      <c r="R6" s="656"/>
      <c r="S6" s="656"/>
    </row>
    <row r="7" spans="1:19" ht="10.5" customHeight="1">
      <c r="A7" s="1630"/>
      <c r="B7" s="2063"/>
      <c r="C7" s="2066"/>
      <c r="D7" s="2066"/>
      <c r="E7" s="2074"/>
      <c r="F7" s="2070"/>
      <c r="G7" s="2070"/>
      <c r="H7" s="656"/>
      <c r="I7" s="656"/>
      <c r="J7" s="656"/>
      <c r="K7" s="656"/>
      <c r="L7" s="656"/>
      <c r="M7" s="656"/>
      <c r="N7" s="656"/>
      <c r="O7" s="656"/>
      <c r="P7" s="656"/>
      <c r="Q7" s="656"/>
      <c r="R7" s="656"/>
      <c r="S7" s="656"/>
    </row>
    <row r="8" spans="1:19" ht="10.5" customHeight="1">
      <c r="A8" s="1630" t="s">
        <v>1441</v>
      </c>
      <c r="B8" s="2063"/>
      <c r="C8" s="2066"/>
      <c r="D8" s="2068"/>
      <c r="E8" s="2074"/>
      <c r="F8" s="2070"/>
      <c r="G8" s="2070"/>
      <c r="H8" s="656"/>
      <c r="I8" s="656"/>
      <c r="J8" s="656"/>
      <c r="K8" s="656"/>
      <c r="L8" s="656"/>
      <c r="M8" s="656"/>
      <c r="N8" s="656"/>
      <c r="O8" s="656"/>
      <c r="P8" s="656"/>
      <c r="Q8" s="656"/>
      <c r="R8" s="656"/>
      <c r="S8" s="656"/>
    </row>
    <row r="9" spans="1:19" ht="10.5" customHeight="1">
      <c r="A9" s="1624"/>
      <c r="B9" s="2064"/>
      <c r="C9" s="2067"/>
      <c r="D9" s="2069"/>
      <c r="E9" s="1631"/>
      <c r="F9" s="2070"/>
      <c r="G9" s="2070"/>
      <c r="H9" s="656"/>
      <c r="I9" s="656"/>
      <c r="J9" s="656"/>
      <c r="K9" s="656"/>
      <c r="L9" s="656"/>
      <c r="M9" s="656"/>
      <c r="N9" s="656"/>
      <c r="O9" s="656"/>
      <c r="P9" s="656"/>
      <c r="Q9" s="656"/>
      <c r="R9" s="656"/>
      <c r="S9" s="656"/>
    </row>
    <row r="10" spans="1:19" ht="10.5" customHeight="1">
      <c r="A10" s="1632"/>
      <c r="B10" s="2071" t="s">
        <v>19</v>
      </c>
      <c r="C10" s="2072"/>
      <c r="D10" s="2072"/>
      <c r="E10" s="2072"/>
      <c r="F10" s="2056" t="s">
        <v>1383</v>
      </c>
      <c r="G10" s="2057"/>
      <c r="H10" s="656"/>
      <c r="I10" s="656"/>
      <c r="J10" s="656"/>
      <c r="K10" s="656"/>
      <c r="L10" s="1614"/>
      <c r="M10" s="656"/>
      <c r="N10" s="656"/>
      <c r="O10" s="656"/>
      <c r="P10" s="656"/>
      <c r="Q10" s="656"/>
      <c r="R10" s="656"/>
      <c r="S10" s="656"/>
    </row>
    <row r="11" spans="1:19" ht="10.5" customHeight="1">
      <c r="A11" s="656"/>
      <c r="B11" s="1602"/>
      <c r="C11" s="1633"/>
      <c r="D11" s="1633"/>
      <c r="E11" s="1633"/>
      <c r="F11" s="1633"/>
      <c r="G11" s="1633"/>
      <c r="L11" s="1636"/>
    </row>
    <row r="12" spans="1:19" s="658" customFormat="1" ht="15" customHeight="1">
      <c r="A12" s="736" t="s">
        <v>1470</v>
      </c>
      <c r="B12" s="1614">
        <v>360</v>
      </c>
      <c r="C12" s="1614">
        <v>48818</v>
      </c>
      <c r="D12" s="1614">
        <v>124214.00000000003</v>
      </c>
      <c r="E12" s="1614">
        <v>173031.99999999991</v>
      </c>
      <c r="F12" s="1614">
        <v>425960.00000000006</v>
      </c>
      <c r="G12" s="1608">
        <f>+F12/C12</f>
        <v>8.7254701134827322</v>
      </c>
      <c r="L12" s="612"/>
    </row>
    <row r="13" spans="1:19" s="658" customFormat="1" ht="15" customHeight="1">
      <c r="A13" s="736"/>
      <c r="B13" s="1614"/>
      <c r="C13" s="1614"/>
      <c r="D13" s="1614"/>
      <c r="E13" s="1614"/>
      <c r="F13" s="1614"/>
      <c r="G13" s="1608"/>
      <c r="L13" s="612"/>
    </row>
    <row r="14" spans="1:19" s="612" customFormat="1" ht="15" customHeight="1">
      <c r="A14" s="736" t="s">
        <v>1443</v>
      </c>
      <c r="B14" s="1614">
        <v>97</v>
      </c>
      <c r="C14" s="1614">
        <v>12806.999999999998</v>
      </c>
      <c r="D14" s="1637">
        <v>5470</v>
      </c>
      <c r="E14" s="1637">
        <v>18277</v>
      </c>
      <c r="F14" s="1637">
        <v>78272.000000000015</v>
      </c>
      <c r="G14" s="1608">
        <f t="shared" ref="G14:G30" si="0">+F14/C14</f>
        <v>6.1116576872023129</v>
      </c>
    </row>
    <row r="15" spans="1:19" s="612" customFormat="1" ht="15" customHeight="1">
      <c r="A15" s="739" t="s">
        <v>1444</v>
      </c>
      <c r="B15" s="1637" t="s">
        <v>44</v>
      </c>
      <c r="C15" s="1637" t="s">
        <v>44</v>
      </c>
      <c r="D15" s="1637" t="s">
        <v>44</v>
      </c>
      <c r="E15" s="1637" t="s">
        <v>44</v>
      </c>
      <c r="F15" s="1637" t="s">
        <v>44</v>
      </c>
      <c r="G15" s="1637" t="s">
        <v>44</v>
      </c>
    </row>
    <row r="16" spans="1:19" s="612" customFormat="1" ht="15" customHeight="1">
      <c r="A16" s="739" t="s">
        <v>1445</v>
      </c>
      <c r="B16" s="1643">
        <v>174.00000000000003</v>
      </c>
      <c r="C16" s="1643">
        <v>29901</v>
      </c>
      <c r="D16" s="1643">
        <v>105949.00000000003</v>
      </c>
      <c r="E16" s="1643">
        <v>135850.00000000003</v>
      </c>
      <c r="F16" s="1643">
        <v>300214</v>
      </c>
      <c r="G16" s="1608">
        <f t="shared" si="0"/>
        <v>10.04026621183238</v>
      </c>
      <c r="L16" s="1614"/>
    </row>
    <row r="17" spans="1:12" ht="15" customHeight="1">
      <c r="A17" s="1639" t="s">
        <v>1446</v>
      </c>
      <c r="B17" s="1653">
        <v>31</v>
      </c>
      <c r="C17" s="1653">
        <v>2851</v>
      </c>
      <c r="D17" s="1653">
        <v>9225</v>
      </c>
      <c r="E17" s="1653">
        <v>12076</v>
      </c>
      <c r="F17" s="1653">
        <v>14932.000000000002</v>
      </c>
      <c r="G17" s="1608">
        <f t="shared" si="0"/>
        <v>5.2374605401613472</v>
      </c>
      <c r="L17" s="1636"/>
    </row>
    <row r="18" spans="1:12" ht="15" customHeight="1">
      <c r="A18" s="1639" t="s">
        <v>1447</v>
      </c>
      <c r="B18" s="1653">
        <v>34</v>
      </c>
      <c r="C18" s="1653">
        <v>539</v>
      </c>
      <c r="D18" s="1653">
        <v>14787</v>
      </c>
      <c r="E18" s="1653">
        <v>15326</v>
      </c>
      <c r="F18" s="1653">
        <v>2561</v>
      </c>
      <c r="G18" s="1608">
        <f t="shared" si="0"/>
        <v>4.7513914656771803</v>
      </c>
    </row>
    <row r="19" spans="1:12" ht="15" customHeight="1">
      <c r="A19" s="1639" t="s">
        <v>1448</v>
      </c>
      <c r="B19" s="1653">
        <v>7</v>
      </c>
      <c r="C19" s="1653">
        <v>1496</v>
      </c>
      <c r="D19" s="1653">
        <v>861</v>
      </c>
      <c r="E19" s="1653">
        <v>2357</v>
      </c>
      <c r="F19" s="1653">
        <v>22597</v>
      </c>
      <c r="G19" s="1608">
        <f t="shared" si="0"/>
        <v>15.104946524064172</v>
      </c>
    </row>
    <row r="20" spans="1:12" ht="15" customHeight="1">
      <c r="A20" s="1639" t="s">
        <v>1449</v>
      </c>
      <c r="B20" s="1641">
        <v>9</v>
      </c>
      <c r="C20" s="1641">
        <v>1536</v>
      </c>
      <c r="D20" s="1641">
        <v>307</v>
      </c>
      <c r="E20" s="1641">
        <v>1843</v>
      </c>
      <c r="F20" s="1641">
        <v>20857</v>
      </c>
      <c r="G20" s="1608">
        <f t="shared" si="0"/>
        <v>13.578776041666666</v>
      </c>
    </row>
    <row r="21" spans="1:12" ht="15" customHeight="1">
      <c r="A21" s="1639" t="s">
        <v>1450</v>
      </c>
      <c r="B21" s="1653">
        <v>63</v>
      </c>
      <c r="C21" s="1653">
        <v>10696</v>
      </c>
      <c r="D21" s="1653">
        <v>71346</v>
      </c>
      <c r="E21" s="1653">
        <v>82042</v>
      </c>
      <c r="F21" s="1653">
        <v>104334</v>
      </c>
      <c r="G21" s="1608">
        <f t="shared" si="0"/>
        <v>9.7544876589379204</v>
      </c>
      <c r="L21" s="612"/>
    </row>
    <row r="22" spans="1:12" ht="15" customHeight="1">
      <c r="A22" s="1639" t="s">
        <v>1451</v>
      </c>
      <c r="B22" s="1653">
        <v>30</v>
      </c>
      <c r="C22" s="1653">
        <v>12783</v>
      </c>
      <c r="D22" s="1653">
        <v>9423</v>
      </c>
      <c r="E22" s="1653">
        <v>22206</v>
      </c>
      <c r="F22" s="1653">
        <v>134933</v>
      </c>
      <c r="G22" s="1608">
        <f t="shared" si="0"/>
        <v>10.555659860752561</v>
      </c>
      <c r="L22" s="1614"/>
    </row>
    <row r="23" spans="1:12" s="612" customFormat="1" ht="15" customHeight="1">
      <c r="A23" s="1642" t="s">
        <v>1452</v>
      </c>
      <c r="B23" s="1643">
        <v>6</v>
      </c>
      <c r="C23" s="1643">
        <v>930</v>
      </c>
      <c r="D23" s="1643">
        <v>988</v>
      </c>
      <c r="E23" s="1643">
        <v>1918</v>
      </c>
      <c r="F23" s="1643">
        <v>11213</v>
      </c>
      <c r="G23" s="1608">
        <f t="shared" si="0"/>
        <v>12.056989247311828</v>
      </c>
      <c r="L23" s="1636"/>
    </row>
    <row r="24" spans="1:12" s="612" customFormat="1" ht="15" customHeight="1">
      <c r="A24" s="1642" t="s">
        <v>1453</v>
      </c>
      <c r="B24" s="1643">
        <v>12</v>
      </c>
      <c r="C24" s="1643">
        <v>3158</v>
      </c>
      <c r="D24" s="1643">
        <v>572</v>
      </c>
      <c r="E24" s="1643">
        <v>3730</v>
      </c>
      <c r="F24" s="1643">
        <v>22210</v>
      </c>
      <c r="G24" s="1608">
        <f t="shared" si="0"/>
        <v>7.0329322355921473</v>
      </c>
      <c r="L24" s="614"/>
    </row>
    <row r="25" spans="1:12" ht="15" customHeight="1">
      <c r="A25" s="1639" t="s">
        <v>1454</v>
      </c>
      <c r="B25" s="1637" t="s">
        <v>44</v>
      </c>
      <c r="C25" s="1637" t="s">
        <v>44</v>
      </c>
      <c r="D25" s="1637" t="s">
        <v>44</v>
      </c>
      <c r="E25" s="1637" t="s">
        <v>44</v>
      </c>
      <c r="F25" s="1637" t="s">
        <v>44</v>
      </c>
      <c r="G25" s="1637" t="s">
        <v>44</v>
      </c>
      <c r="L25" s="1644"/>
    </row>
    <row r="26" spans="1:12" ht="15" customHeight="1">
      <c r="A26" s="1639" t="s">
        <v>1455</v>
      </c>
      <c r="B26" s="1637" t="s">
        <v>44</v>
      </c>
      <c r="C26" s="1637" t="s">
        <v>44</v>
      </c>
      <c r="D26" s="1637" t="s">
        <v>44</v>
      </c>
      <c r="E26" s="1637" t="s">
        <v>44</v>
      </c>
      <c r="F26" s="1637" t="s">
        <v>44</v>
      </c>
      <c r="G26" s="1637" t="s">
        <v>44</v>
      </c>
      <c r="L26" s="1644"/>
    </row>
    <row r="27" spans="1:12" s="1644" customFormat="1" ht="15" customHeight="1">
      <c r="A27" s="1642" t="s">
        <v>1456</v>
      </c>
      <c r="B27" s="1637">
        <v>42</v>
      </c>
      <c r="C27" s="1637">
        <v>431</v>
      </c>
      <c r="D27" s="1637">
        <v>2768</v>
      </c>
      <c r="E27" s="1637">
        <v>3199</v>
      </c>
      <c r="F27" s="1637">
        <v>1407</v>
      </c>
      <c r="G27" s="1608">
        <f t="shared" si="0"/>
        <v>3.2645011600928076</v>
      </c>
    </row>
    <row r="28" spans="1:12" s="1644" customFormat="1" ht="15" customHeight="1">
      <c r="A28" s="1642" t="s">
        <v>1457</v>
      </c>
      <c r="B28" s="1637">
        <v>0</v>
      </c>
      <c r="C28" s="1637">
        <v>0</v>
      </c>
      <c r="D28" s="1637">
        <v>0</v>
      </c>
      <c r="E28" s="1637">
        <v>0</v>
      </c>
      <c r="F28" s="1637">
        <v>0</v>
      </c>
      <c r="G28" s="1608">
        <v>0</v>
      </c>
    </row>
    <row r="29" spans="1:12" s="1644" customFormat="1" ht="15" customHeight="1">
      <c r="A29" s="1642" t="s">
        <v>1458</v>
      </c>
      <c r="B29" s="1637">
        <v>8</v>
      </c>
      <c r="C29" s="1637">
        <v>0</v>
      </c>
      <c r="D29" s="1637">
        <v>3962</v>
      </c>
      <c r="E29" s="1637">
        <v>3962</v>
      </c>
      <c r="F29" s="1637">
        <v>0</v>
      </c>
      <c r="G29" s="1608" t="s">
        <v>232</v>
      </c>
    </row>
    <row r="30" spans="1:12" s="1644" customFormat="1" ht="15" customHeight="1">
      <c r="A30" s="1642" t="s">
        <v>1459</v>
      </c>
      <c r="B30" s="1637">
        <v>17</v>
      </c>
      <c r="C30" s="1637">
        <v>358</v>
      </c>
      <c r="D30" s="1637">
        <v>3439</v>
      </c>
      <c r="E30" s="1637">
        <v>3796.9999999999995</v>
      </c>
      <c r="F30" s="1637">
        <v>954</v>
      </c>
      <c r="G30" s="1608">
        <f t="shared" si="0"/>
        <v>2.6648044692737431</v>
      </c>
      <c r="L30" s="614"/>
    </row>
    <row r="31" spans="1:12" s="1644" customFormat="1" ht="15" customHeight="1">
      <c r="A31" s="1642" t="s">
        <v>1460</v>
      </c>
      <c r="B31" s="1637" t="s">
        <v>44</v>
      </c>
      <c r="C31" s="1637" t="s">
        <v>44</v>
      </c>
      <c r="D31" s="1637" t="s">
        <v>44</v>
      </c>
      <c r="E31" s="1637" t="s">
        <v>44</v>
      </c>
      <c r="F31" s="1637" t="s">
        <v>44</v>
      </c>
      <c r="G31" s="1637" t="s">
        <v>44</v>
      </c>
      <c r="L31" s="1614"/>
    </row>
    <row r="32" spans="1:12" s="1654" customFormat="1" ht="15" customHeight="1">
      <c r="A32" s="1652"/>
      <c r="B32" s="1653"/>
      <c r="C32" s="1653"/>
      <c r="D32" s="1653"/>
      <c r="E32" s="1653"/>
      <c r="F32" s="1653"/>
      <c r="G32" s="1653"/>
      <c r="L32" s="1636"/>
    </row>
    <row r="33" spans="1:14" s="612" customFormat="1" ht="15" customHeight="1">
      <c r="A33" s="736" t="s">
        <v>1471</v>
      </c>
      <c r="B33" s="1614">
        <v>993</v>
      </c>
      <c r="C33" s="1614">
        <v>39658.999999999985</v>
      </c>
      <c r="D33" s="1614">
        <v>255850</v>
      </c>
      <c r="E33" s="1614">
        <v>295508.99999999994</v>
      </c>
      <c r="F33" s="1614">
        <v>463474</v>
      </c>
      <c r="G33" s="1608">
        <f>+F33/C33</f>
        <v>11.686477218285891</v>
      </c>
      <c r="I33" s="1614"/>
      <c r="J33" s="1614"/>
      <c r="K33" s="1614"/>
      <c r="L33" s="1614"/>
      <c r="M33" s="1614"/>
      <c r="N33" s="1608"/>
    </row>
    <row r="34" spans="1:14" s="612" customFormat="1" ht="8.25" customHeight="1">
      <c r="A34" s="736"/>
      <c r="B34" s="1614"/>
      <c r="C34" s="1614"/>
      <c r="D34" s="1614"/>
      <c r="E34" s="1614"/>
      <c r="F34" s="1614"/>
      <c r="G34" s="1608"/>
      <c r="I34" s="1614"/>
      <c r="J34" s="1614"/>
      <c r="K34" s="1614"/>
      <c r="L34" s="1614"/>
      <c r="M34" s="1614"/>
      <c r="N34" s="1608"/>
    </row>
    <row r="35" spans="1:14" s="612" customFormat="1" ht="15" customHeight="1">
      <c r="A35" s="736" t="s">
        <v>1443</v>
      </c>
      <c r="B35" s="1614">
        <v>238.99999999999997</v>
      </c>
      <c r="C35" s="1614">
        <v>18306.999999999996</v>
      </c>
      <c r="D35" s="1614">
        <v>17598</v>
      </c>
      <c r="E35" s="1614">
        <v>35905</v>
      </c>
      <c r="F35" s="1614">
        <v>83421</v>
      </c>
      <c r="G35" s="1608">
        <f>+F35/C35</f>
        <v>4.5567815589665166</v>
      </c>
      <c r="I35" s="1614"/>
      <c r="J35" s="1614"/>
      <c r="K35" s="1614"/>
      <c r="L35" s="1614"/>
      <c r="M35" s="1614"/>
      <c r="N35" s="1608"/>
    </row>
    <row r="36" spans="1:14" s="612" customFormat="1" ht="15" customHeight="1">
      <c r="A36" s="739" t="s">
        <v>1444</v>
      </c>
      <c r="B36" s="1637">
        <v>0</v>
      </c>
      <c r="C36" s="1637">
        <v>0</v>
      </c>
      <c r="D36" s="1637">
        <v>0</v>
      </c>
      <c r="E36" s="1637">
        <v>0</v>
      </c>
      <c r="F36" s="1637">
        <v>0</v>
      </c>
      <c r="G36" s="1608">
        <v>0</v>
      </c>
      <c r="I36" s="1637"/>
      <c r="J36" s="1637"/>
      <c r="K36" s="1637"/>
      <c r="L36" s="1637"/>
      <c r="M36" s="1637"/>
      <c r="N36" s="1637"/>
    </row>
    <row r="37" spans="1:14" s="1644" customFormat="1" ht="15" customHeight="1">
      <c r="A37" s="739" t="s">
        <v>1445</v>
      </c>
      <c r="B37" s="1614">
        <v>555.99999999999989</v>
      </c>
      <c r="C37" s="1614">
        <v>20237.000000000004</v>
      </c>
      <c r="D37" s="1614">
        <v>149960</v>
      </c>
      <c r="E37" s="1614">
        <v>170197.00000000003</v>
      </c>
      <c r="F37" s="1614">
        <v>368878.00000000006</v>
      </c>
      <c r="G37" s="1608">
        <f t="shared" ref="G37:G47" si="1">+F37/C37</f>
        <v>18.227899392202403</v>
      </c>
      <c r="I37" s="1614"/>
      <c r="J37" s="1614"/>
      <c r="K37" s="1614"/>
      <c r="L37" s="1614"/>
      <c r="M37" s="1614"/>
      <c r="N37" s="1608"/>
    </row>
    <row r="38" spans="1:14" ht="15" customHeight="1">
      <c r="A38" s="1639" t="s">
        <v>1446</v>
      </c>
      <c r="B38" s="1640">
        <v>338</v>
      </c>
      <c r="C38" s="1640">
        <v>7002.9999999999991</v>
      </c>
      <c r="D38" s="1641">
        <v>19256</v>
      </c>
      <c r="E38" s="1640">
        <v>26259.000000000007</v>
      </c>
      <c r="F38" s="1641">
        <v>98140</v>
      </c>
      <c r="G38" s="1612">
        <f t="shared" si="1"/>
        <v>14.013994002570328</v>
      </c>
      <c r="I38" s="1640"/>
      <c r="J38" s="1640"/>
      <c r="K38" s="1641"/>
      <c r="L38" s="1640"/>
      <c r="M38" s="1641"/>
      <c r="N38" s="1612"/>
    </row>
    <row r="39" spans="1:14" ht="15" customHeight="1">
      <c r="A39" s="1639" t="s">
        <v>1447</v>
      </c>
      <c r="B39" s="1640">
        <v>105.00000000000001</v>
      </c>
      <c r="C39" s="1640">
        <v>0</v>
      </c>
      <c r="D39" s="1641">
        <v>39400</v>
      </c>
      <c r="E39" s="1641">
        <v>39400</v>
      </c>
      <c r="F39" s="1641">
        <v>0</v>
      </c>
      <c r="G39" s="1612" t="s">
        <v>232</v>
      </c>
      <c r="I39" s="1640"/>
      <c r="J39" s="1640"/>
      <c r="K39" s="1641"/>
      <c r="L39" s="1641"/>
      <c r="M39" s="1641"/>
      <c r="N39" s="1612"/>
    </row>
    <row r="40" spans="1:14" ht="15" customHeight="1">
      <c r="A40" s="1639" t="s">
        <v>1448</v>
      </c>
      <c r="B40" s="1641">
        <v>7</v>
      </c>
      <c r="C40" s="1641">
        <v>4109</v>
      </c>
      <c r="D40" s="1641">
        <v>10048</v>
      </c>
      <c r="E40" s="1641">
        <v>14157</v>
      </c>
      <c r="F40" s="1641">
        <v>105402</v>
      </c>
      <c r="G40" s="1612">
        <f t="shared" si="1"/>
        <v>25.651496714529081</v>
      </c>
      <c r="I40" s="1637"/>
      <c r="J40" s="1637"/>
      <c r="K40" s="1637"/>
      <c r="L40" s="1637"/>
      <c r="M40" s="1637"/>
      <c r="N40" s="1637"/>
    </row>
    <row r="41" spans="1:14" ht="15" customHeight="1">
      <c r="A41" s="1639" t="s">
        <v>1449</v>
      </c>
      <c r="B41" s="1641">
        <v>8</v>
      </c>
      <c r="C41" s="1641">
        <v>0</v>
      </c>
      <c r="D41" s="1641">
        <v>2500</v>
      </c>
      <c r="E41" s="1641">
        <v>2500</v>
      </c>
      <c r="F41" s="1641">
        <v>0</v>
      </c>
      <c r="G41" s="1612" t="s">
        <v>232</v>
      </c>
      <c r="I41" s="1641"/>
      <c r="J41" s="1641"/>
      <c r="K41" s="1641"/>
      <c r="L41" s="1641"/>
      <c r="M41" s="1641"/>
      <c r="N41" s="1612"/>
    </row>
    <row r="42" spans="1:14" ht="15" customHeight="1">
      <c r="A42" s="1639" t="s">
        <v>1450</v>
      </c>
      <c r="B42" s="1640">
        <v>19</v>
      </c>
      <c r="C42" s="1640">
        <v>2039</v>
      </c>
      <c r="D42" s="1641">
        <v>62580</v>
      </c>
      <c r="E42" s="1641">
        <v>64619</v>
      </c>
      <c r="F42" s="1641">
        <v>30476</v>
      </c>
      <c r="G42" s="1612">
        <f t="shared" si="1"/>
        <v>14.946542422756252</v>
      </c>
      <c r="I42" s="1640"/>
      <c r="J42" s="1640"/>
      <c r="K42" s="1641"/>
      <c r="L42" s="1641"/>
      <c r="M42" s="1641"/>
      <c r="N42" s="1612"/>
    </row>
    <row r="43" spans="1:14" ht="15" customHeight="1">
      <c r="A43" s="1639" t="s">
        <v>1451</v>
      </c>
      <c r="B43" s="1640">
        <v>79</v>
      </c>
      <c r="C43" s="1640">
        <v>7086</v>
      </c>
      <c r="D43" s="1640">
        <v>16175.999999999998</v>
      </c>
      <c r="E43" s="1640">
        <v>23262</v>
      </c>
      <c r="F43" s="1640">
        <v>134860</v>
      </c>
      <c r="G43" s="1612">
        <f t="shared" si="1"/>
        <v>19.031893875246965</v>
      </c>
      <c r="I43" s="1640"/>
      <c r="J43" s="1640"/>
      <c r="K43" s="1640"/>
      <c r="L43" s="1640"/>
      <c r="M43" s="1640"/>
      <c r="N43" s="1612"/>
    </row>
    <row r="44" spans="1:14" s="612" customFormat="1" ht="15" customHeight="1">
      <c r="A44" s="1642" t="s">
        <v>1452</v>
      </c>
      <c r="B44" s="1614">
        <v>28.000000000000004</v>
      </c>
      <c r="C44" s="1614">
        <v>0</v>
      </c>
      <c r="D44" s="1637">
        <v>4600</v>
      </c>
      <c r="E44" s="1637">
        <v>4600</v>
      </c>
      <c r="F44" s="1637">
        <v>0</v>
      </c>
      <c r="G44" s="1608" t="s">
        <v>232</v>
      </c>
      <c r="I44" s="1614"/>
      <c r="J44" s="1614"/>
      <c r="K44" s="1637"/>
      <c r="L44" s="1637"/>
      <c r="M44" s="1637"/>
      <c r="N44" s="1608"/>
    </row>
    <row r="45" spans="1:14" s="612" customFormat="1" ht="15" customHeight="1">
      <c r="A45" s="1642" t="s">
        <v>1453</v>
      </c>
      <c r="B45" s="1614">
        <v>35</v>
      </c>
      <c r="C45" s="1614">
        <v>1115.0000000000002</v>
      </c>
      <c r="D45" s="1637">
        <v>4830</v>
      </c>
      <c r="E45" s="1637">
        <v>5945</v>
      </c>
      <c r="F45" s="1637">
        <v>11175</v>
      </c>
      <c r="G45" s="1608">
        <f t="shared" si="1"/>
        <v>10.022421524663676</v>
      </c>
      <c r="I45" s="1614"/>
      <c r="J45" s="1614"/>
      <c r="K45" s="1637"/>
      <c r="L45" s="1637"/>
      <c r="M45" s="1637"/>
      <c r="N45" s="1608"/>
    </row>
    <row r="46" spans="1:14" ht="15" customHeight="1">
      <c r="A46" s="1639" t="s">
        <v>1454</v>
      </c>
      <c r="B46" s="1641">
        <v>31</v>
      </c>
      <c r="C46" s="1641">
        <v>880</v>
      </c>
      <c r="D46" s="1641">
        <v>3510</v>
      </c>
      <c r="E46" s="1641">
        <v>4390</v>
      </c>
      <c r="F46" s="1641">
        <v>10000</v>
      </c>
      <c r="G46" s="1612">
        <f t="shared" si="1"/>
        <v>11.363636363636363</v>
      </c>
      <c r="I46" s="1641"/>
      <c r="J46" s="1641"/>
      <c r="K46" s="1641"/>
      <c r="L46" s="1641"/>
      <c r="M46" s="1641"/>
      <c r="N46" s="1637"/>
    </row>
    <row r="47" spans="1:14" ht="15" customHeight="1">
      <c r="A47" s="1639" t="s">
        <v>1455</v>
      </c>
      <c r="B47" s="1641">
        <v>4</v>
      </c>
      <c r="C47" s="1641">
        <v>235.00000000000003</v>
      </c>
      <c r="D47" s="1641">
        <v>1320</v>
      </c>
      <c r="E47" s="1641">
        <v>1555</v>
      </c>
      <c r="F47" s="1641">
        <v>1175</v>
      </c>
      <c r="G47" s="1612">
        <f t="shared" si="1"/>
        <v>4.9999999999999991</v>
      </c>
      <c r="I47" s="1637"/>
      <c r="J47" s="1637"/>
      <c r="K47" s="1637"/>
      <c r="L47" s="1637"/>
      <c r="M47" s="1637"/>
      <c r="N47" s="1608"/>
    </row>
    <row r="48" spans="1:14" s="612" customFormat="1" ht="15" customHeight="1">
      <c r="A48" s="1642" t="s">
        <v>1456</v>
      </c>
      <c r="B48" s="1614">
        <v>19</v>
      </c>
      <c r="C48" s="1614">
        <v>0</v>
      </c>
      <c r="D48" s="1637">
        <v>13507.000000000002</v>
      </c>
      <c r="E48" s="1637">
        <v>13507.000000000002</v>
      </c>
      <c r="F48" s="1637">
        <v>0</v>
      </c>
      <c r="G48" s="1608" t="s">
        <v>232</v>
      </c>
      <c r="I48" s="1614"/>
      <c r="J48" s="1614"/>
      <c r="K48" s="1637"/>
      <c r="L48" s="1637"/>
      <c r="M48" s="1637"/>
      <c r="N48" s="1608"/>
    </row>
    <row r="49" spans="1:14" s="612" customFormat="1" ht="15" customHeight="1">
      <c r="A49" s="1642" t="s">
        <v>1457</v>
      </c>
      <c r="B49" s="1637" t="s">
        <v>44</v>
      </c>
      <c r="C49" s="1637" t="s">
        <v>44</v>
      </c>
      <c r="D49" s="1637" t="s">
        <v>44</v>
      </c>
      <c r="E49" s="1637" t="s">
        <v>44</v>
      </c>
      <c r="F49" s="1637" t="s">
        <v>44</v>
      </c>
      <c r="G49" s="1637" t="s">
        <v>44</v>
      </c>
      <c r="I49" s="1614"/>
      <c r="J49" s="1614"/>
      <c r="K49" s="1614"/>
      <c r="L49" s="1614"/>
      <c r="M49" s="1614"/>
      <c r="N49" s="1608"/>
    </row>
    <row r="50" spans="1:14" s="612" customFormat="1" ht="15" customHeight="1">
      <c r="A50" s="1642" t="s">
        <v>1458</v>
      </c>
      <c r="B50" s="1637">
        <v>103</v>
      </c>
      <c r="C50" s="1637">
        <v>0</v>
      </c>
      <c r="D50" s="1637">
        <v>60854.999999999993</v>
      </c>
      <c r="E50" s="1637">
        <v>60854.999999999993</v>
      </c>
      <c r="F50" s="1637">
        <v>0</v>
      </c>
      <c r="G50" s="1612" t="s">
        <v>232</v>
      </c>
      <c r="I50" s="1637"/>
      <c r="J50" s="1637"/>
      <c r="K50" s="1637"/>
      <c r="L50" s="1637"/>
      <c r="M50" s="1637"/>
      <c r="N50" s="1608"/>
    </row>
    <row r="51" spans="1:14" s="612" customFormat="1" ht="15" customHeight="1">
      <c r="A51" s="1642" t="s">
        <v>1459</v>
      </c>
      <c r="B51" s="1637">
        <v>0</v>
      </c>
      <c r="C51" s="1637">
        <v>0</v>
      </c>
      <c r="D51" s="1637">
        <v>0</v>
      </c>
      <c r="E51" s="1637">
        <v>0</v>
      </c>
      <c r="F51" s="1637">
        <v>0</v>
      </c>
      <c r="G51" s="1608">
        <v>0</v>
      </c>
      <c r="I51" s="1637"/>
      <c r="J51" s="1637"/>
      <c r="K51" s="1637"/>
      <c r="L51" s="1637"/>
      <c r="M51" s="1637"/>
      <c r="N51" s="1637"/>
    </row>
    <row r="52" spans="1:14" s="612" customFormat="1" ht="15" customHeight="1">
      <c r="A52" s="1642" t="s">
        <v>1460</v>
      </c>
      <c r="B52" s="1637" t="s">
        <v>44</v>
      </c>
      <c r="C52" s="1637" t="s">
        <v>44</v>
      </c>
      <c r="D52" s="1637" t="s">
        <v>44</v>
      </c>
      <c r="E52" s="1637" t="s">
        <v>44</v>
      </c>
      <c r="F52" s="1637" t="s">
        <v>44</v>
      </c>
      <c r="G52" s="1637" t="s">
        <v>44</v>
      </c>
      <c r="I52" s="1637"/>
      <c r="J52" s="1637"/>
      <c r="K52" s="1637"/>
      <c r="L52" s="1637"/>
      <c r="M52" s="1637"/>
      <c r="N52" s="1637"/>
    </row>
    <row r="53" spans="1:14" ht="3.75" customHeight="1" thickBot="1">
      <c r="A53" s="779"/>
      <c r="B53" s="1660" t="s">
        <v>156</v>
      </c>
      <c r="C53" s="1660" t="s">
        <v>156</v>
      </c>
      <c r="D53" s="1660" t="s">
        <v>156</v>
      </c>
      <c r="E53" s="1660" t="s">
        <v>156</v>
      </c>
      <c r="F53" s="1660" t="s">
        <v>156</v>
      </c>
      <c r="G53" s="1660" t="s">
        <v>156</v>
      </c>
    </row>
    <row r="54" spans="1:14" s="1618" customFormat="1" ht="17.25" customHeight="1" thickTop="1">
      <c r="A54" s="2058" t="s">
        <v>1418</v>
      </c>
      <c r="B54" s="2058"/>
      <c r="C54" s="2058"/>
      <c r="D54" s="2058"/>
      <c r="E54" s="2058"/>
    </row>
    <row r="55" spans="1:14" s="1071" customFormat="1" ht="12.75">
      <c r="B55" s="1650"/>
      <c r="C55" s="1650"/>
      <c r="D55" s="1650"/>
      <c r="E55" s="1650"/>
      <c r="F55" s="1650"/>
      <c r="G55" s="1650"/>
    </row>
    <row r="56" spans="1:14">
      <c r="A56" s="656"/>
      <c r="B56" s="1617"/>
      <c r="C56" s="1617"/>
      <c r="D56" s="1617"/>
      <c r="E56" s="1617"/>
      <c r="F56" s="1617"/>
      <c r="G56" s="1617"/>
    </row>
    <row r="57" spans="1:14">
      <c r="A57" s="656"/>
      <c r="B57" s="1617"/>
      <c r="C57" s="1617"/>
      <c r="D57" s="1617"/>
      <c r="E57" s="1617"/>
      <c r="F57" s="1617"/>
      <c r="G57" s="1617"/>
    </row>
    <row r="58" spans="1:14">
      <c r="A58" s="656"/>
      <c r="B58" s="1617"/>
      <c r="C58" s="1617"/>
      <c r="D58" s="1617"/>
      <c r="E58" s="1617"/>
      <c r="F58" s="1617"/>
      <c r="G58" s="1617"/>
    </row>
    <row r="59" spans="1:14">
      <c r="A59" s="656"/>
      <c r="B59" s="1617"/>
      <c r="C59" s="1617"/>
      <c r="D59" s="1617"/>
      <c r="E59" s="1617"/>
      <c r="F59" s="1617"/>
      <c r="G59" s="1617"/>
    </row>
    <row r="60" spans="1:14">
      <c r="A60" s="656"/>
      <c r="B60" s="1617"/>
      <c r="C60" s="1617"/>
      <c r="D60" s="1617"/>
      <c r="E60" s="1617"/>
      <c r="F60" s="1617"/>
      <c r="G60" s="1617"/>
    </row>
    <row r="61" spans="1:14">
      <c r="A61" s="656"/>
      <c r="B61" s="1617"/>
      <c r="C61" s="1617"/>
      <c r="D61" s="1617"/>
      <c r="E61" s="1617"/>
      <c r="F61" s="1617"/>
      <c r="G61" s="1617"/>
    </row>
    <row r="62" spans="1:14">
      <c r="A62" s="656"/>
      <c r="B62" s="1617"/>
      <c r="C62" s="1617"/>
      <c r="D62" s="1617"/>
      <c r="E62" s="1617"/>
      <c r="F62" s="1617"/>
      <c r="G62" s="1617"/>
    </row>
    <row r="63" spans="1:14">
      <c r="A63" s="656"/>
      <c r="B63" s="1617"/>
      <c r="C63" s="1617"/>
      <c r="D63" s="1617"/>
      <c r="E63" s="1617"/>
      <c r="F63" s="1617"/>
      <c r="G63" s="1617"/>
    </row>
    <row r="64" spans="1:14">
      <c r="A64" s="656"/>
      <c r="B64" s="1617"/>
      <c r="C64" s="1617"/>
      <c r="D64" s="1617"/>
      <c r="E64" s="1617"/>
      <c r="F64" s="1617"/>
      <c r="G64" s="1617"/>
    </row>
    <row r="65" spans="1:7">
      <c r="A65" s="656"/>
      <c r="B65" s="1617"/>
      <c r="C65" s="1617"/>
      <c r="D65" s="1617"/>
      <c r="E65" s="1617"/>
      <c r="F65" s="1617"/>
      <c r="G65" s="1617"/>
    </row>
    <row r="66" spans="1:7">
      <c r="A66" s="656"/>
      <c r="B66" s="1617"/>
      <c r="C66" s="1617"/>
      <c r="D66" s="1617"/>
      <c r="E66" s="1617"/>
      <c r="F66" s="1617"/>
      <c r="G66" s="1617"/>
    </row>
    <row r="67" spans="1:7">
      <c r="B67" s="1651"/>
      <c r="C67" s="1651"/>
      <c r="D67" s="1651"/>
      <c r="E67" s="1651"/>
      <c r="F67" s="1651"/>
      <c r="G67" s="1651"/>
    </row>
    <row r="68" spans="1:7">
      <c r="B68" s="1651"/>
      <c r="C68" s="1651"/>
      <c r="D68" s="1651"/>
      <c r="E68" s="1651"/>
      <c r="F68" s="1651"/>
      <c r="G68" s="1651"/>
    </row>
    <row r="69" spans="1:7">
      <c r="B69" s="1651"/>
      <c r="C69" s="1651"/>
      <c r="D69" s="1651"/>
      <c r="E69" s="1651"/>
      <c r="F69" s="1651"/>
      <c r="G69" s="1651"/>
    </row>
    <row r="70" spans="1:7">
      <c r="B70" s="1651"/>
      <c r="C70" s="1651"/>
      <c r="D70" s="1651"/>
      <c r="E70" s="1651"/>
      <c r="F70" s="1651"/>
      <c r="G70" s="1651"/>
    </row>
    <row r="71" spans="1:7">
      <c r="B71" s="1651"/>
      <c r="C71" s="1651"/>
      <c r="D71" s="1651"/>
      <c r="E71" s="1651"/>
      <c r="F71" s="1651"/>
      <c r="G71" s="1651"/>
    </row>
    <row r="72" spans="1:7">
      <c r="B72" s="1651"/>
      <c r="C72" s="1651"/>
      <c r="D72" s="1651"/>
      <c r="E72" s="1651"/>
      <c r="F72" s="1651"/>
      <c r="G72" s="1651"/>
    </row>
    <row r="73" spans="1:7">
      <c r="B73" s="1651"/>
      <c r="C73" s="1651"/>
      <c r="D73" s="1651"/>
      <c r="E73" s="1651"/>
      <c r="F73" s="1651"/>
      <c r="G73" s="1651"/>
    </row>
    <row r="74" spans="1:7">
      <c r="B74" s="1651"/>
      <c r="C74" s="1651"/>
      <c r="D74" s="1651"/>
      <c r="E74" s="1651"/>
      <c r="F74" s="1651"/>
      <c r="G74" s="1651"/>
    </row>
    <row r="75" spans="1:7">
      <c r="B75" s="1651"/>
      <c r="C75" s="1651"/>
      <c r="D75" s="1651"/>
      <c r="E75" s="1651"/>
      <c r="F75" s="1651"/>
      <c r="G75" s="1651"/>
    </row>
    <row r="76" spans="1:7">
      <c r="B76" s="1651"/>
      <c r="C76" s="1651"/>
      <c r="D76" s="1651"/>
      <c r="E76" s="1651"/>
      <c r="F76" s="1651"/>
      <c r="G76" s="1651"/>
    </row>
    <row r="77" spans="1:7">
      <c r="B77" s="1651"/>
      <c r="C77" s="1651"/>
      <c r="D77" s="1651"/>
      <c r="E77" s="1651"/>
      <c r="F77" s="1651"/>
      <c r="G77" s="1651"/>
    </row>
    <row r="78" spans="1:7">
      <c r="B78" s="1651"/>
      <c r="C78" s="1651"/>
      <c r="D78" s="1651"/>
      <c r="E78" s="1651"/>
      <c r="F78" s="1651"/>
      <c r="G78" s="1651"/>
    </row>
    <row r="79" spans="1:7">
      <c r="B79" s="1651"/>
      <c r="C79" s="1651"/>
      <c r="D79" s="1651"/>
      <c r="E79" s="1651"/>
      <c r="F79" s="1651"/>
      <c r="G79" s="1651"/>
    </row>
    <row r="80" spans="1:7">
      <c r="B80" s="1651"/>
      <c r="C80" s="1651"/>
      <c r="D80" s="1651"/>
      <c r="E80" s="1651"/>
      <c r="F80" s="1651"/>
      <c r="G80" s="1651"/>
    </row>
    <row r="81" spans="2:7">
      <c r="B81" s="1651"/>
      <c r="C81" s="1651"/>
      <c r="D81" s="1651"/>
      <c r="E81" s="1651"/>
      <c r="F81" s="1651"/>
      <c r="G81" s="1651"/>
    </row>
    <row r="82" spans="2:7">
      <c r="B82" s="1651"/>
      <c r="C82" s="1651"/>
      <c r="D82" s="1651"/>
      <c r="E82" s="1651"/>
      <c r="F82" s="1651"/>
      <c r="G82" s="1651"/>
    </row>
    <row r="83" spans="2:7">
      <c r="B83" s="1651"/>
      <c r="C83" s="1651"/>
      <c r="D83" s="1651"/>
      <c r="E83" s="1651"/>
      <c r="F83" s="1651"/>
      <c r="G83" s="1651"/>
    </row>
    <row r="84" spans="2:7">
      <c r="B84" s="1651"/>
      <c r="C84" s="1651"/>
      <c r="D84" s="1651"/>
      <c r="E84" s="1651"/>
      <c r="F84" s="1651"/>
      <c r="G84" s="1651"/>
    </row>
    <row r="85" spans="2:7">
      <c r="B85" s="1651"/>
      <c r="C85" s="1651"/>
      <c r="D85" s="1651"/>
      <c r="E85" s="1651"/>
      <c r="F85" s="1651"/>
      <c r="G85" s="1651"/>
    </row>
    <row r="86" spans="2:7">
      <c r="B86" s="1651"/>
      <c r="C86" s="1651"/>
      <c r="D86" s="1651"/>
      <c r="E86" s="1651"/>
      <c r="F86" s="1651"/>
      <c r="G86" s="1651"/>
    </row>
    <row r="87" spans="2:7">
      <c r="B87" s="1651"/>
      <c r="C87" s="1651"/>
      <c r="D87" s="1651"/>
      <c r="E87" s="1651"/>
      <c r="F87" s="1651"/>
      <c r="G87" s="1651"/>
    </row>
    <row r="88" spans="2:7">
      <c r="B88" s="1651"/>
      <c r="C88" s="1651"/>
      <c r="D88" s="1651"/>
      <c r="E88" s="1651"/>
      <c r="F88" s="1651"/>
      <c r="G88" s="1651"/>
    </row>
    <row r="89" spans="2:7">
      <c r="B89" s="1651"/>
      <c r="C89" s="1651"/>
      <c r="D89" s="1651"/>
      <c r="E89" s="1651"/>
      <c r="F89" s="1651"/>
      <c r="G89" s="1651"/>
    </row>
    <row r="90" spans="2:7">
      <c r="B90" s="1651"/>
      <c r="C90" s="1651"/>
      <c r="D90" s="1651"/>
      <c r="E90" s="1651"/>
      <c r="F90" s="1651"/>
      <c r="G90" s="1651"/>
    </row>
    <row r="91" spans="2:7">
      <c r="B91" s="1651"/>
      <c r="C91" s="1651"/>
      <c r="D91" s="1651"/>
      <c r="E91" s="1651"/>
      <c r="F91" s="1651"/>
      <c r="G91" s="1651"/>
    </row>
    <row r="92" spans="2:7">
      <c r="B92" s="1651"/>
      <c r="C92" s="1651"/>
      <c r="D92" s="1651"/>
      <c r="E92" s="1651"/>
      <c r="F92" s="1651"/>
      <c r="G92" s="1651"/>
    </row>
    <row r="93" spans="2:7">
      <c r="B93" s="1651"/>
      <c r="C93" s="1651"/>
      <c r="D93" s="1651"/>
      <c r="E93" s="1651"/>
      <c r="F93" s="1651"/>
      <c r="G93" s="1651"/>
    </row>
    <row r="94" spans="2:7">
      <c r="B94" s="1651"/>
      <c r="C94" s="1651"/>
      <c r="D94" s="1651"/>
      <c r="E94" s="1651"/>
      <c r="F94" s="1651"/>
      <c r="G94" s="1651"/>
    </row>
    <row r="95" spans="2:7">
      <c r="B95" s="1651"/>
      <c r="C95" s="1651"/>
      <c r="D95" s="1651"/>
      <c r="E95" s="1651"/>
      <c r="F95" s="1651"/>
      <c r="G95" s="1651"/>
    </row>
    <row r="96" spans="2:7">
      <c r="B96" s="1651"/>
      <c r="C96" s="1651"/>
      <c r="D96" s="1651"/>
      <c r="E96" s="1651"/>
      <c r="F96" s="1651"/>
      <c r="G96" s="1651"/>
    </row>
    <row r="97" spans="2:7">
      <c r="B97" s="1651"/>
      <c r="C97" s="1651"/>
      <c r="D97" s="1651"/>
      <c r="E97" s="1651"/>
      <c r="F97" s="1651"/>
      <c r="G97" s="1651"/>
    </row>
    <row r="98" spans="2:7">
      <c r="B98" s="1651"/>
      <c r="C98" s="1651"/>
      <c r="D98" s="1651"/>
      <c r="E98" s="1651"/>
      <c r="F98" s="1651"/>
      <c r="G98" s="1651"/>
    </row>
    <row r="99" spans="2:7">
      <c r="B99" s="1651"/>
      <c r="C99" s="1651"/>
      <c r="D99" s="1651"/>
      <c r="E99" s="1651"/>
      <c r="F99" s="1651"/>
      <c r="G99" s="1651"/>
    </row>
    <row r="100" spans="2:7">
      <c r="B100" s="1651"/>
      <c r="C100" s="1651"/>
      <c r="D100" s="1651"/>
      <c r="E100" s="1651"/>
      <c r="F100" s="1651"/>
      <c r="G100" s="1651"/>
    </row>
    <row r="101" spans="2:7">
      <c r="B101" s="1651"/>
      <c r="C101" s="1651"/>
      <c r="D101" s="1651"/>
      <c r="E101" s="1651"/>
      <c r="F101" s="1651"/>
      <c r="G101" s="1651"/>
    </row>
    <row r="102" spans="2:7">
      <c r="B102" s="1651"/>
      <c r="C102" s="1651"/>
      <c r="D102" s="1651"/>
      <c r="E102" s="1651"/>
      <c r="F102" s="1651"/>
      <c r="G102" s="1651"/>
    </row>
    <row r="103" spans="2:7">
      <c r="B103" s="1651"/>
      <c r="C103" s="1651"/>
      <c r="D103" s="1651"/>
      <c r="E103" s="1651"/>
      <c r="F103" s="1651"/>
      <c r="G103" s="1651"/>
    </row>
    <row r="104" spans="2:7">
      <c r="B104" s="1651"/>
      <c r="C104" s="1651"/>
      <c r="D104" s="1651"/>
      <c r="E104" s="1651"/>
      <c r="F104" s="1651"/>
      <c r="G104" s="1651"/>
    </row>
    <row r="105" spans="2:7">
      <c r="B105" s="1651"/>
      <c r="C105" s="1651"/>
      <c r="D105" s="1651"/>
      <c r="E105" s="1651"/>
      <c r="F105" s="1651"/>
      <c r="G105" s="1651"/>
    </row>
    <row r="106" spans="2:7">
      <c r="B106" s="1651"/>
      <c r="C106" s="1651"/>
      <c r="D106" s="1651"/>
      <c r="E106" s="1651"/>
      <c r="F106" s="1651"/>
      <c r="G106" s="1651"/>
    </row>
    <row r="107" spans="2:7">
      <c r="B107" s="1651"/>
      <c r="C107" s="1651"/>
      <c r="D107" s="1651"/>
      <c r="E107" s="1651"/>
      <c r="F107" s="1651"/>
      <c r="G107" s="1651"/>
    </row>
    <row r="108" spans="2:7">
      <c r="B108" s="1651"/>
      <c r="C108" s="1651"/>
      <c r="D108" s="1651"/>
      <c r="E108" s="1651"/>
      <c r="F108" s="1651"/>
      <c r="G108" s="1651"/>
    </row>
    <row r="109" spans="2:7">
      <c r="B109" s="1651"/>
      <c r="C109" s="1651"/>
      <c r="D109" s="1651"/>
      <c r="E109" s="1651"/>
      <c r="F109" s="1651"/>
      <c r="G109" s="1651"/>
    </row>
    <row r="110" spans="2:7">
      <c r="B110" s="1651"/>
      <c r="C110" s="1651"/>
      <c r="D110" s="1651"/>
      <c r="E110" s="1651"/>
      <c r="F110" s="1651"/>
      <c r="G110" s="1651"/>
    </row>
    <row r="111" spans="2:7">
      <c r="B111" s="1651"/>
      <c r="C111" s="1651"/>
      <c r="D111" s="1651"/>
      <c r="E111" s="1651"/>
      <c r="F111" s="1651"/>
      <c r="G111" s="1651"/>
    </row>
    <row r="112" spans="2:7">
      <c r="B112" s="1651"/>
      <c r="C112" s="1651"/>
      <c r="D112" s="1651"/>
      <c r="E112" s="1651"/>
      <c r="F112" s="1651"/>
      <c r="G112" s="1651"/>
    </row>
    <row r="113" spans="2:7">
      <c r="B113" s="1651"/>
      <c r="C113" s="1651"/>
      <c r="D113" s="1651"/>
      <c r="E113" s="1651"/>
      <c r="F113" s="1651"/>
      <c r="G113" s="1651"/>
    </row>
    <row r="114" spans="2:7">
      <c r="B114" s="1651"/>
      <c r="C114" s="1651"/>
      <c r="D114" s="1651"/>
      <c r="E114" s="1651"/>
      <c r="F114" s="1651"/>
      <c r="G114" s="1651"/>
    </row>
    <row r="115" spans="2:7">
      <c r="B115" s="1651"/>
      <c r="C115" s="1651"/>
      <c r="D115" s="1651"/>
      <c r="E115" s="1651"/>
      <c r="F115" s="1651"/>
      <c r="G115" s="1651"/>
    </row>
    <row r="116" spans="2:7">
      <c r="B116" s="1651"/>
      <c r="C116" s="1651"/>
      <c r="D116" s="1651"/>
      <c r="E116" s="1651"/>
      <c r="F116" s="1651"/>
      <c r="G116" s="1651"/>
    </row>
    <row r="117" spans="2:7">
      <c r="B117" s="1651"/>
      <c r="C117" s="1651"/>
      <c r="D117" s="1651"/>
      <c r="E117" s="1651"/>
      <c r="F117" s="1651"/>
      <c r="G117" s="1651"/>
    </row>
    <row r="118" spans="2:7">
      <c r="B118" s="1651"/>
      <c r="C118" s="1651"/>
      <c r="D118" s="1651"/>
      <c r="E118" s="1651"/>
      <c r="F118" s="1651"/>
      <c r="G118" s="1651"/>
    </row>
    <row r="119" spans="2:7">
      <c r="B119" s="1651"/>
      <c r="C119" s="1651"/>
      <c r="D119" s="1651"/>
      <c r="E119" s="1651"/>
      <c r="F119" s="1651"/>
      <c r="G119" s="1651"/>
    </row>
    <row r="120" spans="2:7">
      <c r="B120" s="1651"/>
      <c r="C120" s="1651"/>
      <c r="D120" s="1651"/>
      <c r="E120" s="1651"/>
      <c r="F120" s="1651"/>
      <c r="G120" s="1651"/>
    </row>
    <row r="121" spans="2:7">
      <c r="B121" s="1651"/>
      <c r="C121" s="1651"/>
      <c r="D121" s="1651"/>
      <c r="E121" s="1651"/>
      <c r="F121" s="1651"/>
      <c r="G121" s="1651"/>
    </row>
    <row r="122" spans="2:7">
      <c r="B122" s="1651"/>
      <c r="C122" s="1651"/>
      <c r="D122" s="1651"/>
      <c r="E122" s="1651"/>
      <c r="F122" s="1651"/>
      <c r="G122" s="1651"/>
    </row>
    <row r="123" spans="2:7">
      <c r="B123" s="1651"/>
      <c r="C123" s="1651"/>
      <c r="D123" s="1651"/>
      <c r="E123" s="1651"/>
      <c r="F123" s="1651"/>
      <c r="G123" s="1651"/>
    </row>
    <row r="124" spans="2:7">
      <c r="B124" s="1651"/>
      <c r="C124" s="1651"/>
      <c r="D124" s="1651"/>
      <c r="E124" s="1651"/>
      <c r="F124" s="1651"/>
      <c r="G124" s="1651"/>
    </row>
    <row r="125" spans="2:7">
      <c r="B125" s="1651"/>
      <c r="C125" s="1651"/>
      <c r="D125" s="1651"/>
      <c r="E125" s="1651"/>
      <c r="F125" s="1651"/>
      <c r="G125" s="1651"/>
    </row>
  </sheetData>
  <mergeCells count="11">
    <mergeCell ref="B10:E10"/>
    <mergeCell ref="F10:G10"/>
    <mergeCell ref="A54:E54"/>
    <mergeCell ref="A2:G2"/>
    <mergeCell ref="A3:G3"/>
    <mergeCell ref="B5:B9"/>
    <mergeCell ref="C5:C9"/>
    <mergeCell ref="D5:D9"/>
    <mergeCell ref="E5:E8"/>
    <mergeCell ref="F5:F9"/>
    <mergeCell ref="G5:G9"/>
  </mergeCells>
  <hyperlinks>
    <hyperlink ref="A1" location="Índice!A1" display="Voltar ao Índice"/>
  </hyperlinks>
  <printOptions gridLinesSet="0"/>
  <pageMargins left="0.43307086614173229" right="0.15748031496062992" top="0.38" bottom="0.27559055118110237" header="0" footer="0"/>
  <pageSetup paperSize="9" scale="96" orientation="portrait" horizontalDpi="300" verticalDpi="300" r:id="rId1"/>
  <headerFooter alignWithMargins="0"/>
</worksheet>
</file>

<file path=xl/worksheets/sheet109.xml><?xml version="1.0" encoding="utf-8"?>
<worksheet xmlns="http://schemas.openxmlformats.org/spreadsheetml/2006/main" xmlns:r="http://schemas.openxmlformats.org/officeDocument/2006/relationships">
  <dimension ref="A1:AG124"/>
  <sheetViews>
    <sheetView showGridLines="0" zoomScaleNormal="100" workbookViewId="0"/>
  </sheetViews>
  <sheetFormatPr defaultColWidth="7.85546875" defaultRowHeight="9"/>
  <cols>
    <col min="1" max="1" width="31.28515625" style="614" customWidth="1"/>
    <col min="2" max="2" width="7.5703125" style="614" customWidth="1"/>
    <col min="3" max="3" width="9.85546875" style="614" customWidth="1"/>
    <col min="4" max="4" width="11.42578125" style="614" customWidth="1"/>
    <col min="5" max="5" width="14" style="614" customWidth="1"/>
    <col min="6" max="6" width="12.140625" style="614" customWidth="1"/>
    <col min="7" max="7" width="10.42578125" style="614" customWidth="1"/>
    <col min="8" max="18" width="7.42578125" style="614" customWidth="1"/>
    <col min="19" max="16384" width="7.85546875" style="614"/>
  </cols>
  <sheetData>
    <row r="1" spans="1:33" s="1628" customFormat="1" ht="15" customHeight="1">
      <c r="A1" s="1715" t="s">
        <v>1527</v>
      </c>
      <c r="B1" s="1680"/>
      <c r="C1" s="1680"/>
      <c r="D1" s="1680"/>
      <c r="E1" s="1680"/>
      <c r="F1" s="1680"/>
      <c r="G1" s="1680"/>
    </row>
    <row r="2" spans="1:33" s="1628" customFormat="1" ht="21" customHeight="1">
      <c r="A2" s="2059" t="s">
        <v>1472</v>
      </c>
      <c r="B2" s="2059"/>
      <c r="C2" s="2059"/>
      <c r="D2" s="2059"/>
      <c r="E2" s="2059"/>
      <c r="F2" s="2059"/>
      <c r="G2" s="2059"/>
    </row>
    <row r="3" spans="1:33" s="1629" customFormat="1" ht="33" customHeight="1">
      <c r="A3" s="2073" t="s">
        <v>1473</v>
      </c>
      <c r="B3" s="2073"/>
      <c r="C3" s="2073"/>
      <c r="D3" s="2073"/>
      <c r="E3" s="2073"/>
      <c r="F3" s="2073"/>
      <c r="G3" s="2073"/>
    </row>
    <row r="4" spans="1:33" ht="15" customHeight="1">
      <c r="A4" s="1604">
        <v>2015</v>
      </c>
      <c r="B4" s="768"/>
      <c r="C4" s="768"/>
      <c r="D4" s="768"/>
      <c r="E4" s="768"/>
      <c r="F4" s="768"/>
      <c r="G4" s="768"/>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row>
    <row r="5" spans="1:33" ht="10.5" customHeight="1">
      <c r="A5" s="1623"/>
      <c r="B5" s="2063" t="s">
        <v>1421</v>
      </c>
      <c r="C5" s="2065" t="s">
        <v>1422</v>
      </c>
      <c r="D5" s="2065" t="s">
        <v>1423</v>
      </c>
      <c r="E5" s="2065" t="s">
        <v>1424</v>
      </c>
      <c r="F5" s="2070" t="s">
        <v>1425</v>
      </c>
      <c r="G5" s="2070" t="s">
        <v>1426</v>
      </c>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row>
    <row r="6" spans="1:33" ht="10.5" customHeight="1">
      <c r="A6" s="1630" t="s">
        <v>824</v>
      </c>
      <c r="B6" s="2063"/>
      <c r="C6" s="2066"/>
      <c r="D6" s="2066"/>
      <c r="E6" s="2066"/>
      <c r="F6" s="2070"/>
      <c r="G6" s="2070"/>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row>
    <row r="7" spans="1:33" ht="10.5" customHeight="1">
      <c r="A7" s="1630"/>
      <c r="B7" s="2063"/>
      <c r="C7" s="2066"/>
      <c r="D7" s="2066"/>
      <c r="E7" s="2066"/>
      <c r="F7" s="2070"/>
      <c r="G7" s="2070"/>
      <c r="H7" s="656"/>
      <c r="I7" s="656"/>
      <c r="J7" s="656"/>
      <c r="K7" s="656"/>
      <c r="L7" s="656"/>
      <c r="M7" s="656"/>
      <c r="N7" s="656"/>
      <c r="O7" s="656"/>
      <c r="P7" s="656"/>
      <c r="Q7" s="656"/>
      <c r="R7" s="656"/>
      <c r="S7" s="656"/>
      <c r="T7" s="656"/>
      <c r="U7" s="656"/>
      <c r="V7" s="656"/>
      <c r="W7" s="656"/>
      <c r="X7" s="656"/>
      <c r="Y7" s="656"/>
      <c r="Z7" s="656"/>
      <c r="AA7" s="656"/>
      <c r="AB7" s="656"/>
      <c r="AC7" s="656"/>
      <c r="AD7" s="656"/>
      <c r="AE7" s="656"/>
      <c r="AF7" s="656"/>
      <c r="AG7" s="656"/>
    </row>
    <row r="8" spans="1:33" ht="10.5" customHeight="1">
      <c r="A8" s="1630" t="s">
        <v>1441</v>
      </c>
      <c r="B8" s="2063"/>
      <c r="C8" s="2066"/>
      <c r="D8" s="2068"/>
      <c r="E8" s="2068"/>
      <c r="F8" s="2070"/>
      <c r="G8" s="2070"/>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row>
    <row r="9" spans="1:33" ht="17.25" customHeight="1">
      <c r="A9" s="1624"/>
      <c r="B9" s="2064"/>
      <c r="C9" s="2067"/>
      <c r="D9" s="2069"/>
      <c r="E9" s="2069"/>
      <c r="F9" s="2070"/>
      <c r="G9" s="2070"/>
      <c r="H9" s="656"/>
      <c r="I9" s="656"/>
      <c r="J9" s="656"/>
      <c r="K9" s="656"/>
      <c r="L9" s="656"/>
      <c r="M9" s="656"/>
      <c r="N9" s="656"/>
      <c r="O9" s="656"/>
      <c r="P9" s="656"/>
      <c r="Q9" s="656"/>
      <c r="R9" s="656"/>
      <c r="S9" s="656"/>
      <c r="T9" s="656"/>
      <c r="U9" s="656"/>
      <c r="V9" s="656"/>
      <c r="W9" s="656"/>
      <c r="X9" s="656"/>
      <c r="Y9" s="656"/>
      <c r="Z9" s="656"/>
      <c r="AA9" s="656"/>
      <c r="AB9" s="656"/>
      <c r="AC9" s="656"/>
      <c r="AD9" s="656"/>
      <c r="AE9" s="656"/>
      <c r="AF9" s="656"/>
      <c r="AG9" s="656"/>
    </row>
    <row r="10" spans="1:33" ht="10.5" customHeight="1">
      <c r="A10" s="1632"/>
      <c r="B10" s="2071" t="s">
        <v>19</v>
      </c>
      <c r="C10" s="2072"/>
      <c r="D10" s="2072"/>
      <c r="E10" s="2072"/>
      <c r="F10" s="2056" t="s">
        <v>1383</v>
      </c>
      <c r="G10" s="2057"/>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56"/>
    </row>
    <row r="11" spans="1:33" ht="9" customHeight="1">
      <c r="A11" s="656"/>
      <c r="B11" s="1602"/>
      <c r="C11" s="1633"/>
      <c r="D11" s="1633"/>
      <c r="E11" s="1633"/>
      <c r="F11" s="1633"/>
      <c r="G11" s="1633"/>
    </row>
    <row r="12" spans="1:33" s="612" customFormat="1" ht="16.5" customHeight="1">
      <c r="A12" s="736" t="s">
        <v>1417</v>
      </c>
      <c r="B12" s="1614">
        <v>11287.999999999995</v>
      </c>
      <c r="C12" s="1614">
        <v>1395363</v>
      </c>
      <c r="D12" s="1614">
        <v>2347453.0000000009</v>
      </c>
      <c r="E12" s="1614">
        <v>3742815.9999999995</v>
      </c>
      <c r="F12" s="1614">
        <v>16772732.000000007</v>
      </c>
      <c r="G12" s="1608">
        <f>+F12/C12</f>
        <v>12.02033592692368</v>
      </c>
    </row>
    <row r="13" spans="1:33" ht="8.25" customHeight="1">
      <c r="A13" s="668"/>
      <c r="B13" s="1636"/>
      <c r="C13" s="1636"/>
      <c r="D13" s="1636"/>
      <c r="E13" s="1636"/>
      <c r="F13" s="1636"/>
      <c r="G13" s="1636"/>
    </row>
    <row r="14" spans="1:33" s="612" customFormat="1" ht="15" customHeight="1">
      <c r="A14" s="736" t="s">
        <v>1443</v>
      </c>
      <c r="B14" s="1614">
        <v>4988.9999999999982</v>
      </c>
      <c r="C14" s="1614">
        <v>406132</v>
      </c>
      <c r="D14" s="1637">
        <v>332575.99999999983</v>
      </c>
      <c r="E14" s="1637">
        <v>738708.00000000012</v>
      </c>
      <c r="F14" s="1637">
        <v>3192508.0000000009</v>
      </c>
      <c r="G14" s="1608">
        <f t="shared" ref="G14:G51" si="0">+F14/C14</f>
        <v>7.8607644805137271</v>
      </c>
      <c r="H14" s="1614"/>
      <c r="I14" s="1614"/>
    </row>
    <row r="15" spans="1:33" s="612" customFormat="1" ht="15" customHeight="1">
      <c r="A15" s="739" t="s">
        <v>1444</v>
      </c>
      <c r="B15" s="1614">
        <v>29</v>
      </c>
      <c r="C15" s="1614">
        <v>4213</v>
      </c>
      <c r="D15" s="1637">
        <v>4488</v>
      </c>
      <c r="E15" s="1637">
        <v>8701</v>
      </c>
      <c r="F15" s="1637">
        <v>102484</v>
      </c>
      <c r="G15" s="1608">
        <f t="shared" si="0"/>
        <v>24.325658675528128</v>
      </c>
      <c r="H15" s="1638"/>
      <c r="I15" s="1638"/>
    </row>
    <row r="16" spans="1:33" s="612" customFormat="1" ht="15" customHeight="1">
      <c r="A16" s="739" t="s">
        <v>1445</v>
      </c>
      <c r="B16" s="1614">
        <v>2407.0000000000014</v>
      </c>
      <c r="C16" s="1614">
        <v>340528.99999999983</v>
      </c>
      <c r="D16" s="1637">
        <v>654751.00000000035</v>
      </c>
      <c r="E16" s="1637">
        <v>995280.00000000116</v>
      </c>
      <c r="F16" s="1637">
        <v>10681456.000000006</v>
      </c>
      <c r="G16" s="1608">
        <f t="shared" si="0"/>
        <v>31.367243318483922</v>
      </c>
      <c r="H16" s="1638"/>
      <c r="I16" s="1638"/>
    </row>
    <row r="17" spans="1:9" ht="15" customHeight="1">
      <c r="A17" s="1639" t="s">
        <v>1446</v>
      </c>
      <c r="B17" s="1640">
        <v>1233.0000000000011</v>
      </c>
      <c r="C17" s="1640">
        <v>93399.000000000029</v>
      </c>
      <c r="D17" s="1641">
        <v>164199.99999999997</v>
      </c>
      <c r="E17" s="1641">
        <v>257598.99999999997</v>
      </c>
      <c r="F17" s="1641">
        <v>527281</v>
      </c>
      <c r="G17" s="1612">
        <f t="shared" si="0"/>
        <v>5.6454672962237264</v>
      </c>
      <c r="H17" s="1640"/>
      <c r="I17" s="1640"/>
    </row>
    <row r="18" spans="1:9" ht="15" customHeight="1">
      <c r="A18" s="1639" t="s">
        <v>1447</v>
      </c>
      <c r="B18" s="1640">
        <v>609</v>
      </c>
      <c r="C18" s="1640">
        <v>53385.000000000007</v>
      </c>
      <c r="D18" s="1641">
        <v>227746.00000000006</v>
      </c>
      <c r="E18" s="1641">
        <v>281131.00000000006</v>
      </c>
      <c r="F18" s="1641">
        <v>1054636.0000000002</v>
      </c>
      <c r="G18" s="1612">
        <f t="shared" si="0"/>
        <v>19.75528706565515</v>
      </c>
      <c r="H18" s="1640"/>
      <c r="I18" s="1640"/>
    </row>
    <row r="19" spans="1:9" ht="15" customHeight="1">
      <c r="A19" s="1639" t="s">
        <v>1448</v>
      </c>
      <c r="B19" s="1640">
        <v>41</v>
      </c>
      <c r="C19" s="1640">
        <v>1250.9999999999998</v>
      </c>
      <c r="D19" s="1641">
        <v>11498.999999999996</v>
      </c>
      <c r="E19" s="1641">
        <v>12749.999999999998</v>
      </c>
      <c r="F19" s="1641">
        <v>4571</v>
      </c>
      <c r="G19" s="1612">
        <f t="shared" si="0"/>
        <v>3.6538768984812156</v>
      </c>
      <c r="H19" s="1640"/>
      <c r="I19" s="1640"/>
    </row>
    <row r="20" spans="1:9" ht="15" customHeight="1">
      <c r="A20" s="1639" t="s">
        <v>1449</v>
      </c>
      <c r="B20" s="1640">
        <v>86.000000000000014</v>
      </c>
      <c r="C20" s="1640">
        <v>1736</v>
      </c>
      <c r="D20" s="1641">
        <v>27390</v>
      </c>
      <c r="E20" s="1641">
        <v>29126.000000000004</v>
      </c>
      <c r="F20" s="1641">
        <v>7560</v>
      </c>
      <c r="G20" s="1612">
        <f t="shared" si="0"/>
        <v>4.354838709677419</v>
      </c>
      <c r="H20" s="1640"/>
      <c r="I20" s="1640"/>
    </row>
    <row r="21" spans="1:9" ht="15" customHeight="1">
      <c r="A21" s="1639" t="s">
        <v>1450</v>
      </c>
      <c r="B21" s="1640">
        <v>83</v>
      </c>
      <c r="C21" s="1640">
        <v>136513.00000000003</v>
      </c>
      <c r="D21" s="1641">
        <v>154311.99999999997</v>
      </c>
      <c r="E21" s="1641">
        <v>290825.00000000012</v>
      </c>
      <c r="F21" s="1641">
        <v>8360427.9999999991</v>
      </c>
      <c r="G21" s="1612">
        <f t="shared" si="0"/>
        <v>61.242724136162835</v>
      </c>
      <c r="H21" s="1640"/>
      <c r="I21" s="1640"/>
    </row>
    <row r="22" spans="1:9" ht="15" customHeight="1">
      <c r="A22" s="1639" t="s">
        <v>1451</v>
      </c>
      <c r="B22" s="1640">
        <v>355.00000000000006</v>
      </c>
      <c r="C22" s="1640">
        <v>54245.000000000007</v>
      </c>
      <c r="D22" s="1641">
        <v>69604.000000000015</v>
      </c>
      <c r="E22" s="1641">
        <v>123848.99999999996</v>
      </c>
      <c r="F22" s="1641">
        <v>726980.00000000012</v>
      </c>
      <c r="G22" s="1612">
        <f t="shared" si="0"/>
        <v>13.401788183242695</v>
      </c>
      <c r="H22" s="1640"/>
      <c r="I22" s="1640"/>
    </row>
    <row r="23" spans="1:9" s="612" customFormat="1" ht="15" customHeight="1">
      <c r="A23" s="1642" t="s">
        <v>1452</v>
      </c>
      <c r="B23" s="1614">
        <v>278</v>
      </c>
      <c r="C23" s="1614">
        <v>2289</v>
      </c>
      <c r="D23" s="1637">
        <v>40241.000000000007</v>
      </c>
      <c r="E23" s="1637">
        <v>42529.999999999985</v>
      </c>
      <c r="F23" s="1637">
        <v>7646.9999999999973</v>
      </c>
      <c r="G23" s="1608">
        <f t="shared" si="0"/>
        <v>3.3407601572739174</v>
      </c>
      <c r="H23" s="1614"/>
      <c r="I23" s="1614"/>
    </row>
    <row r="24" spans="1:9" s="612" customFormat="1" ht="15" customHeight="1">
      <c r="A24" s="1642" t="s">
        <v>1453</v>
      </c>
      <c r="B24" s="1614">
        <v>551.99999999999989</v>
      </c>
      <c r="C24" s="1614">
        <v>45555</v>
      </c>
      <c r="D24" s="1637">
        <v>69778.000000000058</v>
      </c>
      <c r="E24" s="1637">
        <v>115332.99999999994</v>
      </c>
      <c r="F24" s="1637">
        <v>372026.00000000006</v>
      </c>
      <c r="G24" s="1608">
        <f t="shared" si="0"/>
        <v>8.1665239819997826</v>
      </c>
      <c r="H24" s="1614"/>
      <c r="I24" s="1614"/>
    </row>
    <row r="25" spans="1:9" ht="15" customHeight="1">
      <c r="A25" s="1639" t="s">
        <v>1454</v>
      </c>
      <c r="B25" s="1640">
        <v>122</v>
      </c>
      <c r="C25" s="1640">
        <v>20825.999999999993</v>
      </c>
      <c r="D25" s="1641">
        <v>22334</v>
      </c>
      <c r="E25" s="1641">
        <v>43160</v>
      </c>
      <c r="F25" s="1641">
        <v>256593.00000000003</v>
      </c>
      <c r="G25" s="1612">
        <f t="shared" si="0"/>
        <v>12.320800921924523</v>
      </c>
      <c r="H25" s="1640"/>
      <c r="I25" s="1640"/>
    </row>
    <row r="26" spans="1:9" ht="15" customHeight="1">
      <c r="A26" s="1639" t="s">
        <v>1455</v>
      </c>
      <c r="B26" s="1640">
        <v>430</v>
      </c>
      <c r="C26" s="1640">
        <v>24729.000000000011</v>
      </c>
      <c r="D26" s="1641">
        <v>47444.000000000007</v>
      </c>
      <c r="E26" s="1641">
        <v>72172.999999999942</v>
      </c>
      <c r="F26" s="1641">
        <v>115433</v>
      </c>
      <c r="G26" s="1612">
        <f t="shared" si="0"/>
        <v>4.6679202555703805</v>
      </c>
      <c r="H26" s="1640"/>
      <c r="I26" s="1640"/>
    </row>
    <row r="27" spans="1:9" s="1644" customFormat="1" ht="15" customHeight="1">
      <c r="A27" s="1642" t="s">
        <v>1456</v>
      </c>
      <c r="B27" s="1643">
        <v>404.00000000000011</v>
      </c>
      <c r="C27" s="1643">
        <v>2744.0000000000005</v>
      </c>
      <c r="D27" s="1643">
        <v>232366.99999999997</v>
      </c>
      <c r="E27" s="1643">
        <v>235110.99999999997</v>
      </c>
      <c r="F27" s="1643">
        <v>62269.000000000015</v>
      </c>
      <c r="G27" s="1608">
        <f t="shared" si="0"/>
        <v>22.692784256559769</v>
      </c>
      <c r="H27" s="1643"/>
      <c r="I27" s="1643"/>
    </row>
    <row r="28" spans="1:9" s="1644" customFormat="1" ht="15" customHeight="1">
      <c r="A28" s="1642" t="s">
        <v>1457</v>
      </c>
      <c r="B28" s="1643">
        <v>180</v>
      </c>
      <c r="C28" s="1643">
        <v>133494.99999999997</v>
      </c>
      <c r="D28" s="1643">
        <v>30768.999999999996</v>
      </c>
      <c r="E28" s="1643">
        <v>164264</v>
      </c>
      <c r="F28" s="1643">
        <v>538670</v>
      </c>
      <c r="G28" s="1608">
        <f t="shared" si="0"/>
        <v>4.0351324019626214</v>
      </c>
      <c r="H28" s="1643"/>
      <c r="I28" s="1643"/>
    </row>
    <row r="29" spans="1:9" s="1644" customFormat="1" ht="15" customHeight="1">
      <c r="A29" s="1642" t="s">
        <v>1458</v>
      </c>
      <c r="B29" s="1643">
        <v>343.99999999999994</v>
      </c>
      <c r="C29" s="1643">
        <v>5980.0000000000027</v>
      </c>
      <c r="D29" s="1643">
        <v>327273</v>
      </c>
      <c r="E29" s="1643">
        <v>333253.00000000012</v>
      </c>
      <c r="F29" s="1643">
        <v>24496.000000000004</v>
      </c>
      <c r="G29" s="1608">
        <f t="shared" si="0"/>
        <v>4.0963210702341124</v>
      </c>
      <c r="H29" s="1643"/>
      <c r="I29" s="1643"/>
    </row>
    <row r="30" spans="1:9" s="1644" customFormat="1" ht="15" customHeight="1">
      <c r="A30" s="1642" t="s">
        <v>1459</v>
      </c>
      <c r="B30" s="1643">
        <v>1616</v>
      </c>
      <c r="C30" s="1643">
        <v>453451.00000000023</v>
      </c>
      <c r="D30" s="1643">
        <v>157985.00000000006</v>
      </c>
      <c r="E30" s="1643">
        <v>611435.99999999965</v>
      </c>
      <c r="F30" s="1643">
        <v>1784401</v>
      </c>
      <c r="G30" s="1608">
        <f t="shared" si="0"/>
        <v>3.935157271678746</v>
      </c>
      <c r="H30" s="1643"/>
      <c r="I30" s="1643"/>
    </row>
    <row r="31" spans="1:9" s="1644" customFormat="1" ht="15" customHeight="1">
      <c r="A31" s="1642" t="s">
        <v>1460</v>
      </c>
      <c r="B31" s="1643">
        <v>489.00000000000006</v>
      </c>
      <c r="C31" s="1643">
        <v>974.99999999999977</v>
      </c>
      <c r="D31" s="1643">
        <v>497224.99999999988</v>
      </c>
      <c r="E31" s="1643">
        <v>498200.00000000017</v>
      </c>
      <c r="F31" s="1643">
        <v>6775</v>
      </c>
      <c r="G31" s="1608">
        <f t="shared" si="0"/>
        <v>6.9487179487179507</v>
      </c>
      <c r="H31" s="1643"/>
      <c r="I31" s="1643"/>
    </row>
    <row r="32" spans="1:9" s="612" customFormat="1" ht="27.75" customHeight="1">
      <c r="A32" s="736" t="s">
        <v>27</v>
      </c>
      <c r="B32" s="1614">
        <v>10764.999999999995</v>
      </c>
      <c r="C32" s="1614">
        <v>1373005.0000000007</v>
      </c>
      <c r="D32" s="1614">
        <v>2285225.0000000014</v>
      </c>
      <c r="E32" s="1614">
        <v>3658229.9999999981</v>
      </c>
      <c r="F32" s="1614">
        <v>16625237.000000006</v>
      </c>
      <c r="G32" s="1608">
        <f t="shared" si="0"/>
        <v>12.108650004916221</v>
      </c>
    </row>
    <row r="33" spans="1:9" ht="7.5" customHeight="1">
      <c r="A33" s="668"/>
      <c r="B33" s="1636"/>
      <c r="C33" s="1636"/>
      <c r="D33" s="1636"/>
      <c r="E33" s="1636"/>
      <c r="F33" s="1636"/>
      <c r="G33" s="1636"/>
    </row>
    <row r="34" spans="1:9" s="612" customFormat="1" ht="15" customHeight="1">
      <c r="A34" s="736" t="s">
        <v>1443</v>
      </c>
      <c r="B34" s="1614">
        <v>4808.9999999999991</v>
      </c>
      <c r="C34" s="1614">
        <v>390664.00000000017</v>
      </c>
      <c r="D34" s="1637">
        <v>319270.99999999994</v>
      </c>
      <c r="E34" s="1637">
        <v>709934.99999999988</v>
      </c>
      <c r="F34" s="1637">
        <v>3126357.0000000019</v>
      </c>
      <c r="G34" s="1608">
        <f t="shared" si="0"/>
        <v>8.0026749329346973</v>
      </c>
      <c r="H34" s="1614"/>
      <c r="I34" s="1614"/>
    </row>
    <row r="35" spans="1:9" s="612" customFormat="1" ht="15" customHeight="1">
      <c r="A35" s="739" t="s">
        <v>1444</v>
      </c>
      <c r="B35" s="1614">
        <v>29</v>
      </c>
      <c r="C35" s="1614">
        <v>4213</v>
      </c>
      <c r="D35" s="1637">
        <v>4488</v>
      </c>
      <c r="E35" s="1637">
        <v>8701</v>
      </c>
      <c r="F35" s="1637">
        <v>102484</v>
      </c>
      <c r="G35" s="1608">
        <f t="shared" si="0"/>
        <v>24.325658675528128</v>
      </c>
      <c r="H35" s="1638"/>
      <c r="I35" s="1638"/>
    </row>
    <row r="36" spans="1:9" s="612" customFormat="1" ht="15" customHeight="1">
      <c r="A36" s="739" t="s">
        <v>1445</v>
      </c>
      <c r="B36" s="1614">
        <v>2167.0000000000009</v>
      </c>
      <c r="C36" s="1614">
        <v>335224.99999999983</v>
      </c>
      <c r="D36" s="1637">
        <v>635197.00000000047</v>
      </c>
      <c r="E36" s="1637">
        <v>970422.00000000093</v>
      </c>
      <c r="F36" s="1637">
        <v>10608596.000000002</v>
      </c>
      <c r="G36" s="1608">
        <f t="shared" si="0"/>
        <v>31.646195838615878</v>
      </c>
      <c r="H36" s="1638"/>
      <c r="I36" s="1638"/>
    </row>
    <row r="37" spans="1:9" ht="15" customHeight="1">
      <c r="A37" s="1639" t="s">
        <v>1446</v>
      </c>
      <c r="B37" s="1640">
        <v>1077.0000000000009</v>
      </c>
      <c r="C37" s="1640">
        <v>88095.000000000029</v>
      </c>
      <c r="D37" s="1641">
        <v>157866.99999999994</v>
      </c>
      <c r="E37" s="1641">
        <v>245961.99999999994</v>
      </c>
      <c r="F37" s="1641">
        <v>454420.99999999994</v>
      </c>
      <c r="G37" s="1612">
        <f t="shared" si="0"/>
        <v>5.1583063738010075</v>
      </c>
      <c r="H37" s="1640"/>
      <c r="I37" s="1640"/>
    </row>
    <row r="38" spans="1:9" ht="15" customHeight="1">
      <c r="A38" s="1639" t="s">
        <v>1447</v>
      </c>
      <c r="B38" s="1640">
        <v>557.99999999999989</v>
      </c>
      <c r="C38" s="1640">
        <v>53385.000000000007</v>
      </c>
      <c r="D38" s="1641">
        <v>220056.00000000003</v>
      </c>
      <c r="E38" s="1641">
        <v>273441.00000000006</v>
      </c>
      <c r="F38" s="1641">
        <v>1054636.0000000002</v>
      </c>
      <c r="G38" s="1612">
        <f t="shared" si="0"/>
        <v>19.75528706565515</v>
      </c>
      <c r="H38" s="1640"/>
      <c r="I38" s="1640"/>
    </row>
    <row r="39" spans="1:9" ht="15" customHeight="1">
      <c r="A39" s="1639" t="s">
        <v>1448</v>
      </c>
      <c r="B39" s="1640">
        <v>40</v>
      </c>
      <c r="C39" s="1640">
        <v>1250.9999999999998</v>
      </c>
      <c r="D39" s="1641">
        <v>11448.999999999998</v>
      </c>
      <c r="E39" s="1641">
        <v>12699.999999999998</v>
      </c>
      <c r="F39" s="1641">
        <v>4571</v>
      </c>
      <c r="G39" s="1612">
        <f t="shared" si="0"/>
        <v>3.6538768984812156</v>
      </c>
      <c r="H39" s="1640"/>
      <c r="I39" s="1640"/>
    </row>
    <row r="40" spans="1:9" ht="15" customHeight="1">
      <c r="A40" s="1639" t="s">
        <v>1449</v>
      </c>
      <c r="B40" s="1640">
        <v>85.000000000000014</v>
      </c>
      <c r="C40" s="1640">
        <v>1736</v>
      </c>
      <c r="D40" s="1641">
        <v>27340</v>
      </c>
      <c r="E40" s="1641">
        <v>29076.000000000004</v>
      </c>
      <c r="F40" s="1641">
        <v>7560</v>
      </c>
      <c r="G40" s="1612">
        <f t="shared" si="0"/>
        <v>4.354838709677419</v>
      </c>
      <c r="H40" s="1640"/>
      <c r="I40" s="1640"/>
    </row>
    <row r="41" spans="1:9" ht="15" customHeight="1">
      <c r="A41" s="1639" t="s">
        <v>1450</v>
      </c>
      <c r="B41" s="1640">
        <v>83</v>
      </c>
      <c r="C41" s="1640">
        <v>136513.00000000003</v>
      </c>
      <c r="D41" s="1641">
        <v>154311.99999999997</v>
      </c>
      <c r="E41" s="1641">
        <v>290825.00000000012</v>
      </c>
      <c r="F41" s="1641">
        <v>8360427.9999999991</v>
      </c>
      <c r="G41" s="1612">
        <f t="shared" si="0"/>
        <v>61.242724136162835</v>
      </c>
      <c r="H41" s="1640"/>
      <c r="I41" s="1640"/>
    </row>
    <row r="42" spans="1:9" ht="15" customHeight="1">
      <c r="A42" s="1639" t="s">
        <v>1451</v>
      </c>
      <c r="B42" s="1640">
        <v>324</v>
      </c>
      <c r="C42" s="1640">
        <v>54245.000000000007</v>
      </c>
      <c r="D42" s="1641">
        <v>64173.000000000015</v>
      </c>
      <c r="E42" s="1641">
        <v>118417.99999999997</v>
      </c>
      <c r="F42" s="1641">
        <v>726980.00000000012</v>
      </c>
      <c r="G42" s="1612">
        <f t="shared" si="0"/>
        <v>13.401788183242695</v>
      </c>
      <c r="H42" s="1640"/>
      <c r="I42" s="1640"/>
    </row>
    <row r="43" spans="1:9" s="612" customFormat="1" ht="15" customHeight="1">
      <c r="A43" s="1642" t="s">
        <v>1452</v>
      </c>
      <c r="B43" s="1614">
        <v>254</v>
      </c>
      <c r="C43" s="1614">
        <v>2289</v>
      </c>
      <c r="D43" s="1637">
        <v>36541.000000000007</v>
      </c>
      <c r="E43" s="1637">
        <v>38829.999999999978</v>
      </c>
      <c r="F43" s="1637">
        <v>7646.9999999999964</v>
      </c>
      <c r="G43" s="1608">
        <f t="shared" si="0"/>
        <v>3.340760157273917</v>
      </c>
      <c r="H43" s="1614"/>
      <c r="I43" s="1614"/>
    </row>
    <row r="44" spans="1:9" s="612" customFormat="1" ht="15" customHeight="1">
      <c r="A44" s="1642" t="s">
        <v>1453</v>
      </c>
      <c r="B44" s="1614">
        <v>532.99999999999977</v>
      </c>
      <c r="C44" s="1614">
        <v>44515</v>
      </c>
      <c r="D44" s="1637">
        <v>66724.000000000029</v>
      </c>
      <c r="E44" s="1637">
        <v>111238.99999999994</v>
      </c>
      <c r="F44" s="1637">
        <v>365421</v>
      </c>
      <c r="G44" s="1608">
        <f t="shared" si="0"/>
        <v>8.2089408064697285</v>
      </c>
      <c r="H44" s="1614"/>
      <c r="I44" s="1614"/>
    </row>
    <row r="45" spans="1:9" ht="15" customHeight="1">
      <c r="A45" s="1639" t="s">
        <v>1454</v>
      </c>
      <c r="B45" s="1640">
        <v>108.00000000000003</v>
      </c>
      <c r="C45" s="1640">
        <v>20825.999999999996</v>
      </c>
      <c r="D45" s="1641">
        <v>20484</v>
      </c>
      <c r="E45" s="1641">
        <v>41310.000000000007</v>
      </c>
      <c r="F45" s="1641">
        <v>256593.00000000006</v>
      </c>
      <c r="G45" s="1612">
        <f t="shared" si="0"/>
        <v>12.320800921924523</v>
      </c>
      <c r="H45" s="1640"/>
      <c r="I45" s="1640"/>
    </row>
    <row r="46" spans="1:9" ht="15" customHeight="1">
      <c r="A46" s="1639" t="s">
        <v>1455</v>
      </c>
      <c r="B46" s="1640">
        <v>425.00000000000006</v>
      </c>
      <c r="C46" s="1640">
        <v>23689.000000000011</v>
      </c>
      <c r="D46" s="1641">
        <v>46240.000000000015</v>
      </c>
      <c r="E46" s="1641">
        <v>69928.999999999956</v>
      </c>
      <c r="F46" s="1641">
        <v>108828</v>
      </c>
      <c r="G46" s="1612">
        <f t="shared" si="0"/>
        <v>4.5940309848452845</v>
      </c>
      <c r="H46" s="1640"/>
      <c r="I46" s="1640"/>
    </row>
    <row r="47" spans="1:9" s="1644" customFormat="1" ht="15" customHeight="1">
      <c r="A47" s="1642" t="s">
        <v>1456</v>
      </c>
      <c r="B47" s="1643">
        <v>395.00000000000011</v>
      </c>
      <c r="C47" s="1643">
        <v>2556.0000000000005</v>
      </c>
      <c r="D47" s="1643">
        <v>226356.99999999997</v>
      </c>
      <c r="E47" s="1643">
        <v>228913</v>
      </c>
      <c r="F47" s="1643">
        <v>61344.000000000015</v>
      </c>
      <c r="G47" s="1608">
        <f t="shared" si="0"/>
        <v>24</v>
      </c>
      <c r="H47" s="1643"/>
      <c r="I47" s="1643"/>
    </row>
    <row r="48" spans="1:9" s="1644" customFormat="1" ht="15" customHeight="1">
      <c r="A48" s="1642" t="s">
        <v>1457</v>
      </c>
      <c r="B48" s="1643">
        <v>178</v>
      </c>
      <c r="C48" s="1643">
        <v>133494.99999999997</v>
      </c>
      <c r="D48" s="1643">
        <v>30268.999999999996</v>
      </c>
      <c r="E48" s="1643">
        <v>163764</v>
      </c>
      <c r="F48" s="1643">
        <v>538670</v>
      </c>
      <c r="G48" s="1608">
        <f t="shared" si="0"/>
        <v>4.0351324019626214</v>
      </c>
      <c r="H48" s="1643"/>
      <c r="I48" s="1643"/>
    </row>
    <row r="49" spans="1:12" s="1644" customFormat="1" ht="15" customHeight="1">
      <c r="A49" s="1642" t="s">
        <v>1458</v>
      </c>
      <c r="B49" s="1643">
        <v>308.99999999999989</v>
      </c>
      <c r="C49" s="1643">
        <v>5980.0000000000018</v>
      </c>
      <c r="D49" s="1643">
        <v>314451</v>
      </c>
      <c r="E49" s="1643">
        <v>320431.00000000012</v>
      </c>
      <c r="F49" s="1643">
        <v>24496.000000000004</v>
      </c>
      <c r="G49" s="1608">
        <f t="shared" si="0"/>
        <v>4.0963210702341133</v>
      </c>
      <c r="H49" s="1643"/>
      <c r="I49" s="1643"/>
    </row>
    <row r="50" spans="1:12" s="1644" customFormat="1" ht="15" customHeight="1">
      <c r="A50" s="1642" t="s">
        <v>1459</v>
      </c>
      <c r="B50" s="1643">
        <v>1601.9999999999998</v>
      </c>
      <c r="C50" s="1643">
        <v>453093.00000000023</v>
      </c>
      <c r="D50" s="1643">
        <v>154702.00000000006</v>
      </c>
      <c r="E50" s="1643">
        <v>607794.99999999965</v>
      </c>
      <c r="F50" s="1643">
        <v>1783447</v>
      </c>
      <c r="G50" s="1608">
        <f t="shared" si="0"/>
        <v>3.9361610088877979</v>
      </c>
      <c r="H50" s="1643"/>
      <c r="I50" s="1643"/>
    </row>
    <row r="51" spans="1:12" s="1644" customFormat="1" ht="15" customHeight="1">
      <c r="A51" s="1642" t="s">
        <v>1460</v>
      </c>
      <c r="B51" s="1643">
        <v>489.00000000000006</v>
      </c>
      <c r="C51" s="1643">
        <v>974.99999999999977</v>
      </c>
      <c r="D51" s="1643">
        <v>497224.99999999988</v>
      </c>
      <c r="E51" s="1643">
        <v>498200.00000000017</v>
      </c>
      <c r="F51" s="1643">
        <v>6775</v>
      </c>
      <c r="G51" s="1608">
        <f t="shared" si="0"/>
        <v>6.9487179487179507</v>
      </c>
      <c r="H51" s="1643"/>
      <c r="I51" s="1643"/>
    </row>
    <row r="52" spans="1:12" ht="3.75" customHeight="1" thickBot="1">
      <c r="A52" s="779"/>
      <c r="B52" s="1647"/>
      <c r="C52" s="1647"/>
      <c r="D52" s="1647"/>
      <c r="E52" s="1647"/>
      <c r="F52" s="1647"/>
      <c r="G52" s="1647"/>
      <c r="H52" s="1648"/>
      <c r="I52" s="1648"/>
      <c r="J52" s="1648"/>
      <c r="K52" s="1648"/>
    </row>
    <row r="53" spans="1:12" s="1618" customFormat="1" ht="17.25" customHeight="1" thickTop="1">
      <c r="A53" s="2058" t="s">
        <v>1418</v>
      </c>
      <c r="B53" s="2058"/>
      <c r="C53" s="2058"/>
      <c r="D53" s="2058"/>
      <c r="E53" s="2058"/>
    </row>
    <row r="54" spans="1:12" s="1071" customFormat="1" ht="12.75">
      <c r="B54" s="1650"/>
      <c r="C54" s="1650"/>
      <c r="D54" s="1650"/>
      <c r="E54" s="1650"/>
      <c r="F54" s="1650"/>
      <c r="G54" s="1650"/>
      <c r="H54" s="1648"/>
      <c r="I54" s="1648"/>
      <c r="J54" s="1648"/>
      <c r="K54" s="1648"/>
    </row>
    <row r="55" spans="1:12" ht="12.75">
      <c r="A55" s="656"/>
      <c r="B55" s="1617"/>
      <c r="C55" s="1617"/>
      <c r="D55" s="1617"/>
      <c r="E55" s="1617"/>
      <c r="F55" s="1617"/>
      <c r="G55" s="1617"/>
      <c r="H55" s="1648"/>
      <c r="I55" s="1648"/>
      <c r="J55" s="1648"/>
      <c r="K55" s="1648"/>
    </row>
    <row r="56" spans="1:12">
      <c r="A56" s="656"/>
      <c r="B56" s="1617"/>
      <c r="C56" s="1617"/>
      <c r="D56" s="1617"/>
      <c r="E56" s="1617"/>
      <c r="F56" s="1617"/>
      <c r="G56" s="1617"/>
      <c r="H56" s="1651"/>
      <c r="I56" s="1651"/>
      <c r="J56" s="1651"/>
      <c r="K56" s="1651"/>
      <c r="L56" s="1651"/>
    </row>
    <row r="57" spans="1:12">
      <c r="A57" s="656"/>
      <c r="B57" s="1617"/>
      <c r="C57" s="1617"/>
      <c r="D57" s="1617"/>
      <c r="E57" s="1617"/>
      <c r="F57" s="1617"/>
      <c r="G57" s="1617"/>
    </row>
    <row r="58" spans="1:12">
      <c r="A58" s="656"/>
      <c r="B58" s="1617"/>
      <c r="C58" s="1617"/>
      <c r="D58" s="1617"/>
      <c r="E58" s="1617"/>
      <c r="F58" s="1617"/>
      <c r="G58" s="1617"/>
    </row>
    <row r="59" spans="1:12">
      <c r="A59" s="656"/>
      <c r="B59" s="1617"/>
      <c r="C59" s="1617"/>
      <c r="D59" s="1617"/>
      <c r="E59" s="1617"/>
      <c r="F59" s="1617"/>
      <c r="G59" s="1617"/>
    </row>
    <row r="60" spans="1:12">
      <c r="A60" s="656"/>
      <c r="B60" s="1617"/>
      <c r="C60" s="1617"/>
      <c r="D60" s="1617"/>
      <c r="E60" s="1617"/>
      <c r="F60" s="1617"/>
      <c r="G60" s="1617"/>
    </row>
    <row r="61" spans="1:12">
      <c r="A61" s="656"/>
      <c r="B61" s="1617"/>
      <c r="C61" s="1617"/>
      <c r="D61" s="1617"/>
      <c r="E61" s="1617"/>
      <c r="F61" s="1617"/>
      <c r="G61" s="1617"/>
    </row>
    <row r="62" spans="1:12">
      <c r="A62" s="656"/>
      <c r="B62" s="1617"/>
      <c r="C62" s="1617"/>
      <c r="D62" s="1617"/>
      <c r="E62" s="1617"/>
      <c r="F62" s="1617"/>
      <c r="G62" s="1617"/>
    </row>
    <row r="63" spans="1:12">
      <c r="A63" s="656"/>
      <c r="B63" s="1617"/>
      <c r="C63" s="1617"/>
      <c r="D63" s="1617"/>
      <c r="E63" s="1617"/>
      <c r="F63" s="1617"/>
      <c r="G63" s="1617"/>
    </row>
    <row r="64" spans="1:12">
      <c r="A64" s="656"/>
      <c r="B64" s="1617"/>
      <c r="C64" s="1617"/>
      <c r="D64" s="1617"/>
      <c r="E64" s="1617"/>
      <c r="F64" s="1617"/>
      <c r="G64" s="1617"/>
    </row>
    <row r="65" spans="1:7">
      <c r="A65" s="656"/>
      <c r="B65" s="1617"/>
      <c r="C65" s="1617"/>
      <c r="D65" s="1617"/>
      <c r="E65" s="1617"/>
      <c r="F65" s="1617"/>
      <c r="G65" s="1617"/>
    </row>
    <row r="66" spans="1:7">
      <c r="B66" s="1651"/>
      <c r="C66" s="1651"/>
      <c r="D66" s="1651"/>
      <c r="E66" s="1651"/>
      <c r="F66" s="1651"/>
      <c r="G66" s="1651"/>
    </row>
    <row r="67" spans="1:7">
      <c r="B67" s="1651"/>
      <c r="C67" s="1651"/>
      <c r="D67" s="1651"/>
      <c r="E67" s="1651"/>
      <c r="F67" s="1651"/>
      <c r="G67" s="1651"/>
    </row>
    <row r="68" spans="1:7">
      <c r="B68" s="1651"/>
      <c r="C68" s="1651"/>
      <c r="D68" s="1651"/>
      <c r="E68" s="1651"/>
      <c r="F68" s="1651"/>
      <c r="G68" s="1651"/>
    </row>
    <row r="69" spans="1:7">
      <c r="B69" s="1651"/>
      <c r="C69" s="1651"/>
      <c r="D69" s="1651"/>
      <c r="E69" s="1651"/>
      <c r="F69" s="1651"/>
      <c r="G69" s="1651"/>
    </row>
    <row r="70" spans="1:7">
      <c r="B70" s="1651"/>
      <c r="C70" s="1651"/>
      <c r="D70" s="1651"/>
      <c r="E70" s="1651"/>
      <c r="F70" s="1651"/>
      <c r="G70" s="1651"/>
    </row>
    <row r="71" spans="1:7">
      <c r="B71" s="1651"/>
      <c r="C71" s="1651"/>
      <c r="D71" s="1651"/>
      <c r="E71" s="1651"/>
      <c r="F71" s="1651"/>
      <c r="G71" s="1651"/>
    </row>
    <row r="72" spans="1:7">
      <c r="B72" s="1651"/>
      <c r="C72" s="1651"/>
      <c r="D72" s="1651"/>
      <c r="E72" s="1651"/>
      <c r="F72" s="1651"/>
      <c r="G72" s="1651"/>
    </row>
    <row r="73" spans="1:7">
      <c r="B73" s="1651"/>
      <c r="C73" s="1651"/>
      <c r="D73" s="1651"/>
      <c r="E73" s="1651"/>
      <c r="F73" s="1651"/>
      <c r="G73" s="1651"/>
    </row>
    <row r="74" spans="1:7">
      <c r="B74" s="1651"/>
      <c r="C74" s="1651"/>
      <c r="D74" s="1651"/>
      <c r="E74" s="1651"/>
      <c r="F74" s="1651"/>
      <c r="G74" s="1651"/>
    </row>
    <row r="75" spans="1:7">
      <c r="B75" s="1651"/>
      <c r="C75" s="1651"/>
      <c r="D75" s="1651"/>
      <c r="E75" s="1651"/>
      <c r="F75" s="1651"/>
      <c r="G75" s="1651"/>
    </row>
    <row r="76" spans="1:7">
      <c r="B76" s="1651"/>
      <c r="C76" s="1651"/>
      <c r="D76" s="1651"/>
      <c r="E76" s="1651"/>
      <c r="F76" s="1651"/>
      <c r="G76" s="1651"/>
    </row>
    <row r="77" spans="1:7">
      <c r="B77" s="1651"/>
      <c r="C77" s="1651"/>
      <c r="D77" s="1651"/>
      <c r="E77" s="1651"/>
      <c r="F77" s="1651"/>
      <c r="G77" s="1651"/>
    </row>
    <row r="78" spans="1:7">
      <c r="B78" s="1651"/>
      <c r="C78" s="1651"/>
      <c r="D78" s="1651"/>
      <c r="E78" s="1651"/>
      <c r="F78" s="1651"/>
      <c r="G78" s="1651"/>
    </row>
    <row r="79" spans="1:7">
      <c r="B79" s="1651"/>
      <c r="C79" s="1651"/>
      <c r="D79" s="1651"/>
      <c r="E79" s="1651"/>
      <c r="F79" s="1651"/>
      <c r="G79" s="1651"/>
    </row>
    <row r="80" spans="1:7">
      <c r="B80" s="1651"/>
      <c r="C80" s="1651"/>
      <c r="D80" s="1651"/>
      <c r="E80" s="1651"/>
      <c r="F80" s="1651"/>
      <c r="G80" s="1651"/>
    </row>
    <row r="81" spans="2:7">
      <c r="B81" s="1651"/>
      <c r="C81" s="1651"/>
      <c r="D81" s="1651"/>
      <c r="E81" s="1651"/>
      <c r="F81" s="1651"/>
      <c r="G81" s="1651"/>
    </row>
    <row r="82" spans="2:7">
      <c r="B82" s="1651"/>
      <c r="C82" s="1651"/>
      <c r="D82" s="1651"/>
      <c r="E82" s="1651"/>
      <c r="F82" s="1651"/>
      <c r="G82" s="1651"/>
    </row>
    <row r="83" spans="2:7">
      <c r="B83" s="1651"/>
      <c r="C83" s="1651"/>
      <c r="D83" s="1651"/>
      <c r="E83" s="1651"/>
      <c r="F83" s="1651"/>
      <c r="G83" s="1651"/>
    </row>
    <row r="84" spans="2:7">
      <c r="B84" s="1651"/>
      <c r="C84" s="1651"/>
      <c r="D84" s="1651"/>
      <c r="E84" s="1651"/>
      <c r="F84" s="1651"/>
      <c r="G84" s="1651"/>
    </row>
    <row r="85" spans="2:7">
      <c r="B85" s="1651"/>
      <c r="C85" s="1651"/>
      <c r="D85" s="1651"/>
      <c r="E85" s="1651"/>
      <c r="F85" s="1651"/>
      <c r="G85" s="1651"/>
    </row>
    <row r="86" spans="2:7">
      <c r="B86" s="1651"/>
      <c r="C86" s="1651"/>
      <c r="D86" s="1651"/>
      <c r="E86" s="1651"/>
      <c r="F86" s="1651"/>
      <c r="G86" s="1651"/>
    </row>
    <row r="87" spans="2:7">
      <c r="B87" s="1651"/>
      <c r="C87" s="1651"/>
      <c r="D87" s="1651"/>
      <c r="E87" s="1651"/>
      <c r="F87" s="1651"/>
      <c r="G87" s="1651"/>
    </row>
    <row r="88" spans="2:7">
      <c r="B88" s="1651"/>
      <c r="C88" s="1651"/>
      <c r="D88" s="1651"/>
      <c r="E88" s="1651"/>
      <c r="F88" s="1651"/>
      <c r="G88" s="1651"/>
    </row>
    <row r="89" spans="2:7">
      <c r="B89" s="1651"/>
      <c r="C89" s="1651"/>
      <c r="D89" s="1651"/>
      <c r="E89" s="1651"/>
      <c r="F89" s="1651"/>
      <c r="G89" s="1651"/>
    </row>
    <row r="90" spans="2:7">
      <c r="B90" s="1651"/>
      <c r="C90" s="1651"/>
      <c r="D90" s="1651"/>
      <c r="E90" s="1651"/>
      <c r="F90" s="1651"/>
      <c r="G90" s="1651"/>
    </row>
    <row r="91" spans="2:7">
      <c r="B91" s="1651"/>
      <c r="C91" s="1651"/>
      <c r="D91" s="1651"/>
      <c r="E91" s="1651"/>
      <c r="F91" s="1651"/>
      <c r="G91" s="1651"/>
    </row>
    <row r="92" spans="2:7">
      <c r="B92" s="1651"/>
      <c r="C92" s="1651"/>
      <c r="D92" s="1651"/>
      <c r="E92" s="1651"/>
      <c r="F92" s="1651"/>
      <c r="G92" s="1651"/>
    </row>
    <row r="93" spans="2:7">
      <c r="B93" s="1651"/>
      <c r="C93" s="1651"/>
      <c r="D93" s="1651"/>
      <c r="E93" s="1651"/>
      <c r="F93" s="1651"/>
      <c r="G93" s="1651"/>
    </row>
    <row r="94" spans="2:7">
      <c r="B94" s="1651"/>
      <c r="C94" s="1651"/>
      <c r="D94" s="1651"/>
      <c r="E94" s="1651"/>
      <c r="F94" s="1651"/>
      <c r="G94" s="1651"/>
    </row>
    <row r="95" spans="2:7">
      <c r="B95" s="1651"/>
      <c r="C95" s="1651"/>
      <c r="D95" s="1651"/>
      <c r="E95" s="1651"/>
      <c r="F95" s="1651"/>
      <c r="G95" s="1651"/>
    </row>
    <row r="96" spans="2:7">
      <c r="B96" s="1651"/>
      <c r="C96" s="1651"/>
      <c r="D96" s="1651"/>
      <c r="E96" s="1651"/>
      <c r="F96" s="1651"/>
      <c r="G96" s="1651"/>
    </row>
    <row r="97" spans="2:7">
      <c r="B97" s="1651"/>
      <c r="C97" s="1651"/>
      <c r="D97" s="1651"/>
      <c r="E97" s="1651"/>
      <c r="F97" s="1651"/>
      <c r="G97" s="1651"/>
    </row>
    <row r="98" spans="2:7">
      <c r="B98" s="1651"/>
      <c r="C98" s="1651"/>
      <c r="D98" s="1651"/>
      <c r="E98" s="1651"/>
      <c r="F98" s="1651"/>
      <c r="G98" s="1651"/>
    </row>
    <row r="99" spans="2:7">
      <c r="B99" s="1651"/>
      <c r="C99" s="1651"/>
      <c r="D99" s="1651"/>
      <c r="E99" s="1651"/>
      <c r="F99" s="1651"/>
      <c r="G99" s="1651"/>
    </row>
    <row r="100" spans="2:7">
      <c r="B100" s="1651"/>
      <c r="C100" s="1651"/>
      <c r="D100" s="1651"/>
      <c r="E100" s="1651"/>
      <c r="F100" s="1651"/>
      <c r="G100" s="1651"/>
    </row>
    <row r="101" spans="2:7">
      <c r="B101" s="1651"/>
      <c r="C101" s="1651"/>
      <c r="D101" s="1651"/>
      <c r="E101" s="1651"/>
      <c r="F101" s="1651"/>
      <c r="G101" s="1651"/>
    </row>
    <row r="102" spans="2:7">
      <c r="B102" s="1651"/>
      <c r="C102" s="1651"/>
      <c r="D102" s="1651"/>
      <c r="E102" s="1651"/>
      <c r="F102" s="1651"/>
      <c r="G102" s="1651"/>
    </row>
    <row r="103" spans="2:7">
      <c r="B103" s="1651"/>
      <c r="C103" s="1651"/>
      <c r="D103" s="1651"/>
      <c r="E103" s="1651"/>
      <c r="F103" s="1651"/>
      <c r="G103" s="1651"/>
    </row>
    <row r="104" spans="2:7">
      <c r="B104" s="1651"/>
      <c r="C104" s="1651"/>
      <c r="D104" s="1651"/>
      <c r="E104" s="1651"/>
      <c r="F104" s="1651"/>
      <c r="G104" s="1651"/>
    </row>
    <row r="105" spans="2:7">
      <c r="B105" s="1651"/>
      <c r="C105" s="1651"/>
      <c r="D105" s="1651"/>
      <c r="E105" s="1651"/>
      <c r="F105" s="1651"/>
      <c r="G105" s="1651"/>
    </row>
    <row r="106" spans="2:7">
      <c r="B106" s="1651"/>
      <c r="C106" s="1651"/>
      <c r="D106" s="1651"/>
      <c r="E106" s="1651"/>
      <c r="F106" s="1651"/>
      <c r="G106" s="1651"/>
    </row>
    <row r="107" spans="2:7">
      <c r="B107" s="1651"/>
      <c r="C107" s="1651"/>
      <c r="D107" s="1651"/>
      <c r="E107" s="1651"/>
      <c r="F107" s="1651"/>
      <c r="G107" s="1651"/>
    </row>
    <row r="108" spans="2:7">
      <c r="B108" s="1651"/>
      <c r="C108" s="1651"/>
      <c r="D108" s="1651"/>
      <c r="E108" s="1651"/>
      <c r="F108" s="1651"/>
      <c r="G108" s="1651"/>
    </row>
    <row r="109" spans="2:7">
      <c r="B109" s="1651"/>
      <c r="C109" s="1651"/>
      <c r="D109" s="1651"/>
      <c r="E109" s="1651"/>
      <c r="F109" s="1651"/>
      <c r="G109" s="1651"/>
    </row>
    <row r="110" spans="2:7">
      <c r="B110" s="1651"/>
      <c r="C110" s="1651"/>
      <c r="D110" s="1651"/>
      <c r="E110" s="1651"/>
      <c r="F110" s="1651"/>
      <c r="G110" s="1651"/>
    </row>
    <row r="111" spans="2:7">
      <c r="B111" s="1651"/>
      <c r="C111" s="1651"/>
      <c r="D111" s="1651"/>
      <c r="E111" s="1651"/>
      <c r="F111" s="1651"/>
      <c r="G111" s="1651"/>
    </row>
    <row r="112" spans="2:7">
      <c r="B112" s="1651"/>
      <c r="C112" s="1651"/>
      <c r="D112" s="1651"/>
      <c r="E112" s="1651"/>
      <c r="F112" s="1651"/>
      <c r="G112" s="1651"/>
    </row>
    <row r="113" spans="2:7">
      <c r="B113" s="1651"/>
      <c r="C113" s="1651"/>
      <c r="D113" s="1651"/>
      <c r="E113" s="1651"/>
      <c r="F113" s="1651"/>
      <c r="G113" s="1651"/>
    </row>
    <row r="114" spans="2:7">
      <c r="B114" s="1651"/>
      <c r="C114" s="1651"/>
      <c r="D114" s="1651"/>
      <c r="E114" s="1651"/>
      <c r="F114" s="1651"/>
      <c r="G114" s="1651"/>
    </row>
    <row r="115" spans="2:7">
      <c r="B115" s="1651"/>
      <c r="C115" s="1651"/>
      <c r="D115" s="1651"/>
      <c r="E115" s="1651"/>
      <c r="F115" s="1651"/>
      <c r="G115" s="1651"/>
    </row>
    <row r="116" spans="2:7">
      <c r="B116" s="1651"/>
      <c r="C116" s="1651"/>
      <c r="D116" s="1651"/>
      <c r="E116" s="1651"/>
      <c r="F116" s="1651"/>
      <c r="G116" s="1651"/>
    </row>
    <row r="117" spans="2:7">
      <c r="B117" s="1651"/>
      <c r="C117" s="1651"/>
      <c r="D117" s="1651"/>
      <c r="E117" s="1651"/>
      <c r="F117" s="1651"/>
      <c r="G117" s="1651"/>
    </row>
    <row r="118" spans="2:7">
      <c r="B118" s="1651"/>
      <c r="C118" s="1651"/>
      <c r="D118" s="1651"/>
      <c r="E118" s="1651"/>
      <c r="F118" s="1651"/>
      <c r="G118" s="1651"/>
    </row>
    <row r="119" spans="2:7">
      <c r="B119" s="1651"/>
      <c r="C119" s="1651"/>
      <c r="D119" s="1651"/>
      <c r="E119" s="1651"/>
      <c r="F119" s="1651"/>
      <c r="G119" s="1651"/>
    </row>
    <row r="120" spans="2:7">
      <c r="B120" s="1651"/>
      <c r="C120" s="1651"/>
      <c r="D120" s="1651"/>
      <c r="E120" s="1651"/>
      <c r="F120" s="1651"/>
      <c r="G120" s="1651"/>
    </row>
    <row r="121" spans="2:7">
      <c r="B121" s="1651"/>
      <c r="C121" s="1651"/>
      <c r="D121" s="1651"/>
      <c r="E121" s="1651"/>
      <c r="F121" s="1651"/>
      <c r="G121" s="1651"/>
    </row>
    <row r="122" spans="2:7">
      <c r="B122" s="1651"/>
      <c r="C122" s="1651"/>
      <c r="D122" s="1651"/>
      <c r="E122" s="1651"/>
      <c r="F122" s="1651"/>
      <c r="G122" s="1651"/>
    </row>
    <row r="123" spans="2:7">
      <c r="B123" s="1651"/>
      <c r="C123" s="1651"/>
      <c r="D123" s="1651"/>
      <c r="E123" s="1651"/>
      <c r="F123" s="1651"/>
      <c r="G123" s="1651"/>
    </row>
    <row r="124" spans="2:7">
      <c r="B124" s="1651"/>
      <c r="C124" s="1651"/>
      <c r="D124" s="1651"/>
      <c r="E124" s="1651"/>
      <c r="F124" s="1651"/>
      <c r="G124" s="1651"/>
    </row>
  </sheetData>
  <mergeCells count="11">
    <mergeCell ref="B10:E10"/>
    <mergeCell ref="F10:G10"/>
    <mergeCell ref="A53:E53"/>
    <mergeCell ref="A2:G2"/>
    <mergeCell ref="A3:G3"/>
    <mergeCell ref="B5:B9"/>
    <mergeCell ref="C5:C9"/>
    <mergeCell ref="D5:D9"/>
    <mergeCell ref="E5:E9"/>
    <mergeCell ref="F5:F9"/>
    <mergeCell ref="G5:G9"/>
  </mergeCells>
  <hyperlinks>
    <hyperlink ref="A1" location="Índice!A1" display="Voltar ao Índice"/>
  </hyperlinks>
  <printOptions gridLinesSet="0"/>
  <pageMargins left="0.51" right="0.15748031496062992" top="0.48" bottom="0.27559055118110237" header="0" footer="0"/>
  <pageSetup paperSize="9"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dimension ref="A1:U70"/>
  <sheetViews>
    <sheetView showGridLines="0" workbookViewId="0"/>
  </sheetViews>
  <sheetFormatPr defaultColWidth="10.5703125" defaultRowHeight="12.75"/>
  <cols>
    <col min="1" max="1" width="10.5703125" style="1" customWidth="1"/>
    <col min="2" max="2" width="7.5703125" style="1" customWidth="1"/>
    <col min="3" max="3" width="7.85546875" style="1" customWidth="1"/>
    <col min="4" max="4" width="7" style="1" customWidth="1"/>
    <col min="5" max="5" width="6.7109375" style="1" customWidth="1"/>
    <col min="6" max="6" width="7.140625" style="1" customWidth="1"/>
    <col min="7" max="7" width="7" style="1" customWidth="1"/>
    <col min="8" max="8" width="6.85546875" style="1" customWidth="1"/>
    <col min="9" max="9" width="7.42578125" style="1" customWidth="1"/>
    <col min="10" max="10" width="9" style="1" customWidth="1"/>
    <col min="11" max="11" width="9.85546875" style="1" customWidth="1"/>
    <col min="12" max="12" width="10.5703125" style="1" customWidth="1"/>
    <col min="13" max="13" width="13.140625" style="1" customWidth="1"/>
    <col min="14" max="16384" width="10.5703125" style="1"/>
  </cols>
  <sheetData>
    <row r="1" spans="1:21" ht="15" customHeight="1">
      <c r="A1" s="1330" t="s">
        <v>1527</v>
      </c>
      <c r="B1" s="5"/>
      <c r="C1" s="5"/>
      <c r="D1" s="5"/>
      <c r="E1" s="5"/>
      <c r="F1" s="5"/>
      <c r="G1" s="5"/>
      <c r="H1" s="5"/>
      <c r="I1" s="5"/>
      <c r="J1" s="5"/>
      <c r="K1" s="5"/>
      <c r="L1" s="5"/>
    </row>
    <row r="2" spans="1:21" ht="21" customHeight="1">
      <c r="A2" s="1766" t="s">
        <v>47</v>
      </c>
      <c r="B2" s="1766"/>
      <c r="C2" s="1766"/>
      <c r="D2" s="1766"/>
      <c r="E2" s="1766"/>
      <c r="F2" s="1766"/>
      <c r="G2" s="1766"/>
      <c r="H2" s="1766"/>
      <c r="I2" s="1766"/>
      <c r="J2" s="1766"/>
      <c r="K2" s="1766"/>
    </row>
    <row r="3" spans="1:21" ht="33" customHeight="1">
      <c r="A3" s="1780" t="s">
        <v>48</v>
      </c>
      <c r="B3" s="1780"/>
      <c r="C3" s="1780"/>
      <c r="D3" s="1780"/>
      <c r="E3" s="1780"/>
      <c r="F3" s="1780"/>
      <c r="G3" s="1780"/>
      <c r="H3" s="1780"/>
      <c r="I3" s="1780"/>
      <c r="J3" s="1780"/>
      <c r="K3" s="1780"/>
    </row>
    <row r="4" spans="1:21" ht="15" customHeight="1">
      <c r="A4" s="58">
        <v>2014</v>
      </c>
      <c r="B4" s="3"/>
      <c r="C4" s="3"/>
      <c r="D4" s="4"/>
      <c r="E4" s="4"/>
      <c r="F4" s="4"/>
      <c r="G4" s="84"/>
      <c r="H4" s="4"/>
      <c r="I4" s="4"/>
      <c r="J4" s="4"/>
      <c r="K4" s="4"/>
      <c r="L4" s="5"/>
    </row>
    <row r="5" spans="1:21" ht="20.25" customHeight="1">
      <c r="A5" s="6"/>
      <c r="B5" s="7"/>
      <c r="C5" s="8"/>
      <c r="D5" s="8"/>
      <c r="E5" s="1769" t="s">
        <v>20</v>
      </c>
      <c r="F5" s="1770"/>
      <c r="G5" s="1770"/>
      <c r="H5" s="1771" t="s">
        <v>21</v>
      </c>
      <c r="I5" s="1772"/>
      <c r="J5" s="1772"/>
      <c r="K5" s="1773" t="s">
        <v>22</v>
      </c>
    </row>
    <row r="6" spans="1:21" ht="9" customHeight="1">
      <c r="A6" s="9"/>
      <c r="B6" s="10"/>
      <c r="C6" s="11"/>
      <c r="D6" s="11"/>
      <c r="E6" s="11"/>
      <c r="F6" s="11"/>
      <c r="G6" s="75"/>
      <c r="H6" s="6"/>
      <c r="I6" s="6"/>
      <c r="J6" s="6"/>
      <c r="K6" s="1774"/>
    </row>
    <row r="7" spans="1:21" ht="9" customHeight="1">
      <c r="A7" s="1759" t="s">
        <v>17</v>
      </c>
      <c r="B7" s="1760"/>
      <c r="C7" s="11" t="s">
        <v>0</v>
      </c>
      <c r="D7" s="11" t="s">
        <v>3</v>
      </c>
      <c r="E7" s="1776" t="s">
        <v>23</v>
      </c>
      <c r="F7" s="11" t="s">
        <v>1</v>
      </c>
      <c r="G7" s="11" t="s">
        <v>2</v>
      </c>
      <c r="H7" s="11" t="s">
        <v>9</v>
      </c>
      <c r="I7" s="1776" t="s">
        <v>6</v>
      </c>
      <c r="J7" s="11" t="s">
        <v>4</v>
      </c>
      <c r="K7" s="1774"/>
    </row>
    <row r="8" spans="1:21" ht="9" customHeight="1">
      <c r="A8" s="1759" t="s">
        <v>24</v>
      </c>
      <c r="B8" s="1760"/>
      <c r="C8" s="11"/>
      <c r="D8" s="11" t="s">
        <v>5</v>
      </c>
      <c r="E8" s="1777"/>
      <c r="F8" s="11"/>
      <c r="G8" s="11"/>
      <c r="H8" s="11"/>
      <c r="I8" s="1777"/>
      <c r="J8" s="11" t="s">
        <v>7</v>
      </c>
      <c r="K8" s="1774"/>
    </row>
    <row r="9" spans="1:21" ht="9" customHeight="1">
      <c r="A9" s="1759" t="s">
        <v>25</v>
      </c>
      <c r="B9" s="1760"/>
      <c r="C9" s="11"/>
      <c r="D9" s="11" t="s">
        <v>10</v>
      </c>
      <c r="E9" s="1777"/>
      <c r="F9" s="11"/>
      <c r="G9" s="11"/>
      <c r="H9" s="11"/>
      <c r="I9" s="1777"/>
      <c r="J9" s="11" t="s">
        <v>8</v>
      </c>
      <c r="K9" s="1774"/>
    </row>
    <row r="10" spans="1:21" ht="12.75" customHeight="1">
      <c r="A10" s="9"/>
      <c r="B10" s="10"/>
      <c r="C10" s="13"/>
      <c r="D10" s="13"/>
      <c r="E10" s="1778"/>
      <c r="F10" s="13"/>
      <c r="G10" s="13"/>
      <c r="H10" s="13"/>
      <c r="I10" s="13"/>
      <c r="J10" s="13"/>
      <c r="K10" s="1775"/>
    </row>
    <row r="11" spans="1:21" ht="15" customHeight="1">
      <c r="A11" s="14"/>
      <c r="B11" s="15"/>
      <c r="C11" s="1761" t="s">
        <v>19</v>
      </c>
      <c r="D11" s="1762"/>
      <c r="E11" s="1761" t="s">
        <v>13</v>
      </c>
      <c r="F11" s="1763"/>
      <c r="G11" s="1763"/>
      <c r="H11" s="1763"/>
      <c r="I11" s="1763"/>
      <c r="J11" s="1763"/>
      <c r="K11" s="1763"/>
    </row>
    <row r="12" spans="1:21" ht="6" customHeight="1">
      <c r="A12" s="16"/>
      <c r="B12" s="16"/>
      <c r="C12" s="16"/>
      <c r="D12" s="16"/>
      <c r="E12" s="16"/>
      <c r="F12" s="16"/>
      <c r="G12" s="16"/>
      <c r="H12" s="16"/>
      <c r="I12" s="16"/>
      <c r="J12" s="16"/>
      <c r="K12" s="16"/>
      <c r="L12" s="5"/>
    </row>
    <row r="13" spans="1:21" s="22" customFormat="1" ht="2.25" customHeight="1">
      <c r="A13" s="76"/>
      <c r="B13" s="17"/>
      <c r="C13" s="96"/>
      <c r="D13" s="96"/>
      <c r="E13" s="96"/>
      <c r="F13" s="96"/>
      <c r="G13" s="96"/>
      <c r="H13" s="96"/>
      <c r="I13" s="96"/>
      <c r="J13" s="96"/>
      <c r="K13" s="96"/>
      <c r="L13" s="17"/>
    </row>
    <row r="14" spans="1:21" ht="12.75" customHeight="1">
      <c r="A14" s="1779" t="s">
        <v>43</v>
      </c>
      <c r="B14" s="1779"/>
      <c r="C14" s="1779"/>
      <c r="D14" s="1779"/>
      <c r="E14" s="1779"/>
      <c r="F14" s="1779"/>
      <c r="G14" s="1779"/>
      <c r="H14" s="1779"/>
      <c r="I14" s="1779"/>
      <c r="J14" s="1779"/>
      <c r="K14" s="1779"/>
      <c r="L14" s="5"/>
    </row>
    <row r="15" spans="1:21" ht="6" customHeight="1">
      <c r="A15" s="17" t="s">
        <v>49</v>
      </c>
      <c r="B15" s="5"/>
      <c r="C15" s="49"/>
      <c r="D15" s="49"/>
      <c r="E15" s="96"/>
      <c r="F15" s="49"/>
      <c r="G15" s="49"/>
      <c r="H15" s="96"/>
      <c r="I15" s="49"/>
      <c r="J15" s="49"/>
      <c r="K15" s="49"/>
      <c r="L15" s="5"/>
      <c r="M15" s="97"/>
      <c r="N15" s="97"/>
      <c r="O15" s="97"/>
      <c r="P15" s="97"/>
      <c r="Q15" s="97"/>
      <c r="R15" s="97"/>
      <c r="S15" s="97"/>
      <c r="T15" s="97"/>
      <c r="U15" s="97"/>
    </row>
    <row r="16" spans="1:21" s="22" customFormat="1" ht="12" customHeight="1">
      <c r="A16" s="76" t="s">
        <v>26</v>
      </c>
      <c r="B16" s="17"/>
      <c r="C16" s="98">
        <v>636</v>
      </c>
      <c r="D16" s="98">
        <v>1882</v>
      </c>
      <c r="E16" s="98">
        <v>19190.288</v>
      </c>
      <c r="F16" s="98">
        <v>93925.096000000005</v>
      </c>
      <c r="G16" s="98">
        <v>20904.949000000001</v>
      </c>
      <c r="H16" s="98">
        <v>138235.60800000001</v>
      </c>
      <c r="I16" s="98">
        <v>135664.86199999999</v>
      </c>
      <c r="J16" s="98">
        <v>2570.7460000000001</v>
      </c>
      <c r="K16" s="98">
        <v>-1048.367</v>
      </c>
      <c r="L16" s="17"/>
    </row>
    <row r="17" spans="1:21" s="22" customFormat="1" ht="20.100000000000001" customHeight="1">
      <c r="A17" s="17" t="s">
        <v>27</v>
      </c>
      <c r="B17" s="17"/>
      <c r="C17" s="98">
        <v>616</v>
      </c>
      <c r="D17" s="98">
        <v>1813</v>
      </c>
      <c r="E17" s="98">
        <v>18487.594000000001</v>
      </c>
      <c r="F17" s="98">
        <v>91137.566999999995</v>
      </c>
      <c r="G17" s="98">
        <v>20490.900000000001</v>
      </c>
      <c r="H17" s="98">
        <v>134174.75</v>
      </c>
      <c r="I17" s="98">
        <v>131675.86799999999</v>
      </c>
      <c r="J17" s="98">
        <v>2498.8820000000001</v>
      </c>
      <c r="K17" s="98">
        <v>-986.05600000000004</v>
      </c>
      <c r="L17" s="17"/>
      <c r="M17" s="97"/>
      <c r="N17" s="97"/>
      <c r="O17" s="97"/>
      <c r="P17" s="97"/>
      <c r="Q17" s="97"/>
      <c r="R17" s="97"/>
      <c r="S17" s="97"/>
      <c r="T17" s="97"/>
      <c r="U17" s="97"/>
    </row>
    <row r="18" spans="1:21" ht="20.100000000000001" customHeight="1">
      <c r="A18" s="43" t="s">
        <v>35</v>
      </c>
      <c r="B18" s="5"/>
      <c r="C18" s="97">
        <v>223</v>
      </c>
      <c r="D18" s="97">
        <v>393</v>
      </c>
      <c r="E18" s="97">
        <v>2894.4090000000001</v>
      </c>
      <c r="F18" s="97">
        <v>21092.492999999999</v>
      </c>
      <c r="G18" s="97">
        <v>2268.7460000000001</v>
      </c>
      <c r="H18" s="97">
        <v>26937.685000000001</v>
      </c>
      <c r="I18" s="97">
        <v>26553.518</v>
      </c>
      <c r="J18" s="97">
        <v>384.16699999999997</v>
      </c>
      <c r="K18" s="97">
        <v>140.804</v>
      </c>
      <c r="L18" s="5"/>
    </row>
    <row r="19" spans="1:21" ht="15" customHeight="1">
      <c r="A19" s="43" t="s">
        <v>36</v>
      </c>
      <c r="B19" s="5"/>
      <c r="C19" s="97">
        <v>147</v>
      </c>
      <c r="D19" s="97">
        <v>376</v>
      </c>
      <c r="E19" s="97">
        <v>3452.2060000000001</v>
      </c>
      <c r="F19" s="97">
        <v>21099.749</v>
      </c>
      <c r="G19" s="97">
        <v>3133.3119999999999</v>
      </c>
      <c r="H19" s="97">
        <v>28166.413</v>
      </c>
      <c r="I19" s="97">
        <v>26940.757000000001</v>
      </c>
      <c r="J19" s="97">
        <v>1225.6559999999999</v>
      </c>
      <c r="K19" s="97">
        <v>-406.02699999999999</v>
      </c>
      <c r="L19" s="5"/>
    </row>
    <row r="20" spans="1:21" ht="15" customHeight="1">
      <c r="A20" s="43" t="s">
        <v>33</v>
      </c>
      <c r="B20" s="5"/>
      <c r="C20" s="97">
        <v>203</v>
      </c>
      <c r="D20" s="97">
        <v>977</v>
      </c>
      <c r="E20" s="97">
        <v>11767.42</v>
      </c>
      <c r="F20" s="97">
        <v>46292.982000000004</v>
      </c>
      <c r="G20" s="97">
        <v>14707.431</v>
      </c>
      <c r="H20" s="97">
        <v>75437.294999999998</v>
      </c>
      <c r="I20" s="97">
        <v>74787.081999999995</v>
      </c>
      <c r="J20" s="97">
        <v>650.21299999999997</v>
      </c>
      <c r="K20" s="97">
        <v>-909.85599999999999</v>
      </c>
      <c r="L20" s="5"/>
    </row>
    <row r="21" spans="1:21" ht="15" customHeight="1">
      <c r="A21" s="43" t="s">
        <v>37</v>
      </c>
      <c r="B21" s="5"/>
      <c r="C21" s="97">
        <v>23</v>
      </c>
      <c r="D21" s="97">
        <v>38</v>
      </c>
      <c r="E21" s="97">
        <v>214.053</v>
      </c>
      <c r="F21" s="97">
        <v>1271.3679999999999</v>
      </c>
      <c r="G21" s="97">
        <v>164.107</v>
      </c>
      <c r="H21" s="97">
        <v>1716.3019999999999</v>
      </c>
      <c r="I21" s="97">
        <v>1694.952</v>
      </c>
      <c r="J21" s="97">
        <v>21.35</v>
      </c>
      <c r="K21" s="97">
        <v>73.491</v>
      </c>
      <c r="L21" s="5"/>
    </row>
    <row r="22" spans="1:21" ht="15" customHeight="1">
      <c r="A22" s="43" t="s">
        <v>38</v>
      </c>
      <c r="B22" s="5"/>
      <c r="C22" s="97">
        <v>20</v>
      </c>
      <c r="D22" s="97">
        <v>29</v>
      </c>
      <c r="E22" s="97">
        <v>159.506</v>
      </c>
      <c r="F22" s="97">
        <v>1380.9749999999999</v>
      </c>
      <c r="G22" s="97">
        <v>217.304</v>
      </c>
      <c r="H22" s="97">
        <v>1917.0550000000001</v>
      </c>
      <c r="I22" s="97">
        <v>1699.559</v>
      </c>
      <c r="J22" s="97">
        <v>217.49600000000001</v>
      </c>
      <c r="K22" s="97">
        <v>115.532</v>
      </c>
      <c r="L22" s="5"/>
    </row>
    <row r="23" spans="1:21" s="22" customFormat="1" ht="20.100000000000001" customHeight="1">
      <c r="A23" s="76" t="s">
        <v>52</v>
      </c>
      <c r="B23" s="17"/>
      <c r="C23" s="98">
        <v>9</v>
      </c>
      <c r="D23" s="98">
        <v>45</v>
      </c>
      <c r="E23" s="98">
        <v>575.08399999999995</v>
      </c>
      <c r="F23" s="98">
        <v>2240.59</v>
      </c>
      <c r="G23" s="98">
        <v>312.73899999999998</v>
      </c>
      <c r="H23" s="98">
        <v>3227.46</v>
      </c>
      <c r="I23" s="98">
        <v>3214.89</v>
      </c>
      <c r="J23" s="98">
        <v>12.57</v>
      </c>
      <c r="K23" s="98">
        <v>-45.298000000000002</v>
      </c>
      <c r="L23" s="17"/>
      <c r="M23" s="97"/>
      <c r="N23" s="97"/>
      <c r="O23" s="97"/>
      <c r="P23" s="97"/>
      <c r="Q23" s="97"/>
      <c r="R23" s="97"/>
      <c r="S23" s="97"/>
      <c r="T23" s="97"/>
      <c r="U23" s="97"/>
    </row>
    <row r="24" spans="1:21" s="22" customFormat="1" ht="15" customHeight="1">
      <c r="A24" s="76" t="s">
        <v>53</v>
      </c>
      <c r="B24" s="17"/>
      <c r="C24" s="98">
        <v>11</v>
      </c>
      <c r="D24" s="98">
        <v>24</v>
      </c>
      <c r="E24" s="98">
        <v>127.61</v>
      </c>
      <c r="F24" s="98">
        <v>546.93899999999996</v>
      </c>
      <c r="G24" s="98">
        <v>101.31</v>
      </c>
      <c r="H24" s="98">
        <v>833.39800000000002</v>
      </c>
      <c r="I24" s="98">
        <v>774.10400000000004</v>
      </c>
      <c r="J24" s="98">
        <v>59.293999999999997</v>
      </c>
      <c r="K24" s="98">
        <v>-17.013000000000002</v>
      </c>
      <c r="L24" s="17"/>
    </row>
    <row r="25" spans="1:21" ht="4.5" customHeight="1">
      <c r="A25" s="4"/>
      <c r="B25" s="5"/>
      <c r="C25" s="96"/>
      <c r="D25" s="96"/>
      <c r="E25" s="96"/>
      <c r="F25" s="96"/>
      <c r="G25" s="96"/>
      <c r="H25" s="96"/>
      <c r="I25" s="96"/>
      <c r="J25" s="96"/>
      <c r="K25" s="96"/>
      <c r="L25" s="5"/>
    </row>
    <row r="26" spans="1:21" ht="9" customHeight="1">
      <c r="A26" s="4"/>
      <c r="B26" s="5"/>
      <c r="C26" s="96"/>
      <c r="D26" s="96"/>
      <c r="E26" s="96"/>
      <c r="F26" s="96"/>
      <c r="G26" s="96"/>
      <c r="H26" s="96"/>
      <c r="I26" s="96"/>
      <c r="J26" s="96"/>
      <c r="K26" s="96"/>
      <c r="L26" s="5"/>
    </row>
    <row r="27" spans="1:21" ht="12.75" customHeight="1">
      <c r="A27" s="1779" t="s">
        <v>45</v>
      </c>
      <c r="B27" s="1779"/>
      <c r="C27" s="1779"/>
      <c r="D27" s="1779"/>
      <c r="E27" s="1779"/>
      <c r="F27" s="1779"/>
      <c r="G27" s="1779"/>
      <c r="H27" s="1779"/>
      <c r="I27" s="1779"/>
      <c r="J27" s="1779"/>
      <c r="K27" s="1779"/>
      <c r="L27" s="5"/>
    </row>
    <row r="28" spans="1:21" ht="6" customHeight="1">
      <c r="A28" s="17" t="s">
        <v>49</v>
      </c>
      <c r="B28" s="5"/>
      <c r="C28" s="49"/>
      <c r="D28" s="49"/>
      <c r="E28" s="96"/>
      <c r="F28" s="49"/>
      <c r="G28" s="49"/>
      <c r="H28" s="96"/>
      <c r="I28" s="49"/>
      <c r="J28" s="49"/>
      <c r="K28" s="49"/>
      <c r="L28" s="5"/>
    </row>
    <row r="29" spans="1:21" s="22" customFormat="1" ht="11.25" customHeight="1">
      <c r="A29" s="76" t="s">
        <v>26</v>
      </c>
      <c r="B29" s="17"/>
      <c r="C29" s="98">
        <v>4723</v>
      </c>
      <c r="D29" s="98">
        <v>8046</v>
      </c>
      <c r="E29" s="98">
        <v>55159.576999999997</v>
      </c>
      <c r="F29" s="98">
        <v>604884.56099999999</v>
      </c>
      <c r="G29" s="98">
        <v>51308.036999999997</v>
      </c>
      <c r="H29" s="98">
        <v>734443.06700000004</v>
      </c>
      <c r="I29" s="98">
        <v>705193.98199999996</v>
      </c>
      <c r="J29" s="98">
        <v>29249.084999999999</v>
      </c>
      <c r="K29" s="98">
        <v>13150.687</v>
      </c>
      <c r="L29" s="17"/>
    </row>
    <row r="30" spans="1:21" s="22" customFormat="1" ht="20.100000000000001" customHeight="1">
      <c r="A30" s="17" t="s">
        <v>27</v>
      </c>
      <c r="B30" s="17"/>
      <c r="C30" s="98">
        <v>4614</v>
      </c>
      <c r="D30" s="98">
        <v>7766</v>
      </c>
      <c r="E30" s="98">
        <v>52466.213000000003</v>
      </c>
      <c r="F30" s="98">
        <v>587307.61100000003</v>
      </c>
      <c r="G30" s="98">
        <v>49446.605000000003</v>
      </c>
      <c r="H30" s="98">
        <v>711959.05700000003</v>
      </c>
      <c r="I30" s="98">
        <v>683707.51399999997</v>
      </c>
      <c r="J30" s="98">
        <v>28251.543000000001</v>
      </c>
      <c r="K30" s="98">
        <v>12875.093999999999</v>
      </c>
      <c r="L30" s="17"/>
      <c r="M30" s="97"/>
      <c r="N30" s="97"/>
      <c r="O30" s="97"/>
      <c r="P30" s="97"/>
      <c r="Q30" s="97"/>
      <c r="R30" s="97"/>
      <c r="S30" s="97"/>
      <c r="T30" s="97"/>
      <c r="U30" s="97"/>
    </row>
    <row r="31" spans="1:21" ht="20.100000000000001" customHeight="1">
      <c r="A31" s="43" t="s">
        <v>35</v>
      </c>
      <c r="B31" s="5"/>
      <c r="C31" s="97">
        <v>1538</v>
      </c>
      <c r="D31" s="97">
        <v>2513</v>
      </c>
      <c r="E31" s="97">
        <v>15742.82</v>
      </c>
      <c r="F31" s="97">
        <v>171539.65599999999</v>
      </c>
      <c r="G31" s="97">
        <v>15031.407999999999</v>
      </c>
      <c r="H31" s="97">
        <v>209953.492</v>
      </c>
      <c r="I31" s="97">
        <v>200254.82</v>
      </c>
      <c r="J31" s="97">
        <v>9698.6720000000005</v>
      </c>
      <c r="K31" s="97">
        <v>4557.0020000000004</v>
      </c>
      <c r="L31" s="5"/>
    </row>
    <row r="32" spans="1:21" ht="15" customHeight="1">
      <c r="A32" s="43" t="s">
        <v>36</v>
      </c>
      <c r="B32" s="5"/>
      <c r="C32" s="97">
        <v>889</v>
      </c>
      <c r="D32" s="97">
        <v>1514</v>
      </c>
      <c r="E32" s="97">
        <v>10294.081</v>
      </c>
      <c r="F32" s="97">
        <v>109226.27099999999</v>
      </c>
      <c r="G32" s="97">
        <v>9459.5550000000003</v>
      </c>
      <c r="H32" s="97">
        <v>134627.4</v>
      </c>
      <c r="I32" s="97">
        <v>129955.171</v>
      </c>
      <c r="J32" s="97">
        <v>4672.2290000000003</v>
      </c>
      <c r="K32" s="97">
        <v>3116.8530000000001</v>
      </c>
      <c r="L32" s="5"/>
      <c r="M32" s="97"/>
      <c r="N32" s="97"/>
      <c r="O32" s="97"/>
      <c r="P32" s="97"/>
      <c r="Q32" s="97"/>
      <c r="R32" s="97"/>
      <c r="S32" s="97"/>
      <c r="T32" s="97"/>
      <c r="U32" s="97"/>
    </row>
    <row r="33" spans="1:21" ht="15" customHeight="1">
      <c r="A33" s="43" t="s">
        <v>33</v>
      </c>
      <c r="B33" s="5"/>
      <c r="C33" s="97">
        <v>1611</v>
      </c>
      <c r="D33" s="97">
        <v>2641</v>
      </c>
      <c r="E33" s="97">
        <v>18379.775000000001</v>
      </c>
      <c r="F33" s="97">
        <v>216889.75599999999</v>
      </c>
      <c r="G33" s="97">
        <v>18240.359</v>
      </c>
      <c r="H33" s="97">
        <v>258244.81700000001</v>
      </c>
      <c r="I33" s="97">
        <v>248084.82399999999</v>
      </c>
      <c r="J33" s="97">
        <v>10159.993</v>
      </c>
      <c r="K33" s="97">
        <v>2117.221</v>
      </c>
      <c r="L33" s="5"/>
    </row>
    <row r="34" spans="1:21" ht="15" customHeight="1">
      <c r="A34" s="43" t="s">
        <v>37</v>
      </c>
      <c r="B34" s="5"/>
      <c r="C34" s="97">
        <v>320</v>
      </c>
      <c r="D34" s="97">
        <v>574</v>
      </c>
      <c r="E34" s="97">
        <v>3983.22</v>
      </c>
      <c r="F34" s="97">
        <v>42166.705000000002</v>
      </c>
      <c r="G34" s="97">
        <v>3271.2269999999999</v>
      </c>
      <c r="H34" s="97">
        <v>52188.42</v>
      </c>
      <c r="I34" s="97">
        <v>50012.822</v>
      </c>
      <c r="J34" s="97">
        <v>2175.598</v>
      </c>
      <c r="K34" s="97">
        <v>1848.7829999999999</v>
      </c>
      <c r="L34" s="5"/>
    </row>
    <row r="35" spans="1:21" ht="15" customHeight="1">
      <c r="A35" s="43" t="s">
        <v>38</v>
      </c>
      <c r="B35" s="5"/>
      <c r="C35" s="97">
        <v>256</v>
      </c>
      <c r="D35" s="97">
        <v>524</v>
      </c>
      <c r="E35" s="97">
        <v>4066.317</v>
      </c>
      <c r="F35" s="97">
        <v>47485.222999999998</v>
      </c>
      <c r="G35" s="97">
        <v>3444.056</v>
      </c>
      <c r="H35" s="97">
        <v>56944.928</v>
      </c>
      <c r="I35" s="97">
        <v>55399.877</v>
      </c>
      <c r="J35" s="97">
        <v>1545.0509999999999</v>
      </c>
      <c r="K35" s="97">
        <v>1235.2349999999999</v>
      </c>
      <c r="L35" s="5"/>
    </row>
    <row r="36" spans="1:21" s="22" customFormat="1" ht="20.100000000000001" customHeight="1">
      <c r="A36" s="76" t="s">
        <v>52</v>
      </c>
      <c r="B36" s="17"/>
      <c r="C36" s="98">
        <v>34</v>
      </c>
      <c r="D36" s="98">
        <v>71</v>
      </c>
      <c r="E36" s="98">
        <v>778.77</v>
      </c>
      <c r="F36" s="98">
        <v>5344.0860000000002</v>
      </c>
      <c r="G36" s="98">
        <v>475.392</v>
      </c>
      <c r="H36" s="98">
        <v>6655.6750000000002</v>
      </c>
      <c r="I36" s="98">
        <v>6534.7560000000003</v>
      </c>
      <c r="J36" s="98">
        <v>120.919</v>
      </c>
      <c r="K36" s="98">
        <v>4.1790000000000003</v>
      </c>
      <c r="L36" s="17"/>
    </row>
    <row r="37" spans="1:21" s="22" customFormat="1" ht="15" customHeight="1">
      <c r="A37" s="76" t="s">
        <v>53</v>
      </c>
      <c r="B37" s="17"/>
      <c r="C37" s="98">
        <v>75</v>
      </c>
      <c r="D37" s="98">
        <v>209</v>
      </c>
      <c r="E37" s="98">
        <v>1914.5940000000001</v>
      </c>
      <c r="F37" s="98">
        <v>12232.864</v>
      </c>
      <c r="G37" s="98">
        <v>1386.04</v>
      </c>
      <c r="H37" s="98">
        <v>15828.334999999999</v>
      </c>
      <c r="I37" s="98">
        <v>14951.712</v>
      </c>
      <c r="J37" s="98">
        <v>876.62300000000005</v>
      </c>
      <c r="K37" s="98">
        <v>271.41399999999999</v>
      </c>
      <c r="L37" s="17"/>
    </row>
    <row r="38" spans="1:21" s="22" customFormat="1" ht="6" customHeight="1">
      <c r="A38" s="76"/>
      <c r="B38" s="17"/>
      <c r="C38" s="96"/>
      <c r="D38" s="96"/>
      <c r="E38" s="96"/>
      <c r="F38" s="96"/>
      <c r="G38" s="96"/>
      <c r="H38" s="96"/>
      <c r="I38" s="96"/>
      <c r="J38" s="96"/>
      <c r="K38" s="96"/>
      <c r="L38" s="17"/>
      <c r="M38" s="97"/>
      <c r="N38" s="97"/>
      <c r="O38" s="97"/>
      <c r="P38" s="97"/>
      <c r="Q38" s="97"/>
      <c r="R38" s="97"/>
      <c r="S38" s="97"/>
      <c r="T38" s="97"/>
      <c r="U38" s="97"/>
    </row>
    <row r="39" spans="1:21" s="22" customFormat="1" ht="9" customHeight="1">
      <c r="A39" s="76"/>
      <c r="B39" s="17"/>
      <c r="C39" s="96"/>
      <c r="D39" s="96"/>
      <c r="E39" s="96"/>
      <c r="F39" s="96"/>
      <c r="G39" s="96"/>
      <c r="H39" s="96"/>
      <c r="I39" s="96"/>
      <c r="J39" s="96"/>
      <c r="K39" s="96"/>
      <c r="L39" s="17"/>
    </row>
    <row r="40" spans="1:21" ht="12.75" customHeight="1">
      <c r="A40" s="1779" t="s">
        <v>46</v>
      </c>
      <c r="B40" s="1779"/>
      <c r="C40" s="1779"/>
      <c r="D40" s="1779"/>
      <c r="E40" s="1779"/>
      <c r="F40" s="1779"/>
      <c r="G40" s="1779"/>
      <c r="H40" s="1779"/>
      <c r="I40" s="1779"/>
      <c r="J40" s="1779"/>
      <c r="K40" s="1779"/>
      <c r="L40" s="5"/>
    </row>
    <row r="41" spans="1:21" ht="4.5" customHeight="1">
      <c r="A41" s="17" t="s">
        <v>49</v>
      </c>
      <c r="B41" s="5"/>
      <c r="C41" s="49"/>
      <c r="D41" s="49"/>
      <c r="E41" s="96"/>
      <c r="F41" s="49"/>
      <c r="G41" s="49"/>
      <c r="H41" s="96"/>
      <c r="I41" s="49"/>
      <c r="J41" s="49"/>
      <c r="K41" s="49"/>
      <c r="L41" s="5"/>
    </row>
    <row r="42" spans="1:21" s="22" customFormat="1" ht="13.5" customHeight="1">
      <c r="A42" s="76" t="s">
        <v>26</v>
      </c>
      <c r="B42" s="17"/>
      <c r="C42" s="98">
        <v>111</v>
      </c>
      <c r="D42" s="98">
        <v>210</v>
      </c>
      <c r="E42" s="98">
        <v>1655.2760000000001</v>
      </c>
      <c r="F42" s="98">
        <v>5633.0050000000001</v>
      </c>
      <c r="G42" s="98">
        <v>1162.269</v>
      </c>
      <c r="H42" s="98">
        <v>7957.5789999999997</v>
      </c>
      <c r="I42" s="98">
        <v>7407.6540000000005</v>
      </c>
      <c r="J42" s="98">
        <v>549.92499999999995</v>
      </c>
      <c r="K42" s="98">
        <v>-883.03599999999994</v>
      </c>
      <c r="L42" s="17"/>
    </row>
    <row r="43" spans="1:21" s="22" customFormat="1" ht="20.100000000000001" customHeight="1">
      <c r="A43" s="17" t="s">
        <v>27</v>
      </c>
      <c r="B43" s="17"/>
      <c r="C43" s="98">
        <v>101</v>
      </c>
      <c r="D43" s="98">
        <v>188</v>
      </c>
      <c r="E43" s="98">
        <v>1471.19</v>
      </c>
      <c r="F43" s="98">
        <v>4835.79</v>
      </c>
      <c r="G43" s="98">
        <v>1041.5709999999999</v>
      </c>
      <c r="H43" s="98">
        <v>6814.1509999999998</v>
      </c>
      <c r="I43" s="98">
        <v>6394.9470000000001</v>
      </c>
      <c r="J43" s="98">
        <v>419.20400000000001</v>
      </c>
      <c r="K43" s="98">
        <v>-893.34500000000003</v>
      </c>
      <c r="L43" s="17"/>
    </row>
    <row r="44" spans="1:21" ht="15" customHeight="1">
      <c r="A44" s="43" t="s">
        <v>35</v>
      </c>
      <c r="B44" s="5"/>
      <c r="C44" s="97">
        <v>33</v>
      </c>
      <c r="D44" s="97">
        <v>70</v>
      </c>
      <c r="E44" s="97">
        <v>843.82899999999995</v>
      </c>
      <c r="F44" s="97">
        <v>2029.8679999999999</v>
      </c>
      <c r="G44" s="97">
        <v>306.82400000000001</v>
      </c>
      <c r="H44" s="97">
        <v>2909.8040000000001</v>
      </c>
      <c r="I44" s="97">
        <v>2781.498</v>
      </c>
      <c r="J44" s="97">
        <v>128.30600000000001</v>
      </c>
      <c r="K44" s="97">
        <v>-375.339</v>
      </c>
      <c r="L44" s="5"/>
    </row>
    <row r="45" spans="1:21" ht="15" customHeight="1">
      <c r="A45" s="43" t="s">
        <v>36</v>
      </c>
      <c r="B45" s="5"/>
      <c r="C45" s="97">
        <v>27</v>
      </c>
      <c r="D45" s="97">
        <v>43</v>
      </c>
      <c r="E45" s="97">
        <v>325.50900000000001</v>
      </c>
      <c r="F45" s="97">
        <v>752.952</v>
      </c>
      <c r="G45" s="97">
        <v>286.96499999999997</v>
      </c>
      <c r="H45" s="97">
        <v>1177.742</v>
      </c>
      <c r="I45" s="97">
        <v>960.72400000000005</v>
      </c>
      <c r="J45" s="97">
        <v>217.018</v>
      </c>
      <c r="K45" s="97">
        <v>-188.33799999999999</v>
      </c>
      <c r="L45" s="5"/>
    </row>
    <row r="46" spans="1:21" ht="15" customHeight="1">
      <c r="A46" s="43" t="s">
        <v>33</v>
      </c>
      <c r="B46" s="5"/>
      <c r="C46" s="97">
        <v>34</v>
      </c>
      <c r="D46" s="97">
        <v>67</v>
      </c>
      <c r="E46" s="97">
        <v>276.70600000000002</v>
      </c>
      <c r="F46" s="97">
        <v>1911.402</v>
      </c>
      <c r="G46" s="97">
        <v>416.62799999999999</v>
      </c>
      <c r="H46" s="97">
        <v>2541.165</v>
      </c>
      <c r="I46" s="97">
        <v>2467.2849999999999</v>
      </c>
      <c r="J46" s="97">
        <v>73.88</v>
      </c>
      <c r="K46" s="97">
        <v>-106.214</v>
      </c>
      <c r="L46" s="5"/>
    </row>
    <row r="47" spans="1:21" ht="15" customHeight="1">
      <c r="A47" s="43" t="s">
        <v>37</v>
      </c>
      <c r="B47" s="5"/>
      <c r="C47" s="97">
        <v>6</v>
      </c>
      <c r="D47" s="93" t="s">
        <v>44</v>
      </c>
      <c r="E47" s="93" t="s">
        <v>44</v>
      </c>
      <c r="F47" s="93" t="s">
        <v>44</v>
      </c>
      <c r="G47" s="93" t="s">
        <v>44</v>
      </c>
      <c r="H47" s="93" t="s">
        <v>44</v>
      </c>
      <c r="I47" s="93" t="s">
        <v>44</v>
      </c>
      <c r="J47" s="93" t="s">
        <v>44</v>
      </c>
      <c r="K47" s="93" t="s">
        <v>44</v>
      </c>
      <c r="L47" s="5"/>
    </row>
    <row r="48" spans="1:21" ht="15" customHeight="1">
      <c r="A48" s="43" t="s">
        <v>38</v>
      </c>
      <c r="B48" s="5"/>
      <c r="C48" s="97">
        <v>1</v>
      </c>
      <c r="D48" s="93" t="s">
        <v>44</v>
      </c>
      <c r="E48" s="93" t="s">
        <v>44</v>
      </c>
      <c r="F48" s="93" t="s">
        <v>44</v>
      </c>
      <c r="G48" s="93" t="s">
        <v>44</v>
      </c>
      <c r="H48" s="93" t="s">
        <v>44</v>
      </c>
      <c r="I48" s="93" t="s">
        <v>44</v>
      </c>
      <c r="J48" s="93" t="s">
        <v>44</v>
      </c>
      <c r="K48" s="93" t="s">
        <v>44</v>
      </c>
      <c r="L48" s="5"/>
    </row>
    <row r="49" spans="1:12" s="22" customFormat="1" ht="20.100000000000001" customHeight="1">
      <c r="A49" s="76" t="s">
        <v>52</v>
      </c>
      <c r="B49" s="17"/>
      <c r="C49" s="98">
        <v>6</v>
      </c>
      <c r="D49" s="99" t="s">
        <v>44</v>
      </c>
      <c r="E49" s="99" t="s">
        <v>44</v>
      </c>
      <c r="F49" s="99" t="s">
        <v>44</v>
      </c>
      <c r="G49" s="99" t="s">
        <v>44</v>
      </c>
      <c r="H49" s="99" t="s">
        <v>44</v>
      </c>
      <c r="I49" s="99" t="s">
        <v>44</v>
      </c>
      <c r="J49" s="99" t="s">
        <v>44</v>
      </c>
      <c r="K49" s="99" t="s">
        <v>44</v>
      </c>
      <c r="L49" s="17"/>
    </row>
    <row r="50" spans="1:12" s="22" customFormat="1" ht="20.100000000000001" customHeight="1">
      <c r="A50" s="76" t="s">
        <v>53</v>
      </c>
      <c r="B50" s="17"/>
      <c r="C50" s="98">
        <v>4</v>
      </c>
      <c r="D50" s="99" t="s">
        <v>44</v>
      </c>
      <c r="E50" s="99" t="s">
        <v>44</v>
      </c>
      <c r="F50" s="99" t="s">
        <v>44</v>
      </c>
      <c r="G50" s="99" t="s">
        <v>44</v>
      </c>
      <c r="H50" s="99" t="s">
        <v>44</v>
      </c>
      <c r="I50" s="99" t="s">
        <v>44</v>
      </c>
      <c r="J50" s="99" t="s">
        <v>44</v>
      </c>
      <c r="K50" s="99" t="s">
        <v>44</v>
      </c>
      <c r="L50" s="17"/>
    </row>
    <row r="51" spans="1:12" ht="6" customHeight="1">
      <c r="A51" s="17"/>
      <c r="B51" s="5"/>
      <c r="C51" s="49"/>
      <c r="D51" s="49"/>
      <c r="E51" s="96"/>
      <c r="F51" s="49"/>
      <c r="G51" s="49"/>
      <c r="H51" s="96"/>
      <c r="I51" s="49"/>
      <c r="J51" s="49"/>
      <c r="K51" s="49"/>
      <c r="L51" s="5"/>
    </row>
    <row r="52" spans="1:12" ht="2.25" customHeight="1" thickBot="1">
      <c r="A52" s="50"/>
      <c r="B52" s="50"/>
      <c r="C52" s="51">
        <v>6</v>
      </c>
      <c r="D52" s="51" t="s">
        <v>44</v>
      </c>
      <c r="E52" s="51" t="s">
        <v>44</v>
      </c>
      <c r="F52" s="51" t="s">
        <v>44</v>
      </c>
      <c r="G52" s="51" t="s">
        <v>44</v>
      </c>
      <c r="H52" s="51" t="s">
        <v>44</v>
      </c>
      <c r="I52" s="51" t="s">
        <v>44</v>
      </c>
      <c r="J52" s="51" t="s">
        <v>44</v>
      </c>
      <c r="K52" s="51" t="s">
        <v>44</v>
      </c>
      <c r="L52" s="5"/>
    </row>
    <row r="53" spans="1:12" ht="3.75" customHeight="1" thickTop="1">
      <c r="A53" s="4"/>
      <c r="B53" s="4"/>
      <c r="C53" s="52"/>
      <c r="D53" s="52"/>
      <c r="E53" s="52"/>
      <c r="F53" s="52"/>
      <c r="G53" s="52"/>
      <c r="H53" s="52"/>
      <c r="I53" s="52"/>
      <c r="J53" s="52"/>
      <c r="K53" s="52"/>
      <c r="L53" s="5"/>
    </row>
    <row r="54" spans="1:12" ht="12.95" customHeight="1">
      <c r="A54" s="1779" t="s">
        <v>155</v>
      </c>
      <c r="B54" s="1779"/>
      <c r="C54" s="1779"/>
      <c r="D54" s="1779"/>
      <c r="E54" s="1779"/>
      <c r="F54" s="1779"/>
      <c r="G54" s="1779"/>
      <c r="H54" s="1779"/>
      <c r="I54" s="1779"/>
      <c r="J54" s="1779"/>
      <c r="K54" s="1779"/>
      <c r="L54" s="5"/>
    </row>
    <row r="55" spans="1:12" ht="15.75" customHeight="1">
      <c r="A55" s="5"/>
      <c r="B55" s="5"/>
      <c r="C55" s="5"/>
      <c r="D55" s="5"/>
      <c r="E55" s="5"/>
      <c r="F55" s="5"/>
      <c r="G55" s="5"/>
      <c r="H55" s="5"/>
      <c r="I55" s="5"/>
      <c r="J55" s="5"/>
      <c r="K55" s="5"/>
      <c r="L55" s="5"/>
    </row>
    <row r="56" spans="1:12">
      <c r="A56" s="5"/>
      <c r="B56" s="5"/>
      <c r="C56" s="5"/>
      <c r="D56" s="5"/>
      <c r="E56" s="5"/>
      <c r="F56" s="5"/>
      <c r="G56" s="5"/>
      <c r="H56" s="5"/>
      <c r="I56" s="5"/>
      <c r="J56" s="5"/>
      <c r="K56" s="5"/>
      <c r="L56" s="5"/>
    </row>
    <row r="57" spans="1:12">
      <c r="A57" s="5"/>
      <c r="B57" s="5"/>
      <c r="C57" s="5"/>
      <c r="D57" s="5"/>
      <c r="E57" s="5"/>
      <c r="F57" s="5"/>
      <c r="G57" s="5"/>
      <c r="H57" s="5"/>
      <c r="I57" s="5"/>
      <c r="J57" s="5"/>
      <c r="K57" s="5"/>
      <c r="L57" s="5"/>
    </row>
    <row r="58" spans="1:12">
      <c r="A58" s="5"/>
      <c r="B58" s="5"/>
      <c r="C58" s="5"/>
      <c r="D58" s="5"/>
      <c r="E58" s="5"/>
      <c r="F58" s="5"/>
      <c r="G58" s="5"/>
      <c r="H58" s="5"/>
      <c r="I58" s="5"/>
      <c r="J58" s="5"/>
      <c r="K58" s="5"/>
      <c r="L58" s="5"/>
    </row>
    <row r="59" spans="1:12">
      <c r="A59" s="5"/>
      <c r="B59" s="5"/>
      <c r="C59" s="5"/>
      <c r="D59" s="5"/>
      <c r="E59" s="5"/>
      <c r="F59" s="5"/>
      <c r="G59" s="5"/>
      <c r="H59" s="5"/>
      <c r="I59" s="5"/>
      <c r="J59" s="5"/>
      <c r="K59" s="5"/>
      <c r="L59" s="5"/>
    </row>
    <row r="62" spans="1:12">
      <c r="C62" s="97"/>
      <c r="D62" s="97"/>
      <c r="E62" s="97"/>
      <c r="F62" s="97"/>
      <c r="G62" s="97"/>
      <c r="H62" s="97"/>
      <c r="I62" s="97"/>
      <c r="J62" s="97"/>
      <c r="K62" s="97"/>
    </row>
    <row r="64" spans="1:12">
      <c r="C64" s="97"/>
      <c r="D64" s="97"/>
      <c r="E64" s="97"/>
      <c r="F64" s="97"/>
      <c r="G64" s="97"/>
      <c r="H64" s="97"/>
      <c r="I64" s="97"/>
      <c r="J64" s="97"/>
      <c r="K64" s="97"/>
    </row>
    <row r="70" spans="3:11">
      <c r="C70" s="97"/>
      <c r="D70" s="93"/>
      <c r="E70" s="93"/>
      <c r="F70" s="93"/>
      <c r="G70" s="93"/>
      <c r="H70" s="93"/>
      <c r="I70" s="93"/>
      <c r="J70" s="93"/>
      <c r="K70" s="93"/>
    </row>
  </sheetData>
  <mergeCells count="16">
    <mergeCell ref="A54:K54"/>
    <mergeCell ref="A2:K2"/>
    <mergeCell ref="A3:K3"/>
    <mergeCell ref="E5:G5"/>
    <mergeCell ref="H5:J5"/>
    <mergeCell ref="K5:K10"/>
    <mergeCell ref="A7:B7"/>
    <mergeCell ref="E7:E10"/>
    <mergeCell ref="I7:I9"/>
    <mergeCell ref="A8:B8"/>
    <mergeCell ref="A9:B9"/>
    <mergeCell ref="C11:D11"/>
    <mergeCell ref="E11:K11"/>
    <mergeCell ref="A14:K14"/>
    <mergeCell ref="A27:K27"/>
    <mergeCell ref="A40:K40"/>
  </mergeCells>
  <conditionalFormatting sqref="E62:K62 E64:K64 E70:K70 O15:U15 O17:U17 O23:U23 E16:K24 O30:U30 O32:U32 O38:U38 E42:K50 E29:K37">
    <cfRule type="cellIs" dxfId="22" priority="2" stopIfTrue="1" operator="between">
      <formula>0.1</formula>
      <formula>0.459</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10.xml><?xml version="1.0" encoding="utf-8"?>
<worksheet xmlns="http://schemas.openxmlformats.org/spreadsheetml/2006/main" xmlns:r="http://schemas.openxmlformats.org/officeDocument/2006/relationships">
  <dimension ref="A1:AG125"/>
  <sheetViews>
    <sheetView showGridLines="0" zoomScaleNormal="100" workbookViewId="0"/>
  </sheetViews>
  <sheetFormatPr defaultColWidth="7.85546875" defaultRowHeight="9"/>
  <cols>
    <col min="1" max="1" width="31.28515625" style="614" customWidth="1"/>
    <col min="2" max="2" width="8.28515625" style="614" customWidth="1"/>
    <col min="3" max="3" width="9.85546875" style="614" customWidth="1"/>
    <col min="4" max="4" width="11.42578125" style="614" customWidth="1"/>
    <col min="5" max="5" width="13.5703125" style="614" customWidth="1"/>
    <col min="6" max="6" width="12.28515625" style="614" customWidth="1"/>
    <col min="7" max="7" width="11.140625" style="1664" customWidth="1"/>
    <col min="8" max="8" width="7.42578125" style="614" customWidth="1"/>
    <col min="9" max="10" width="8.140625" style="614" bestFit="1" customWidth="1"/>
    <col min="11" max="11" width="8.85546875" style="614" customWidth="1"/>
    <col min="12" max="12" width="10.7109375" style="614" customWidth="1"/>
    <col min="13" max="18" width="7.42578125" style="614" customWidth="1"/>
    <col min="19" max="16384" width="7.85546875" style="614"/>
  </cols>
  <sheetData>
    <row r="1" spans="1:33" s="1628" customFormat="1" ht="15" customHeight="1">
      <c r="A1" s="1715" t="s">
        <v>1527</v>
      </c>
      <c r="B1" s="1680"/>
      <c r="C1" s="1680"/>
      <c r="D1" s="1680"/>
      <c r="E1" s="1680"/>
      <c r="F1" s="1680"/>
      <c r="G1" s="1680"/>
    </row>
    <row r="2" spans="1:33" s="1628" customFormat="1" ht="21" customHeight="1">
      <c r="A2" s="2059" t="s">
        <v>1474</v>
      </c>
      <c r="B2" s="2059"/>
      <c r="C2" s="2059"/>
      <c r="D2" s="2059"/>
      <c r="E2" s="2059"/>
      <c r="F2" s="2059"/>
      <c r="G2" s="2059"/>
    </row>
    <row r="3" spans="1:33" s="1629" customFormat="1" ht="33" customHeight="1">
      <c r="A3" s="2073" t="s">
        <v>1475</v>
      </c>
      <c r="B3" s="2073"/>
      <c r="C3" s="2073"/>
      <c r="D3" s="2073"/>
      <c r="E3" s="2073"/>
      <c r="F3" s="2073"/>
      <c r="G3" s="2073"/>
    </row>
    <row r="4" spans="1:33" ht="15" customHeight="1">
      <c r="A4" s="1604">
        <v>2015</v>
      </c>
      <c r="B4" s="768"/>
      <c r="C4" s="768"/>
      <c r="D4" s="768"/>
      <c r="E4" s="768"/>
      <c r="F4" s="768"/>
      <c r="G4" s="1661"/>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row>
    <row r="5" spans="1:33" ht="10.5" customHeight="1">
      <c r="A5" s="1623"/>
      <c r="B5" s="2063" t="s">
        <v>1428</v>
      </c>
      <c r="C5" s="2065" t="s">
        <v>1429</v>
      </c>
      <c r="D5" s="2065" t="s">
        <v>1430</v>
      </c>
      <c r="E5" s="2065" t="s">
        <v>1476</v>
      </c>
      <c r="F5" s="2070" t="s">
        <v>1432</v>
      </c>
      <c r="G5" s="2075" t="s">
        <v>1433</v>
      </c>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row>
    <row r="6" spans="1:33" ht="10.5" customHeight="1">
      <c r="A6" s="1630" t="s">
        <v>824</v>
      </c>
      <c r="B6" s="2063"/>
      <c r="C6" s="2066"/>
      <c r="D6" s="2066"/>
      <c r="E6" s="2066"/>
      <c r="F6" s="2070"/>
      <c r="G6" s="2075"/>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row>
    <row r="7" spans="1:33" ht="10.5" customHeight="1">
      <c r="A7" s="1630"/>
      <c r="B7" s="2063"/>
      <c r="C7" s="2066"/>
      <c r="D7" s="2066"/>
      <c r="E7" s="2066"/>
      <c r="F7" s="2070"/>
      <c r="G7" s="2075"/>
      <c r="H7" s="656"/>
      <c r="I7" s="656"/>
      <c r="J7" s="656"/>
      <c r="K7" s="656"/>
      <c r="L7" s="656"/>
      <c r="M7" s="656"/>
      <c r="N7" s="656"/>
      <c r="O7" s="656"/>
      <c r="P7" s="656"/>
      <c r="Q7" s="656"/>
      <c r="R7" s="656"/>
      <c r="S7" s="656"/>
      <c r="T7" s="656"/>
      <c r="U7" s="656"/>
      <c r="V7" s="656"/>
      <c r="W7" s="656"/>
      <c r="X7" s="656"/>
      <c r="Y7" s="656"/>
      <c r="Z7" s="656"/>
      <c r="AA7" s="656"/>
      <c r="AB7" s="656"/>
      <c r="AC7" s="656"/>
      <c r="AD7" s="656"/>
      <c r="AE7" s="656"/>
      <c r="AF7" s="656"/>
      <c r="AG7" s="656"/>
    </row>
    <row r="8" spans="1:33" ht="10.5" customHeight="1">
      <c r="A8" s="1630" t="s">
        <v>1441</v>
      </c>
      <c r="B8" s="2063"/>
      <c r="C8" s="2066"/>
      <c r="D8" s="2068"/>
      <c r="E8" s="2068"/>
      <c r="F8" s="2070"/>
      <c r="G8" s="2075"/>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row>
    <row r="9" spans="1:33" ht="17.25" customHeight="1">
      <c r="A9" s="1624"/>
      <c r="B9" s="2064"/>
      <c r="C9" s="2067"/>
      <c r="D9" s="2069"/>
      <c r="E9" s="2069"/>
      <c r="F9" s="2070"/>
      <c r="G9" s="2075"/>
      <c r="H9" s="656"/>
      <c r="I9" s="656"/>
      <c r="J9" s="656"/>
      <c r="K9" s="656"/>
      <c r="L9" s="656"/>
      <c r="M9" s="656"/>
      <c r="N9" s="656"/>
      <c r="O9" s="656"/>
      <c r="P9" s="656"/>
      <c r="Q9" s="656"/>
      <c r="R9" s="656"/>
      <c r="S9" s="656"/>
      <c r="T9" s="656"/>
      <c r="U9" s="656"/>
      <c r="V9" s="656"/>
      <c r="W9" s="656"/>
      <c r="X9" s="656"/>
      <c r="Y9" s="656"/>
      <c r="Z9" s="656"/>
      <c r="AA9" s="656"/>
      <c r="AB9" s="656"/>
      <c r="AC9" s="656"/>
      <c r="AD9" s="656"/>
      <c r="AE9" s="656"/>
      <c r="AF9" s="656"/>
      <c r="AG9" s="656"/>
    </row>
    <row r="10" spans="1:33" ht="10.5" customHeight="1">
      <c r="A10" s="1632"/>
      <c r="B10" s="2071" t="s">
        <v>19</v>
      </c>
      <c r="C10" s="2072"/>
      <c r="D10" s="2072"/>
      <c r="E10" s="2072"/>
      <c r="F10" s="2056" t="s">
        <v>1383</v>
      </c>
      <c r="G10" s="2057"/>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56"/>
    </row>
    <row r="11" spans="1:33" ht="7.5" customHeight="1">
      <c r="A11" s="656"/>
      <c r="B11" s="1602"/>
      <c r="C11" s="1633"/>
      <c r="D11" s="1633"/>
      <c r="E11" s="1633"/>
      <c r="F11" s="1633"/>
      <c r="G11" s="1662"/>
    </row>
    <row r="12" spans="1:33" s="612" customFormat="1" ht="15" customHeight="1">
      <c r="A12" s="736" t="s">
        <v>1417</v>
      </c>
      <c r="B12" s="1614">
        <f>+B14+B15+B16+B23+B24+B27+B28+B29+B30+B31</f>
        <v>17177.999999999993</v>
      </c>
      <c r="C12" s="1614">
        <f>+C14+C15+C16+C23+C24+C27+C28+C29+C30+C31</f>
        <v>2470833.9999999981</v>
      </c>
      <c r="D12" s="1614">
        <f>+D14+D15+D16+D23+D24+D27+D28+D29+D30+D31</f>
        <v>6272873.9999999935</v>
      </c>
      <c r="E12" s="1614">
        <f>+E14+E15+E16+E23+E24+E27+E28+E29+E30+E31</f>
        <v>8743707.9999999963</v>
      </c>
      <c r="F12" s="1614">
        <f>+F14+F15+F16+F23+F24+F27+F28+F29+F30+F31</f>
        <v>42823397.000000007</v>
      </c>
      <c r="G12" s="1608">
        <f>+F12/C12</f>
        <v>17.331555660963076</v>
      </c>
    </row>
    <row r="13" spans="1:33" s="612" customFormat="1" ht="9" customHeight="1">
      <c r="A13" s="736"/>
      <c r="B13" s="1614"/>
      <c r="C13" s="1614"/>
      <c r="D13" s="1614"/>
      <c r="E13" s="1614"/>
      <c r="F13" s="1614"/>
      <c r="G13" s="1608"/>
    </row>
    <row r="14" spans="1:33" s="612" customFormat="1" ht="15" customHeight="1">
      <c r="A14" s="736" t="s">
        <v>1443</v>
      </c>
      <c r="B14" s="1614">
        <v>6774.9999999999982</v>
      </c>
      <c r="C14" s="1614">
        <v>534919.99999999988</v>
      </c>
      <c r="D14" s="1637">
        <v>608521.99999999965</v>
      </c>
      <c r="E14" s="1637">
        <v>1143441.9999999988</v>
      </c>
      <c r="F14" s="1637">
        <v>5750126.9999999953</v>
      </c>
      <c r="G14" s="1608">
        <f t="shared" ref="G14:G52" si="0">+F14/C14</f>
        <v>10.74950833769535</v>
      </c>
      <c r="H14" s="1614"/>
      <c r="I14" s="1614"/>
      <c r="J14" s="1614"/>
      <c r="K14" s="1614"/>
      <c r="L14" s="1614"/>
      <c r="M14" s="1614"/>
    </row>
    <row r="15" spans="1:33" s="612" customFormat="1" ht="15" customHeight="1">
      <c r="A15" s="739" t="s">
        <v>1444</v>
      </c>
      <c r="B15" s="1614">
        <v>78</v>
      </c>
      <c r="C15" s="1614">
        <v>18698</v>
      </c>
      <c r="D15" s="1637">
        <v>13455.999999999996</v>
      </c>
      <c r="E15" s="1637">
        <v>32154</v>
      </c>
      <c r="F15" s="1637">
        <v>438480.00000000017</v>
      </c>
      <c r="G15" s="1608">
        <f t="shared" si="0"/>
        <v>23.450636431703934</v>
      </c>
      <c r="H15" s="1638"/>
      <c r="I15" s="1638"/>
    </row>
    <row r="16" spans="1:33" s="612" customFormat="1" ht="15" customHeight="1">
      <c r="A16" s="739" t="s">
        <v>1445</v>
      </c>
      <c r="B16" s="1614">
        <v>6913.9999999999955</v>
      </c>
      <c r="C16" s="1614">
        <v>1610094.9999999984</v>
      </c>
      <c r="D16" s="1637">
        <v>3521851.9999999935</v>
      </c>
      <c r="E16" s="1637">
        <v>5131946.9999999972</v>
      </c>
      <c r="F16" s="1637">
        <v>32966130.000000015</v>
      </c>
      <c r="G16" s="1608">
        <f t="shared" si="0"/>
        <v>20.474649011393769</v>
      </c>
      <c r="H16" s="1614"/>
      <c r="I16" s="1614"/>
      <c r="J16" s="1614"/>
      <c r="K16" s="1614"/>
      <c r="L16" s="1614"/>
    </row>
    <row r="17" spans="1:12" ht="15" customHeight="1">
      <c r="A17" s="1639" t="s">
        <v>1446</v>
      </c>
      <c r="B17" s="1640">
        <v>1617.0000000000002</v>
      </c>
      <c r="C17" s="1640">
        <v>172466.99999999988</v>
      </c>
      <c r="D17" s="1641">
        <v>278983</v>
      </c>
      <c r="E17" s="1641">
        <v>451449.99999999988</v>
      </c>
      <c r="F17" s="1641">
        <v>2215847.0000000014</v>
      </c>
      <c r="G17" s="1612">
        <f t="shared" si="0"/>
        <v>12.847947723332597</v>
      </c>
      <c r="H17" s="1640"/>
      <c r="I17" s="1640"/>
    </row>
    <row r="18" spans="1:12" ht="15" customHeight="1">
      <c r="A18" s="1639" t="s">
        <v>1447</v>
      </c>
      <c r="B18" s="1640">
        <v>1036</v>
      </c>
      <c r="C18" s="1640">
        <v>94316</v>
      </c>
      <c r="D18" s="1641">
        <v>600407</v>
      </c>
      <c r="E18" s="1641">
        <v>694722.99999999953</v>
      </c>
      <c r="F18" s="1641">
        <v>1577105.0000000005</v>
      </c>
      <c r="G18" s="1612">
        <f t="shared" si="0"/>
        <v>16.721500063615935</v>
      </c>
      <c r="H18" s="1640"/>
      <c r="I18" s="1640"/>
    </row>
    <row r="19" spans="1:12" ht="15" customHeight="1">
      <c r="A19" s="1639" t="s">
        <v>1448</v>
      </c>
      <c r="B19" s="1640">
        <v>944.00000000000034</v>
      </c>
      <c r="C19" s="1640">
        <v>104652.99999999999</v>
      </c>
      <c r="D19" s="1641">
        <v>134582</v>
      </c>
      <c r="E19" s="1641">
        <v>239235</v>
      </c>
      <c r="F19" s="1641">
        <v>1737865.9999999991</v>
      </c>
      <c r="G19" s="1612">
        <f t="shared" si="0"/>
        <v>16.605983583843745</v>
      </c>
      <c r="H19" s="1640"/>
      <c r="I19" s="1640"/>
    </row>
    <row r="20" spans="1:12" ht="15" customHeight="1">
      <c r="A20" s="1639" t="s">
        <v>1449</v>
      </c>
      <c r="B20" s="1640">
        <v>545</v>
      </c>
      <c r="C20" s="1640">
        <v>107185</v>
      </c>
      <c r="D20" s="1641">
        <v>42372.000000000015</v>
      </c>
      <c r="E20" s="1641">
        <v>149556.99999999997</v>
      </c>
      <c r="F20" s="1641">
        <v>2683758.9999999995</v>
      </c>
      <c r="G20" s="1612">
        <f t="shared" si="0"/>
        <v>25.038568829593689</v>
      </c>
      <c r="H20" s="1640"/>
      <c r="I20" s="1640"/>
    </row>
    <row r="21" spans="1:12" ht="15" customHeight="1">
      <c r="A21" s="1639" t="s">
        <v>1450</v>
      </c>
      <c r="B21" s="1640">
        <v>1402.9999999999998</v>
      </c>
      <c r="C21" s="1640">
        <v>705832.00000000058</v>
      </c>
      <c r="D21" s="1641">
        <v>1445118.0000000012</v>
      </c>
      <c r="E21" s="1641">
        <v>2150950</v>
      </c>
      <c r="F21" s="1641">
        <v>17073579.000000011</v>
      </c>
      <c r="G21" s="1612">
        <f t="shared" si="0"/>
        <v>24.189295753097049</v>
      </c>
      <c r="H21" s="1640"/>
      <c r="I21" s="1640"/>
    </row>
    <row r="22" spans="1:12" ht="15" customHeight="1">
      <c r="A22" s="1639" t="s">
        <v>1451</v>
      </c>
      <c r="B22" s="1640">
        <v>1369.0000000000002</v>
      </c>
      <c r="C22" s="1640">
        <v>425641.99999999977</v>
      </c>
      <c r="D22" s="1641">
        <v>1020390</v>
      </c>
      <c r="E22" s="1641">
        <v>1446032</v>
      </c>
      <c r="F22" s="1641">
        <v>7677974.0000000037</v>
      </c>
      <c r="G22" s="1612">
        <f t="shared" si="0"/>
        <v>18.038572321340489</v>
      </c>
      <c r="H22" s="1640"/>
      <c r="I22" s="1640"/>
    </row>
    <row r="23" spans="1:12" s="612" customFormat="1" ht="15" customHeight="1">
      <c r="A23" s="1642" t="s">
        <v>1452</v>
      </c>
      <c r="B23" s="1614">
        <v>255.00000000000003</v>
      </c>
      <c r="C23" s="1614">
        <v>8923</v>
      </c>
      <c r="D23" s="1637">
        <v>40517.000000000015</v>
      </c>
      <c r="E23" s="1637">
        <v>49440</v>
      </c>
      <c r="F23" s="1637">
        <v>55533.000000000007</v>
      </c>
      <c r="G23" s="1608">
        <f t="shared" si="0"/>
        <v>6.2235795136164977</v>
      </c>
      <c r="H23" s="1614"/>
      <c r="I23" s="1614"/>
    </row>
    <row r="24" spans="1:12" s="612" customFormat="1" ht="15" customHeight="1">
      <c r="A24" s="1642" t="s">
        <v>1453</v>
      </c>
      <c r="B24" s="1614">
        <v>874.00000000000091</v>
      </c>
      <c r="C24" s="1614">
        <v>130207.99999999999</v>
      </c>
      <c r="D24" s="1637">
        <v>91742.000000000015</v>
      </c>
      <c r="E24" s="1637">
        <v>221949.99999999997</v>
      </c>
      <c r="F24" s="1637">
        <v>1534813</v>
      </c>
      <c r="G24" s="1608">
        <f t="shared" si="0"/>
        <v>11.787394015728681</v>
      </c>
      <c r="H24" s="1614"/>
      <c r="I24" s="1614"/>
      <c r="J24" s="1614"/>
      <c r="K24" s="1614"/>
      <c r="L24" s="1614"/>
    </row>
    <row r="25" spans="1:12" ht="15" customHeight="1">
      <c r="A25" s="1639" t="s">
        <v>1454</v>
      </c>
      <c r="B25" s="1640">
        <v>215.00000000000003</v>
      </c>
      <c r="C25" s="1640">
        <v>52430.999999999993</v>
      </c>
      <c r="D25" s="1641">
        <v>29393.999999999989</v>
      </c>
      <c r="E25" s="1641">
        <v>81825.000000000029</v>
      </c>
      <c r="F25" s="1641">
        <v>865706</v>
      </c>
      <c r="G25" s="1612">
        <f t="shared" si="0"/>
        <v>16.511338711830788</v>
      </c>
      <c r="H25" s="1640"/>
      <c r="I25" s="1640"/>
    </row>
    <row r="26" spans="1:12" ht="15" customHeight="1">
      <c r="A26" s="1639" t="s">
        <v>1455</v>
      </c>
      <c r="B26" s="1640">
        <v>659</v>
      </c>
      <c r="C26" s="1640">
        <v>77776.999999999956</v>
      </c>
      <c r="D26" s="1641">
        <v>62347.999999999978</v>
      </c>
      <c r="E26" s="1641">
        <v>140125.00000000003</v>
      </c>
      <c r="F26" s="1641">
        <v>669106.99999999988</v>
      </c>
      <c r="G26" s="1612">
        <f t="shared" si="0"/>
        <v>8.6028903146174347</v>
      </c>
      <c r="H26" s="1640"/>
      <c r="I26" s="1640"/>
    </row>
    <row r="27" spans="1:12" s="1644" customFormat="1" ht="15" customHeight="1">
      <c r="A27" s="1642" t="s">
        <v>1456</v>
      </c>
      <c r="B27" s="1643">
        <v>455.00000000000011</v>
      </c>
      <c r="C27" s="1643">
        <v>12522.999999999996</v>
      </c>
      <c r="D27" s="1643">
        <v>214446.99999999985</v>
      </c>
      <c r="E27" s="1643">
        <v>226970.00000000006</v>
      </c>
      <c r="F27" s="1643">
        <v>213613.99999999983</v>
      </c>
      <c r="G27" s="1608">
        <f t="shared" si="0"/>
        <v>17.057733769863443</v>
      </c>
      <c r="H27" s="1643"/>
      <c r="I27" s="1643"/>
    </row>
    <row r="28" spans="1:12" s="1644" customFormat="1" ht="15" customHeight="1">
      <c r="A28" s="1642" t="s">
        <v>1457</v>
      </c>
      <c r="B28" s="1643">
        <v>83</v>
      </c>
      <c r="C28" s="1643">
        <v>27328.999999999996</v>
      </c>
      <c r="D28" s="1643">
        <v>50894</v>
      </c>
      <c r="E28" s="1643">
        <v>78223</v>
      </c>
      <c r="F28" s="1643">
        <v>73904</v>
      </c>
      <c r="G28" s="1608">
        <f t="shared" si="0"/>
        <v>2.704233598009441</v>
      </c>
      <c r="H28" s="1643"/>
      <c r="I28" s="1643"/>
    </row>
    <row r="29" spans="1:12" s="1644" customFormat="1" ht="15" customHeight="1">
      <c r="A29" s="1642" t="s">
        <v>1458</v>
      </c>
      <c r="B29" s="1643">
        <v>566.99999999999989</v>
      </c>
      <c r="C29" s="1643">
        <v>72569.000000000029</v>
      </c>
      <c r="D29" s="1643">
        <v>579024.00000000012</v>
      </c>
      <c r="E29" s="1643">
        <v>651592.99999999988</v>
      </c>
      <c r="F29" s="1643">
        <v>1462240</v>
      </c>
      <c r="G29" s="1608">
        <f t="shared" si="0"/>
        <v>20.149650677286438</v>
      </c>
      <c r="H29" s="1643"/>
      <c r="I29" s="1643"/>
    </row>
    <row r="30" spans="1:12" s="1644" customFormat="1" ht="15" customHeight="1">
      <c r="A30" s="1642" t="s">
        <v>1459</v>
      </c>
      <c r="B30" s="1643">
        <v>742.99999999999977</v>
      </c>
      <c r="C30" s="1643">
        <v>39498.000000000007</v>
      </c>
      <c r="D30" s="1643">
        <v>593175.00000000012</v>
      </c>
      <c r="E30" s="1643">
        <v>632673.00000000012</v>
      </c>
      <c r="F30" s="1643">
        <v>225152</v>
      </c>
      <c r="G30" s="1608">
        <f t="shared" si="0"/>
        <v>5.7003392576839325</v>
      </c>
      <c r="H30" s="1643"/>
      <c r="I30" s="1643"/>
    </row>
    <row r="31" spans="1:12" s="1644" customFormat="1" ht="15" customHeight="1">
      <c r="A31" s="1642" t="s">
        <v>1460</v>
      </c>
      <c r="B31" s="1643">
        <v>434</v>
      </c>
      <c r="C31" s="1643">
        <v>16070.999999999998</v>
      </c>
      <c r="D31" s="1643">
        <v>559244.99999999988</v>
      </c>
      <c r="E31" s="1643">
        <v>575316.00000000023</v>
      </c>
      <c r="F31" s="1643">
        <v>103404.00000000001</v>
      </c>
      <c r="G31" s="1608">
        <f t="shared" si="0"/>
        <v>6.4341982452865425</v>
      </c>
      <c r="H31" s="1643"/>
      <c r="I31" s="1643"/>
    </row>
    <row r="32" spans="1:12" ht="6" customHeight="1">
      <c r="A32" s="668"/>
      <c r="B32" s="1640"/>
      <c r="C32" s="1640"/>
      <c r="D32" s="1641"/>
      <c r="E32" s="1641"/>
      <c r="F32" s="1641"/>
      <c r="G32" s="1663"/>
    </row>
    <row r="33" spans="1:13" s="612" customFormat="1" ht="18.75" customHeight="1">
      <c r="A33" s="736" t="s">
        <v>27</v>
      </c>
      <c r="B33" s="1614">
        <f>+B35+B36+B37+B44+B45+B48+B49+B50+B51+B52</f>
        <v>16347.999999999995</v>
      </c>
      <c r="C33" s="1614">
        <f>+C35+C36+C37+C44+C45+C48+C49+C50+C51+C52</f>
        <v>2404714.9999999986</v>
      </c>
      <c r="D33" s="1614">
        <f>+D35+D36+D37+D44+D45+D48+D49+D50+D51+D52</f>
        <v>5955037.9999999944</v>
      </c>
      <c r="E33" s="1614">
        <f>+E35+E36+E37+E44+E45+E48+E49+E50+E51+E52</f>
        <v>8359752.9999999963</v>
      </c>
      <c r="F33" s="1614">
        <f>+F35+F36+F37+F44+F45+F48+F49+F50+F51+F52</f>
        <v>42081458.000000015</v>
      </c>
      <c r="G33" s="1608">
        <f t="shared" si="0"/>
        <v>17.499561486496336</v>
      </c>
    </row>
    <row r="34" spans="1:13" ht="12.75" customHeight="1">
      <c r="A34" s="668"/>
      <c r="B34" s="1636"/>
      <c r="C34" s="1636"/>
      <c r="D34" s="1636"/>
      <c r="E34" s="1636"/>
      <c r="F34" s="1636"/>
    </row>
    <row r="35" spans="1:13" s="612" customFormat="1" ht="15" customHeight="1">
      <c r="A35" s="736" t="s">
        <v>1443</v>
      </c>
      <c r="B35" s="1614">
        <v>6619</v>
      </c>
      <c r="C35" s="1614">
        <v>519273.99999999959</v>
      </c>
      <c r="D35" s="1637">
        <v>598758.99999999977</v>
      </c>
      <c r="E35" s="1637">
        <v>1118032.9999999991</v>
      </c>
      <c r="F35" s="1637">
        <v>5654584.9999999963</v>
      </c>
      <c r="G35" s="1608">
        <f t="shared" si="0"/>
        <v>10.889405208040458</v>
      </c>
      <c r="H35" s="1614"/>
      <c r="I35" s="1614"/>
      <c r="J35" s="1614"/>
      <c r="K35" s="1614"/>
      <c r="L35" s="1614"/>
      <c r="M35" s="1614"/>
    </row>
    <row r="36" spans="1:13" s="612" customFormat="1" ht="15" customHeight="1">
      <c r="A36" s="739" t="s">
        <v>1444</v>
      </c>
      <c r="B36" s="1614">
        <v>76</v>
      </c>
      <c r="C36" s="1614">
        <v>18438.000000000004</v>
      </c>
      <c r="D36" s="1637">
        <v>12522.999999999996</v>
      </c>
      <c r="E36" s="1637">
        <v>30961</v>
      </c>
      <c r="F36" s="1637">
        <v>435510.00000000017</v>
      </c>
      <c r="G36" s="1608">
        <f t="shared" si="0"/>
        <v>23.620240807028967</v>
      </c>
      <c r="H36" s="1638"/>
      <c r="I36" s="1638"/>
    </row>
    <row r="37" spans="1:13" s="612" customFormat="1" ht="15" customHeight="1">
      <c r="A37" s="739" t="s">
        <v>1445</v>
      </c>
      <c r="B37" s="1614">
        <v>6423.9999999999927</v>
      </c>
      <c r="C37" s="1614">
        <v>1565260.9999999988</v>
      </c>
      <c r="D37" s="1637">
        <v>3285496.9999999949</v>
      </c>
      <c r="E37" s="1637">
        <v>4850757.9999999972</v>
      </c>
      <c r="F37" s="1637">
        <v>32369898.000000019</v>
      </c>
      <c r="G37" s="1608">
        <f t="shared" si="0"/>
        <v>20.680191993539761</v>
      </c>
      <c r="H37" s="1614"/>
      <c r="I37" s="1614"/>
      <c r="J37" s="1614"/>
      <c r="K37" s="1614"/>
      <c r="L37" s="1614"/>
    </row>
    <row r="38" spans="1:13" ht="15" customHeight="1">
      <c r="A38" s="1639" t="s">
        <v>1446</v>
      </c>
      <c r="B38" s="1640">
        <v>1404</v>
      </c>
      <c r="C38" s="1640">
        <v>167916.99999999994</v>
      </c>
      <c r="D38" s="1641">
        <v>256834.99999999997</v>
      </c>
      <c r="E38" s="1641">
        <v>424751.99999999994</v>
      </c>
      <c r="F38" s="1641">
        <v>2175635</v>
      </c>
      <c r="G38" s="1612">
        <f t="shared" si="0"/>
        <v>12.956609515415359</v>
      </c>
      <c r="H38" s="1640"/>
      <c r="I38" s="1640"/>
    </row>
    <row r="39" spans="1:13" ht="15" customHeight="1">
      <c r="A39" s="1639" t="s">
        <v>1447</v>
      </c>
      <c r="B39" s="1640">
        <v>948</v>
      </c>
      <c r="C39" s="1640">
        <v>93776.999999999985</v>
      </c>
      <c r="D39" s="1641">
        <v>553910.00000000012</v>
      </c>
      <c r="E39" s="1641">
        <v>647686.99999999953</v>
      </c>
      <c r="F39" s="1641">
        <v>1574544</v>
      </c>
      <c r="G39" s="1612">
        <f t="shared" si="0"/>
        <v>16.790300393486678</v>
      </c>
      <c r="H39" s="1640"/>
      <c r="I39" s="1640"/>
    </row>
    <row r="40" spans="1:13" ht="15" customHeight="1">
      <c r="A40" s="1639" t="s">
        <v>1448</v>
      </c>
      <c r="B40" s="1640">
        <v>931.00000000000045</v>
      </c>
      <c r="C40" s="1640">
        <v>99047.999999999985</v>
      </c>
      <c r="D40" s="1641">
        <v>123723</v>
      </c>
      <c r="E40" s="1641">
        <v>222771</v>
      </c>
      <c r="F40" s="1641">
        <v>1609866.9999999993</v>
      </c>
      <c r="G40" s="1612">
        <f t="shared" si="0"/>
        <v>16.25340239076003</v>
      </c>
      <c r="H40" s="1640"/>
      <c r="I40" s="1640"/>
    </row>
    <row r="41" spans="1:13" ht="15" customHeight="1">
      <c r="A41" s="1639" t="s">
        <v>1449</v>
      </c>
      <c r="B41" s="1640">
        <v>528.99999999999989</v>
      </c>
      <c r="C41" s="1640">
        <v>105649</v>
      </c>
      <c r="D41" s="1641">
        <v>39615.000000000007</v>
      </c>
      <c r="E41" s="1641">
        <v>145263.99999999997</v>
      </c>
      <c r="F41" s="1641">
        <v>2662901.9999999995</v>
      </c>
      <c r="G41" s="1612">
        <f t="shared" si="0"/>
        <v>25.205179414854847</v>
      </c>
      <c r="H41" s="1640"/>
      <c r="I41" s="1640"/>
    </row>
    <row r="42" spans="1:13" ht="15" customHeight="1">
      <c r="A42" s="1639" t="s">
        <v>1450</v>
      </c>
      <c r="B42" s="1640">
        <v>1320.9999999999998</v>
      </c>
      <c r="C42" s="1640">
        <v>693097.00000000047</v>
      </c>
      <c r="D42" s="1641">
        <v>1311192.0000000007</v>
      </c>
      <c r="E42" s="1641">
        <v>2004289</v>
      </c>
      <c r="F42" s="1641">
        <v>16938769.000000011</v>
      </c>
      <c r="G42" s="1612">
        <f t="shared" si="0"/>
        <v>24.439247320360643</v>
      </c>
      <c r="H42" s="1640"/>
      <c r="I42" s="1640"/>
    </row>
    <row r="43" spans="1:13" ht="15" customHeight="1">
      <c r="A43" s="1639" t="s">
        <v>1451</v>
      </c>
      <c r="B43" s="1640">
        <v>1291</v>
      </c>
      <c r="C43" s="1640">
        <v>405772.99999999988</v>
      </c>
      <c r="D43" s="1641">
        <v>1000222.0000000001</v>
      </c>
      <c r="E43" s="1641">
        <v>1405995.0000000002</v>
      </c>
      <c r="F43" s="1641">
        <v>7408181.0000000028</v>
      </c>
      <c r="G43" s="1612">
        <f t="shared" si="0"/>
        <v>18.256958940097061</v>
      </c>
      <c r="H43" s="1640"/>
      <c r="I43" s="1640"/>
    </row>
    <row r="44" spans="1:13" s="612" customFormat="1" ht="15" customHeight="1">
      <c r="A44" s="1642" t="s">
        <v>1452</v>
      </c>
      <c r="B44" s="1614">
        <v>245.00000000000006</v>
      </c>
      <c r="C44" s="1614">
        <v>7992.9999999999991</v>
      </c>
      <c r="D44" s="1637">
        <v>38629.000000000007</v>
      </c>
      <c r="E44" s="1637">
        <v>46622</v>
      </c>
      <c r="F44" s="1637">
        <v>44320</v>
      </c>
      <c r="G44" s="1608">
        <f t="shared" si="0"/>
        <v>5.5448517452771178</v>
      </c>
      <c r="H44" s="1614"/>
      <c r="I44" s="1614"/>
    </row>
    <row r="45" spans="1:13" s="612" customFormat="1" ht="15" customHeight="1">
      <c r="A45" s="1642" t="s">
        <v>1453</v>
      </c>
      <c r="B45" s="1614">
        <v>846.00000000000102</v>
      </c>
      <c r="C45" s="1614">
        <v>126974.99999999997</v>
      </c>
      <c r="D45" s="1637">
        <v>89394</v>
      </c>
      <c r="E45" s="1637">
        <v>216368.99999999994</v>
      </c>
      <c r="F45" s="1637">
        <v>1508032.9999999998</v>
      </c>
      <c r="G45" s="1608">
        <f t="shared" si="0"/>
        <v>11.876613506595788</v>
      </c>
      <c r="H45" s="1614"/>
      <c r="I45" s="1614"/>
      <c r="J45" s="1614"/>
      <c r="K45" s="1614"/>
      <c r="L45" s="1614"/>
    </row>
    <row r="46" spans="1:13" ht="15" customHeight="1">
      <c r="A46" s="1639" t="s">
        <v>1454</v>
      </c>
      <c r="B46" s="1640">
        <v>196</v>
      </c>
      <c r="C46" s="1640">
        <v>51276.999999999993</v>
      </c>
      <c r="D46" s="1641">
        <v>27691.999999999989</v>
      </c>
      <c r="E46" s="1641">
        <v>78969.000000000015</v>
      </c>
      <c r="F46" s="1641">
        <v>854336</v>
      </c>
      <c r="G46" s="1612">
        <f t="shared" si="0"/>
        <v>16.661193127523063</v>
      </c>
      <c r="H46" s="1640"/>
      <c r="I46" s="1640"/>
    </row>
    <row r="47" spans="1:13" ht="15" customHeight="1">
      <c r="A47" s="1639" t="s">
        <v>1455</v>
      </c>
      <c r="B47" s="1640">
        <v>650.00000000000011</v>
      </c>
      <c r="C47" s="1640">
        <v>75697.999999999956</v>
      </c>
      <c r="D47" s="1641">
        <v>61701.999999999993</v>
      </c>
      <c r="E47" s="1641">
        <v>137400.00000000006</v>
      </c>
      <c r="F47" s="1641">
        <v>653697</v>
      </c>
      <c r="G47" s="1612">
        <f t="shared" si="0"/>
        <v>8.6355914290998488</v>
      </c>
      <c r="H47" s="1640"/>
      <c r="I47" s="1640"/>
    </row>
    <row r="48" spans="1:13" s="1644" customFormat="1" ht="15" customHeight="1">
      <c r="A48" s="1642" t="s">
        <v>1456</v>
      </c>
      <c r="B48" s="1643">
        <v>403.00000000000011</v>
      </c>
      <c r="C48" s="1643">
        <v>12279.999999999998</v>
      </c>
      <c r="D48" s="1643">
        <v>204181.99999999991</v>
      </c>
      <c r="E48" s="1643">
        <v>216462.00000000006</v>
      </c>
      <c r="F48" s="1643">
        <v>213131.99999999988</v>
      </c>
      <c r="G48" s="1608">
        <f t="shared" si="0"/>
        <v>17.356026058631915</v>
      </c>
      <c r="H48" s="1643"/>
      <c r="I48" s="1643"/>
    </row>
    <row r="49" spans="1:12" s="1644" customFormat="1" ht="15" customHeight="1">
      <c r="A49" s="1642" t="s">
        <v>1457</v>
      </c>
      <c r="B49" s="1643">
        <v>83</v>
      </c>
      <c r="C49" s="1643">
        <v>27328.999999999996</v>
      </c>
      <c r="D49" s="1643">
        <v>50894</v>
      </c>
      <c r="E49" s="1643">
        <v>78223</v>
      </c>
      <c r="F49" s="1643">
        <v>73904</v>
      </c>
      <c r="G49" s="1608">
        <f t="shared" si="0"/>
        <v>2.704233598009441</v>
      </c>
      <c r="H49" s="1643"/>
      <c r="I49" s="1643"/>
    </row>
    <row r="50" spans="1:12" s="1644" customFormat="1" ht="15" customHeight="1">
      <c r="A50" s="1642" t="s">
        <v>1458</v>
      </c>
      <c r="B50" s="1643">
        <v>491.00000000000017</v>
      </c>
      <c r="C50" s="1643">
        <v>72569.000000000029</v>
      </c>
      <c r="D50" s="1643">
        <v>527029</v>
      </c>
      <c r="E50" s="1643">
        <v>599598</v>
      </c>
      <c r="F50" s="1643">
        <v>1462240</v>
      </c>
      <c r="G50" s="1608">
        <f t="shared" si="0"/>
        <v>20.149650677286438</v>
      </c>
      <c r="H50" s="1643"/>
      <c r="I50" s="1643"/>
    </row>
    <row r="51" spans="1:12" s="1644" customFormat="1" ht="15" customHeight="1">
      <c r="A51" s="1642" t="s">
        <v>1459</v>
      </c>
      <c r="B51" s="1643">
        <v>739.99999999999977</v>
      </c>
      <c r="C51" s="1643">
        <v>39498.000000000007</v>
      </c>
      <c r="D51" s="1643">
        <v>593019.00000000012</v>
      </c>
      <c r="E51" s="1643">
        <v>632517.00000000012</v>
      </c>
      <c r="F51" s="1643">
        <v>225152</v>
      </c>
      <c r="G51" s="1608">
        <f t="shared" si="0"/>
        <v>5.7003392576839325</v>
      </c>
      <c r="H51" s="1643"/>
      <c r="I51" s="1643"/>
    </row>
    <row r="52" spans="1:12" s="1644" customFormat="1" ht="15" customHeight="1">
      <c r="A52" s="1642" t="s">
        <v>1460</v>
      </c>
      <c r="B52" s="1643">
        <v>421.00000000000006</v>
      </c>
      <c r="C52" s="1643">
        <v>15097.999999999996</v>
      </c>
      <c r="D52" s="1643">
        <v>555111.99999999988</v>
      </c>
      <c r="E52" s="1643">
        <v>570210.00000000012</v>
      </c>
      <c r="F52" s="1643">
        <v>94684.000000000015</v>
      </c>
      <c r="G52" s="1608">
        <f t="shared" si="0"/>
        <v>6.2712942111537977</v>
      </c>
      <c r="H52" s="1643"/>
      <c r="I52" s="1643"/>
    </row>
    <row r="53" spans="1:12" ht="3.75" customHeight="1" thickBot="1">
      <c r="A53" s="779"/>
      <c r="B53" s="1647"/>
      <c r="C53" s="1647"/>
      <c r="D53" s="1647"/>
      <c r="E53" s="1647"/>
      <c r="F53" s="1647"/>
      <c r="G53" s="1665"/>
      <c r="H53" s="1648"/>
      <c r="I53" s="1648"/>
      <c r="J53" s="1648"/>
      <c r="K53" s="1648"/>
    </row>
    <row r="54" spans="1:12" s="1618" customFormat="1" ht="14.25" customHeight="1" thickTop="1">
      <c r="A54" s="2058" t="s">
        <v>1418</v>
      </c>
      <c r="B54" s="2058"/>
      <c r="C54" s="2058"/>
      <c r="D54" s="2058"/>
      <c r="E54" s="2058"/>
    </row>
    <row r="55" spans="1:12" s="1071" customFormat="1" ht="12.75">
      <c r="B55" s="1650"/>
      <c r="C55" s="1650"/>
      <c r="D55" s="1650"/>
      <c r="E55" s="1650"/>
      <c r="F55" s="1650"/>
      <c r="G55" s="1666"/>
      <c r="H55" s="1648"/>
      <c r="I55" s="1648"/>
      <c r="J55" s="1648"/>
      <c r="K55" s="1648"/>
    </row>
    <row r="56" spans="1:12" ht="12.75">
      <c r="A56" s="656"/>
      <c r="B56" s="1617"/>
      <c r="C56" s="1617"/>
      <c r="D56" s="1617"/>
      <c r="E56" s="1617"/>
      <c r="F56" s="1617"/>
      <c r="G56" s="1612"/>
      <c r="H56" s="1648"/>
      <c r="I56" s="1648"/>
      <c r="J56" s="1648"/>
      <c r="K56" s="1648"/>
    </row>
    <row r="57" spans="1:12">
      <c r="A57" s="656"/>
      <c r="B57" s="1617"/>
      <c r="C57" s="1617"/>
      <c r="D57" s="1617"/>
      <c r="E57" s="1617"/>
      <c r="F57" s="1617"/>
      <c r="G57" s="1612"/>
      <c r="H57" s="1651"/>
      <c r="I57" s="1651"/>
      <c r="J57" s="1651"/>
      <c r="K57" s="1651"/>
      <c r="L57" s="1651"/>
    </row>
    <row r="58" spans="1:12">
      <c r="A58" s="656"/>
      <c r="B58" s="1617"/>
      <c r="C58" s="1617"/>
      <c r="D58" s="1617"/>
      <c r="E58" s="1617"/>
      <c r="F58" s="1617"/>
      <c r="G58" s="1612"/>
    </row>
    <row r="59" spans="1:12">
      <c r="A59" s="656"/>
      <c r="B59" s="1617"/>
      <c r="C59" s="1617"/>
      <c r="D59" s="1617"/>
      <c r="E59" s="1617"/>
      <c r="F59" s="1617"/>
      <c r="G59" s="1612"/>
    </row>
    <row r="60" spans="1:12">
      <c r="A60" s="656"/>
      <c r="B60" s="1617"/>
      <c r="C60" s="1617"/>
      <c r="D60" s="1617"/>
      <c r="E60" s="1617"/>
      <c r="F60" s="1617"/>
      <c r="G60" s="1612"/>
    </row>
    <row r="61" spans="1:12">
      <c r="A61" s="656"/>
      <c r="B61" s="1617"/>
      <c r="C61" s="1617"/>
      <c r="D61" s="1617"/>
      <c r="E61" s="1617"/>
      <c r="F61" s="1617"/>
      <c r="G61" s="1612"/>
    </row>
    <row r="62" spans="1:12">
      <c r="A62" s="656"/>
      <c r="B62" s="1617"/>
      <c r="C62" s="1617"/>
      <c r="D62" s="1617"/>
      <c r="E62" s="1617"/>
      <c r="F62" s="1617"/>
      <c r="G62" s="1612"/>
    </row>
    <row r="63" spans="1:12">
      <c r="A63" s="656"/>
      <c r="B63" s="1617"/>
      <c r="C63" s="1617"/>
      <c r="D63" s="1617"/>
      <c r="E63" s="1617"/>
      <c r="F63" s="1617"/>
      <c r="G63" s="1612"/>
    </row>
    <row r="64" spans="1:12">
      <c r="A64" s="656"/>
      <c r="B64" s="1617"/>
      <c r="C64" s="1617"/>
      <c r="D64" s="1617"/>
      <c r="E64" s="1617"/>
      <c r="F64" s="1617"/>
      <c r="G64" s="1612"/>
    </row>
    <row r="65" spans="1:7">
      <c r="A65" s="656"/>
      <c r="B65" s="1617"/>
      <c r="C65" s="1617"/>
      <c r="D65" s="1617"/>
      <c r="E65" s="1617"/>
      <c r="F65" s="1617"/>
      <c r="G65" s="1612"/>
    </row>
    <row r="66" spans="1:7">
      <c r="A66" s="656"/>
      <c r="B66" s="1617"/>
      <c r="C66" s="1617"/>
      <c r="D66" s="1617"/>
      <c r="E66" s="1617"/>
      <c r="F66" s="1617"/>
      <c r="G66" s="1612"/>
    </row>
    <row r="67" spans="1:7">
      <c r="B67" s="1651"/>
      <c r="C67" s="1651"/>
      <c r="D67" s="1651"/>
      <c r="E67" s="1651"/>
      <c r="F67" s="1651"/>
      <c r="G67" s="1667"/>
    </row>
    <row r="68" spans="1:7">
      <c r="B68" s="1651"/>
      <c r="C68" s="1651"/>
      <c r="D68" s="1651"/>
      <c r="E68" s="1651"/>
      <c r="F68" s="1651"/>
      <c r="G68" s="1667"/>
    </row>
    <row r="69" spans="1:7">
      <c r="B69" s="1651"/>
      <c r="C69" s="1651"/>
      <c r="D69" s="1651"/>
      <c r="E69" s="1651"/>
      <c r="F69" s="1651"/>
      <c r="G69" s="1667"/>
    </row>
    <row r="70" spans="1:7">
      <c r="B70" s="1651"/>
      <c r="C70" s="1651"/>
      <c r="D70" s="1651"/>
      <c r="E70" s="1651"/>
      <c r="F70" s="1651"/>
      <c r="G70" s="1667"/>
    </row>
    <row r="71" spans="1:7">
      <c r="B71" s="1651"/>
      <c r="C71" s="1651"/>
      <c r="D71" s="1651"/>
      <c r="E71" s="1651"/>
      <c r="F71" s="1651"/>
      <c r="G71" s="1667"/>
    </row>
    <row r="72" spans="1:7">
      <c r="B72" s="1651"/>
      <c r="C72" s="1651"/>
      <c r="D72" s="1651"/>
      <c r="E72" s="1651"/>
      <c r="F72" s="1651"/>
      <c r="G72" s="1667"/>
    </row>
    <row r="73" spans="1:7">
      <c r="B73" s="1651"/>
      <c r="C73" s="1651"/>
      <c r="D73" s="1651"/>
      <c r="E73" s="1651"/>
      <c r="F73" s="1651"/>
      <c r="G73" s="1667"/>
    </row>
    <row r="74" spans="1:7">
      <c r="B74" s="1651"/>
      <c r="C74" s="1651"/>
      <c r="D74" s="1651"/>
      <c r="E74" s="1651"/>
      <c r="F74" s="1651"/>
      <c r="G74" s="1667"/>
    </row>
    <row r="75" spans="1:7">
      <c r="B75" s="1651"/>
      <c r="C75" s="1651"/>
      <c r="D75" s="1651"/>
      <c r="E75" s="1651"/>
      <c r="F75" s="1651"/>
      <c r="G75" s="1667"/>
    </row>
    <row r="76" spans="1:7">
      <c r="B76" s="1651"/>
      <c r="C76" s="1651"/>
      <c r="D76" s="1651"/>
      <c r="E76" s="1651"/>
      <c r="F76" s="1651"/>
      <c r="G76" s="1667"/>
    </row>
    <row r="77" spans="1:7">
      <c r="B77" s="1651"/>
      <c r="C77" s="1651"/>
      <c r="D77" s="1651"/>
      <c r="E77" s="1651"/>
      <c r="F77" s="1651"/>
      <c r="G77" s="1667"/>
    </row>
    <row r="78" spans="1:7">
      <c r="B78" s="1651"/>
      <c r="C78" s="1651"/>
      <c r="D78" s="1651"/>
      <c r="E78" s="1651"/>
      <c r="F78" s="1651"/>
      <c r="G78" s="1667"/>
    </row>
    <row r="79" spans="1:7">
      <c r="B79" s="1651"/>
      <c r="C79" s="1651"/>
      <c r="D79" s="1651"/>
      <c r="E79" s="1651"/>
      <c r="F79" s="1651"/>
      <c r="G79" s="1667"/>
    </row>
    <row r="80" spans="1:7">
      <c r="B80" s="1651"/>
      <c r="C80" s="1651"/>
      <c r="D80" s="1651"/>
      <c r="E80" s="1651"/>
      <c r="F80" s="1651"/>
      <c r="G80" s="1667"/>
    </row>
    <row r="81" spans="2:7">
      <c r="B81" s="1651"/>
      <c r="C81" s="1651"/>
      <c r="D81" s="1651"/>
      <c r="E81" s="1651"/>
      <c r="F81" s="1651"/>
      <c r="G81" s="1667"/>
    </row>
    <row r="82" spans="2:7">
      <c r="B82" s="1651"/>
      <c r="C82" s="1651"/>
      <c r="D82" s="1651"/>
      <c r="E82" s="1651"/>
      <c r="F82" s="1651"/>
      <c r="G82" s="1667"/>
    </row>
    <row r="83" spans="2:7">
      <c r="B83" s="1651"/>
      <c r="C83" s="1651"/>
      <c r="D83" s="1651"/>
      <c r="E83" s="1651"/>
      <c r="F83" s="1651"/>
      <c r="G83" s="1667"/>
    </row>
    <row r="84" spans="2:7">
      <c r="B84" s="1651"/>
      <c r="C84" s="1651"/>
      <c r="D84" s="1651"/>
      <c r="E84" s="1651"/>
      <c r="F84" s="1651"/>
      <c r="G84" s="1667"/>
    </row>
    <row r="85" spans="2:7">
      <c r="B85" s="1651"/>
      <c r="C85" s="1651"/>
      <c r="D85" s="1651"/>
      <c r="E85" s="1651"/>
      <c r="F85" s="1651"/>
      <c r="G85" s="1667"/>
    </row>
    <row r="86" spans="2:7">
      <c r="B86" s="1651"/>
      <c r="C86" s="1651"/>
      <c r="D86" s="1651"/>
      <c r="E86" s="1651"/>
      <c r="F86" s="1651"/>
      <c r="G86" s="1667"/>
    </row>
    <row r="87" spans="2:7">
      <c r="B87" s="1651"/>
      <c r="C87" s="1651"/>
      <c r="D87" s="1651"/>
      <c r="E87" s="1651"/>
      <c r="F87" s="1651"/>
      <c r="G87" s="1667"/>
    </row>
    <row r="88" spans="2:7">
      <c r="B88" s="1651"/>
      <c r="C88" s="1651"/>
      <c r="D88" s="1651"/>
      <c r="E88" s="1651"/>
      <c r="F88" s="1651"/>
      <c r="G88" s="1667"/>
    </row>
    <row r="89" spans="2:7">
      <c r="B89" s="1651"/>
      <c r="C89" s="1651"/>
      <c r="D89" s="1651"/>
      <c r="E89" s="1651"/>
      <c r="F89" s="1651"/>
      <c r="G89" s="1667"/>
    </row>
    <row r="90" spans="2:7">
      <c r="B90" s="1651"/>
      <c r="C90" s="1651"/>
      <c r="D90" s="1651"/>
      <c r="E90" s="1651"/>
      <c r="F90" s="1651"/>
      <c r="G90" s="1667"/>
    </row>
    <row r="91" spans="2:7">
      <c r="B91" s="1651"/>
      <c r="C91" s="1651"/>
      <c r="D91" s="1651"/>
      <c r="E91" s="1651"/>
      <c r="F91" s="1651"/>
      <c r="G91" s="1667"/>
    </row>
    <row r="92" spans="2:7">
      <c r="B92" s="1651"/>
      <c r="C92" s="1651"/>
      <c r="D92" s="1651"/>
      <c r="E92" s="1651"/>
      <c r="F92" s="1651"/>
      <c r="G92" s="1667"/>
    </row>
    <row r="93" spans="2:7">
      <c r="B93" s="1651"/>
      <c r="C93" s="1651"/>
      <c r="D93" s="1651"/>
      <c r="E93" s="1651"/>
      <c r="F93" s="1651"/>
      <c r="G93" s="1667"/>
    </row>
    <row r="94" spans="2:7">
      <c r="B94" s="1651"/>
      <c r="C94" s="1651"/>
      <c r="D94" s="1651"/>
      <c r="E94" s="1651"/>
      <c r="F94" s="1651"/>
      <c r="G94" s="1667"/>
    </row>
    <row r="95" spans="2:7">
      <c r="B95" s="1651"/>
      <c r="C95" s="1651"/>
      <c r="D95" s="1651"/>
      <c r="E95" s="1651"/>
      <c r="F95" s="1651"/>
      <c r="G95" s="1667"/>
    </row>
    <row r="96" spans="2:7">
      <c r="B96" s="1651"/>
      <c r="C96" s="1651"/>
      <c r="D96" s="1651"/>
      <c r="E96" s="1651"/>
      <c r="F96" s="1651"/>
      <c r="G96" s="1667"/>
    </row>
    <row r="97" spans="2:7">
      <c r="B97" s="1651"/>
      <c r="C97" s="1651"/>
      <c r="D97" s="1651"/>
      <c r="E97" s="1651"/>
      <c r="F97" s="1651"/>
      <c r="G97" s="1667"/>
    </row>
    <row r="98" spans="2:7">
      <c r="B98" s="1651"/>
      <c r="C98" s="1651"/>
      <c r="D98" s="1651"/>
      <c r="E98" s="1651"/>
      <c r="F98" s="1651"/>
      <c r="G98" s="1667"/>
    </row>
    <row r="99" spans="2:7">
      <c r="B99" s="1651"/>
      <c r="C99" s="1651"/>
      <c r="D99" s="1651"/>
      <c r="E99" s="1651"/>
      <c r="F99" s="1651"/>
      <c r="G99" s="1667"/>
    </row>
    <row r="100" spans="2:7">
      <c r="B100" s="1651"/>
      <c r="C100" s="1651"/>
      <c r="D100" s="1651"/>
      <c r="E100" s="1651"/>
      <c r="F100" s="1651"/>
      <c r="G100" s="1667"/>
    </row>
    <row r="101" spans="2:7">
      <c r="B101" s="1651"/>
      <c r="C101" s="1651"/>
      <c r="D101" s="1651"/>
      <c r="E101" s="1651"/>
      <c r="F101" s="1651"/>
      <c r="G101" s="1667"/>
    </row>
    <row r="102" spans="2:7">
      <c r="B102" s="1651"/>
      <c r="C102" s="1651"/>
      <c r="D102" s="1651"/>
      <c r="E102" s="1651"/>
      <c r="F102" s="1651"/>
      <c r="G102" s="1667"/>
    </row>
    <row r="103" spans="2:7">
      <c r="B103" s="1651"/>
      <c r="C103" s="1651"/>
      <c r="D103" s="1651"/>
      <c r="E103" s="1651"/>
      <c r="F103" s="1651"/>
      <c r="G103" s="1667"/>
    </row>
    <row r="104" spans="2:7">
      <c r="B104" s="1651"/>
      <c r="C104" s="1651"/>
      <c r="D104" s="1651"/>
      <c r="E104" s="1651"/>
      <c r="F104" s="1651"/>
      <c r="G104" s="1667"/>
    </row>
    <row r="105" spans="2:7">
      <c r="B105" s="1651"/>
      <c r="C105" s="1651"/>
      <c r="D105" s="1651"/>
      <c r="E105" s="1651"/>
      <c r="F105" s="1651"/>
      <c r="G105" s="1667"/>
    </row>
    <row r="106" spans="2:7">
      <c r="B106" s="1651"/>
      <c r="C106" s="1651"/>
      <c r="D106" s="1651"/>
      <c r="E106" s="1651"/>
      <c r="F106" s="1651"/>
      <c r="G106" s="1667"/>
    </row>
    <row r="107" spans="2:7">
      <c r="B107" s="1651"/>
      <c r="C107" s="1651"/>
      <c r="D107" s="1651"/>
      <c r="E107" s="1651"/>
      <c r="F107" s="1651"/>
      <c r="G107" s="1667"/>
    </row>
    <row r="108" spans="2:7">
      <c r="B108" s="1651"/>
      <c r="C108" s="1651"/>
      <c r="D108" s="1651"/>
      <c r="E108" s="1651"/>
      <c r="F108" s="1651"/>
      <c r="G108" s="1667"/>
    </row>
    <row r="109" spans="2:7">
      <c r="B109" s="1651"/>
      <c r="C109" s="1651"/>
      <c r="D109" s="1651"/>
      <c r="E109" s="1651"/>
      <c r="F109" s="1651"/>
      <c r="G109" s="1667"/>
    </row>
    <row r="110" spans="2:7">
      <c r="B110" s="1651"/>
      <c r="C110" s="1651"/>
      <c r="D110" s="1651"/>
      <c r="E110" s="1651"/>
      <c r="F110" s="1651"/>
      <c r="G110" s="1667"/>
    </row>
    <row r="111" spans="2:7">
      <c r="B111" s="1651"/>
      <c r="C111" s="1651"/>
      <c r="D111" s="1651"/>
      <c r="E111" s="1651"/>
      <c r="F111" s="1651"/>
      <c r="G111" s="1667"/>
    </row>
    <row r="112" spans="2:7">
      <c r="B112" s="1651"/>
      <c r="C112" s="1651"/>
      <c r="D112" s="1651"/>
      <c r="E112" s="1651"/>
      <c r="F112" s="1651"/>
      <c r="G112" s="1667"/>
    </row>
    <row r="113" spans="2:7">
      <c r="B113" s="1651"/>
      <c r="C113" s="1651"/>
      <c r="D113" s="1651"/>
      <c r="E113" s="1651"/>
      <c r="F113" s="1651"/>
      <c r="G113" s="1667"/>
    </row>
    <row r="114" spans="2:7">
      <c r="B114" s="1651"/>
      <c r="C114" s="1651"/>
      <c r="D114" s="1651"/>
      <c r="E114" s="1651"/>
      <c r="F114" s="1651"/>
      <c r="G114" s="1667"/>
    </row>
    <row r="115" spans="2:7">
      <c r="B115" s="1651"/>
      <c r="C115" s="1651"/>
      <c r="D115" s="1651"/>
      <c r="E115" s="1651"/>
      <c r="F115" s="1651"/>
      <c r="G115" s="1667"/>
    </row>
    <row r="116" spans="2:7">
      <c r="B116" s="1651"/>
      <c r="C116" s="1651"/>
      <c r="D116" s="1651"/>
      <c r="E116" s="1651"/>
      <c r="F116" s="1651"/>
      <c r="G116" s="1667"/>
    </row>
    <row r="117" spans="2:7">
      <c r="B117" s="1651"/>
      <c r="C117" s="1651"/>
      <c r="D117" s="1651"/>
      <c r="E117" s="1651"/>
      <c r="F117" s="1651"/>
      <c r="G117" s="1667"/>
    </row>
    <row r="118" spans="2:7">
      <c r="B118" s="1651"/>
      <c r="C118" s="1651"/>
      <c r="D118" s="1651"/>
      <c r="E118" s="1651"/>
      <c r="F118" s="1651"/>
      <c r="G118" s="1667"/>
    </row>
    <row r="119" spans="2:7">
      <c r="B119" s="1651"/>
      <c r="C119" s="1651"/>
      <c r="D119" s="1651"/>
      <c r="E119" s="1651"/>
      <c r="F119" s="1651"/>
      <c r="G119" s="1667"/>
    </row>
    <row r="120" spans="2:7">
      <c r="B120" s="1651"/>
      <c r="C120" s="1651"/>
      <c r="D120" s="1651"/>
      <c r="E120" s="1651"/>
      <c r="F120" s="1651"/>
      <c r="G120" s="1667"/>
    </row>
    <row r="121" spans="2:7">
      <c r="B121" s="1651"/>
      <c r="C121" s="1651"/>
      <c r="D121" s="1651"/>
      <c r="E121" s="1651"/>
      <c r="F121" s="1651"/>
      <c r="G121" s="1667"/>
    </row>
    <row r="122" spans="2:7">
      <c r="B122" s="1651"/>
      <c r="C122" s="1651"/>
      <c r="D122" s="1651"/>
      <c r="E122" s="1651"/>
      <c r="F122" s="1651"/>
      <c r="G122" s="1667"/>
    </row>
    <row r="123" spans="2:7">
      <c r="B123" s="1651"/>
      <c r="C123" s="1651"/>
      <c r="D123" s="1651"/>
      <c r="E123" s="1651"/>
      <c r="F123" s="1651"/>
      <c r="G123" s="1667"/>
    </row>
    <row r="124" spans="2:7">
      <c r="B124" s="1651"/>
      <c r="C124" s="1651"/>
      <c r="D124" s="1651"/>
      <c r="E124" s="1651"/>
      <c r="F124" s="1651"/>
      <c r="G124" s="1667"/>
    </row>
    <row r="125" spans="2:7">
      <c r="B125" s="1651"/>
      <c r="C125" s="1651"/>
      <c r="D125" s="1651"/>
      <c r="E125" s="1651"/>
      <c r="F125" s="1651"/>
      <c r="G125" s="1667"/>
    </row>
  </sheetData>
  <mergeCells count="11">
    <mergeCell ref="B10:E10"/>
    <mergeCell ref="F10:G10"/>
    <mergeCell ref="A54:E54"/>
    <mergeCell ref="A2:G2"/>
    <mergeCell ref="A3:G3"/>
    <mergeCell ref="B5:B9"/>
    <mergeCell ref="C5:C9"/>
    <mergeCell ref="D5:D9"/>
    <mergeCell ref="E5:E9"/>
    <mergeCell ref="F5:F9"/>
    <mergeCell ref="G5:G9"/>
  </mergeCells>
  <hyperlinks>
    <hyperlink ref="A1" location="Índice!A1" display="Voltar ao Índice"/>
  </hyperlinks>
  <printOptions gridLinesSet="0"/>
  <pageMargins left="0.47" right="0.15748031496062992" top="0.33" bottom="0.27559055118110237" header="0" footer="0"/>
  <pageSetup paperSize="9" orientation="portrait" horizontalDpi="300" verticalDpi="300" r:id="rId1"/>
  <headerFooter alignWithMargins="0"/>
  <drawing r:id="rId2"/>
</worksheet>
</file>

<file path=xl/worksheets/sheet111.xml><?xml version="1.0" encoding="utf-8"?>
<worksheet xmlns="http://schemas.openxmlformats.org/spreadsheetml/2006/main" xmlns:r="http://schemas.openxmlformats.org/officeDocument/2006/relationships">
  <dimension ref="A1:H27"/>
  <sheetViews>
    <sheetView showGridLines="0" workbookViewId="0"/>
  </sheetViews>
  <sheetFormatPr defaultColWidth="7.85546875" defaultRowHeight="9"/>
  <cols>
    <col min="1" max="1" width="32.28515625" style="614" customWidth="1"/>
    <col min="2" max="2" width="7.42578125" style="614" customWidth="1"/>
    <col min="3" max="3" width="3.85546875" style="614" customWidth="1"/>
    <col min="4" max="4" width="9.5703125" style="614" customWidth="1"/>
    <col min="5" max="5" width="12.28515625" style="614" customWidth="1"/>
    <col min="6" max="6" width="12" style="614" customWidth="1"/>
    <col min="7" max="7" width="12.28515625" style="614" customWidth="1"/>
    <col min="8" max="8" width="7.85546875" style="614" customWidth="1"/>
    <col min="9" max="16384" width="7.85546875" style="614"/>
  </cols>
  <sheetData>
    <row r="1" spans="1:8" ht="15" customHeight="1">
      <c r="A1" s="1715" t="s">
        <v>1527</v>
      </c>
      <c r="B1" s="656"/>
      <c r="C1" s="656"/>
      <c r="D1" s="656"/>
      <c r="E1" s="656"/>
      <c r="F1" s="656"/>
      <c r="G1" s="656"/>
    </row>
    <row r="2" spans="1:8" ht="21" customHeight="1">
      <c r="A2" s="613" t="s">
        <v>1477</v>
      </c>
    </row>
    <row r="3" spans="1:8" ht="33" customHeight="1">
      <c r="A3" s="2076" t="s">
        <v>1478</v>
      </c>
      <c r="B3" s="2076"/>
      <c r="C3" s="2076"/>
      <c r="D3" s="2076"/>
      <c r="E3" s="2076"/>
      <c r="F3" s="2076"/>
      <c r="G3" s="2076"/>
    </row>
    <row r="4" spans="1:8" ht="15" customHeight="1">
      <c r="A4" s="1604">
        <v>2015</v>
      </c>
      <c r="B4" s="656"/>
      <c r="C4" s="1668"/>
      <c r="D4" s="656"/>
      <c r="E4" s="1669"/>
      <c r="F4" s="1670"/>
      <c r="G4" s="1601" t="s">
        <v>1479</v>
      </c>
    </row>
    <row r="5" spans="1:8" ht="15.75" customHeight="1">
      <c r="A5" s="1671"/>
      <c r="B5" s="1672"/>
      <c r="C5" s="2077" t="s">
        <v>1480</v>
      </c>
      <c r="D5" s="2078"/>
      <c r="E5" s="2082" t="s">
        <v>1481</v>
      </c>
      <c r="F5" s="2084" t="s">
        <v>1482</v>
      </c>
      <c r="G5" s="2085"/>
    </row>
    <row r="6" spans="1:8" ht="12.75" customHeight="1">
      <c r="A6" s="1673" t="s">
        <v>420</v>
      </c>
      <c r="B6" s="1674"/>
      <c r="C6" s="2079"/>
      <c r="D6" s="2078"/>
      <c r="E6" s="2074"/>
      <c r="F6" s="2084"/>
      <c r="G6" s="2085"/>
    </row>
    <row r="7" spans="1:8" ht="12.75" customHeight="1">
      <c r="A7" s="1675"/>
      <c r="B7" s="1676"/>
      <c r="C7" s="2079"/>
      <c r="D7" s="2078"/>
      <c r="E7" s="2074"/>
      <c r="F7" s="2086" t="s">
        <v>165</v>
      </c>
      <c r="G7" s="2088" t="s">
        <v>1483</v>
      </c>
    </row>
    <row r="8" spans="1:8" ht="12.75" customHeight="1">
      <c r="A8" s="1677"/>
      <c r="B8" s="1678"/>
      <c r="C8" s="2080"/>
      <c r="D8" s="2081"/>
      <c r="E8" s="2083"/>
      <c r="F8" s="2087"/>
      <c r="G8" s="2089"/>
    </row>
    <row r="9" spans="1:8" ht="9" customHeight="1">
      <c r="A9" s="651"/>
      <c r="B9" s="768"/>
      <c r="C9" s="1668"/>
      <c r="D9" s="768"/>
      <c r="E9" s="1669"/>
      <c r="F9" s="1669"/>
      <c r="G9" s="1679"/>
    </row>
    <row r="10" spans="1:8" ht="15" customHeight="1">
      <c r="A10" s="1680" t="s">
        <v>26</v>
      </c>
      <c r="B10" s="656"/>
      <c r="C10" s="656"/>
      <c r="D10" s="1607">
        <f>+D12+D20+D21</f>
        <v>352</v>
      </c>
      <c r="E10" s="1607">
        <f>+E12+E20+E21</f>
        <v>521</v>
      </c>
      <c r="F10" s="1607">
        <f>+F12+F20+F21</f>
        <v>223637.99999999994</v>
      </c>
      <c r="G10" s="1607">
        <f>+G12+G20+G21</f>
        <v>177420.00000000003</v>
      </c>
    </row>
    <row r="11" spans="1:8" ht="10.5" customHeight="1">
      <c r="A11" s="1680"/>
      <c r="B11" s="656"/>
      <c r="C11" s="656"/>
      <c r="D11" s="1607"/>
      <c r="E11" s="1607"/>
      <c r="F11" s="1607"/>
      <c r="G11" s="1607"/>
    </row>
    <row r="12" spans="1:8" ht="15" customHeight="1">
      <c r="A12" s="1680" t="s">
        <v>421</v>
      </c>
      <c r="B12" s="656"/>
      <c r="C12" s="656"/>
      <c r="D12" s="1607">
        <f>SUM(D14:D18)</f>
        <v>327</v>
      </c>
      <c r="E12" s="1607">
        <f>SUM(E14:E18)</f>
        <v>482</v>
      </c>
      <c r="F12" s="1607">
        <f>SUM(F14:F18)</f>
        <v>204963.99999999994</v>
      </c>
      <c r="G12" s="1607">
        <f>SUM(G14:G18)</f>
        <v>165212.00000000003</v>
      </c>
    </row>
    <row r="13" spans="1:8" ht="15" customHeight="1">
      <c r="A13" s="1680"/>
      <c r="B13" s="656"/>
      <c r="C13" s="656"/>
      <c r="D13" s="1607">
        <v>0</v>
      </c>
      <c r="E13" s="1607"/>
      <c r="F13" s="1607"/>
      <c r="G13" s="1607"/>
    </row>
    <row r="14" spans="1:8" ht="15" customHeight="1">
      <c r="A14" s="1609" t="s">
        <v>50</v>
      </c>
      <c r="B14" s="656"/>
      <c r="C14" s="656"/>
      <c r="D14" s="1681">
        <v>86</v>
      </c>
      <c r="E14" s="1682">
        <v>129.99999999999997</v>
      </c>
      <c r="F14" s="1682">
        <v>51239.999999999985</v>
      </c>
      <c r="G14" s="1682">
        <v>40374.000000000007</v>
      </c>
      <c r="H14" s="1683"/>
    </row>
    <row r="15" spans="1:8" ht="15" customHeight="1">
      <c r="A15" s="1609" t="s">
        <v>51</v>
      </c>
      <c r="B15" s="656"/>
      <c r="C15" s="656"/>
      <c r="D15" s="1681">
        <v>82</v>
      </c>
      <c r="E15" s="1682">
        <v>115.00000000000003</v>
      </c>
      <c r="F15" s="1682">
        <v>38306.999999999985</v>
      </c>
      <c r="G15" s="1682">
        <v>29916.000000000011</v>
      </c>
    </row>
    <row r="16" spans="1:8" ht="15" customHeight="1">
      <c r="A16" s="1609" t="s">
        <v>1484</v>
      </c>
      <c r="B16" s="656"/>
      <c r="C16" s="656"/>
      <c r="D16" s="1681">
        <v>95</v>
      </c>
      <c r="E16" s="1682">
        <v>142.99999999999997</v>
      </c>
      <c r="F16" s="1682">
        <v>75895.999999999985</v>
      </c>
      <c r="G16" s="1682">
        <v>61830.000000000022</v>
      </c>
    </row>
    <row r="17" spans="1:7" ht="15" customHeight="1">
      <c r="A17" s="1609" t="s">
        <v>423</v>
      </c>
      <c r="B17" s="656"/>
      <c r="C17" s="656"/>
      <c r="D17" s="1681">
        <v>48</v>
      </c>
      <c r="E17" s="1682">
        <v>67</v>
      </c>
      <c r="F17" s="1682">
        <v>28841</v>
      </c>
      <c r="G17" s="1682">
        <v>23279.000000000004</v>
      </c>
    </row>
    <row r="18" spans="1:7" ht="15" customHeight="1">
      <c r="A18" s="1609" t="s">
        <v>424</v>
      </c>
      <c r="B18" s="656"/>
      <c r="C18" s="656"/>
      <c r="D18" s="1681">
        <v>16</v>
      </c>
      <c r="E18" s="1682">
        <v>26.999999999999993</v>
      </c>
      <c r="F18" s="1682">
        <v>10680.000000000002</v>
      </c>
      <c r="G18" s="1682">
        <v>9813</v>
      </c>
    </row>
    <row r="19" spans="1:7" ht="9" customHeight="1">
      <c r="A19" s="1613"/>
      <c r="B19" s="656"/>
      <c r="C19" s="656"/>
      <c r="D19" s="1681"/>
      <c r="E19" s="1682"/>
      <c r="F19" s="1682"/>
      <c r="G19" s="1682"/>
    </row>
    <row r="20" spans="1:7" ht="12.75" customHeight="1">
      <c r="A20" s="1680" t="s">
        <v>425</v>
      </c>
      <c r="B20" s="763"/>
      <c r="C20" s="763"/>
      <c r="D20" s="1681">
        <v>9</v>
      </c>
      <c r="E20" s="1681">
        <v>18</v>
      </c>
      <c r="F20" s="1681">
        <v>6775.9999999999982</v>
      </c>
      <c r="G20" s="1681">
        <v>5156.0000000000009</v>
      </c>
    </row>
    <row r="21" spans="1:7" ht="17.25" customHeight="1">
      <c r="A21" s="1680" t="s">
        <v>426</v>
      </c>
      <c r="B21" s="763"/>
      <c r="C21" s="763"/>
      <c r="D21" s="1681">
        <v>16</v>
      </c>
      <c r="E21" s="1681">
        <v>21.000000000000004</v>
      </c>
      <c r="F21" s="1681">
        <v>11898.000000000002</v>
      </c>
      <c r="G21" s="1681">
        <v>7052.0000000000009</v>
      </c>
    </row>
    <row r="22" spans="1:7" ht="4.5" customHeight="1" thickBot="1">
      <c r="A22" s="1684"/>
      <c r="B22" s="779"/>
      <c r="C22" s="1685"/>
      <c r="D22" s="779"/>
      <c r="E22" s="1685"/>
      <c r="F22" s="1685"/>
      <c r="G22" s="1685"/>
    </row>
    <row r="23" spans="1:7" ht="4.5" customHeight="1" thickTop="1">
      <c r="A23" s="656"/>
      <c r="B23" s="656"/>
      <c r="C23" s="656"/>
      <c r="D23" s="656"/>
      <c r="E23" s="656"/>
      <c r="F23" s="656"/>
      <c r="G23" s="656"/>
    </row>
    <row r="24" spans="1:7">
      <c r="A24" s="2058" t="s">
        <v>1418</v>
      </c>
      <c r="B24" s="2058"/>
      <c r="C24" s="2058"/>
      <c r="D24" s="2058"/>
      <c r="E24" s="2058"/>
      <c r="F24" s="656"/>
      <c r="G24" s="656"/>
    </row>
    <row r="25" spans="1:7">
      <c r="F25" s="656"/>
      <c r="G25" s="656"/>
    </row>
    <row r="26" spans="1:7">
      <c r="A26" s="656"/>
      <c r="B26" s="656"/>
      <c r="C26" s="656"/>
      <c r="D26" s="656"/>
      <c r="E26" s="656"/>
      <c r="F26" s="656"/>
      <c r="G26" s="656"/>
    </row>
    <row r="27" spans="1:7">
      <c r="A27" s="656"/>
      <c r="B27" s="656"/>
      <c r="C27" s="656"/>
      <c r="D27" s="656"/>
      <c r="E27" s="656"/>
      <c r="F27" s="656"/>
      <c r="G27" s="656"/>
    </row>
  </sheetData>
  <mergeCells count="7">
    <mergeCell ref="A24:E24"/>
    <mergeCell ref="A3:G3"/>
    <mergeCell ref="C5:D8"/>
    <mergeCell ref="E5:E8"/>
    <mergeCell ref="F5:G6"/>
    <mergeCell ref="F7:F8"/>
    <mergeCell ref="G7:G8"/>
  </mergeCells>
  <hyperlinks>
    <hyperlink ref="A1" location="Índice!A1" display="Voltar ao Índice"/>
  </hyperlinks>
  <printOptions gridLinesSet="0"/>
  <pageMargins left="0.39370078740157483" right="0.39370078740157483" top="0.61" bottom="0.78740157480314965" header="0" footer="0"/>
  <pageSetup paperSize="9" orientation="portrait" horizontalDpi="300" verticalDpi="300" r:id="rId1"/>
  <headerFooter alignWithMargins="0"/>
  <drawing r:id="rId2"/>
</worksheet>
</file>

<file path=xl/worksheets/sheet112.xml><?xml version="1.0" encoding="utf-8"?>
<worksheet xmlns="http://schemas.openxmlformats.org/spreadsheetml/2006/main" xmlns:r="http://schemas.openxmlformats.org/officeDocument/2006/relationships">
  <dimension ref="A1:G27"/>
  <sheetViews>
    <sheetView showGridLines="0" workbookViewId="0"/>
  </sheetViews>
  <sheetFormatPr defaultColWidth="7.85546875" defaultRowHeight="9"/>
  <cols>
    <col min="1" max="1" width="32.28515625" style="614" customWidth="1"/>
    <col min="2" max="2" width="7.42578125" style="614" customWidth="1"/>
    <col min="3" max="3" width="9.5703125" style="614" customWidth="1"/>
    <col min="4" max="4" width="12.28515625" style="614" customWidth="1"/>
    <col min="5" max="5" width="12" style="614" customWidth="1"/>
    <col min="6" max="6" width="12.28515625" style="614" customWidth="1"/>
    <col min="7" max="16384" width="7.85546875" style="614"/>
  </cols>
  <sheetData>
    <row r="1" spans="1:7" ht="15" customHeight="1">
      <c r="A1" s="1715" t="s">
        <v>1527</v>
      </c>
      <c r="B1" s="656"/>
      <c r="C1" s="656"/>
      <c r="D1" s="656"/>
      <c r="E1" s="656"/>
      <c r="F1" s="656"/>
    </row>
    <row r="2" spans="1:7" ht="23.25" customHeight="1">
      <c r="A2" s="613" t="s">
        <v>1485</v>
      </c>
    </row>
    <row r="3" spans="1:7" ht="33" customHeight="1">
      <c r="A3" s="2076" t="s">
        <v>1486</v>
      </c>
      <c r="B3" s="2076"/>
      <c r="C3" s="2076"/>
      <c r="D3" s="2076"/>
      <c r="E3" s="2076"/>
      <c r="F3" s="2076"/>
    </row>
    <row r="4" spans="1:7" ht="15" customHeight="1">
      <c r="A4" s="1604">
        <v>2015</v>
      </c>
      <c r="B4" s="656"/>
      <c r="C4" s="656"/>
      <c r="D4" s="1669"/>
      <c r="E4" s="1670"/>
      <c r="F4" s="1601" t="s">
        <v>1479</v>
      </c>
    </row>
    <row r="5" spans="1:7" ht="15.75" customHeight="1">
      <c r="A5" s="1671"/>
      <c r="B5" s="1672"/>
      <c r="C5" s="2077" t="s">
        <v>1480</v>
      </c>
      <c r="D5" s="2090"/>
      <c r="E5" s="2090"/>
      <c r="F5" s="2090"/>
    </row>
    <row r="6" spans="1:7" ht="12.75" customHeight="1">
      <c r="A6" s="1673" t="s">
        <v>420</v>
      </c>
      <c r="B6" s="1674"/>
      <c r="C6" s="2091" t="s">
        <v>165</v>
      </c>
      <c r="D6" s="2092" t="s">
        <v>1487</v>
      </c>
      <c r="E6" s="2093" t="s">
        <v>1488</v>
      </c>
      <c r="F6" s="2096" t="s">
        <v>1489</v>
      </c>
    </row>
    <row r="7" spans="1:7" ht="12.75" customHeight="1">
      <c r="A7" s="1675"/>
      <c r="B7" s="1676"/>
      <c r="C7" s="2074"/>
      <c r="D7" s="2074"/>
      <c r="E7" s="2094"/>
      <c r="F7" s="2097"/>
    </row>
    <row r="8" spans="1:7" ht="12.75" customHeight="1">
      <c r="A8" s="1677"/>
      <c r="B8" s="1678"/>
      <c r="C8" s="2083"/>
      <c r="D8" s="2083"/>
      <c r="E8" s="2095"/>
      <c r="F8" s="2097"/>
    </row>
    <row r="9" spans="1:7" ht="9" customHeight="1">
      <c r="A9" s="651"/>
      <c r="B9" s="768"/>
      <c r="C9" s="768"/>
      <c r="D9" s="1669"/>
      <c r="E9" s="1669"/>
      <c r="F9" s="1686"/>
    </row>
    <row r="10" spans="1:7" ht="15" customHeight="1">
      <c r="A10" s="1680" t="s">
        <v>26</v>
      </c>
      <c r="B10" s="656"/>
      <c r="C10" s="1607">
        <f>+C12+C20+C21</f>
        <v>352</v>
      </c>
      <c r="D10" s="1607">
        <f>+D12+D20+D21</f>
        <v>259</v>
      </c>
      <c r="E10" s="1607">
        <f>+E12+E20+E21</f>
        <v>52</v>
      </c>
      <c r="F10" s="1607">
        <f>+F12+F20+F21</f>
        <v>41</v>
      </c>
    </row>
    <row r="11" spans="1:7" ht="10.5" customHeight="1">
      <c r="A11" s="1680"/>
      <c r="B11" s="656"/>
      <c r="C11" s="1607"/>
      <c r="D11" s="1607"/>
      <c r="E11" s="1607"/>
      <c r="F11" s="1607"/>
    </row>
    <row r="12" spans="1:7" ht="15" customHeight="1">
      <c r="A12" s="1680" t="s">
        <v>421</v>
      </c>
      <c r="B12" s="656"/>
      <c r="C12" s="1607">
        <f>SUM(C14:C18)</f>
        <v>327</v>
      </c>
      <c r="D12" s="1607">
        <f>SUM(D14:D18)</f>
        <v>241</v>
      </c>
      <c r="E12" s="1607">
        <f>SUM(E14:E18)</f>
        <v>48</v>
      </c>
      <c r="F12" s="1607">
        <f>SUM(F14:F18)</f>
        <v>38</v>
      </c>
    </row>
    <row r="13" spans="1:7" ht="15" customHeight="1">
      <c r="A13" s="1680"/>
      <c r="B13" s="656"/>
      <c r="C13" s="1607">
        <v>0</v>
      </c>
      <c r="D13" s="1607"/>
      <c r="E13" s="1607"/>
      <c r="F13" s="1607"/>
    </row>
    <row r="14" spans="1:7" ht="15" customHeight="1">
      <c r="A14" s="1609" t="s">
        <v>50</v>
      </c>
      <c r="B14" s="656"/>
      <c r="C14" s="1607">
        <v>86</v>
      </c>
      <c r="D14" s="1605">
        <v>59</v>
      </c>
      <c r="E14" s="1605">
        <v>17</v>
      </c>
      <c r="F14" s="1605">
        <v>10</v>
      </c>
      <c r="G14" s="1687"/>
    </row>
    <row r="15" spans="1:7" ht="15" customHeight="1">
      <c r="A15" s="1609" t="s">
        <v>51</v>
      </c>
      <c r="B15" s="656"/>
      <c r="C15" s="1607">
        <v>82</v>
      </c>
      <c r="D15" s="1605">
        <v>62</v>
      </c>
      <c r="E15" s="1605">
        <v>11</v>
      </c>
      <c r="F15" s="1605">
        <v>9</v>
      </c>
      <c r="G15" s="1687"/>
    </row>
    <row r="16" spans="1:7" ht="15" customHeight="1">
      <c r="A16" s="1609" t="s">
        <v>1484</v>
      </c>
      <c r="B16" s="656"/>
      <c r="C16" s="1607">
        <v>95</v>
      </c>
      <c r="D16" s="1605">
        <v>68</v>
      </c>
      <c r="E16" s="1605">
        <v>15</v>
      </c>
      <c r="F16" s="1605">
        <v>12</v>
      </c>
      <c r="G16" s="1687"/>
    </row>
    <row r="17" spans="1:7" ht="15" customHeight="1">
      <c r="A17" s="1609" t="s">
        <v>423</v>
      </c>
      <c r="B17" s="656"/>
      <c r="C17" s="1607">
        <v>48</v>
      </c>
      <c r="D17" s="1605">
        <v>39</v>
      </c>
      <c r="E17" s="1605">
        <v>4</v>
      </c>
      <c r="F17" s="1605">
        <v>5</v>
      </c>
      <c r="G17" s="1687"/>
    </row>
    <row r="18" spans="1:7" ht="15" customHeight="1">
      <c r="A18" s="1609" t="s">
        <v>424</v>
      </c>
      <c r="B18" s="656"/>
      <c r="C18" s="1607">
        <v>16</v>
      </c>
      <c r="D18" s="1605">
        <v>13</v>
      </c>
      <c r="E18" s="1605">
        <v>1</v>
      </c>
      <c r="F18" s="1605">
        <v>2</v>
      </c>
      <c r="G18" s="1687"/>
    </row>
    <row r="19" spans="1:7" ht="9" customHeight="1">
      <c r="A19" s="1613"/>
      <c r="B19" s="656"/>
      <c r="C19" s="1607"/>
      <c r="D19" s="1605"/>
      <c r="E19" s="1605"/>
      <c r="F19" s="1605"/>
      <c r="G19" s="1687"/>
    </row>
    <row r="20" spans="1:7" ht="12.75" customHeight="1">
      <c r="A20" s="1680" t="s">
        <v>425</v>
      </c>
      <c r="B20" s="763"/>
      <c r="C20" s="1607">
        <v>9</v>
      </c>
      <c r="D20" s="1607">
        <v>5</v>
      </c>
      <c r="E20" s="1607">
        <v>2</v>
      </c>
      <c r="F20" s="1688">
        <v>2</v>
      </c>
      <c r="G20" s="1687"/>
    </row>
    <row r="21" spans="1:7" ht="17.25" customHeight="1">
      <c r="A21" s="1680" t="s">
        <v>426</v>
      </c>
      <c r="B21" s="763"/>
      <c r="C21" s="1607">
        <v>16</v>
      </c>
      <c r="D21" s="1607">
        <v>13</v>
      </c>
      <c r="E21" s="1607">
        <v>2</v>
      </c>
      <c r="F21" s="1688">
        <v>1</v>
      </c>
      <c r="G21" s="1687"/>
    </row>
    <row r="22" spans="1:7" ht="4.5" customHeight="1" thickBot="1">
      <c r="A22" s="1684"/>
      <c r="B22" s="779"/>
      <c r="C22" s="779"/>
      <c r="D22" s="1685"/>
      <c r="E22" s="1685"/>
      <c r="F22" s="1685"/>
    </row>
    <row r="23" spans="1:7" ht="4.5" customHeight="1" thickTop="1">
      <c r="A23" s="656"/>
      <c r="B23" s="656"/>
      <c r="C23" s="656"/>
      <c r="D23" s="656"/>
      <c r="E23" s="656"/>
      <c r="F23" s="656"/>
    </row>
    <row r="24" spans="1:7">
      <c r="A24" s="2058" t="s">
        <v>1418</v>
      </c>
      <c r="B24" s="2058"/>
      <c r="C24" s="2058"/>
      <c r="D24" s="2058"/>
      <c r="E24" s="2058"/>
      <c r="F24" s="656"/>
    </row>
    <row r="25" spans="1:7">
      <c r="A25" s="656"/>
      <c r="B25" s="656"/>
      <c r="C25" s="656"/>
      <c r="D25" s="656"/>
      <c r="E25" s="656"/>
      <c r="F25" s="656"/>
    </row>
    <row r="26" spans="1:7">
      <c r="A26" s="656"/>
      <c r="B26" s="656"/>
      <c r="C26" s="656"/>
      <c r="D26" s="656"/>
      <c r="E26" s="656"/>
      <c r="F26" s="656"/>
    </row>
    <row r="27" spans="1:7">
      <c r="A27" s="656"/>
      <c r="B27" s="656"/>
      <c r="C27" s="656"/>
      <c r="D27" s="656"/>
      <c r="E27" s="656"/>
      <c r="F27" s="656"/>
    </row>
  </sheetData>
  <mergeCells count="7">
    <mergeCell ref="A24:E24"/>
    <mergeCell ref="A3:F3"/>
    <mergeCell ref="C5:F5"/>
    <mergeCell ref="C6:C8"/>
    <mergeCell ref="D6:D8"/>
    <mergeCell ref="E6:E8"/>
    <mergeCell ref="F6:F8"/>
  </mergeCells>
  <hyperlinks>
    <hyperlink ref="A1" location="Índice!A1" display="Voltar ao Índice"/>
  </hyperlinks>
  <printOptions gridLinesSet="0"/>
  <pageMargins left="0.39370078740157483" right="0.39370078740157483" top="0.47" bottom="0.78740157480314965" header="0" footer="0"/>
  <pageSetup paperSize="9" orientation="portrait" horizontalDpi="300" verticalDpi="300" r:id="rId1"/>
  <headerFooter alignWithMargins="0"/>
  <drawing r:id="rId2"/>
</worksheet>
</file>

<file path=xl/worksheets/sheet113.xml><?xml version="1.0" encoding="utf-8"?>
<worksheet xmlns="http://schemas.openxmlformats.org/spreadsheetml/2006/main" xmlns:r="http://schemas.openxmlformats.org/officeDocument/2006/relationships">
  <sheetPr>
    <pageSetUpPr fitToPage="1"/>
  </sheetPr>
  <dimension ref="A1:L26"/>
  <sheetViews>
    <sheetView showGridLines="0" workbookViewId="0"/>
  </sheetViews>
  <sheetFormatPr defaultColWidth="7.85546875" defaultRowHeight="9"/>
  <cols>
    <col min="1" max="1" width="24.85546875" style="614" customWidth="1"/>
    <col min="2" max="2" width="10.5703125" style="614" customWidth="1"/>
    <col min="3" max="3" width="9.5703125" style="614" customWidth="1"/>
    <col min="4" max="4" width="7.85546875" style="614" customWidth="1"/>
    <col min="5" max="5" width="7.140625" style="614" customWidth="1"/>
    <col min="6" max="6" width="9" style="614" customWidth="1"/>
    <col min="7" max="7" width="7.7109375" style="614" customWidth="1"/>
    <col min="8" max="8" width="9" style="614" customWidth="1"/>
    <col min="9" max="9" width="8.5703125" style="614" customWidth="1"/>
    <col min="10" max="10" width="8" style="614" customWidth="1"/>
    <col min="11" max="16384" width="7.85546875" style="614"/>
  </cols>
  <sheetData>
    <row r="1" spans="1:12" ht="15" customHeight="1">
      <c r="A1" s="1715" t="s">
        <v>1527</v>
      </c>
      <c r="B1" s="656"/>
      <c r="C1" s="656"/>
      <c r="D1" s="656"/>
      <c r="E1" s="656"/>
      <c r="F1" s="656"/>
      <c r="G1" s="656"/>
      <c r="H1" s="656"/>
      <c r="I1" s="656"/>
      <c r="J1" s="656"/>
    </row>
    <row r="2" spans="1:12" ht="21" customHeight="1">
      <c r="A2" s="613" t="s">
        <v>1490</v>
      </c>
    </row>
    <row r="3" spans="1:12" ht="33" customHeight="1">
      <c r="A3" s="2076" t="s">
        <v>1491</v>
      </c>
      <c r="B3" s="2076"/>
      <c r="C3" s="2076"/>
      <c r="D3" s="2076"/>
      <c r="E3" s="2076"/>
      <c r="F3" s="2076"/>
      <c r="G3" s="2076"/>
      <c r="H3" s="2076"/>
      <c r="I3" s="2076"/>
      <c r="J3" s="2076"/>
    </row>
    <row r="4" spans="1:12" ht="15" customHeight="1">
      <c r="A4" s="1604">
        <v>2015</v>
      </c>
      <c r="B4" s="1668"/>
      <c r="C4" s="656"/>
      <c r="D4" s="1669"/>
      <c r="E4" s="1670"/>
      <c r="F4" s="1670"/>
      <c r="G4" s="1670"/>
      <c r="H4" s="1670"/>
      <c r="I4" s="1670"/>
      <c r="J4" s="1601" t="s">
        <v>1479</v>
      </c>
    </row>
    <row r="5" spans="1:12" ht="15.75" customHeight="1">
      <c r="A5" s="1671"/>
      <c r="B5" s="2077" t="s">
        <v>1480</v>
      </c>
      <c r="C5" s="2098" t="s">
        <v>1492</v>
      </c>
      <c r="D5" s="2099"/>
      <c r="E5" s="2099"/>
      <c r="F5" s="2099"/>
      <c r="G5" s="2099"/>
      <c r="H5" s="2099"/>
      <c r="I5" s="2099"/>
      <c r="J5" s="2099"/>
    </row>
    <row r="6" spans="1:12" ht="12.75" customHeight="1">
      <c r="A6" s="1673" t="s">
        <v>420</v>
      </c>
      <c r="B6" s="2079"/>
      <c r="C6" s="2082" t="s">
        <v>9</v>
      </c>
      <c r="D6" s="1689"/>
      <c r="E6" s="1689"/>
      <c r="F6" s="1689"/>
      <c r="G6" s="1689"/>
      <c r="H6" s="2092" t="s">
        <v>1493</v>
      </c>
      <c r="I6" s="2092" t="s">
        <v>1494</v>
      </c>
      <c r="J6" s="1690"/>
    </row>
    <row r="7" spans="1:12" ht="12.75" customHeight="1">
      <c r="A7" s="1675"/>
      <c r="B7" s="2079"/>
      <c r="C7" s="2074"/>
      <c r="D7" s="1691" t="s">
        <v>1495</v>
      </c>
      <c r="E7" s="1691" t="s">
        <v>1443</v>
      </c>
      <c r="F7" s="1691" t="s">
        <v>1496</v>
      </c>
      <c r="G7" s="1691" t="s">
        <v>1497</v>
      </c>
      <c r="H7" s="2074"/>
      <c r="I7" s="2074"/>
      <c r="J7" s="1692" t="s">
        <v>1498</v>
      </c>
    </row>
    <row r="8" spans="1:12" ht="12.75" customHeight="1">
      <c r="A8" s="1677"/>
      <c r="B8" s="2080"/>
      <c r="C8" s="2083"/>
      <c r="D8" s="1693"/>
      <c r="E8" s="1693"/>
      <c r="F8" s="1693"/>
      <c r="G8" s="1693"/>
      <c r="H8" s="2083"/>
      <c r="I8" s="2083"/>
      <c r="J8" s="1694"/>
    </row>
    <row r="9" spans="1:12" ht="9" customHeight="1">
      <c r="A9" s="651"/>
      <c r="B9" s="1668"/>
      <c r="C9" s="768"/>
      <c r="D9" s="1669"/>
      <c r="E9" s="1669"/>
      <c r="F9" s="1679"/>
      <c r="G9" s="1679"/>
      <c r="H9" s="1679"/>
      <c r="I9" s="1679"/>
      <c r="J9" s="1695"/>
    </row>
    <row r="10" spans="1:12" ht="15" customHeight="1">
      <c r="A10" s="1680" t="s">
        <v>26</v>
      </c>
      <c r="B10" s="763">
        <v>352</v>
      </c>
      <c r="C10" s="763">
        <v>521</v>
      </c>
      <c r="D10" s="763">
        <v>214</v>
      </c>
      <c r="E10" s="763">
        <v>66</v>
      </c>
      <c r="F10" s="763">
        <v>49</v>
      </c>
      <c r="G10" s="763">
        <v>6</v>
      </c>
      <c r="H10" s="763">
        <v>43</v>
      </c>
      <c r="I10" s="763">
        <v>82</v>
      </c>
      <c r="J10" s="763">
        <v>61</v>
      </c>
    </row>
    <row r="11" spans="1:12" ht="15" customHeight="1">
      <c r="A11" s="1680"/>
      <c r="B11" s="763"/>
      <c r="C11" s="763"/>
      <c r="D11" s="763"/>
      <c r="E11" s="763"/>
      <c r="F11" s="763"/>
      <c r="G11" s="763"/>
      <c r="H11" s="763"/>
      <c r="I11" s="763"/>
      <c r="J11" s="763"/>
    </row>
    <row r="12" spans="1:12" ht="15" customHeight="1">
      <c r="A12" s="1680" t="s">
        <v>421</v>
      </c>
      <c r="B12" s="763">
        <v>327</v>
      </c>
      <c r="C12" s="763">
        <v>482</v>
      </c>
      <c r="D12" s="763">
        <v>198</v>
      </c>
      <c r="E12" s="763">
        <v>63</v>
      </c>
      <c r="F12" s="763">
        <v>47</v>
      </c>
      <c r="G12" s="763">
        <v>5</v>
      </c>
      <c r="H12" s="763">
        <v>40</v>
      </c>
      <c r="I12" s="763">
        <v>69</v>
      </c>
      <c r="J12" s="763">
        <v>60</v>
      </c>
    </row>
    <row r="13" spans="1:12" ht="15" customHeight="1">
      <c r="A13" s="1609" t="s">
        <v>50</v>
      </c>
      <c r="B13" s="763">
        <v>86</v>
      </c>
      <c r="C13" s="1607">
        <f>SUM(D13:J13)</f>
        <v>130</v>
      </c>
      <c r="D13" s="1605">
        <v>62</v>
      </c>
      <c r="E13" s="1605">
        <v>15</v>
      </c>
      <c r="F13" s="1605">
        <v>9</v>
      </c>
      <c r="G13" s="1605">
        <v>3</v>
      </c>
      <c r="H13" s="1605">
        <v>10</v>
      </c>
      <c r="I13" s="1605">
        <v>16</v>
      </c>
      <c r="J13" s="1605">
        <v>15</v>
      </c>
      <c r="K13" s="1696"/>
    </row>
    <row r="14" spans="1:12" ht="15" customHeight="1">
      <c r="A14" s="1609" t="s">
        <v>51</v>
      </c>
      <c r="B14" s="763">
        <v>82</v>
      </c>
      <c r="C14" s="1607">
        <f>SUM(D14:J14)</f>
        <v>115</v>
      </c>
      <c r="D14" s="1605">
        <v>57</v>
      </c>
      <c r="E14" s="1605">
        <v>8</v>
      </c>
      <c r="F14" s="1605">
        <v>14</v>
      </c>
      <c r="G14" s="1697">
        <v>0</v>
      </c>
      <c r="H14" s="1605">
        <v>9</v>
      </c>
      <c r="I14" s="1605">
        <v>13</v>
      </c>
      <c r="J14" s="1605">
        <v>14</v>
      </c>
      <c r="K14" s="1696"/>
      <c r="L14" s="1696"/>
    </row>
    <row r="15" spans="1:12" ht="15" customHeight="1">
      <c r="A15" s="1609" t="s">
        <v>1484</v>
      </c>
      <c r="B15" s="763">
        <v>95</v>
      </c>
      <c r="C15" s="1607">
        <f>SUM(D15:J15)</f>
        <v>143</v>
      </c>
      <c r="D15" s="1605">
        <v>51</v>
      </c>
      <c r="E15" s="1605">
        <v>35</v>
      </c>
      <c r="F15" s="1605">
        <v>6</v>
      </c>
      <c r="G15" s="1605">
        <v>1</v>
      </c>
      <c r="H15" s="1605">
        <v>10</v>
      </c>
      <c r="I15" s="1605">
        <v>23</v>
      </c>
      <c r="J15" s="1605">
        <v>17</v>
      </c>
      <c r="K15" s="1696"/>
    </row>
    <row r="16" spans="1:12" ht="15" customHeight="1">
      <c r="A16" s="1609" t="s">
        <v>423</v>
      </c>
      <c r="B16" s="763">
        <v>48</v>
      </c>
      <c r="C16" s="1607">
        <f>SUM(D16:J16)</f>
        <v>67</v>
      </c>
      <c r="D16" s="1605">
        <v>19</v>
      </c>
      <c r="E16" s="1605">
        <v>3</v>
      </c>
      <c r="F16" s="1605">
        <v>15</v>
      </c>
      <c r="G16" s="1605">
        <v>1</v>
      </c>
      <c r="H16" s="1605">
        <v>9</v>
      </c>
      <c r="I16" s="1605">
        <v>8</v>
      </c>
      <c r="J16" s="1605">
        <v>12</v>
      </c>
      <c r="K16" s="1696"/>
    </row>
    <row r="17" spans="1:11" ht="15" customHeight="1">
      <c r="A17" s="1609" t="s">
        <v>424</v>
      </c>
      <c r="B17" s="763">
        <v>16</v>
      </c>
      <c r="C17" s="1607">
        <f>SUM(D17:J17)</f>
        <v>27</v>
      </c>
      <c r="D17" s="1605">
        <v>9</v>
      </c>
      <c r="E17" s="1605">
        <v>2</v>
      </c>
      <c r="F17" s="1605">
        <v>3</v>
      </c>
      <c r="G17" s="1697">
        <v>0</v>
      </c>
      <c r="H17" s="1605">
        <v>2</v>
      </c>
      <c r="I17" s="1605">
        <v>9</v>
      </c>
      <c r="J17" s="1605">
        <v>2</v>
      </c>
      <c r="K17" s="1696"/>
    </row>
    <row r="18" spans="1:11" ht="12.75" customHeight="1">
      <c r="A18" s="1680"/>
      <c r="B18" s="763"/>
      <c r="C18" s="1607"/>
      <c r="D18" s="1607"/>
      <c r="E18" s="1607"/>
      <c r="F18" s="1688"/>
      <c r="G18" s="1688"/>
      <c r="H18" s="1688"/>
      <c r="I18" s="1688"/>
      <c r="J18" s="1688"/>
    </row>
    <row r="19" spans="1:11" ht="12.75" customHeight="1">
      <c r="A19" s="1680" t="s">
        <v>425</v>
      </c>
      <c r="B19" s="763">
        <v>9</v>
      </c>
      <c r="C19" s="1607">
        <f>SUM(D19:J19)</f>
        <v>18</v>
      </c>
      <c r="D19" s="1607">
        <v>2</v>
      </c>
      <c r="E19" s="1607">
        <v>2</v>
      </c>
      <c r="F19" s="1688">
        <v>1</v>
      </c>
      <c r="G19" s="1688">
        <v>1</v>
      </c>
      <c r="H19" s="1688">
        <v>3</v>
      </c>
      <c r="I19" s="1688">
        <v>9</v>
      </c>
      <c r="J19" s="1688">
        <v>0</v>
      </c>
    </row>
    <row r="20" spans="1:11" ht="17.25" customHeight="1">
      <c r="A20" s="1680" t="s">
        <v>426</v>
      </c>
      <c r="B20" s="763">
        <v>16</v>
      </c>
      <c r="C20" s="1607">
        <f>SUM(D20:J20)</f>
        <v>21</v>
      </c>
      <c r="D20" s="1607">
        <v>14</v>
      </c>
      <c r="E20" s="1607">
        <v>1</v>
      </c>
      <c r="F20" s="1688">
        <v>1</v>
      </c>
      <c r="G20" s="1688">
        <v>0</v>
      </c>
      <c r="H20" s="1688">
        <v>0</v>
      </c>
      <c r="I20" s="1688">
        <v>4</v>
      </c>
      <c r="J20" s="1688">
        <v>1</v>
      </c>
    </row>
    <row r="21" spans="1:11" ht="4.5" customHeight="1" thickBot="1">
      <c r="A21" s="1684"/>
      <c r="B21" s="1685"/>
      <c r="C21" s="779"/>
      <c r="D21" s="1685"/>
      <c r="E21" s="1685"/>
      <c r="F21" s="1685"/>
      <c r="G21" s="1685"/>
      <c r="H21" s="1685"/>
      <c r="I21" s="1685"/>
      <c r="J21" s="1698"/>
    </row>
    <row r="22" spans="1:11" ht="4.5" customHeight="1" thickTop="1">
      <c r="A22" s="656"/>
      <c r="B22" s="656"/>
      <c r="C22" s="656"/>
      <c r="D22" s="656"/>
      <c r="E22" s="656"/>
      <c r="F22" s="656"/>
      <c r="G22" s="656"/>
      <c r="H22" s="656"/>
      <c r="I22" s="656"/>
      <c r="J22" s="768"/>
    </row>
    <row r="23" spans="1:11">
      <c r="A23" s="2058" t="s">
        <v>1418</v>
      </c>
      <c r="B23" s="2058"/>
      <c r="C23" s="2058"/>
      <c r="D23" s="2058"/>
      <c r="E23" s="2058"/>
      <c r="F23" s="656"/>
      <c r="G23" s="656"/>
      <c r="H23" s="656"/>
      <c r="I23" s="656"/>
      <c r="J23" s="656"/>
    </row>
    <row r="24" spans="1:11">
      <c r="A24" s="656"/>
      <c r="B24" s="656"/>
      <c r="C24" s="656"/>
      <c r="D24" s="656"/>
      <c r="E24" s="656"/>
      <c r="F24" s="656"/>
      <c r="G24" s="656"/>
      <c r="H24" s="656"/>
      <c r="I24" s="656"/>
      <c r="J24" s="656"/>
    </row>
    <row r="25" spans="1:11">
      <c r="A25" s="656"/>
      <c r="B25" s="656"/>
      <c r="C25" s="656"/>
      <c r="D25" s="656"/>
      <c r="E25" s="656"/>
      <c r="F25" s="656"/>
      <c r="G25" s="656"/>
      <c r="H25" s="656"/>
      <c r="I25" s="656"/>
      <c r="J25" s="656"/>
    </row>
    <row r="26" spans="1:11">
      <c r="A26" s="656"/>
      <c r="B26" s="656"/>
      <c r="C26" s="656"/>
      <c r="D26" s="656"/>
      <c r="E26" s="656"/>
      <c r="F26" s="656"/>
      <c r="G26" s="656"/>
      <c r="H26" s="656"/>
      <c r="I26" s="656"/>
      <c r="J26" s="656"/>
    </row>
  </sheetData>
  <mergeCells count="7">
    <mergeCell ref="A23:E23"/>
    <mergeCell ref="A3:J3"/>
    <mergeCell ref="B5:B8"/>
    <mergeCell ref="C5:J5"/>
    <mergeCell ref="C6:C8"/>
    <mergeCell ref="H6:H8"/>
    <mergeCell ref="I6:I8"/>
  </mergeCells>
  <hyperlinks>
    <hyperlink ref="A1" location="Índice!A1" display="Voltar ao Índice"/>
  </hyperlinks>
  <printOptions gridLinesSet="0"/>
  <pageMargins left="0.39370078740157483" right="0.15748031496062992" top="1.5748031496062993" bottom="0.78740157480314965" header="0" footer="0"/>
  <pageSetup paperSize="9" scale="98" orientation="portrait" horizontalDpi="300" verticalDpi="300" r:id="rId1"/>
  <headerFooter alignWithMargins="0"/>
  <drawing r:id="rId2"/>
</worksheet>
</file>

<file path=xl/worksheets/sheet114.xml><?xml version="1.0" encoding="utf-8"?>
<worksheet xmlns="http://schemas.openxmlformats.org/spreadsheetml/2006/main" xmlns:r="http://schemas.openxmlformats.org/officeDocument/2006/relationships">
  <dimension ref="A1:F24"/>
  <sheetViews>
    <sheetView showGridLines="0" workbookViewId="0"/>
  </sheetViews>
  <sheetFormatPr defaultColWidth="7.85546875" defaultRowHeight="9"/>
  <cols>
    <col min="1" max="1" width="32.28515625" style="614" customWidth="1"/>
    <col min="2" max="2" width="7.42578125" style="614" customWidth="1"/>
    <col min="3" max="3" width="9.5703125" style="614" customWidth="1"/>
    <col min="4" max="4" width="12.28515625" style="614" customWidth="1"/>
    <col min="5" max="5" width="12" style="614" customWidth="1"/>
    <col min="6" max="6" width="12.28515625" style="614" customWidth="1"/>
    <col min="7" max="7" width="7.85546875" style="614" customWidth="1"/>
    <col min="8" max="16384" width="7.85546875" style="614"/>
  </cols>
  <sheetData>
    <row r="1" spans="1:6" ht="15" customHeight="1">
      <c r="A1" s="1715" t="s">
        <v>1527</v>
      </c>
      <c r="B1" s="656"/>
      <c r="C1" s="656"/>
      <c r="D1" s="656"/>
      <c r="E1" s="656"/>
      <c r="F1" s="656"/>
    </row>
    <row r="2" spans="1:6" ht="23.25" customHeight="1">
      <c r="A2" s="613" t="s">
        <v>1499</v>
      </c>
    </row>
    <row r="3" spans="1:6" ht="33" customHeight="1">
      <c r="A3" s="2073" t="s">
        <v>1500</v>
      </c>
      <c r="B3" s="2073"/>
      <c r="C3" s="2073"/>
      <c r="D3" s="2073"/>
      <c r="E3" s="2073"/>
      <c r="F3" s="2073"/>
    </row>
    <row r="4" spans="1:6" ht="15" customHeight="1">
      <c r="A4" s="1604">
        <v>2015</v>
      </c>
      <c r="B4" s="656"/>
      <c r="C4" s="656"/>
      <c r="D4" s="1669"/>
      <c r="E4" s="1670"/>
      <c r="F4" s="1601" t="s">
        <v>1479</v>
      </c>
    </row>
    <row r="5" spans="1:6" ht="15.75" customHeight="1">
      <c r="A5" s="1671"/>
      <c r="B5" s="1672"/>
      <c r="C5" s="2082" t="s">
        <v>1481</v>
      </c>
      <c r="D5" s="2084" t="s">
        <v>1482</v>
      </c>
      <c r="E5" s="2100"/>
      <c r="F5" s="2103" t="s">
        <v>1501</v>
      </c>
    </row>
    <row r="6" spans="1:6" ht="12.75" customHeight="1">
      <c r="A6" s="1673" t="s">
        <v>1492</v>
      </c>
      <c r="B6" s="1674"/>
      <c r="C6" s="2074"/>
      <c r="D6" s="2101"/>
      <c r="E6" s="2102"/>
      <c r="F6" s="2097"/>
    </row>
    <row r="7" spans="1:6" ht="12.75" customHeight="1">
      <c r="A7" s="1675"/>
      <c r="B7" s="1676"/>
      <c r="C7" s="2074"/>
      <c r="D7" s="2086" t="s">
        <v>165</v>
      </c>
      <c r="E7" s="2106" t="s">
        <v>1483</v>
      </c>
      <c r="F7" s="2097"/>
    </row>
    <row r="8" spans="1:6" ht="12.75" customHeight="1">
      <c r="A8" s="1677"/>
      <c r="B8" s="1678"/>
      <c r="C8" s="2083"/>
      <c r="D8" s="2105"/>
      <c r="E8" s="2107"/>
      <c r="F8" s="2104"/>
    </row>
    <row r="9" spans="1:6" ht="9" customHeight="1">
      <c r="A9" s="651"/>
      <c r="B9" s="768"/>
      <c r="C9" s="768"/>
      <c r="D9" s="1669"/>
      <c r="E9" s="1669"/>
      <c r="F9" s="1679"/>
    </row>
    <row r="10" spans="1:6" ht="15" customHeight="1">
      <c r="A10" s="1680" t="s">
        <v>9</v>
      </c>
      <c r="B10" s="656"/>
      <c r="C10" s="1607">
        <f>SUM(C12:C18)</f>
        <v>521</v>
      </c>
      <c r="D10" s="1607">
        <f>SUM(D12:D18)</f>
        <v>223638</v>
      </c>
      <c r="E10" s="1607">
        <f>SUM(E12:E18)</f>
        <v>177420.00000000003</v>
      </c>
      <c r="F10" s="1607">
        <f>+D10/C10</f>
        <v>429.24760076775431</v>
      </c>
    </row>
    <row r="11" spans="1:6" ht="10.5" customHeight="1">
      <c r="A11" s="1680"/>
      <c r="B11" s="656"/>
      <c r="C11" s="1607"/>
      <c r="D11" s="1607"/>
      <c r="E11" s="1607"/>
      <c r="F11" s="1607"/>
    </row>
    <row r="12" spans="1:6" ht="18" customHeight="1">
      <c r="A12" s="1695" t="s">
        <v>1502</v>
      </c>
      <c r="B12" s="656"/>
      <c r="C12" s="1607">
        <v>214</v>
      </c>
      <c r="D12" s="1605">
        <v>65279.000000000015</v>
      </c>
      <c r="E12" s="1605">
        <v>60088.000000000051</v>
      </c>
      <c r="F12" s="1605">
        <f t="shared" ref="F12:F18" si="0">+D12/C12</f>
        <v>305.04205607476644</v>
      </c>
    </row>
    <row r="13" spans="1:6" ht="18" customHeight="1">
      <c r="A13" s="1695" t="s">
        <v>1503</v>
      </c>
      <c r="B13" s="656"/>
      <c r="C13" s="1607">
        <v>66</v>
      </c>
      <c r="D13" s="1605">
        <v>19117</v>
      </c>
      <c r="E13" s="1605">
        <v>17308.999999999996</v>
      </c>
      <c r="F13" s="1605">
        <f t="shared" si="0"/>
        <v>289.65151515151513</v>
      </c>
    </row>
    <row r="14" spans="1:6" ht="18" customHeight="1">
      <c r="A14" s="1695" t="s">
        <v>1504</v>
      </c>
      <c r="B14" s="656"/>
      <c r="C14" s="1607">
        <v>49</v>
      </c>
      <c r="D14" s="1605">
        <v>15083.000000000002</v>
      </c>
      <c r="E14" s="1605">
        <v>15007.999999999996</v>
      </c>
      <c r="F14" s="1605">
        <f t="shared" si="0"/>
        <v>307.81632653061229</v>
      </c>
    </row>
    <row r="15" spans="1:6" ht="18" customHeight="1">
      <c r="A15" s="1695" t="s">
        <v>1505</v>
      </c>
      <c r="B15" s="656"/>
      <c r="C15" s="1607">
        <v>6</v>
      </c>
      <c r="D15" s="1605">
        <v>15362</v>
      </c>
      <c r="E15" s="1605">
        <v>12295.000000000002</v>
      </c>
      <c r="F15" s="1605">
        <f t="shared" si="0"/>
        <v>2560.3333333333335</v>
      </c>
    </row>
    <row r="16" spans="1:6" ht="18" customHeight="1">
      <c r="A16" s="1695" t="s">
        <v>1506</v>
      </c>
      <c r="B16" s="656"/>
      <c r="C16" s="1607">
        <v>43</v>
      </c>
      <c r="D16" s="1605">
        <v>11427.000000000002</v>
      </c>
      <c r="E16" s="1605">
        <v>9491.9999999999982</v>
      </c>
      <c r="F16" s="1605">
        <f t="shared" si="0"/>
        <v>265.74418604651169</v>
      </c>
    </row>
    <row r="17" spans="1:6" ht="18" customHeight="1">
      <c r="A17" s="1695" t="s">
        <v>1507</v>
      </c>
      <c r="B17" s="656"/>
      <c r="C17" s="1607">
        <v>82</v>
      </c>
      <c r="D17" s="1605">
        <v>79054</v>
      </c>
      <c r="E17" s="1605">
        <v>50721.999999999993</v>
      </c>
      <c r="F17" s="1605">
        <f t="shared" si="0"/>
        <v>964.07317073170736</v>
      </c>
    </row>
    <row r="18" spans="1:6" ht="18" customHeight="1">
      <c r="A18" s="1695" t="s">
        <v>1508</v>
      </c>
      <c r="B18" s="763"/>
      <c r="C18" s="1607">
        <v>61</v>
      </c>
      <c r="D18" s="1605">
        <v>18315.999999999996</v>
      </c>
      <c r="E18" s="1605">
        <v>12506</v>
      </c>
      <c r="F18" s="1605">
        <f t="shared" si="0"/>
        <v>300.26229508196718</v>
      </c>
    </row>
    <row r="19" spans="1:6" ht="4.5" customHeight="1" thickBot="1">
      <c r="A19" s="1684"/>
      <c r="B19" s="779"/>
      <c r="C19" s="779"/>
      <c r="D19" s="1685"/>
      <c r="E19" s="1685"/>
      <c r="F19" s="1685"/>
    </row>
    <row r="20" spans="1:6" ht="4.5" customHeight="1" thickTop="1">
      <c r="A20" s="656"/>
      <c r="B20" s="656"/>
      <c r="C20" s="656"/>
      <c r="D20" s="656"/>
      <c r="E20" s="656"/>
      <c r="F20" s="656"/>
    </row>
    <row r="21" spans="1:6">
      <c r="A21" s="2058" t="s">
        <v>1418</v>
      </c>
      <c r="B21" s="2058"/>
      <c r="C21" s="2058"/>
      <c r="D21" s="2058"/>
      <c r="E21" s="2058"/>
      <c r="F21" s="656"/>
    </row>
    <row r="22" spans="1:6">
      <c r="A22" s="656"/>
      <c r="B22" s="656"/>
      <c r="C22" s="656"/>
      <c r="D22" s="656"/>
      <c r="E22" s="656"/>
      <c r="F22" s="656"/>
    </row>
    <row r="23" spans="1:6">
      <c r="A23" s="656"/>
      <c r="B23" s="656"/>
      <c r="C23" s="656"/>
      <c r="D23" s="656"/>
      <c r="E23" s="656"/>
      <c r="F23" s="656"/>
    </row>
    <row r="24" spans="1:6">
      <c r="A24" s="656"/>
      <c r="B24" s="656"/>
      <c r="C24" s="656"/>
      <c r="D24" s="656"/>
      <c r="E24" s="656"/>
      <c r="F24" s="656"/>
    </row>
  </sheetData>
  <mergeCells count="7">
    <mergeCell ref="A21:E21"/>
    <mergeCell ref="A3:F3"/>
    <mergeCell ref="C5:C8"/>
    <mergeCell ref="D5:E6"/>
    <mergeCell ref="F5:F8"/>
    <mergeCell ref="D7:D8"/>
    <mergeCell ref="E7:E8"/>
  </mergeCells>
  <hyperlinks>
    <hyperlink ref="A1" location="Índice!A1" display="Voltar ao Índice"/>
  </hyperlinks>
  <printOptions gridLinesSet="0"/>
  <pageMargins left="0.56000000000000005" right="0.15" top="0.8" bottom="0.78740157480314965" header="0" footer="0"/>
  <pageSetup paperSize="9" orientation="portrait" horizontalDpi="300" verticalDpi="300" r:id="rId1"/>
  <headerFooter alignWithMargins="0"/>
  <drawing r:id="rId2"/>
</worksheet>
</file>

<file path=xl/worksheets/sheet115.xml><?xml version="1.0" encoding="utf-8"?>
<worksheet xmlns="http://schemas.openxmlformats.org/spreadsheetml/2006/main" xmlns:r="http://schemas.openxmlformats.org/officeDocument/2006/relationships">
  <dimension ref="A1:H27"/>
  <sheetViews>
    <sheetView showGridLines="0" workbookViewId="0"/>
  </sheetViews>
  <sheetFormatPr defaultColWidth="7.85546875" defaultRowHeight="9"/>
  <cols>
    <col min="1" max="1" width="24.140625" style="614" customWidth="1"/>
    <col min="2" max="3" width="10.42578125" style="614" customWidth="1"/>
    <col min="4" max="4" width="13.7109375" style="614" customWidth="1"/>
    <col min="5" max="5" width="14.7109375" style="614" customWidth="1"/>
    <col min="6" max="16384" width="7.85546875" style="614"/>
  </cols>
  <sheetData>
    <row r="1" spans="1:8" ht="15" customHeight="1">
      <c r="A1" s="1715" t="s">
        <v>1527</v>
      </c>
      <c r="B1" s="656"/>
      <c r="C1" s="656"/>
      <c r="D1" s="656"/>
    </row>
    <row r="2" spans="1:8" ht="21" customHeight="1">
      <c r="A2" s="613" t="s">
        <v>1509</v>
      </c>
    </row>
    <row r="3" spans="1:8" ht="33" customHeight="1">
      <c r="A3" s="2073" t="s">
        <v>1510</v>
      </c>
      <c r="B3" s="2073"/>
      <c r="C3" s="2073"/>
      <c r="D3" s="2073"/>
      <c r="E3" s="2108"/>
    </row>
    <row r="4" spans="1:8" ht="15" customHeight="1">
      <c r="A4" s="1604">
        <v>2015</v>
      </c>
      <c r="B4" s="656"/>
      <c r="C4" s="1669"/>
      <c r="E4" s="1601" t="s">
        <v>1479</v>
      </c>
    </row>
    <row r="5" spans="1:8" ht="25.5" customHeight="1">
      <c r="A5" s="1671"/>
      <c r="B5" s="2098" t="s">
        <v>1511</v>
      </c>
      <c r="C5" s="2099"/>
      <c r="D5" s="2099"/>
      <c r="E5" s="1699" t="s">
        <v>743</v>
      </c>
    </row>
    <row r="6" spans="1:8" ht="12.75" customHeight="1">
      <c r="A6" s="1673" t="s">
        <v>420</v>
      </c>
      <c r="B6" s="2082" t="s">
        <v>165</v>
      </c>
      <c r="C6" s="1689"/>
      <c r="D6" s="1689"/>
      <c r="E6" s="2082" t="s">
        <v>165</v>
      </c>
    </row>
    <row r="7" spans="1:8" ht="12.75" customHeight="1">
      <c r="A7" s="1675"/>
      <c r="B7" s="2074"/>
      <c r="C7" s="1691" t="s">
        <v>1201</v>
      </c>
      <c r="D7" s="1691" t="s">
        <v>1512</v>
      </c>
      <c r="E7" s="2074"/>
    </row>
    <row r="8" spans="1:8" ht="12.75" customHeight="1">
      <c r="A8" s="1677"/>
      <c r="B8" s="2083"/>
      <c r="C8" s="1693"/>
      <c r="D8" s="1693"/>
      <c r="E8" s="2083"/>
    </row>
    <row r="9" spans="1:8" ht="9" customHeight="1">
      <c r="A9" s="651"/>
      <c r="B9" s="768"/>
      <c r="C9" s="1669"/>
      <c r="D9" s="1669"/>
    </row>
    <row r="10" spans="1:8" ht="15" customHeight="1">
      <c r="A10" s="1680" t="s">
        <v>26</v>
      </c>
      <c r="B10" s="763">
        <f>+B12+B20+B21</f>
        <v>352</v>
      </c>
      <c r="C10" s="763">
        <f>+C12+C20+C21</f>
        <v>347</v>
      </c>
      <c r="D10" s="763">
        <f>+D12+D20+D21</f>
        <v>5</v>
      </c>
      <c r="E10" s="1700">
        <f>+E12+E20+E21</f>
        <v>4421.0000000000009</v>
      </c>
    </row>
    <row r="11" spans="1:8" ht="10.5" customHeight="1">
      <c r="A11" s="1680"/>
      <c r="B11" s="656"/>
      <c r="C11" s="656"/>
      <c r="D11" s="656"/>
      <c r="E11" s="1701"/>
    </row>
    <row r="12" spans="1:8" ht="15" customHeight="1">
      <c r="A12" s="1680" t="s">
        <v>421</v>
      </c>
      <c r="B12" s="763">
        <f>SUM(B14:B18)</f>
        <v>327</v>
      </c>
      <c r="C12" s="763">
        <f>SUM(C14:C18)</f>
        <v>322</v>
      </c>
      <c r="D12" s="763">
        <f>SUM(D14:D18)</f>
        <v>5</v>
      </c>
      <c r="E12" s="1700">
        <f>SUM(E14:E18)</f>
        <v>4202.0000000000009</v>
      </c>
    </row>
    <row r="13" spans="1:8" ht="15" customHeight="1">
      <c r="A13" s="1680"/>
      <c r="B13" s="1607"/>
      <c r="C13" s="1607"/>
      <c r="D13" s="1607"/>
      <c r="E13" s="1702"/>
    </row>
    <row r="14" spans="1:8" ht="15" customHeight="1">
      <c r="A14" s="1609" t="s">
        <v>50</v>
      </c>
      <c r="B14" s="1607">
        <v>86</v>
      </c>
      <c r="C14" s="1605">
        <v>86</v>
      </c>
      <c r="D14" s="1697">
        <v>0</v>
      </c>
      <c r="E14" s="1702">
        <v>1207.9999999999998</v>
      </c>
      <c r="G14" s="1703"/>
      <c r="H14" s="1687"/>
    </row>
    <row r="15" spans="1:8" ht="15" customHeight="1">
      <c r="A15" s="1609" t="s">
        <v>51</v>
      </c>
      <c r="B15" s="1607">
        <v>82</v>
      </c>
      <c r="C15" s="1605">
        <v>80</v>
      </c>
      <c r="D15" s="1605">
        <v>2</v>
      </c>
      <c r="E15" s="1702">
        <v>934</v>
      </c>
      <c r="G15" s="1703"/>
      <c r="H15" s="1687"/>
    </row>
    <row r="16" spans="1:8" ht="15" customHeight="1">
      <c r="A16" s="1609" t="s">
        <v>1484</v>
      </c>
      <c r="B16" s="1607">
        <v>95</v>
      </c>
      <c r="C16" s="1605">
        <v>94</v>
      </c>
      <c r="D16" s="1605">
        <v>1</v>
      </c>
      <c r="E16" s="1702">
        <v>1673.0000000000007</v>
      </c>
      <c r="G16" s="1703"/>
      <c r="H16" s="1687"/>
    </row>
    <row r="17" spans="1:8" ht="15" customHeight="1">
      <c r="A17" s="1609" t="s">
        <v>423</v>
      </c>
      <c r="B17" s="1607">
        <v>48</v>
      </c>
      <c r="C17" s="1605">
        <v>46</v>
      </c>
      <c r="D17" s="1697">
        <v>2</v>
      </c>
      <c r="E17" s="1702">
        <v>284</v>
      </c>
      <c r="G17" s="1703"/>
      <c r="H17" s="1687"/>
    </row>
    <row r="18" spans="1:8" ht="15" customHeight="1">
      <c r="A18" s="1609" t="s">
        <v>424</v>
      </c>
      <c r="B18" s="1607">
        <v>16</v>
      </c>
      <c r="C18" s="1605">
        <v>16</v>
      </c>
      <c r="D18" s="1697">
        <v>0</v>
      </c>
      <c r="E18" s="1702">
        <v>103.00000000000001</v>
      </c>
      <c r="G18" s="1703"/>
      <c r="H18" s="1687"/>
    </row>
    <row r="19" spans="1:8" ht="9" customHeight="1">
      <c r="A19" s="1613"/>
      <c r="B19" s="1607"/>
      <c r="C19" s="1605"/>
      <c r="D19" s="1605"/>
      <c r="E19" s="1702"/>
      <c r="G19" s="1703"/>
      <c r="H19" s="1687"/>
    </row>
    <row r="20" spans="1:8" ht="12.75" customHeight="1">
      <c r="A20" s="1680" t="s">
        <v>425</v>
      </c>
      <c r="B20" s="1607">
        <v>9</v>
      </c>
      <c r="C20" s="1607">
        <v>9</v>
      </c>
      <c r="D20" s="1688">
        <v>0</v>
      </c>
      <c r="E20" s="1702">
        <v>99</v>
      </c>
      <c r="G20" s="1703"/>
      <c r="H20" s="1687"/>
    </row>
    <row r="21" spans="1:8" ht="17.25" customHeight="1">
      <c r="A21" s="1680" t="s">
        <v>426</v>
      </c>
      <c r="B21" s="1607">
        <v>16</v>
      </c>
      <c r="C21" s="1607">
        <v>16</v>
      </c>
      <c r="D21" s="1688">
        <v>0</v>
      </c>
      <c r="E21" s="1702">
        <v>120.00000000000001</v>
      </c>
      <c r="G21" s="1703"/>
      <c r="H21" s="1687"/>
    </row>
    <row r="22" spans="1:8" ht="4.5" customHeight="1" thickBot="1">
      <c r="A22" s="1684"/>
      <c r="B22" s="779"/>
      <c r="C22" s="1685"/>
      <c r="D22" s="1685"/>
      <c r="E22" s="1685"/>
    </row>
    <row r="23" spans="1:8" ht="4.5" customHeight="1" thickTop="1">
      <c r="A23" s="656"/>
      <c r="B23" s="656"/>
      <c r="C23" s="656"/>
      <c r="D23" s="656"/>
    </row>
    <row r="24" spans="1:8">
      <c r="A24" s="2058" t="s">
        <v>1418</v>
      </c>
      <c r="B24" s="2058"/>
      <c r="C24" s="2058"/>
      <c r="D24" s="2058"/>
      <c r="E24" s="2058"/>
    </row>
    <row r="25" spans="1:8">
      <c r="A25" s="656"/>
      <c r="B25" s="656"/>
      <c r="C25" s="656"/>
      <c r="D25" s="656"/>
    </row>
    <row r="26" spans="1:8">
      <c r="A26" s="656"/>
      <c r="B26" s="656"/>
      <c r="C26" s="656"/>
      <c r="D26" s="656"/>
    </row>
    <row r="27" spans="1:8">
      <c r="A27" s="656"/>
      <c r="B27" s="656"/>
      <c r="C27" s="656"/>
      <c r="D27" s="656"/>
    </row>
  </sheetData>
  <mergeCells count="5">
    <mergeCell ref="A3:E3"/>
    <mergeCell ref="B5:D5"/>
    <mergeCell ref="B6:B8"/>
    <mergeCell ref="E6:E8"/>
    <mergeCell ref="A24:E24"/>
  </mergeCells>
  <hyperlinks>
    <hyperlink ref="A1" location="Índice!A1" display="Voltar ao Índice"/>
  </hyperlinks>
  <printOptions gridLinesSet="0"/>
  <pageMargins left="0.68" right="0.15" top="0.51" bottom="0.78740157480314965" header="0" footer="0"/>
  <pageSetup paperSize="9" orientation="portrait" horizontalDpi="300" verticalDpi="300" r:id="rId1"/>
  <headerFooter alignWithMargins="0"/>
  <drawing r:id="rId2"/>
</worksheet>
</file>

<file path=xl/worksheets/sheet116.xml><?xml version="1.0" encoding="utf-8"?>
<worksheet xmlns="http://schemas.openxmlformats.org/spreadsheetml/2006/main" xmlns:r="http://schemas.openxmlformats.org/officeDocument/2006/relationships">
  <dimension ref="A1:K29"/>
  <sheetViews>
    <sheetView workbookViewId="0"/>
  </sheetViews>
  <sheetFormatPr defaultRowHeight="12.75"/>
  <cols>
    <col min="1" max="1" width="23.42578125" style="977" customWidth="1"/>
    <col min="2" max="2" width="6.28515625" style="977" customWidth="1"/>
    <col min="3" max="3" width="4.140625" style="977" customWidth="1"/>
    <col min="4" max="4" width="6.85546875" style="977" customWidth="1"/>
    <col min="5" max="5" width="4.28515625" style="977" customWidth="1"/>
    <col min="6" max="8" width="6.85546875" style="977" customWidth="1"/>
    <col min="9" max="9" width="4.85546875" style="977" customWidth="1"/>
    <col min="10" max="10" width="6.42578125" style="977" customWidth="1"/>
    <col min="11" max="11" width="10.140625" style="977" customWidth="1"/>
    <col min="12" max="16384" width="9.140625" style="977"/>
  </cols>
  <sheetData>
    <row r="1" spans="1:11" ht="15" customHeight="1">
      <c r="A1" s="1715" t="s">
        <v>1527</v>
      </c>
      <c r="B1" s="1335"/>
      <c r="C1" s="1335"/>
      <c r="D1" s="1335"/>
      <c r="E1" s="1335"/>
      <c r="F1" s="1335"/>
      <c r="G1" s="1335"/>
      <c r="H1" s="1336"/>
      <c r="I1" s="1336"/>
      <c r="J1" s="1336"/>
      <c r="K1" s="1335"/>
    </row>
    <row r="2" spans="1:11" ht="21" customHeight="1">
      <c r="A2" s="1844" t="s">
        <v>1177</v>
      </c>
      <c r="B2" s="1844"/>
      <c r="C2" s="1844"/>
      <c r="D2" s="1844"/>
      <c r="E2" s="1844"/>
      <c r="F2" s="1844"/>
      <c r="G2" s="1844"/>
      <c r="H2" s="1844"/>
      <c r="I2" s="1844"/>
      <c r="J2" s="1031"/>
    </row>
    <row r="3" spans="1:11" ht="33" customHeight="1">
      <c r="A3" s="2037" t="s">
        <v>1178</v>
      </c>
      <c r="B3" s="2037"/>
      <c r="C3" s="2037"/>
      <c r="D3" s="2037"/>
      <c r="E3" s="2037"/>
      <c r="F3" s="2037"/>
      <c r="G3" s="2037"/>
      <c r="H3" s="2037"/>
      <c r="I3" s="2037"/>
      <c r="J3" s="2037"/>
      <c r="K3" s="2037"/>
    </row>
    <row r="4" spans="1:11" ht="13.5" customHeight="1">
      <c r="A4" s="1018">
        <v>2015</v>
      </c>
      <c r="B4" s="471"/>
      <c r="C4" s="471"/>
      <c r="D4" s="471"/>
      <c r="E4" s="978"/>
      <c r="F4" s="978"/>
      <c r="G4" s="978"/>
      <c r="H4" s="1026"/>
      <c r="K4" s="1026" t="s">
        <v>671</v>
      </c>
    </row>
    <row r="5" spans="1:11" ht="17.100000000000001" customHeight="1">
      <c r="A5" s="2109" t="s">
        <v>420</v>
      </c>
      <c r="B5" s="1872" t="s">
        <v>1179</v>
      </c>
      <c r="C5" s="1873"/>
      <c r="D5" s="1873"/>
      <c r="E5" s="1873"/>
      <c r="F5" s="1873"/>
      <c r="G5" s="1873"/>
      <c r="H5" s="1873"/>
      <c r="I5" s="1873"/>
      <c r="J5" s="1872" t="s">
        <v>1180</v>
      </c>
      <c r="K5" s="1873"/>
    </row>
    <row r="6" spans="1:11" ht="17.100000000000001" customHeight="1">
      <c r="A6" s="2110"/>
      <c r="B6" s="2109" t="s">
        <v>1181</v>
      </c>
      <c r="C6" s="2111"/>
      <c r="D6" s="2109" t="s">
        <v>1182</v>
      </c>
      <c r="E6" s="2111"/>
      <c r="F6" s="1805" t="s">
        <v>1183</v>
      </c>
      <c r="G6" s="1806"/>
      <c r="H6" s="1806"/>
      <c r="I6" s="1807"/>
      <c r="J6" s="2109" t="s">
        <v>1184</v>
      </c>
      <c r="K6" s="2112"/>
    </row>
    <row r="7" spans="1:11" ht="17.100000000000001" customHeight="1">
      <c r="A7" s="1872"/>
      <c r="B7" s="1872"/>
      <c r="C7" s="1819"/>
      <c r="D7" s="1872"/>
      <c r="E7" s="1819"/>
      <c r="F7" s="1805" t="s">
        <v>1185</v>
      </c>
      <c r="G7" s="1807"/>
      <c r="H7" s="1805" t="s">
        <v>1186</v>
      </c>
      <c r="I7" s="1807"/>
      <c r="J7" s="2110" t="s">
        <v>1187</v>
      </c>
      <c r="K7" s="2113"/>
    </row>
    <row r="8" spans="1:11" ht="12.95" customHeight="1">
      <c r="A8" s="471"/>
      <c r="B8" s="1026"/>
      <c r="C8" s="1337"/>
      <c r="D8" s="1337"/>
      <c r="E8" s="1337"/>
      <c r="F8" s="1337"/>
      <c r="G8" s="1337"/>
      <c r="H8" s="1337"/>
      <c r="I8" s="1337"/>
      <c r="J8" s="1337"/>
      <c r="K8" s="1338"/>
    </row>
    <row r="9" spans="1:11" s="999" customFormat="1" ht="12.95" customHeight="1">
      <c r="A9" s="1003" t="s">
        <v>26</v>
      </c>
      <c r="B9" s="2114">
        <f>SUM(B11+B19+B21)</f>
        <v>52</v>
      </c>
      <c r="C9" s="2114"/>
      <c r="D9" s="2115">
        <f>+D11</f>
        <v>2</v>
      </c>
      <c r="E9" s="2115"/>
      <c r="F9" s="2114">
        <f>SUM(F11+F19+F21)</f>
        <v>713</v>
      </c>
      <c r="G9" s="2114"/>
      <c r="H9" s="2114">
        <f>SUM(H11+H19+H21)</f>
        <v>319</v>
      </c>
      <c r="I9" s="2114"/>
      <c r="J9" s="1339"/>
      <c r="K9" s="1340">
        <f>+K11+K19+K21</f>
        <v>262</v>
      </c>
    </row>
    <row r="10" spans="1:11" s="999" customFormat="1" ht="12.95" customHeight="1">
      <c r="A10" s="1003"/>
      <c r="B10" s="1341"/>
      <c r="C10" s="1342"/>
      <c r="D10" s="1341"/>
      <c r="E10" s="1342"/>
      <c r="F10" s="1341"/>
      <c r="G10" s="1342"/>
      <c r="H10" s="1341"/>
      <c r="I10" s="1342"/>
      <c r="J10" s="1339"/>
      <c r="K10" s="1337"/>
    </row>
    <row r="11" spans="1:11" s="999" customFormat="1" ht="12.95" customHeight="1">
      <c r="A11" s="1003" t="s">
        <v>1188</v>
      </c>
      <c r="B11" s="2114">
        <f>SUM(B13:C17)</f>
        <v>41</v>
      </c>
      <c r="C11" s="2114"/>
      <c r="D11" s="2115">
        <f>SUM(D13:E17)</f>
        <v>2</v>
      </c>
      <c r="E11" s="2115"/>
      <c r="F11" s="2114">
        <f>SUM(F13:G17)</f>
        <v>554</v>
      </c>
      <c r="G11" s="2114"/>
      <c r="H11" s="2114">
        <f>SUM(H13:I17)</f>
        <v>289</v>
      </c>
      <c r="I11" s="2114"/>
      <c r="J11" s="1339"/>
      <c r="K11" s="1342">
        <f>SUM(K13:K17)</f>
        <v>237</v>
      </c>
    </row>
    <row r="12" spans="1:11" ht="12.95" customHeight="1">
      <c r="A12" s="978"/>
      <c r="B12" s="1341"/>
      <c r="C12" s="1337"/>
      <c r="D12" s="1343"/>
      <c r="E12" s="1344"/>
      <c r="F12" s="1341"/>
      <c r="G12" s="1337"/>
      <c r="H12" s="1341"/>
      <c r="I12" s="1337"/>
      <c r="J12" s="1013"/>
      <c r="K12" s="1342"/>
    </row>
    <row r="13" spans="1:11" s="1345" customFormat="1" ht="12.95" customHeight="1">
      <c r="A13" s="978" t="s">
        <v>1189</v>
      </c>
      <c r="B13" s="2116">
        <v>15</v>
      </c>
      <c r="C13" s="2116"/>
      <c r="D13" s="2117">
        <v>0</v>
      </c>
      <c r="E13" s="2117"/>
      <c r="F13" s="2116">
        <v>182</v>
      </c>
      <c r="G13" s="2116"/>
      <c r="H13" s="2116">
        <v>91</v>
      </c>
      <c r="I13" s="2116"/>
      <c r="J13" s="541"/>
      <c r="K13" s="1337">
        <v>68</v>
      </c>
    </row>
    <row r="14" spans="1:11" s="1345" customFormat="1" ht="12.95" customHeight="1">
      <c r="A14" s="978" t="s">
        <v>1190</v>
      </c>
      <c r="B14" s="2116">
        <v>16</v>
      </c>
      <c r="C14" s="2116"/>
      <c r="D14" s="2117">
        <v>0</v>
      </c>
      <c r="E14" s="2117"/>
      <c r="F14" s="2116">
        <v>178</v>
      </c>
      <c r="G14" s="2116"/>
      <c r="H14" s="2116">
        <v>90</v>
      </c>
      <c r="I14" s="2116"/>
      <c r="J14" s="541"/>
      <c r="K14" s="1337">
        <v>75</v>
      </c>
    </row>
    <row r="15" spans="1:11" s="1345" customFormat="1" ht="12.95" customHeight="1">
      <c r="A15" s="978" t="s">
        <v>1191</v>
      </c>
      <c r="B15" s="2116">
        <v>2</v>
      </c>
      <c r="C15" s="2116"/>
      <c r="D15" s="2117">
        <v>1</v>
      </c>
      <c r="E15" s="2117"/>
      <c r="F15" s="2116">
        <v>56</v>
      </c>
      <c r="G15" s="2116"/>
      <c r="H15" s="2116">
        <v>51</v>
      </c>
      <c r="I15" s="2116"/>
      <c r="J15" s="541"/>
      <c r="K15" s="1337">
        <v>34</v>
      </c>
    </row>
    <row r="16" spans="1:11" s="1345" customFormat="1" ht="12.95" customHeight="1">
      <c r="A16" s="978" t="s">
        <v>1192</v>
      </c>
      <c r="B16" s="2116">
        <v>5</v>
      </c>
      <c r="C16" s="2116"/>
      <c r="D16" s="2117">
        <v>1</v>
      </c>
      <c r="E16" s="2117"/>
      <c r="F16" s="2116">
        <v>97</v>
      </c>
      <c r="G16" s="2116"/>
      <c r="H16" s="2116">
        <v>41</v>
      </c>
      <c r="I16" s="2116"/>
      <c r="J16" s="541"/>
      <c r="K16" s="1337">
        <v>46</v>
      </c>
    </row>
    <row r="17" spans="1:11" s="1345" customFormat="1" ht="12.95" customHeight="1">
      <c r="A17" s="978" t="s">
        <v>1193</v>
      </c>
      <c r="B17" s="2116">
        <v>3</v>
      </c>
      <c r="C17" s="2116"/>
      <c r="D17" s="2117">
        <v>0</v>
      </c>
      <c r="E17" s="2117"/>
      <c r="F17" s="2116">
        <v>41</v>
      </c>
      <c r="G17" s="2116"/>
      <c r="H17" s="2116">
        <v>16</v>
      </c>
      <c r="I17" s="2116"/>
      <c r="J17" s="541"/>
      <c r="K17" s="1337">
        <v>14</v>
      </c>
    </row>
    <row r="18" spans="1:11" ht="12.95" customHeight="1">
      <c r="A18" s="978"/>
      <c r="B18" s="1341"/>
      <c r="C18" s="1337"/>
      <c r="D18" s="1343"/>
      <c r="E18" s="1344"/>
      <c r="F18" s="1341"/>
      <c r="G18" s="1337"/>
      <c r="H18" s="1341"/>
      <c r="I18" s="1337"/>
      <c r="J18" s="1013"/>
      <c r="K18" s="1337"/>
    </row>
    <row r="19" spans="1:11" s="999" customFormat="1" ht="12.95" customHeight="1">
      <c r="A19" s="1003" t="s">
        <v>1194</v>
      </c>
      <c r="B19" s="2114">
        <v>6</v>
      </c>
      <c r="C19" s="2114"/>
      <c r="D19" s="2118">
        <v>0</v>
      </c>
      <c r="E19" s="2118"/>
      <c r="F19" s="2114">
        <v>104</v>
      </c>
      <c r="G19" s="2114"/>
      <c r="H19" s="2114">
        <v>18</v>
      </c>
      <c r="I19" s="2114"/>
      <c r="J19" s="1048"/>
      <c r="K19" s="1342">
        <v>14</v>
      </c>
    </row>
    <row r="20" spans="1:11" s="999" customFormat="1" ht="12.95" customHeight="1">
      <c r="A20" s="1003"/>
      <c r="B20" s="1342"/>
      <c r="C20" s="1342"/>
      <c r="D20" s="1346"/>
      <c r="E20" s="1346"/>
      <c r="F20" s="1342"/>
      <c r="G20" s="1342"/>
      <c r="H20" s="1342"/>
      <c r="I20" s="1342"/>
      <c r="J20" s="1048"/>
      <c r="K20" s="1342"/>
    </row>
    <row r="21" spans="1:11" s="999" customFormat="1" ht="12.95" customHeight="1">
      <c r="A21" s="1003" t="s">
        <v>1195</v>
      </c>
      <c r="B21" s="2114">
        <v>5</v>
      </c>
      <c r="C21" s="2114"/>
      <c r="D21" s="2118">
        <v>0</v>
      </c>
      <c r="E21" s="2118"/>
      <c r="F21" s="2119">
        <v>55</v>
      </c>
      <c r="G21" s="2119"/>
      <c r="H21" s="2119">
        <v>12</v>
      </c>
      <c r="I21" s="2119"/>
      <c r="J21" s="1048"/>
      <c r="K21" s="1342">
        <v>11</v>
      </c>
    </row>
    <row r="22" spans="1:11" ht="6.95" customHeight="1" thickBot="1">
      <c r="A22" s="990"/>
      <c r="B22" s="990"/>
      <c r="C22" s="990"/>
      <c r="D22" s="990"/>
      <c r="E22" s="990"/>
      <c r="F22" s="990"/>
      <c r="G22" s="990"/>
      <c r="H22" s="990"/>
      <c r="I22" s="990"/>
      <c r="J22" s="471"/>
      <c r="K22" s="471"/>
    </row>
    <row r="23" spans="1:11" ht="3.75" customHeight="1" thickTop="1">
      <c r="A23" s="1092"/>
      <c r="B23" s="1092"/>
      <c r="C23" s="1092"/>
      <c r="D23" s="1092"/>
      <c r="E23" s="1092"/>
      <c r="F23" s="1092"/>
      <c r="G23" s="1092"/>
      <c r="H23" s="1092"/>
      <c r="I23" s="1092"/>
      <c r="J23" s="1347"/>
      <c r="K23" s="1347"/>
    </row>
    <row r="24" spans="1:11" ht="12.95" customHeight="1">
      <c r="A24" s="1348" t="s">
        <v>1196</v>
      </c>
      <c r="B24" s="978"/>
      <c r="C24" s="978"/>
      <c r="D24" s="978"/>
      <c r="E24" s="674"/>
      <c r="F24" s="978"/>
      <c r="G24" s="978"/>
      <c r="H24" s="978"/>
      <c r="I24" s="978"/>
      <c r="J24" s="471"/>
      <c r="K24" s="978"/>
    </row>
    <row r="25" spans="1:11" ht="12" customHeight="1">
      <c r="A25" s="1349"/>
    </row>
    <row r="26" spans="1:11" ht="12" customHeight="1">
      <c r="A26" s="1349"/>
    </row>
    <row r="27" spans="1:11" ht="12" customHeight="1">
      <c r="A27" s="1349"/>
    </row>
    <row r="28" spans="1:11" ht="12" customHeight="1">
      <c r="A28" s="1349"/>
    </row>
    <row r="29" spans="1:11" ht="12" customHeight="1">
      <c r="A29" s="1349"/>
    </row>
  </sheetData>
  <mergeCells count="48">
    <mergeCell ref="B21:C21"/>
    <mergeCell ref="D21:E21"/>
    <mergeCell ref="F21:G21"/>
    <mergeCell ref="H21:I21"/>
    <mergeCell ref="B17:C17"/>
    <mergeCell ref="D17:E17"/>
    <mergeCell ref="F17:G17"/>
    <mergeCell ref="H17:I17"/>
    <mergeCell ref="B19:C19"/>
    <mergeCell ref="D19:E19"/>
    <mergeCell ref="F19:G19"/>
    <mergeCell ref="H19:I19"/>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9:C9"/>
    <mergeCell ref="D9:E9"/>
    <mergeCell ref="F9:G9"/>
    <mergeCell ref="H9:I9"/>
    <mergeCell ref="B11:C11"/>
    <mergeCell ref="D11:E11"/>
    <mergeCell ref="F11:G11"/>
    <mergeCell ref="H11:I11"/>
    <mergeCell ref="A2:I2"/>
    <mergeCell ref="A3:K3"/>
    <mergeCell ref="A5:A7"/>
    <mergeCell ref="B5:I5"/>
    <mergeCell ref="J5:K5"/>
    <mergeCell ref="B6:C7"/>
    <mergeCell ref="D6:E7"/>
    <mergeCell ref="F6:I6"/>
    <mergeCell ref="J6:K6"/>
    <mergeCell ref="F7:G7"/>
    <mergeCell ref="H7:I7"/>
    <mergeCell ref="J7:K7"/>
  </mergeCells>
  <hyperlinks>
    <hyperlink ref="A1" location="Índice!A1" display="Voltar ao Índice"/>
  </hyperlinks>
  <pageMargins left="0.78740157480314965" right="0.78740157480314965" top="1.1811023622047245" bottom="0.78740157480314965" header="0" footer="0"/>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dimension ref="A1:H350"/>
  <sheetViews>
    <sheetView showGridLines="0" workbookViewId="0"/>
  </sheetViews>
  <sheetFormatPr defaultColWidth="6.7109375" defaultRowHeight="12.75"/>
  <cols>
    <col min="1" max="1" width="23.5703125" style="674" customWidth="1"/>
    <col min="2" max="4" width="15.7109375" style="674" customWidth="1"/>
    <col min="5" max="5" width="16.28515625" style="674" customWidth="1"/>
    <col min="6" max="16384" width="6.7109375" style="674"/>
  </cols>
  <sheetData>
    <row r="1" spans="1:8" s="929" customFormat="1" ht="13.5" customHeight="1">
      <c r="A1" s="1715" t="s">
        <v>1527</v>
      </c>
      <c r="B1" s="1350"/>
      <c r="C1" s="1350"/>
      <c r="D1" s="1350"/>
      <c r="E1" s="1350"/>
    </row>
    <row r="2" spans="1:8" ht="21" customHeight="1">
      <c r="A2" s="1808" t="s">
        <v>1197</v>
      </c>
      <c r="B2" s="1808"/>
      <c r="C2" s="1808"/>
      <c r="D2" s="1808"/>
      <c r="E2" s="1808"/>
    </row>
    <row r="3" spans="1:8" ht="33" customHeight="1">
      <c r="A3" s="1809" t="s">
        <v>1198</v>
      </c>
      <c r="B3" s="1809"/>
      <c r="C3" s="1809"/>
      <c r="D3" s="1809"/>
      <c r="E3" s="1809"/>
    </row>
    <row r="4" spans="1:8" ht="15" customHeight="1">
      <c r="A4" s="616">
        <v>2015</v>
      </c>
      <c r="B4" s="1351"/>
      <c r="C4" s="1351"/>
      <c r="D4" s="445"/>
      <c r="E4" s="1052" t="s">
        <v>671</v>
      </c>
    </row>
    <row r="5" spans="1:8" ht="14.25" customHeight="1">
      <c r="A5" s="2038" t="s">
        <v>824</v>
      </c>
      <c r="B5" s="2109" t="s">
        <v>1199</v>
      </c>
      <c r="C5" s="2112"/>
      <c r="D5" s="2112"/>
      <c r="E5" s="2111"/>
    </row>
    <row r="6" spans="1:8" ht="3.75" customHeight="1">
      <c r="A6" s="1840"/>
      <c r="B6" s="1872"/>
      <c r="C6" s="1873"/>
      <c r="D6" s="1873"/>
      <c r="E6" s="1819"/>
    </row>
    <row r="7" spans="1:8" ht="12" customHeight="1">
      <c r="A7" s="1840"/>
      <c r="B7" s="2038" t="s">
        <v>1200</v>
      </c>
      <c r="C7" s="2038" t="s">
        <v>1201</v>
      </c>
      <c r="D7" s="2038" t="s">
        <v>1202</v>
      </c>
      <c r="E7" s="2038" t="s">
        <v>1203</v>
      </c>
    </row>
    <row r="8" spans="1:8" ht="12" customHeight="1">
      <c r="A8" s="1840"/>
      <c r="B8" s="1840"/>
      <c r="C8" s="1840"/>
      <c r="D8" s="1840"/>
      <c r="E8" s="1840"/>
    </row>
    <row r="9" spans="1:8" ht="12" customHeight="1">
      <c r="A9" s="1814"/>
      <c r="B9" s="1814"/>
      <c r="C9" s="1814"/>
      <c r="D9" s="1814"/>
      <c r="E9" s="1814"/>
    </row>
    <row r="10" spans="1:8" ht="12.95" customHeight="1">
      <c r="A10" s="445"/>
      <c r="B10" s="445"/>
      <c r="C10" s="445"/>
      <c r="D10" s="445"/>
      <c r="E10" s="1352"/>
    </row>
    <row r="11" spans="1:8" s="675" customFormat="1" ht="12.95" customHeight="1">
      <c r="A11" s="675" t="s">
        <v>26</v>
      </c>
      <c r="B11" s="1353">
        <f>SUM(B13,B49,B51)</f>
        <v>16550</v>
      </c>
      <c r="C11" s="1353">
        <f>SUM(C13,C49,C51)</f>
        <v>10529</v>
      </c>
      <c r="D11" s="1353">
        <f>SUM(D13,D49,D51)</f>
        <v>5832</v>
      </c>
      <c r="E11" s="1353">
        <f>SUM(E13,E49,E51)</f>
        <v>1029</v>
      </c>
    </row>
    <row r="12" spans="1:8" s="675" customFormat="1" ht="12.95" customHeight="1">
      <c r="B12" s="1353"/>
      <c r="C12" s="1353"/>
      <c r="D12" s="1353"/>
      <c r="E12" s="1353"/>
      <c r="H12" s="1354"/>
    </row>
    <row r="13" spans="1:8" s="675" customFormat="1" ht="12.95" customHeight="1">
      <c r="A13" s="675" t="s">
        <v>1188</v>
      </c>
      <c r="B13" s="1353">
        <f>SUM(B15,B26,B37,B39,B47)</f>
        <v>15347</v>
      </c>
      <c r="C13" s="1353">
        <f>SUM(C15,C26,C37,C39,C47)</f>
        <v>9673</v>
      </c>
      <c r="D13" s="1353">
        <v>4991</v>
      </c>
      <c r="E13" s="1353">
        <f>SUM(E15,E26,E37,E39,E47)</f>
        <v>834</v>
      </c>
    </row>
    <row r="14" spans="1:8" ht="12.95" customHeight="1">
      <c r="B14" s="1355"/>
      <c r="C14" s="1355"/>
      <c r="D14" s="1355"/>
      <c r="E14" s="1356"/>
    </row>
    <row r="15" spans="1:8" s="1358" customFormat="1" ht="12.95" customHeight="1">
      <c r="A15" s="675" t="s">
        <v>1204</v>
      </c>
      <c r="B15" s="1353">
        <f>SUM(B17:B24)</f>
        <v>4078</v>
      </c>
      <c r="C15" s="1353">
        <f>SUM(C17:C24)</f>
        <v>2659</v>
      </c>
      <c r="D15" s="1357" t="s">
        <v>220</v>
      </c>
      <c r="E15" s="1353">
        <f>SUM(E17:E24)</f>
        <v>265</v>
      </c>
    </row>
    <row r="16" spans="1:8" ht="12.95" customHeight="1">
      <c r="B16" s="1355"/>
      <c r="C16" s="1355"/>
      <c r="D16" s="1357"/>
      <c r="E16" s="1355"/>
    </row>
    <row r="17" spans="1:5" ht="12.95" customHeight="1">
      <c r="A17" s="674" t="s">
        <v>818</v>
      </c>
      <c r="B17" s="1355">
        <v>308</v>
      </c>
      <c r="C17" s="1355">
        <v>322</v>
      </c>
      <c r="D17" s="718" t="s">
        <v>220</v>
      </c>
      <c r="E17" s="1355">
        <v>46</v>
      </c>
    </row>
    <row r="18" spans="1:5" ht="12.95" customHeight="1">
      <c r="A18" s="674" t="s">
        <v>817</v>
      </c>
      <c r="B18" s="1355">
        <v>359</v>
      </c>
      <c r="C18" s="1355">
        <v>233</v>
      </c>
      <c r="D18" s="718" t="s">
        <v>220</v>
      </c>
      <c r="E18" s="1355">
        <v>22</v>
      </c>
    </row>
    <row r="19" spans="1:5" ht="12.95" customHeight="1">
      <c r="A19" s="674" t="s">
        <v>816</v>
      </c>
      <c r="B19" s="1355">
        <v>361</v>
      </c>
      <c r="C19" s="1355">
        <v>274</v>
      </c>
      <c r="D19" s="718" t="s">
        <v>220</v>
      </c>
      <c r="E19" s="1355">
        <v>16</v>
      </c>
    </row>
    <row r="20" spans="1:5" ht="12.95" customHeight="1">
      <c r="A20" s="674" t="s">
        <v>815</v>
      </c>
      <c r="B20" s="1355">
        <v>1963</v>
      </c>
      <c r="C20" s="1355">
        <v>747</v>
      </c>
      <c r="D20" s="718" t="s">
        <v>220</v>
      </c>
      <c r="E20" s="1355">
        <v>61</v>
      </c>
    </row>
    <row r="21" spans="1:5" ht="12.95" customHeight="1">
      <c r="A21" s="674" t="s">
        <v>814</v>
      </c>
      <c r="B21" s="1355">
        <v>161</v>
      </c>
      <c r="C21" s="1355">
        <v>191</v>
      </c>
      <c r="D21" s="718" t="s">
        <v>220</v>
      </c>
      <c r="E21" s="1355">
        <v>23</v>
      </c>
    </row>
    <row r="22" spans="1:5" ht="12.95" customHeight="1">
      <c r="A22" s="674" t="s">
        <v>813</v>
      </c>
      <c r="B22" s="1355">
        <v>332</v>
      </c>
      <c r="C22" s="1355">
        <v>335</v>
      </c>
      <c r="D22" s="718" t="s">
        <v>220</v>
      </c>
      <c r="E22" s="1355">
        <v>21</v>
      </c>
    </row>
    <row r="23" spans="1:5" ht="12.95" customHeight="1">
      <c r="A23" s="674" t="s">
        <v>812</v>
      </c>
      <c r="B23" s="1355">
        <v>342</v>
      </c>
      <c r="C23" s="1355">
        <v>334</v>
      </c>
      <c r="D23" s="718" t="s">
        <v>220</v>
      </c>
      <c r="E23" s="1355">
        <v>37</v>
      </c>
    </row>
    <row r="24" spans="1:5" ht="12.95" customHeight="1">
      <c r="A24" s="674" t="s">
        <v>811</v>
      </c>
      <c r="B24" s="1355">
        <v>252</v>
      </c>
      <c r="C24" s="1355">
        <v>223</v>
      </c>
      <c r="D24" s="718" t="s">
        <v>220</v>
      </c>
      <c r="E24" s="1355">
        <v>39</v>
      </c>
    </row>
    <row r="25" spans="1:5" ht="12.95" customHeight="1">
      <c r="B25" s="1355"/>
      <c r="C25" s="1355"/>
      <c r="D25" s="1357"/>
      <c r="E25" s="1355"/>
    </row>
    <row r="26" spans="1:5" s="1358" customFormat="1" ht="12.95" customHeight="1">
      <c r="A26" s="675" t="s">
        <v>1205</v>
      </c>
      <c r="B26" s="1353">
        <f>SUM(B28:B35)</f>
        <v>3726</v>
      </c>
      <c r="C26" s="1353">
        <f>SUM(C28:C35)</f>
        <v>3525</v>
      </c>
      <c r="D26" s="1357" t="s">
        <v>220</v>
      </c>
      <c r="E26" s="1353">
        <f>SUM(E28:E35)</f>
        <v>269</v>
      </c>
    </row>
    <row r="27" spans="1:5" ht="12.95" customHeight="1">
      <c r="B27" s="1355"/>
      <c r="C27" s="1355"/>
      <c r="D27" s="1357"/>
      <c r="E27" s="1355"/>
    </row>
    <row r="28" spans="1:5" ht="12.95" customHeight="1">
      <c r="A28" s="674" t="s">
        <v>1206</v>
      </c>
      <c r="B28" s="1355">
        <v>474</v>
      </c>
      <c r="C28" s="1355">
        <v>494</v>
      </c>
      <c r="D28" s="718" t="s">
        <v>220</v>
      </c>
      <c r="E28" s="1355">
        <v>33</v>
      </c>
    </row>
    <row r="29" spans="1:5" ht="12.95" customHeight="1">
      <c r="A29" s="674" t="s">
        <v>1207</v>
      </c>
      <c r="B29" s="1355">
        <v>552</v>
      </c>
      <c r="C29" s="1355">
        <v>451</v>
      </c>
      <c r="D29" s="718" t="s">
        <v>220</v>
      </c>
      <c r="E29" s="1355">
        <v>23</v>
      </c>
    </row>
    <row r="30" spans="1:5" ht="12.95" customHeight="1">
      <c r="A30" s="674" t="s">
        <v>1208</v>
      </c>
      <c r="B30" s="1355">
        <v>768</v>
      </c>
      <c r="C30" s="1355">
        <v>620</v>
      </c>
      <c r="D30" s="718" t="s">
        <v>220</v>
      </c>
      <c r="E30" s="1355">
        <v>51</v>
      </c>
    </row>
    <row r="31" spans="1:5" ht="12.95" customHeight="1">
      <c r="A31" s="674" t="s">
        <v>1209</v>
      </c>
      <c r="B31" s="1355">
        <v>487</v>
      </c>
      <c r="C31" s="1355">
        <v>475</v>
      </c>
      <c r="D31" s="718" t="s">
        <v>220</v>
      </c>
      <c r="E31" s="1355">
        <v>28</v>
      </c>
    </row>
    <row r="32" spans="1:5" ht="12.95" customHeight="1">
      <c r="A32" s="674" t="s">
        <v>1210</v>
      </c>
      <c r="B32" s="1355">
        <v>369</v>
      </c>
      <c r="C32" s="1355">
        <v>364</v>
      </c>
      <c r="D32" s="718" t="s">
        <v>220</v>
      </c>
      <c r="E32" s="1355">
        <v>37</v>
      </c>
    </row>
    <row r="33" spans="1:5" ht="12.95" customHeight="1">
      <c r="A33" s="674" t="s">
        <v>1211</v>
      </c>
      <c r="B33" s="1355">
        <v>201</v>
      </c>
      <c r="C33" s="1355">
        <v>275</v>
      </c>
      <c r="D33" s="718" t="s">
        <v>220</v>
      </c>
      <c r="E33" s="1355">
        <v>17</v>
      </c>
    </row>
    <row r="34" spans="1:5" ht="12.95" customHeight="1">
      <c r="A34" s="674" t="s">
        <v>1212</v>
      </c>
      <c r="B34" s="1355">
        <v>388</v>
      </c>
      <c r="C34" s="1355">
        <v>406</v>
      </c>
      <c r="D34" s="718" t="s">
        <v>220</v>
      </c>
      <c r="E34" s="1355">
        <v>22</v>
      </c>
    </row>
    <row r="35" spans="1:5" ht="12.95" customHeight="1">
      <c r="A35" s="674" t="s">
        <v>1213</v>
      </c>
      <c r="B35" s="1355">
        <v>487</v>
      </c>
      <c r="C35" s="1355">
        <v>440</v>
      </c>
      <c r="D35" s="718" t="s">
        <v>220</v>
      </c>
      <c r="E35" s="1355">
        <v>58</v>
      </c>
    </row>
    <row r="36" spans="1:5" ht="12.95" customHeight="1">
      <c r="B36" s="1355"/>
      <c r="C36" s="1355"/>
      <c r="D36" s="1357"/>
      <c r="E36" s="1355"/>
    </row>
    <row r="37" spans="1:5" s="1358" customFormat="1" ht="12.95" customHeight="1">
      <c r="A37" s="675" t="s">
        <v>1214</v>
      </c>
      <c r="B37" s="1353">
        <v>4645</v>
      </c>
      <c r="C37" s="1353">
        <v>988</v>
      </c>
      <c r="D37" s="1357" t="s">
        <v>220</v>
      </c>
      <c r="E37" s="1353">
        <v>93</v>
      </c>
    </row>
    <row r="38" spans="1:5" ht="12.95" customHeight="1">
      <c r="B38" s="1355"/>
      <c r="C38" s="1355"/>
      <c r="D38" s="1357"/>
      <c r="E38" s="1355"/>
    </row>
    <row r="39" spans="1:5" s="1358" customFormat="1" ht="12.95" customHeight="1">
      <c r="A39" s="675" t="s">
        <v>800</v>
      </c>
      <c r="B39" s="1353">
        <f>SUM(B41:B45)</f>
        <v>1788</v>
      </c>
      <c r="C39" s="1353">
        <f>SUM(C41:C45)</f>
        <v>1858</v>
      </c>
      <c r="D39" s="1357" t="s">
        <v>220</v>
      </c>
      <c r="E39" s="1353">
        <f>SUM(E41:E45)</f>
        <v>149</v>
      </c>
    </row>
    <row r="40" spans="1:5" ht="12.95" customHeight="1">
      <c r="B40" s="1355"/>
      <c r="C40" s="1355"/>
      <c r="D40" s="1357"/>
      <c r="E40" s="1355"/>
    </row>
    <row r="41" spans="1:5" ht="12.95" customHeight="1">
      <c r="A41" s="674" t="s">
        <v>1215</v>
      </c>
      <c r="B41" s="1355">
        <v>391</v>
      </c>
      <c r="C41" s="1355">
        <v>305</v>
      </c>
      <c r="D41" s="718" t="s">
        <v>220</v>
      </c>
      <c r="E41" s="1355">
        <v>18</v>
      </c>
    </row>
    <row r="42" spans="1:5" ht="12.95" customHeight="1">
      <c r="A42" s="674" t="s">
        <v>1216</v>
      </c>
      <c r="B42" s="1355">
        <v>334</v>
      </c>
      <c r="C42" s="1355">
        <v>410</v>
      </c>
      <c r="D42" s="718" t="s">
        <v>220</v>
      </c>
      <c r="E42" s="1355">
        <v>36</v>
      </c>
    </row>
    <row r="43" spans="1:5" ht="12.95" customHeight="1">
      <c r="A43" s="674" t="s">
        <v>1217</v>
      </c>
      <c r="B43" s="1355">
        <v>469</v>
      </c>
      <c r="C43" s="1355">
        <v>399</v>
      </c>
      <c r="D43" s="718" t="s">
        <v>220</v>
      </c>
      <c r="E43" s="1355">
        <v>24</v>
      </c>
    </row>
    <row r="44" spans="1:5" ht="12.95" customHeight="1">
      <c r="A44" s="674" t="s">
        <v>1218</v>
      </c>
      <c r="B44" s="1355">
        <v>252</v>
      </c>
      <c r="C44" s="1355">
        <v>425</v>
      </c>
      <c r="D44" s="718" t="s">
        <v>220</v>
      </c>
      <c r="E44" s="1355">
        <v>40</v>
      </c>
    </row>
    <row r="45" spans="1:5" ht="12.95" customHeight="1">
      <c r="A45" s="674" t="s">
        <v>1219</v>
      </c>
      <c r="B45" s="1355">
        <v>342</v>
      </c>
      <c r="C45" s="1355">
        <v>319</v>
      </c>
      <c r="D45" s="718" t="s">
        <v>220</v>
      </c>
      <c r="E45" s="1355">
        <v>31</v>
      </c>
    </row>
    <row r="46" spans="1:5" ht="12.95" customHeight="1">
      <c r="B46" s="1355"/>
      <c r="C46" s="1355"/>
      <c r="D46" s="1355"/>
      <c r="E46" s="1355"/>
    </row>
    <row r="47" spans="1:5" s="1358" customFormat="1" ht="12.95" customHeight="1">
      <c r="A47" s="675" t="s">
        <v>1220</v>
      </c>
      <c r="B47" s="1357">
        <v>1110</v>
      </c>
      <c r="C47" s="1357">
        <v>643</v>
      </c>
      <c r="D47" s="1357"/>
      <c r="E47" s="1357">
        <v>58</v>
      </c>
    </row>
    <row r="48" spans="1:5" ht="12.95" customHeight="1">
      <c r="B48" s="1355"/>
      <c r="C48" s="1355"/>
      <c r="D48" s="1355"/>
      <c r="E48" s="1355"/>
    </row>
    <row r="49" spans="1:5" s="675" customFormat="1" ht="12.95" customHeight="1">
      <c r="A49" s="1003" t="s">
        <v>1194</v>
      </c>
      <c r="B49" s="1357">
        <v>781</v>
      </c>
      <c r="C49" s="1357">
        <v>691</v>
      </c>
      <c r="D49" s="1357">
        <v>639</v>
      </c>
      <c r="E49" s="1357">
        <v>124</v>
      </c>
    </row>
    <row r="50" spans="1:5" s="675" customFormat="1" ht="12.95" customHeight="1">
      <c r="A50" s="1003"/>
      <c r="B50" s="1357"/>
      <c r="C50" s="1357"/>
      <c r="D50" s="1357"/>
      <c r="E50" s="1357"/>
    </row>
    <row r="51" spans="1:5" s="675" customFormat="1" ht="12.95" customHeight="1">
      <c r="A51" s="1003" t="s">
        <v>1195</v>
      </c>
      <c r="B51" s="1357">
        <v>422</v>
      </c>
      <c r="C51" s="1357">
        <v>165</v>
      </c>
      <c r="D51" s="1357">
        <v>202</v>
      </c>
      <c r="E51" s="1357">
        <v>71</v>
      </c>
    </row>
    <row r="52" spans="1:5" ht="6.95" customHeight="1" thickBot="1">
      <c r="A52" s="753"/>
      <c r="B52" s="1359"/>
      <c r="C52" s="1359"/>
      <c r="D52" s="1359"/>
      <c r="E52" s="1360"/>
    </row>
    <row r="53" spans="1:5" ht="3.75" customHeight="1" thickTop="1">
      <c r="A53" s="746"/>
      <c r="B53" s="746"/>
      <c r="C53" s="746"/>
      <c r="D53" s="746"/>
      <c r="E53" s="746"/>
    </row>
    <row r="54" spans="1:5" ht="12.95" customHeight="1">
      <c r="A54" s="2120" t="s">
        <v>1221</v>
      </c>
      <c r="B54" s="2121"/>
      <c r="C54" s="2121"/>
      <c r="D54" s="2121"/>
      <c r="E54" s="2121"/>
    </row>
    <row r="55" spans="1:5" ht="22.5" customHeight="1">
      <c r="A55" s="2120"/>
      <c r="B55" s="2121"/>
      <c r="C55" s="2121"/>
      <c r="D55" s="2121"/>
      <c r="E55" s="2121"/>
    </row>
    <row r="56" spans="1:5" ht="12.95" customHeight="1">
      <c r="A56" s="2122" t="s">
        <v>1222</v>
      </c>
      <c r="B56" s="2122"/>
      <c r="C56" s="2122"/>
      <c r="D56" s="2122"/>
      <c r="E56" s="2122"/>
    </row>
    <row r="57" spans="1:5" ht="11.1" customHeight="1">
      <c r="B57" s="1361"/>
      <c r="C57" s="1361"/>
      <c r="D57" s="1361"/>
      <c r="E57" s="1361"/>
    </row>
    <row r="58" spans="1:5" ht="11.1" customHeight="1">
      <c r="B58" s="1361"/>
      <c r="C58" s="1361"/>
      <c r="D58" s="1361"/>
      <c r="E58" s="1361"/>
    </row>
    <row r="59" spans="1:5" ht="11.1" customHeight="1">
      <c r="B59" s="1361"/>
      <c r="C59" s="1361"/>
      <c r="D59" s="1361"/>
      <c r="E59" s="1361"/>
    </row>
    <row r="60" spans="1:5" ht="11.1" customHeight="1">
      <c r="B60" s="1361"/>
      <c r="C60" s="1361"/>
      <c r="D60" s="1361"/>
      <c r="E60" s="1361"/>
    </row>
    <row r="61" spans="1:5" ht="11.1" customHeight="1">
      <c r="B61" s="1361"/>
      <c r="C61" s="1361"/>
      <c r="D61" s="1361"/>
      <c r="E61" s="1361"/>
    </row>
    <row r="62" spans="1:5" ht="11.1" customHeight="1">
      <c r="B62" s="1361"/>
      <c r="C62" s="1361"/>
      <c r="D62" s="1361"/>
      <c r="E62" s="1361"/>
    </row>
    <row r="63" spans="1:5" ht="11.1" customHeight="1">
      <c r="B63" s="1361"/>
      <c r="C63" s="1361"/>
      <c r="D63" s="1361"/>
      <c r="E63" s="1361"/>
    </row>
    <row r="64" spans="1:5" ht="11.1" customHeight="1">
      <c r="B64" s="1361"/>
      <c r="C64" s="1361"/>
      <c r="D64" s="1361"/>
      <c r="E64" s="1361"/>
    </row>
    <row r="65" spans="2:5">
      <c r="B65" s="1361"/>
      <c r="C65" s="1361"/>
      <c r="D65" s="1361"/>
      <c r="E65" s="1361"/>
    </row>
    <row r="66" spans="2:5">
      <c r="B66" s="1361"/>
      <c r="C66" s="1361"/>
      <c r="D66" s="1361"/>
      <c r="E66" s="1361"/>
    </row>
    <row r="67" spans="2:5">
      <c r="B67" s="1361"/>
      <c r="C67" s="1361"/>
      <c r="D67" s="1361"/>
      <c r="E67" s="1361"/>
    </row>
    <row r="68" spans="2:5">
      <c r="B68" s="1361"/>
      <c r="C68" s="1361"/>
      <c r="D68" s="1361"/>
      <c r="E68" s="1361"/>
    </row>
    <row r="69" spans="2:5">
      <c r="B69" s="1361"/>
      <c r="C69" s="1361"/>
      <c r="D69" s="1361"/>
      <c r="E69" s="1361"/>
    </row>
    <row r="70" spans="2:5">
      <c r="B70" s="1361"/>
      <c r="C70" s="1361"/>
      <c r="D70" s="1361"/>
      <c r="E70" s="1361"/>
    </row>
    <row r="71" spans="2:5">
      <c r="B71" s="1361"/>
      <c r="C71" s="1361"/>
      <c r="D71" s="1361"/>
      <c r="E71" s="1361"/>
    </row>
    <row r="72" spans="2:5">
      <c r="B72" s="1361"/>
      <c r="C72" s="1361"/>
      <c r="D72" s="1361"/>
      <c r="E72" s="1361"/>
    </row>
    <row r="73" spans="2:5">
      <c r="B73" s="1361"/>
      <c r="C73" s="1361"/>
      <c r="D73" s="1361"/>
      <c r="E73" s="1361"/>
    </row>
    <row r="74" spans="2:5">
      <c r="B74" s="1361"/>
      <c r="C74" s="1361"/>
      <c r="D74" s="1361"/>
      <c r="E74" s="1361"/>
    </row>
    <row r="75" spans="2:5">
      <c r="B75" s="1361"/>
      <c r="C75" s="1361"/>
      <c r="D75" s="1361"/>
      <c r="E75" s="1361"/>
    </row>
    <row r="76" spans="2:5">
      <c r="B76" s="1361"/>
      <c r="C76" s="1361"/>
      <c r="D76" s="1361"/>
      <c r="E76" s="1361"/>
    </row>
    <row r="77" spans="2:5">
      <c r="B77" s="1361"/>
      <c r="C77" s="1361"/>
      <c r="D77" s="1361"/>
      <c r="E77" s="1361"/>
    </row>
    <row r="78" spans="2:5">
      <c r="B78" s="1361"/>
      <c r="C78" s="1361"/>
      <c r="D78" s="1361"/>
      <c r="E78" s="1361"/>
    </row>
    <row r="79" spans="2:5">
      <c r="B79" s="1361"/>
      <c r="C79" s="1361"/>
      <c r="D79" s="1361"/>
      <c r="E79" s="1361"/>
    </row>
    <row r="80" spans="2:5">
      <c r="B80" s="1361"/>
      <c r="C80" s="1361"/>
      <c r="D80" s="1361"/>
      <c r="E80" s="1361"/>
    </row>
    <row r="81" spans="2:5">
      <c r="B81" s="1361"/>
      <c r="C81" s="1361"/>
      <c r="D81" s="1361"/>
      <c r="E81" s="1361"/>
    </row>
    <row r="82" spans="2:5">
      <c r="B82" s="1361"/>
      <c r="C82" s="1361"/>
      <c r="D82" s="1361"/>
      <c r="E82" s="1361"/>
    </row>
    <row r="83" spans="2:5">
      <c r="B83" s="1361"/>
      <c r="C83" s="1361"/>
      <c r="D83" s="1361"/>
      <c r="E83" s="1361"/>
    </row>
    <row r="84" spans="2:5">
      <c r="B84" s="1361"/>
      <c r="C84" s="1361"/>
      <c r="D84" s="1361"/>
      <c r="E84" s="1361"/>
    </row>
    <row r="85" spans="2:5">
      <c r="B85" s="1361"/>
      <c r="C85" s="1361"/>
      <c r="D85" s="1361"/>
      <c r="E85" s="1361"/>
    </row>
    <row r="86" spans="2:5">
      <c r="B86" s="1361"/>
      <c r="C86" s="1361"/>
      <c r="D86" s="1361"/>
      <c r="E86" s="1361"/>
    </row>
    <row r="87" spans="2:5">
      <c r="B87" s="1361"/>
      <c r="C87" s="1361"/>
      <c r="D87" s="1361"/>
      <c r="E87" s="1361"/>
    </row>
    <row r="88" spans="2:5">
      <c r="B88" s="1361"/>
      <c r="C88" s="1361"/>
      <c r="D88" s="1361"/>
      <c r="E88" s="1361"/>
    </row>
    <row r="89" spans="2:5">
      <c r="B89" s="1361"/>
      <c r="C89" s="1361"/>
      <c r="D89" s="1361"/>
      <c r="E89" s="1361"/>
    </row>
    <row r="90" spans="2:5">
      <c r="B90" s="1361"/>
      <c r="C90" s="1361"/>
      <c r="D90" s="1361"/>
      <c r="E90" s="1361"/>
    </row>
    <row r="91" spans="2:5">
      <c r="B91" s="1361"/>
      <c r="C91" s="1361"/>
      <c r="D91" s="1361"/>
      <c r="E91" s="1361"/>
    </row>
    <row r="92" spans="2:5">
      <c r="B92" s="1361"/>
      <c r="C92" s="1361"/>
      <c r="D92" s="1361"/>
      <c r="E92" s="1361"/>
    </row>
    <row r="93" spans="2:5">
      <c r="B93" s="1361"/>
      <c r="C93" s="1361"/>
      <c r="D93" s="1361"/>
      <c r="E93" s="1361"/>
    </row>
    <row r="94" spans="2:5">
      <c r="B94" s="1361"/>
      <c r="C94" s="1361"/>
      <c r="D94" s="1361"/>
      <c r="E94" s="1361"/>
    </row>
    <row r="95" spans="2:5">
      <c r="B95" s="1361"/>
      <c r="C95" s="1361"/>
      <c r="D95" s="1361"/>
      <c r="E95" s="1361"/>
    </row>
    <row r="96" spans="2:5">
      <c r="B96" s="1361"/>
      <c r="C96" s="1361"/>
      <c r="D96" s="1361"/>
      <c r="E96" s="1361"/>
    </row>
    <row r="97" spans="2:5">
      <c r="B97" s="1361"/>
      <c r="C97" s="1361"/>
      <c r="D97" s="1361"/>
      <c r="E97" s="1361"/>
    </row>
    <row r="98" spans="2:5">
      <c r="B98" s="1361"/>
      <c r="C98" s="1361"/>
      <c r="D98" s="1361"/>
      <c r="E98" s="1361"/>
    </row>
    <row r="99" spans="2:5">
      <c r="B99" s="1361"/>
      <c r="C99" s="1361"/>
      <c r="D99" s="1361"/>
      <c r="E99" s="1361"/>
    </row>
    <row r="100" spans="2:5">
      <c r="B100" s="1361"/>
      <c r="C100" s="1361"/>
      <c r="D100" s="1361"/>
      <c r="E100" s="1361"/>
    </row>
    <row r="101" spans="2:5">
      <c r="B101" s="1361"/>
      <c r="C101" s="1361"/>
      <c r="D101" s="1361"/>
      <c r="E101" s="1361"/>
    </row>
    <row r="102" spans="2:5">
      <c r="B102" s="1361"/>
      <c r="C102" s="1361"/>
      <c r="D102" s="1361"/>
      <c r="E102" s="1361"/>
    </row>
    <row r="103" spans="2:5">
      <c r="B103" s="1361"/>
      <c r="C103" s="1361"/>
      <c r="D103" s="1361"/>
      <c r="E103" s="1361"/>
    </row>
    <row r="104" spans="2:5">
      <c r="B104" s="1361"/>
      <c r="C104" s="1361"/>
      <c r="D104" s="1361"/>
      <c r="E104" s="1361"/>
    </row>
    <row r="105" spans="2:5">
      <c r="B105" s="1361"/>
      <c r="C105" s="1361"/>
      <c r="D105" s="1361"/>
      <c r="E105" s="1361"/>
    </row>
    <row r="106" spans="2:5">
      <c r="B106" s="1361"/>
      <c r="C106" s="1361"/>
      <c r="D106" s="1361"/>
      <c r="E106" s="1361"/>
    </row>
    <row r="107" spans="2:5">
      <c r="B107" s="1361"/>
      <c r="C107" s="1361"/>
      <c r="D107" s="1361"/>
      <c r="E107" s="1361"/>
    </row>
    <row r="108" spans="2:5">
      <c r="B108" s="1361"/>
      <c r="C108" s="1361"/>
      <c r="D108" s="1361"/>
      <c r="E108" s="1361"/>
    </row>
    <row r="109" spans="2:5">
      <c r="B109" s="1361"/>
      <c r="C109" s="1361"/>
      <c r="D109" s="1361"/>
      <c r="E109" s="1361"/>
    </row>
    <row r="110" spans="2:5">
      <c r="B110" s="1361"/>
      <c r="C110" s="1361"/>
      <c r="D110" s="1361"/>
      <c r="E110" s="1361"/>
    </row>
    <row r="111" spans="2:5">
      <c r="B111" s="1361"/>
      <c r="C111" s="1361"/>
      <c r="D111" s="1361"/>
      <c r="E111" s="1361"/>
    </row>
    <row r="112" spans="2:5">
      <c r="B112" s="1361"/>
      <c r="C112" s="1361"/>
      <c r="D112" s="1361"/>
      <c r="E112" s="1361"/>
    </row>
    <row r="113" spans="2:5">
      <c r="B113" s="1361"/>
      <c r="C113" s="1361"/>
      <c r="D113" s="1361"/>
      <c r="E113" s="1361"/>
    </row>
    <row r="114" spans="2:5">
      <c r="B114" s="1361"/>
      <c r="C114" s="1361"/>
      <c r="D114" s="1361"/>
      <c r="E114" s="1361"/>
    </row>
    <row r="115" spans="2:5">
      <c r="B115" s="1361"/>
      <c r="C115" s="1361"/>
      <c r="D115" s="1361"/>
      <c r="E115" s="1361"/>
    </row>
    <row r="116" spans="2:5">
      <c r="B116" s="1361"/>
      <c r="C116" s="1361"/>
      <c r="D116" s="1361"/>
      <c r="E116" s="1361"/>
    </row>
    <row r="117" spans="2:5">
      <c r="B117" s="1361"/>
      <c r="C117" s="1361"/>
      <c r="D117" s="1361"/>
      <c r="E117" s="1361"/>
    </row>
    <row r="118" spans="2:5">
      <c r="B118" s="1361"/>
      <c r="C118" s="1361"/>
      <c r="D118" s="1361"/>
      <c r="E118" s="1361"/>
    </row>
    <row r="119" spans="2:5">
      <c r="B119" s="1361"/>
      <c r="C119" s="1361"/>
      <c r="D119" s="1361"/>
      <c r="E119" s="1361"/>
    </row>
    <row r="120" spans="2:5">
      <c r="B120" s="1361"/>
      <c r="C120" s="1361"/>
      <c r="D120" s="1361"/>
      <c r="E120" s="1361"/>
    </row>
    <row r="121" spans="2:5">
      <c r="B121" s="1361"/>
      <c r="C121" s="1361"/>
      <c r="D121" s="1361"/>
      <c r="E121" s="1361"/>
    </row>
    <row r="122" spans="2:5">
      <c r="B122" s="1361"/>
      <c r="C122" s="1361"/>
      <c r="D122" s="1361"/>
      <c r="E122" s="1361"/>
    </row>
    <row r="123" spans="2:5">
      <c r="B123" s="1361"/>
      <c r="C123" s="1361"/>
      <c r="D123" s="1361"/>
      <c r="E123" s="1361"/>
    </row>
    <row r="124" spans="2:5">
      <c r="B124" s="1361"/>
      <c r="C124" s="1361"/>
      <c r="D124" s="1361"/>
      <c r="E124" s="1361"/>
    </row>
    <row r="125" spans="2:5">
      <c r="B125" s="1361"/>
      <c r="C125" s="1361"/>
      <c r="D125" s="1361"/>
      <c r="E125" s="1361"/>
    </row>
    <row r="126" spans="2:5">
      <c r="B126" s="1361"/>
      <c r="C126" s="1361"/>
      <c r="D126" s="1361"/>
      <c r="E126" s="1361"/>
    </row>
    <row r="127" spans="2:5">
      <c r="B127" s="1361"/>
      <c r="C127" s="1361"/>
      <c r="D127" s="1361"/>
      <c r="E127" s="1361"/>
    </row>
    <row r="128" spans="2:5">
      <c r="B128" s="1361"/>
      <c r="C128" s="1361"/>
      <c r="D128" s="1361"/>
      <c r="E128" s="1361"/>
    </row>
    <row r="129" spans="2:5">
      <c r="B129" s="1361"/>
      <c r="C129" s="1361"/>
      <c r="D129" s="1361"/>
      <c r="E129" s="1361"/>
    </row>
    <row r="130" spans="2:5">
      <c r="B130" s="1361"/>
      <c r="C130" s="1361"/>
      <c r="D130" s="1361"/>
      <c r="E130" s="1361"/>
    </row>
    <row r="131" spans="2:5">
      <c r="B131" s="1361"/>
      <c r="C131" s="1361"/>
      <c r="D131" s="1361"/>
      <c r="E131" s="1361"/>
    </row>
    <row r="132" spans="2:5">
      <c r="B132" s="1361"/>
      <c r="C132" s="1361"/>
      <c r="D132" s="1361"/>
      <c r="E132" s="1361"/>
    </row>
    <row r="133" spans="2:5">
      <c r="B133" s="1361"/>
      <c r="C133" s="1361"/>
      <c r="D133" s="1361"/>
      <c r="E133" s="1361"/>
    </row>
    <row r="134" spans="2:5">
      <c r="B134" s="1361"/>
      <c r="C134" s="1361"/>
      <c r="D134" s="1361"/>
      <c r="E134" s="1361"/>
    </row>
    <row r="135" spans="2:5">
      <c r="B135" s="1361"/>
      <c r="C135" s="1361"/>
      <c r="D135" s="1361"/>
      <c r="E135" s="1361"/>
    </row>
    <row r="136" spans="2:5">
      <c r="B136" s="1361"/>
      <c r="C136" s="1361"/>
      <c r="D136" s="1361"/>
      <c r="E136" s="1361"/>
    </row>
    <row r="137" spans="2:5">
      <c r="B137" s="1361"/>
      <c r="C137" s="1361"/>
      <c r="D137" s="1361"/>
      <c r="E137" s="1361"/>
    </row>
    <row r="138" spans="2:5">
      <c r="B138" s="1361"/>
      <c r="C138" s="1361"/>
      <c r="D138" s="1361"/>
      <c r="E138" s="1361"/>
    </row>
    <row r="139" spans="2:5">
      <c r="B139" s="1361"/>
      <c r="C139" s="1361"/>
      <c r="D139" s="1361"/>
      <c r="E139" s="1361"/>
    </row>
    <row r="140" spans="2:5">
      <c r="B140" s="1361"/>
      <c r="C140" s="1361"/>
      <c r="D140" s="1361"/>
      <c r="E140" s="1361"/>
    </row>
    <row r="141" spans="2:5">
      <c r="B141" s="1361"/>
      <c r="C141" s="1361"/>
      <c r="D141" s="1361"/>
      <c r="E141" s="1361"/>
    </row>
    <row r="142" spans="2:5">
      <c r="B142" s="1361"/>
      <c r="C142" s="1361"/>
      <c r="D142" s="1361"/>
      <c r="E142" s="1361"/>
    </row>
    <row r="143" spans="2:5">
      <c r="B143" s="1361"/>
      <c r="C143" s="1361"/>
      <c r="D143" s="1361"/>
      <c r="E143" s="1361"/>
    </row>
    <row r="144" spans="2:5">
      <c r="B144" s="1361"/>
      <c r="C144" s="1361"/>
      <c r="D144" s="1361"/>
      <c r="E144" s="1361"/>
    </row>
    <row r="145" spans="2:5">
      <c r="B145" s="1361"/>
      <c r="C145" s="1361"/>
      <c r="D145" s="1361"/>
      <c r="E145" s="1361"/>
    </row>
    <row r="146" spans="2:5">
      <c r="B146" s="1361"/>
      <c r="C146" s="1361"/>
      <c r="D146" s="1361"/>
      <c r="E146" s="1361"/>
    </row>
    <row r="147" spans="2:5">
      <c r="B147" s="1361"/>
      <c r="C147" s="1361"/>
      <c r="D147" s="1361"/>
      <c r="E147" s="1361"/>
    </row>
    <row r="148" spans="2:5">
      <c r="B148" s="1361"/>
      <c r="C148" s="1361"/>
      <c r="D148" s="1361"/>
      <c r="E148" s="1361"/>
    </row>
    <row r="149" spans="2:5">
      <c r="B149" s="1361"/>
      <c r="C149" s="1361"/>
      <c r="D149" s="1361"/>
      <c r="E149" s="1361"/>
    </row>
    <row r="150" spans="2:5">
      <c r="B150" s="1361"/>
      <c r="C150" s="1361"/>
      <c r="D150" s="1361"/>
      <c r="E150" s="1361"/>
    </row>
    <row r="151" spans="2:5">
      <c r="B151" s="1361"/>
      <c r="C151" s="1361"/>
      <c r="D151" s="1361"/>
      <c r="E151" s="1361"/>
    </row>
    <row r="152" spans="2:5">
      <c r="B152" s="1361"/>
      <c r="C152" s="1361"/>
      <c r="D152" s="1361"/>
      <c r="E152" s="1361"/>
    </row>
    <row r="153" spans="2:5">
      <c r="B153" s="1361"/>
      <c r="C153" s="1361"/>
      <c r="D153" s="1361"/>
      <c r="E153" s="1361"/>
    </row>
    <row r="154" spans="2:5">
      <c r="B154" s="1361"/>
      <c r="C154" s="1361"/>
      <c r="D154" s="1361"/>
      <c r="E154" s="1361"/>
    </row>
    <row r="155" spans="2:5">
      <c r="B155" s="1361"/>
      <c r="C155" s="1361"/>
      <c r="D155" s="1361"/>
      <c r="E155" s="1361"/>
    </row>
    <row r="156" spans="2:5">
      <c r="B156" s="1361"/>
      <c r="C156" s="1361"/>
      <c r="D156" s="1361"/>
      <c r="E156" s="1361"/>
    </row>
    <row r="157" spans="2:5">
      <c r="B157" s="1361"/>
      <c r="C157" s="1361"/>
      <c r="D157" s="1361"/>
      <c r="E157" s="1361"/>
    </row>
    <row r="158" spans="2:5">
      <c r="B158" s="1361"/>
      <c r="C158" s="1361"/>
      <c r="D158" s="1361"/>
      <c r="E158" s="1361"/>
    </row>
    <row r="159" spans="2:5">
      <c r="B159" s="1361"/>
      <c r="C159" s="1361"/>
      <c r="D159" s="1361"/>
      <c r="E159" s="1361"/>
    </row>
    <row r="160" spans="2:5">
      <c r="B160" s="1361"/>
      <c r="C160" s="1361"/>
      <c r="D160" s="1361"/>
      <c r="E160" s="1361"/>
    </row>
    <row r="161" spans="2:5">
      <c r="B161" s="1361"/>
      <c r="C161" s="1361"/>
      <c r="D161" s="1361"/>
      <c r="E161" s="1361"/>
    </row>
    <row r="162" spans="2:5">
      <c r="B162" s="1361"/>
      <c r="C162" s="1361"/>
      <c r="D162" s="1361"/>
      <c r="E162" s="1361"/>
    </row>
    <row r="163" spans="2:5">
      <c r="B163" s="1361"/>
      <c r="C163" s="1361"/>
      <c r="D163" s="1361"/>
      <c r="E163" s="1361"/>
    </row>
    <row r="164" spans="2:5">
      <c r="B164" s="1361"/>
      <c r="C164" s="1361"/>
      <c r="D164" s="1361"/>
      <c r="E164" s="1361"/>
    </row>
    <row r="165" spans="2:5">
      <c r="B165" s="1361"/>
      <c r="C165" s="1361"/>
      <c r="D165" s="1361"/>
      <c r="E165" s="1361"/>
    </row>
    <row r="166" spans="2:5">
      <c r="B166" s="1361"/>
      <c r="C166" s="1361"/>
      <c r="D166" s="1361"/>
      <c r="E166" s="1361"/>
    </row>
    <row r="167" spans="2:5">
      <c r="B167" s="1361"/>
      <c r="C167" s="1361"/>
      <c r="D167" s="1361"/>
      <c r="E167" s="1361"/>
    </row>
    <row r="168" spans="2:5">
      <c r="B168" s="1361"/>
      <c r="C168" s="1361"/>
      <c r="D168" s="1361"/>
      <c r="E168" s="1361"/>
    </row>
    <row r="169" spans="2:5">
      <c r="B169" s="1361"/>
      <c r="C169" s="1361"/>
      <c r="D169" s="1361"/>
      <c r="E169" s="1361"/>
    </row>
    <row r="170" spans="2:5">
      <c r="B170" s="1361"/>
      <c r="C170" s="1361"/>
      <c r="D170" s="1361"/>
      <c r="E170" s="1361"/>
    </row>
    <row r="171" spans="2:5">
      <c r="B171" s="1361"/>
      <c r="C171" s="1361"/>
      <c r="D171" s="1361"/>
      <c r="E171" s="1361"/>
    </row>
    <row r="172" spans="2:5">
      <c r="B172" s="1361"/>
      <c r="C172" s="1361"/>
      <c r="D172" s="1361"/>
      <c r="E172" s="1361"/>
    </row>
    <row r="173" spans="2:5">
      <c r="B173" s="1361"/>
      <c r="C173" s="1361"/>
      <c r="D173" s="1361"/>
      <c r="E173" s="1361"/>
    </row>
    <row r="174" spans="2:5">
      <c r="B174" s="1361"/>
      <c r="C174" s="1361"/>
      <c r="D174" s="1361"/>
      <c r="E174" s="1361"/>
    </row>
    <row r="175" spans="2:5">
      <c r="B175" s="1361"/>
      <c r="C175" s="1361"/>
      <c r="D175" s="1361"/>
      <c r="E175" s="1361"/>
    </row>
    <row r="176" spans="2:5">
      <c r="B176" s="1361"/>
      <c r="C176" s="1361"/>
      <c r="D176" s="1361"/>
      <c r="E176" s="1361"/>
    </row>
    <row r="177" spans="2:5">
      <c r="B177" s="1361"/>
      <c r="C177" s="1361"/>
      <c r="D177" s="1361"/>
      <c r="E177" s="1361"/>
    </row>
    <row r="178" spans="2:5">
      <c r="B178" s="1361"/>
      <c r="C178" s="1361"/>
      <c r="D178" s="1361"/>
      <c r="E178" s="1361"/>
    </row>
    <row r="179" spans="2:5">
      <c r="B179" s="1361"/>
      <c r="C179" s="1361"/>
      <c r="D179" s="1361"/>
      <c r="E179" s="1361"/>
    </row>
    <row r="180" spans="2:5">
      <c r="B180" s="1361"/>
      <c r="C180" s="1361"/>
      <c r="D180" s="1361"/>
      <c r="E180" s="1361"/>
    </row>
    <row r="181" spans="2:5">
      <c r="B181" s="1361"/>
      <c r="C181" s="1361"/>
      <c r="D181" s="1361"/>
      <c r="E181" s="1361"/>
    </row>
    <row r="182" spans="2:5">
      <c r="B182" s="1361"/>
      <c r="C182" s="1361"/>
      <c r="D182" s="1361"/>
      <c r="E182" s="1361"/>
    </row>
    <row r="183" spans="2:5">
      <c r="B183" s="1361"/>
      <c r="C183" s="1361"/>
      <c r="D183" s="1361"/>
      <c r="E183" s="1361"/>
    </row>
    <row r="184" spans="2:5">
      <c r="B184" s="1361"/>
      <c r="C184" s="1361"/>
      <c r="D184" s="1361"/>
      <c r="E184" s="1361"/>
    </row>
    <row r="185" spans="2:5">
      <c r="B185" s="1361"/>
      <c r="C185" s="1361"/>
      <c r="D185" s="1361"/>
      <c r="E185" s="1361"/>
    </row>
    <row r="186" spans="2:5">
      <c r="B186" s="1361"/>
      <c r="C186" s="1361"/>
      <c r="D186" s="1361"/>
      <c r="E186" s="1361"/>
    </row>
    <row r="187" spans="2:5">
      <c r="B187" s="1361"/>
      <c r="C187" s="1361"/>
      <c r="D187" s="1361"/>
      <c r="E187" s="1361"/>
    </row>
    <row r="188" spans="2:5">
      <c r="B188" s="1361"/>
      <c r="C188" s="1361"/>
      <c r="D188" s="1361"/>
      <c r="E188" s="1361"/>
    </row>
    <row r="189" spans="2:5">
      <c r="B189" s="1361"/>
      <c r="C189" s="1361"/>
      <c r="D189" s="1361"/>
      <c r="E189" s="1361"/>
    </row>
    <row r="190" spans="2:5">
      <c r="B190" s="1361"/>
      <c r="C190" s="1361"/>
      <c r="D190" s="1361"/>
      <c r="E190" s="1361"/>
    </row>
    <row r="191" spans="2:5">
      <c r="B191" s="1361"/>
      <c r="C191" s="1361"/>
      <c r="D191" s="1361"/>
      <c r="E191" s="1361"/>
    </row>
    <row r="192" spans="2:5">
      <c r="B192" s="1361"/>
      <c r="C192" s="1361"/>
      <c r="D192" s="1361"/>
      <c r="E192" s="1361"/>
    </row>
    <row r="193" spans="2:5">
      <c r="B193" s="1361"/>
      <c r="C193" s="1361"/>
      <c r="D193" s="1361"/>
      <c r="E193" s="1361"/>
    </row>
    <row r="194" spans="2:5">
      <c r="B194" s="1361"/>
      <c r="C194" s="1361"/>
      <c r="D194" s="1361"/>
      <c r="E194" s="1361"/>
    </row>
    <row r="195" spans="2:5">
      <c r="B195" s="1361"/>
      <c r="C195" s="1361"/>
      <c r="D195" s="1361"/>
      <c r="E195" s="1361"/>
    </row>
    <row r="196" spans="2:5">
      <c r="B196" s="1361"/>
      <c r="C196" s="1361"/>
      <c r="D196" s="1361"/>
      <c r="E196" s="1361"/>
    </row>
    <row r="197" spans="2:5">
      <c r="B197" s="1361"/>
      <c r="C197" s="1361"/>
      <c r="D197" s="1361"/>
      <c r="E197" s="1361"/>
    </row>
    <row r="198" spans="2:5">
      <c r="B198" s="1361"/>
      <c r="C198" s="1361"/>
      <c r="D198" s="1361"/>
      <c r="E198" s="1361"/>
    </row>
    <row r="199" spans="2:5">
      <c r="B199" s="1361"/>
      <c r="C199" s="1361"/>
      <c r="D199" s="1361"/>
      <c r="E199" s="1361"/>
    </row>
    <row r="200" spans="2:5">
      <c r="B200" s="1361"/>
      <c r="C200" s="1361"/>
      <c r="D200" s="1361"/>
      <c r="E200" s="1361"/>
    </row>
    <row r="201" spans="2:5">
      <c r="B201" s="1361"/>
      <c r="C201" s="1361"/>
      <c r="D201" s="1361"/>
      <c r="E201" s="1361"/>
    </row>
    <row r="202" spans="2:5">
      <c r="B202" s="1361"/>
      <c r="C202" s="1361"/>
      <c r="D202" s="1361"/>
      <c r="E202" s="1361"/>
    </row>
    <row r="203" spans="2:5">
      <c r="B203" s="1361"/>
      <c r="C203" s="1361"/>
      <c r="D203" s="1361"/>
      <c r="E203" s="1361"/>
    </row>
    <row r="204" spans="2:5">
      <c r="B204" s="1361"/>
      <c r="C204" s="1361"/>
      <c r="D204" s="1361"/>
      <c r="E204" s="1361"/>
    </row>
    <row r="205" spans="2:5">
      <c r="B205" s="1361"/>
      <c r="C205" s="1361"/>
      <c r="D205" s="1361"/>
      <c r="E205" s="1361"/>
    </row>
    <row r="206" spans="2:5">
      <c r="B206" s="1361"/>
      <c r="C206" s="1361"/>
      <c r="D206" s="1361"/>
      <c r="E206" s="1361"/>
    </row>
    <row r="207" spans="2:5">
      <c r="B207" s="1361"/>
      <c r="C207" s="1361"/>
      <c r="D207" s="1361"/>
      <c r="E207" s="1361"/>
    </row>
    <row r="208" spans="2:5">
      <c r="B208" s="1361"/>
      <c r="C208" s="1361"/>
      <c r="D208" s="1361"/>
      <c r="E208" s="1361"/>
    </row>
    <row r="209" spans="2:5">
      <c r="B209" s="1361"/>
      <c r="C209" s="1361"/>
      <c r="D209" s="1361"/>
      <c r="E209" s="1361"/>
    </row>
    <row r="210" spans="2:5">
      <c r="B210" s="1361"/>
      <c r="C210" s="1361"/>
      <c r="D210" s="1361"/>
      <c r="E210" s="1361"/>
    </row>
    <row r="211" spans="2:5">
      <c r="B211" s="1361"/>
      <c r="C211" s="1361"/>
      <c r="D211" s="1361"/>
      <c r="E211" s="1361"/>
    </row>
    <row r="212" spans="2:5">
      <c r="B212" s="1361"/>
      <c r="C212" s="1361"/>
      <c r="D212" s="1361"/>
      <c r="E212" s="1361"/>
    </row>
    <row r="213" spans="2:5">
      <c r="B213" s="1361"/>
      <c r="C213" s="1361"/>
      <c r="D213" s="1361"/>
      <c r="E213" s="1361"/>
    </row>
    <row r="214" spans="2:5">
      <c r="B214" s="1361"/>
      <c r="C214" s="1361"/>
      <c r="D214" s="1361"/>
      <c r="E214" s="1361"/>
    </row>
    <row r="215" spans="2:5">
      <c r="B215" s="1361"/>
      <c r="C215" s="1361"/>
      <c r="D215" s="1361"/>
      <c r="E215" s="1361"/>
    </row>
    <row r="216" spans="2:5">
      <c r="B216" s="1361"/>
      <c r="C216" s="1361"/>
      <c r="D216" s="1361"/>
      <c r="E216" s="1361"/>
    </row>
    <row r="217" spans="2:5">
      <c r="B217" s="1361"/>
      <c r="C217" s="1361"/>
      <c r="D217" s="1361"/>
      <c r="E217" s="1361"/>
    </row>
    <row r="218" spans="2:5">
      <c r="B218" s="1361"/>
      <c r="C218" s="1361"/>
      <c r="D218" s="1361"/>
      <c r="E218" s="1361"/>
    </row>
    <row r="219" spans="2:5">
      <c r="B219" s="1361"/>
      <c r="C219" s="1361"/>
      <c r="D219" s="1361"/>
      <c r="E219" s="1361"/>
    </row>
    <row r="220" spans="2:5">
      <c r="B220" s="1361"/>
      <c r="C220" s="1361"/>
      <c r="D220" s="1361"/>
      <c r="E220" s="1361"/>
    </row>
    <row r="221" spans="2:5">
      <c r="B221" s="1361"/>
      <c r="C221" s="1361"/>
      <c r="D221" s="1361"/>
      <c r="E221" s="1361"/>
    </row>
    <row r="222" spans="2:5">
      <c r="B222" s="1361"/>
      <c r="C222" s="1361"/>
      <c r="D222" s="1361"/>
      <c r="E222" s="1361"/>
    </row>
    <row r="223" spans="2:5">
      <c r="B223" s="1361"/>
      <c r="C223" s="1361"/>
      <c r="D223" s="1361"/>
      <c r="E223" s="1361"/>
    </row>
    <row r="224" spans="2:5">
      <c r="B224" s="1361"/>
      <c r="C224" s="1361"/>
      <c r="D224" s="1361"/>
      <c r="E224" s="1361"/>
    </row>
    <row r="225" spans="2:5">
      <c r="B225" s="1361"/>
      <c r="C225" s="1361"/>
      <c r="D225" s="1361"/>
      <c r="E225" s="1361"/>
    </row>
    <row r="226" spans="2:5">
      <c r="B226" s="1361"/>
      <c r="C226" s="1361"/>
      <c r="D226" s="1361"/>
      <c r="E226" s="1361"/>
    </row>
    <row r="227" spans="2:5">
      <c r="B227" s="1361"/>
      <c r="C227" s="1361"/>
      <c r="D227" s="1361"/>
      <c r="E227" s="1361"/>
    </row>
    <row r="228" spans="2:5">
      <c r="B228" s="1361"/>
      <c r="C228" s="1361"/>
      <c r="D228" s="1361"/>
      <c r="E228" s="1361"/>
    </row>
    <row r="229" spans="2:5">
      <c r="B229" s="1361"/>
      <c r="C229" s="1361"/>
      <c r="D229" s="1361"/>
      <c r="E229" s="1361"/>
    </row>
    <row r="230" spans="2:5">
      <c r="B230" s="1361"/>
      <c r="C230" s="1361"/>
      <c r="D230" s="1361"/>
      <c r="E230" s="1361"/>
    </row>
    <row r="231" spans="2:5">
      <c r="B231" s="1361"/>
      <c r="C231" s="1361"/>
      <c r="D231" s="1361"/>
      <c r="E231" s="1361"/>
    </row>
    <row r="232" spans="2:5">
      <c r="B232" s="1361"/>
      <c r="C232" s="1361"/>
      <c r="D232" s="1361"/>
      <c r="E232" s="1361"/>
    </row>
    <row r="233" spans="2:5">
      <c r="B233" s="1361"/>
      <c r="C233" s="1361"/>
      <c r="D233" s="1361"/>
      <c r="E233" s="1361"/>
    </row>
    <row r="234" spans="2:5">
      <c r="B234" s="1361"/>
      <c r="C234" s="1361"/>
      <c r="D234" s="1361"/>
      <c r="E234" s="1361"/>
    </row>
    <row r="235" spans="2:5">
      <c r="B235" s="1361"/>
      <c r="C235" s="1361"/>
      <c r="D235" s="1361"/>
      <c r="E235" s="1361"/>
    </row>
    <row r="236" spans="2:5">
      <c r="B236" s="1361"/>
      <c r="C236" s="1361"/>
      <c r="D236" s="1361"/>
      <c r="E236" s="1361"/>
    </row>
    <row r="237" spans="2:5">
      <c r="B237" s="1361"/>
      <c r="C237" s="1361"/>
      <c r="D237" s="1361"/>
      <c r="E237" s="1361"/>
    </row>
    <row r="238" spans="2:5">
      <c r="B238" s="1361"/>
      <c r="C238" s="1361"/>
      <c r="D238" s="1361"/>
      <c r="E238" s="1361"/>
    </row>
    <row r="239" spans="2:5">
      <c r="B239" s="1361"/>
      <c r="C239" s="1361"/>
      <c r="D239" s="1361"/>
      <c r="E239" s="1361"/>
    </row>
    <row r="240" spans="2:5">
      <c r="B240" s="1361"/>
      <c r="C240" s="1361"/>
      <c r="D240" s="1361"/>
      <c r="E240" s="1361"/>
    </row>
    <row r="241" spans="2:5">
      <c r="B241" s="1361"/>
      <c r="C241" s="1361"/>
      <c r="D241" s="1361"/>
      <c r="E241" s="1361"/>
    </row>
    <row r="242" spans="2:5">
      <c r="B242" s="1361"/>
      <c r="C242" s="1361"/>
      <c r="D242" s="1361"/>
      <c r="E242" s="1361"/>
    </row>
    <row r="243" spans="2:5">
      <c r="B243" s="1361"/>
      <c r="C243" s="1361"/>
      <c r="D243" s="1361"/>
      <c r="E243" s="1361"/>
    </row>
    <row r="244" spans="2:5">
      <c r="B244" s="1361"/>
      <c r="C244" s="1361"/>
      <c r="D244" s="1361"/>
      <c r="E244" s="1361"/>
    </row>
    <row r="245" spans="2:5">
      <c r="B245" s="1361"/>
      <c r="C245" s="1361"/>
      <c r="D245" s="1361"/>
      <c r="E245" s="1361"/>
    </row>
    <row r="246" spans="2:5">
      <c r="B246" s="1361"/>
      <c r="C246" s="1361"/>
      <c r="D246" s="1361"/>
      <c r="E246" s="1361"/>
    </row>
    <row r="247" spans="2:5">
      <c r="B247" s="1361"/>
      <c r="C247" s="1361"/>
      <c r="D247" s="1361"/>
      <c r="E247" s="1361"/>
    </row>
    <row r="248" spans="2:5">
      <c r="B248" s="1361"/>
      <c r="C248" s="1361"/>
      <c r="D248" s="1361"/>
      <c r="E248" s="1361"/>
    </row>
    <row r="249" spans="2:5">
      <c r="B249" s="1361"/>
      <c r="C249" s="1361"/>
      <c r="D249" s="1361"/>
      <c r="E249" s="1361"/>
    </row>
    <row r="250" spans="2:5">
      <c r="B250" s="1361"/>
      <c r="C250" s="1361"/>
      <c r="D250" s="1361"/>
      <c r="E250" s="1361"/>
    </row>
    <row r="251" spans="2:5">
      <c r="B251" s="1361"/>
      <c r="C251" s="1361"/>
      <c r="D251" s="1361"/>
      <c r="E251" s="1361"/>
    </row>
    <row r="252" spans="2:5">
      <c r="B252" s="1361"/>
      <c r="C252" s="1361"/>
      <c r="D252" s="1361"/>
      <c r="E252" s="1361"/>
    </row>
    <row r="253" spans="2:5">
      <c r="B253" s="1361"/>
      <c r="C253" s="1361"/>
      <c r="D253" s="1361"/>
      <c r="E253" s="1361"/>
    </row>
    <row r="254" spans="2:5">
      <c r="B254" s="1361"/>
      <c r="C254" s="1361"/>
      <c r="D254" s="1361"/>
      <c r="E254" s="1361"/>
    </row>
    <row r="255" spans="2:5">
      <c r="B255" s="1361"/>
      <c r="C255" s="1361"/>
      <c r="D255" s="1361"/>
      <c r="E255" s="1361"/>
    </row>
    <row r="256" spans="2:5">
      <c r="B256" s="1361"/>
      <c r="C256" s="1361"/>
      <c r="D256" s="1361"/>
      <c r="E256" s="1361"/>
    </row>
    <row r="257" spans="2:5">
      <c r="B257" s="1361"/>
      <c r="C257" s="1361"/>
      <c r="D257" s="1361"/>
      <c r="E257" s="1361"/>
    </row>
    <row r="258" spans="2:5">
      <c r="B258" s="1361"/>
      <c r="C258" s="1361"/>
      <c r="D258" s="1361"/>
      <c r="E258" s="1361"/>
    </row>
    <row r="259" spans="2:5">
      <c r="B259" s="1361"/>
      <c r="C259" s="1361"/>
      <c r="D259" s="1361"/>
      <c r="E259" s="1361"/>
    </row>
    <row r="260" spans="2:5">
      <c r="B260" s="1361"/>
      <c r="C260" s="1361"/>
      <c r="D260" s="1361"/>
      <c r="E260" s="1361"/>
    </row>
    <row r="261" spans="2:5">
      <c r="B261" s="1361"/>
      <c r="C261" s="1361"/>
      <c r="D261" s="1361"/>
      <c r="E261" s="1361"/>
    </row>
    <row r="262" spans="2:5">
      <c r="B262" s="1361"/>
      <c r="C262" s="1361"/>
      <c r="D262" s="1361"/>
      <c r="E262" s="1361"/>
    </row>
    <row r="263" spans="2:5">
      <c r="B263" s="1361"/>
      <c r="C263" s="1361"/>
      <c r="D263" s="1361"/>
      <c r="E263" s="1361"/>
    </row>
    <row r="264" spans="2:5">
      <c r="B264" s="1361"/>
      <c r="C264" s="1361"/>
      <c r="D264" s="1361"/>
      <c r="E264" s="1361"/>
    </row>
    <row r="265" spans="2:5">
      <c r="B265" s="1361"/>
      <c r="C265" s="1361"/>
      <c r="D265" s="1361"/>
      <c r="E265" s="1361"/>
    </row>
    <row r="266" spans="2:5">
      <c r="B266" s="1361"/>
      <c r="C266" s="1361"/>
      <c r="D266" s="1361"/>
      <c r="E266" s="1361"/>
    </row>
    <row r="267" spans="2:5">
      <c r="B267" s="1361"/>
      <c r="C267" s="1361"/>
      <c r="D267" s="1361"/>
      <c r="E267" s="1361"/>
    </row>
    <row r="268" spans="2:5">
      <c r="B268" s="1361"/>
      <c r="C268" s="1361"/>
      <c r="D268" s="1361"/>
      <c r="E268" s="1361"/>
    </row>
    <row r="269" spans="2:5">
      <c r="B269" s="1361"/>
      <c r="C269" s="1361"/>
      <c r="D269" s="1361"/>
      <c r="E269" s="1361"/>
    </row>
    <row r="270" spans="2:5">
      <c r="B270" s="1361"/>
      <c r="C270" s="1361"/>
      <c r="D270" s="1361"/>
      <c r="E270" s="1361"/>
    </row>
    <row r="271" spans="2:5">
      <c r="B271" s="1361"/>
      <c r="C271" s="1361"/>
      <c r="D271" s="1361"/>
      <c r="E271" s="1361"/>
    </row>
    <row r="272" spans="2:5">
      <c r="B272" s="1361"/>
      <c r="C272" s="1361"/>
      <c r="D272" s="1361"/>
      <c r="E272" s="1361"/>
    </row>
    <row r="273" spans="2:5">
      <c r="B273" s="1361"/>
      <c r="C273" s="1361"/>
      <c r="D273" s="1361"/>
      <c r="E273" s="1361"/>
    </row>
    <row r="274" spans="2:5">
      <c r="B274" s="1361"/>
      <c r="C274" s="1361"/>
      <c r="D274" s="1361"/>
      <c r="E274" s="1361"/>
    </row>
    <row r="275" spans="2:5">
      <c r="B275" s="1361"/>
      <c r="C275" s="1361"/>
      <c r="D275" s="1361"/>
      <c r="E275" s="1361"/>
    </row>
    <row r="276" spans="2:5">
      <c r="B276" s="1361"/>
      <c r="C276" s="1361"/>
      <c r="D276" s="1361"/>
      <c r="E276" s="1361"/>
    </row>
    <row r="277" spans="2:5">
      <c r="B277" s="1361"/>
      <c r="C277" s="1361"/>
      <c r="D277" s="1361"/>
      <c r="E277" s="1361"/>
    </row>
    <row r="278" spans="2:5">
      <c r="B278" s="1361"/>
      <c r="C278" s="1361"/>
      <c r="D278" s="1361"/>
      <c r="E278" s="1361"/>
    </row>
    <row r="279" spans="2:5">
      <c r="B279" s="1361"/>
      <c r="C279" s="1361"/>
      <c r="D279" s="1361"/>
      <c r="E279" s="1361"/>
    </row>
    <row r="280" spans="2:5">
      <c r="B280" s="1361"/>
      <c r="C280" s="1361"/>
      <c r="D280" s="1361"/>
      <c r="E280" s="1361"/>
    </row>
    <row r="281" spans="2:5">
      <c r="B281" s="1361"/>
      <c r="C281" s="1361"/>
      <c r="D281" s="1361"/>
      <c r="E281" s="1361"/>
    </row>
    <row r="282" spans="2:5">
      <c r="B282" s="1361"/>
      <c r="C282" s="1361"/>
      <c r="D282" s="1361"/>
      <c r="E282" s="1361"/>
    </row>
    <row r="283" spans="2:5">
      <c r="B283" s="1361"/>
      <c r="C283" s="1361"/>
      <c r="D283" s="1361"/>
      <c r="E283" s="1361"/>
    </row>
    <row r="284" spans="2:5">
      <c r="B284" s="1361"/>
      <c r="C284" s="1361"/>
      <c r="D284" s="1361"/>
      <c r="E284" s="1361"/>
    </row>
    <row r="285" spans="2:5">
      <c r="B285" s="1361"/>
      <c r="C285" s="1361"/>
      <c r="D285" s="1361"/>
      <c r="E285" s="1361"/>
    </row>
    <row r="286" spans="2:5">
      <c r="B286" s="1361"/>
      <c r="C286" s="1361"/>
      <c r="D286" s="1361"/>
      <c r="E286" s="1361"/>
    </row>
    <row r="287" spans="2:5">
      <c r="B287" s="1361"/>
      <c r="C287" s="1361"/>
      <c r="D287" s="1361"/>
      <c r="E287" s="1361"/>
    </row>
    <row r="288" spans="2:5">
      <c r="B288" s="1361"/>
      <c r="C288" s="1361"/>
      <c r="D288" s="1361"/>
      <c r="E288" s="1361"/>
    </row>
    <row r="289" spans="2:5">
      <c r="B289" s="1361"/>
      <c r="C289" s="1361"/>
      <c r="D289" s="1361"/>
      <c r="E289" s="1361"/>
    </row>
    <row r="290" spans="2:5">
      <c r="B290" s="1361"/>
      <c r="C290" s="1361"/>
      <c r="D290" s="1361"/>
      <c r="E290" s="1361"/>
    </row>
    <row r="291" spans="2:5">
      <c r="B291" s="1361"/>
      <c r="C291" s="1361"/>
      <c r="D291" s="1361"/>
      <c r="E291" s="1361"/>
    </row>
    <row r="292" spans="2:5">
      <c r="B292" s="1361"/>
      <c r="C292" s="1361"/>
      <c r="D292" s="1361"/>
      <c r="E292" s="1361"/>
    </row>
    <row r="293" spans="2:5">
      <c r="B293" s="1361"/>
      <c r="C293" s="1361"/>
      <c r="D293" s="1361"/>
      <c r="E293" s="1361"/>
    </row>
    <row r="294" spans="2:5">
      <c r="B294" s="1361"/>
      <c r="C294" s="1361"/>
      <c r="D294" s="1361"/>
      <c r="E294" s="1361"/>
    </row>
    <row r="295" spans="2:5">
      <c r="B295" s="1361"/>
      <c r="C295" s="1361"/>
      <c r="D295" s="1361"/>
      <c r="E295" s="1361"/>
    </row>
    <row r="296" spans="2:5">
      <c r="B296" s="1361"/>
      <c r="C296" s="1361"/>
      <c r="D296" s="1361"/>
      <c r="E296" s="1361"/>
    </row>
    <row r="297" spans="2:5">
      <c r="B297" s="1361"/>
      <c r="C297" s="1361"/>
      <c r="D297" s="1361"/>
      <c r="E297" s="1361"/>
    </row>
    <row r="298" spans="2:5">
      <c r="B298" s="1361"/>
      <c r="C298" s="1361"/>
      <c r="D298" s="1361"/>
      <c r="E298" s="1361"/>
    </row>
    <row r="299" spans="2:5">
      <c r="B299" s="1361"/>
      <c r="C299" s="1361"/>
      <c r="D299" s="1361"/>
      <c r="E299" s="1361"/>
    </row>
    <row r="300" spans="2:5">
      <c r="B300" s="1361"/>
      <c r="C300" s="1361"/>
      <c r="D300" s="1361"/>
      <c r="E300" s="1361"/>
    </row>
    <row r="301" spans="2:5">
      <c r="B301" s="1361"/>
      <c r="C301" s="1361"/>
      <c r="D301" s="1361"/>
      <c r="E301" s="1361"/>
    </row>
    <row r="302" spans="2:5">
      <c r="B302" s="1361"/>
      <c r="C302" s="1361"/>
      <c r="D302" s="1361"/>
      <c r="E302" s="1361"/>
    </row>
    <row r="303" spans="2:5">
      <c r="B303" s="1361"/>
      <c r="C303" s="1361"/>
      <c r="D303" s="1361"/>
      <c r="E303" s="1361"/>
    </row>
    <row r="304" spans="2:5">
      <c r="B304" s="1361"/>
      <c r="C304" s="1361"/>
      <c r="D304" s="1361"/>
      <c r="E304" s="1361"/>
    </row>
    <row r="305" spans="2:5">
      <c r="B305" s="1361"/>
      <c r="C305" s="1361"/>
      <c r="D305" s="1361"/>
      <c r="E305" s="1361"/>
    </row>
    <row r="306" spans="2:5">
      <c r="B306" s="1361"/>
      <c r="C306" s="1361"/>
      <c r="D306" s="1361"/>
      <c r="E306" s="1361"/>
    </row>
    <row r="307" spans="2:5">
      <c r="B307" s="1361"/>
      <c r="C307" s="1361"/>
      <c r="D307" s="1361"/>
      <c r="E307" s="1361"/>
    </row>
    <row r="308" spans="2:5">
      <c r="B308" s="1361"/>
      <c r="C308" s="1361"/>
      <c r="D308" s="1361"/>
      <c r="E308" s="1361"/>
    </row>
    <row r="309" spans="2:5">
      <c r="B309" s="1361"/>
      <c r="C309" s="1361"/>
      <c r="D309" s="1361"/>
      <c r="E309" s="1361"/>
    </row>
    <row r="310" spans="2:5">
      <c r="B310" s="1361"/>
      <c r="C310" s="1361"/>
      <c r="D310" s="1361"/>
      <c r="E310" s="1361"/>
    </row>
    <row r="311" spans="2:5">
      <c r="B311" s="1361"/>
      <c r="C311" s="1361"/>
      <c r="D311" s="1361"/>
      <c r="E311" s="1361"/>
    </row>
    <row r="312" spans="2:5">
      <c r="B312" s="1361"/>
      <c r="C312" s="1361"/>
      <c r="D312" s="1361"/>
      <c r="E312" s="1361"/>
    </row>
    <row r="313" spans="2:5">
      <c r="B313" s="1361"/>
      <c r="C313" s="1361"/>
      <c r="D313" s="1361"/>
      <c r="E313" s="1361"/>
    </row>
    <row r="314" spans="2:5">
      <c r="B314" s="1361"/>
      <c r="C314" s="1361"/>
      <c r="D314" s="1361"/>
      <c r="E314" s="1361"/>
    </row>
    <row r="315" spans="2:5">
      <c r="B315" s="1361"/>
      <c r="C315" s="1361"/>
      <c r="D315" s="1361"/>
      <c r="E315" s="1361"/>
    </row>
    <row r="316" spans="2:5">
      <c r="B316" s="1361"/>
      <c r="C316" s="1361"/>
      <c r="D316" s="1361"/>
      <c r="E316" s="1361"/>
    </row>
    <row r="317" spans="2:5">
      <c r="B317" s="1361"/>
      <c r="C317" s="1361"/>
      <c r="D317" s="1361"/>
      <c r="E317" s="1361"/>
    </row>
    <row r="318" spans="2:5">
      <c r="B318" s="1361"/>
      <c r="C318" s="1361"/>
      <c r="D318" s="1361"/>
      <c r="E318" s="1361"/>
    </row>
    <row r="319" spans="2:5">
      <c r="B319" s="1361"/>
      <c r="C319" s="1361"/>
      <c r="D319" s="1361"/>
      <c r="E319" s="1361"/>
    </row>
    <row r="320" spans="2:5">
      <c r="B320" s="1361"/>
      <c r="C320" s="1361"/>
      <c r="D320" s="1361"/>
      <c r="E320" s="1361"/>
    </row>
    <row r="321" spans="2:5">
      <c r="B321" s="1361"/>
      <c r="C321" s="1361"/>
      <c r="D321" s="1361"/>
      <c r="E321" s="1361"/>
    </row>
    <row r="322" spans="2:5">
      <c r="B322" s="1361"/>
      <c r="C322" s="1361"/>
      <c r="D322" s="1361"/>
      <c r="E322" s="1361"/>
    </row>
    <row r="323" spans="2:5">
      <c r="B323" s="1361"/>
      <c r="C323" s="1361"/>
      <c r="D323" s="1361"/>
      <c r="E323" s="1361"/>
    </row>
    <row r="324" spans="2:5">
      <c r="B324" s="1361"/>
      <c r="C324" s="1361"/>
      <c r="D324" s="1361"/>
      <c r="E324" s="1361"/>
    </row>
    <row r="325" spans="2:5">
      <c r="B325" s="1361"/>
      <c r="C325" s="1361"/>
      <c r="D325" s="1361"/>
      <c r="E325" s="1361"/>
    </row>
    <row r="326" spans="2:5">
      <c r="B326" s="1361"/>
      <c r="C326" s="1361"/>
      <c r="D326" s="1361"/>
      <c r="E326" s="1361"/>
    </row>
    <row r="327" spans="2:5">
      <c r="B327" s="1361"/>
      <c r="C327" s="1361"/>
      <c r="D327" s="1361"/>
      <c r="E327" s="1361"/>
    </row>
    <row r="328" spans="2:5">
      <c r="B328" s="1361"/>
      <c r="C328" s="1361"/>
      <c r="D328" s="1361"/>
      <c r="E328" s="1361"/>
    </row>
    <row r="329" spans="2:5">
      <c r="B329" s="1361"/>
      <c r="C329" s="1361"/>
      <c r="D329" s="1361"/>
      <c r="E329" s="1361"/>
    </row>
    <row r="330" spans="2:5">
      <c r="B330" s="1361"/>
      <c r="C330" s="1361"/>
      <c r="D330" s="1361"/>
      <c r="E330" s="1361"/>
    </row>
    <row r="331" spans="2:5">
      <c r="B331" s="1361"/>
      <c r="C331" s="1361"/>
      <c r="D331" s="1361"/>
      <c r="E331" s="1361"/>
    </row>
    <row r="332" spans="2:5">
      <c r="B332" s="1361"/>
      <c r="C332" s="1361"/>
      <c r="D332" s="1361"/>
      <c r="E332" s="1361"/>
    </row>
    <row r="333" spans="2:5">
      <c r="B333" s="1361"/>
      <c r="C333" s="1361"/>
      <c r="D333" s="1361"/>
      <c r="E333" s="1361"/>
    </row>
    <row r="334" spans="2:5">
      <c r="B334" s="1361"/>
      <c r="C334" s="1361"/>
      <c r="D334" s="1361"/>
      <c r="E334" s="1361"/>
    </row>
    <row r="335" spans="2:5">
      <c r="B335" s="1361"/>
      <c r="C335" s="1361"/>
      <c r="D335" s="1361"/>
      <c r="E335" s="1361"/>
    </row>
    <row r="336" spans="2:5">
      <c r="B336" s="1361"/>
      <c r="C336" s="1361"/>
      <c r="D336" s="1361"/>
      <c r="E336" s="1361"/>
    </row>
    <row r="337" spans="2:5">
      <c r="B337" s="1361"/>
      <c r="C337" s="1361"/>
      <c r="D337" s="1361"/>
      <c r="E337" s="1361"/>
    </row>
    <row r="338" spans="2:5">
      <c r="B338" s="1361"/>
      <c r="C338" s="1361"/>
      <c r="D338" s="1361"/>
      <c r="E338" s="1361"/>
    </row>
    <row r="339" spans="2:5">
      <c r="B339" s="1361"/>
      <c r="C339" s="1361"/>
      <c r="D339" s="1361"/>
      <c r="E339" s="1361"/>
    </row>
    <row r="340" spans="2:5">
      <c r="B340" s="1361"/>
      <c r="C340" s="1361"/>
      <c r="D340" s="1361"/>
      <c r="E340" s="1361"/>
    </row>
    <row r="341" spans="2:5">
      <c r="B341" s="1361"/>
      <c r="C341" s="1361"/>
      <c r="D341" s="1361"/>
      <c r="E341" s="1361"/>
    </row>
    <row r="342" spans="2:5">
      <c r="B342" s="1361"/>
      <c r="C342" s="1361"/>
      <c r="D342" s="1361"/>
      <c r="E342" s="1361"/>
    </row>
    <row r="343" spans="2:5">
      <c r="B343" s="1361"/>
      <c r="C343" s="1361"/>
      <c r="D343" s="1361"/>
      <c r="E343" s="1361"/>
    </row>
    <row r="344" spans="2:5">
      <c r="B344" s="1361"/>
      <c r="C344" s="1361"/>
      <c r="D344" s="1361"/>
      <c r="E344" s="1361"/>
    </row>
    <row r="345" spans="2:5">
      <c r="B345" s="1361"/>
      <c r="C345" s="1361"/>
      <c r="D345" s="1361"/>
      <c r="E345" s="1361"/>
    </row>
    <row r="346" spans="2:5">
      <c r="B346" s="1361"/>
      <c r="C346" s="1361"/>
      <c r="D346" s="1361"/>
      <c r="E346" s="1361"/>
    </row>
    <row r="347" spans="2:5">
      <c r="B347" s="1361"/>
      <c r="C347" s="1361"/>
      <c r="D347" s="1361"/>
      <c r="E347" s="1361"/>
    </row>
    <row r="348" spans="2:5">
      <c r="B348" s="1361"/>
      <c r="C348" s="1361"/>
      <c r="D348" s="1361"/>
      <c r="E348" s="1361"/>
    </row>
    <row r="349" spans="2:5">
      <c r="B349" s="1361"/>
      <c r="C349" s="1361"/>
      <c r="D349" s="1361"/>
      <c r="E349" s="1361"/>
    </row>
    <row r="350" spans="2:5">
      <c r="B350" s="1361"/>
      <c r="C350" s="1361"/>
      <c r="D350" s="1361"/>
      <c r="E350" s="1361"/>
    </row>
  </sheetData>
  <mergeCells count="10">
    <mergeCell ref="A54:E55"/>
    <mergeCell ref="A56:E56"/>
    <mergeCell ref="A2:E2"/>
    <mergeCell ref="A3:E3"/>
    <mergeCell ref="A5:A9"/>
    <mergeCell ref="B5:E6"/>
    <mergeCell ref="B7:B9"/>
    <mergeCell ref="C7:C9"/>
    <mergeCell ref="D7:D9"/>
    <mergeCell ref="E7:E9"/>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118.xml><?xml version="1.0" encoding="utf-8"?>
<worksheet xmlns="http://schemas.openxmlformats.org/spreadsheetml/2006/main" xmlns:r="http://schemas.openxmlformats.org/officeDocument/2006/relationships">
  <dimension ref="A1:F27"/>
  <sheetViews>
    <sheetView showGridLines="0" zoomScaleNormal="100" workbookViewId="0"/>
  </sheetViews>
  <sheetFormatPr defaultRowHeight="12.75"/>
  <cols>
    <col min="1" max="1" width="24" style="978" customWidth="1"/>
    <col min="2" max="5" width="15.7109375" style="978" customWidth="1"/>
    <col min="6" max="16384" width="9.140625" style="978"/>
  </cols>
  <sheetData>
    <row r="1" spans="1:6" ht="15" customHeight="1">
      <c r="A1" s="1715" t="s">
        <v>1527</v>
      </c>
    </row>
    <row r="2" spans="1:6" ht="21" customHeight="1">
      <c r="A2" s="1031" t="s">
        <v>1223</v>
      </c>
      <c r="B2" s="1362"/>
      <c r="C2" s="1362"/>
      <c r="D2" s="1362"/>
      <c r="E2" s="1362"/>
    </row>
    <row r="3" spans="1:6" ht="33" customHeight="1">
      <c r="A3" s="1809" t="s">
        <v>1224</v>
      </c>
      <c r="B3" s="1809"/>
      <c r="C3" s="1809"/>
      <c r="D3" s="1809"/>
      <c r="E3" s="1809"/>
    </row>
    <row r="4" spans="1:6" ht="12.95" customHeight="1">
      <c r="A4" s="1018"/>
      <c r="B4" s="471"/>
      <c r="C4" s="471"/>
      <c r="D4" s="471"/>
      <c r="E4" s="1026" t="s">
        <v>1225</v>
      </c>
    </row>
    <row r="5" spans="1:6">
      <c r="A5" s="2038" t="s">
        <v>420</v>
      </c>
      <c r="B5" s="2109" t="s">
        <v>1226</v>
      </c>
      <c r="C5" s="2112"/>
      <c r="D5" s="2112"/>
      <c r="E5" s="2111"/>
    </row>
    <row r="6" spans="1:6">
      <c r="A6" s="1840"/>
      <c r="B6" s="2110"/>
      <c r="C6" s="2113"/>
      <c r="D6" s="2113"/>
      <c r="E6" s="2123"/>
    </row>
    <row r="7" spans="1:6">
      <c r="A7" s="1840"/>
      <c r="B7" s="1872"/>
      <c r="C7" s="1873"/>
      <c r="D7" s="1873"/>
      <c r="E7" s="1819"/>
    </row>
    <row r="8" spans="1:6" ht="20.100000000000001" customHeight="1">
      <c r="A8" s="1814"/>
      <c r="B8" s="1363">
        <v>2015</v>
      </c>
      <c r="C8" s="1363">
        <v>2014</v>
      </c>
      <c r="D8" s="1363">
        <v>2013</v>
      </c>
      <c r="E8" s="1363">
        <v>2012</v>
      </c>
    </row>
    <row r="9" spans="1:6" ht="12.95" customHeight="1">
      <c r="A9" s="471"/>
    </row>
    <row r="10" spans="1:6" ht="12.95" customHeight="1">
      <c r="A10" s="1003" t="s">
        <v>26</v>
      </c>
      <c r="B10" s="1364">
        <v>4220.6090000000004</v>
      </c>
      <c r="C10" s="1364">
        <v>4162.1669999999995</v>
      </c>
      <c r="D10" s="1364">
        <v>4138.6379999999999</v>
      </c>
      <c r="E10" s="1364">
        <v>4081.8899999999994</v>
      </c>
    </row>
    <row r="11" spans="1:6" ht="12.95" customHeight="1">
      <c r="A11" s="1003"/>
      <c r="B11" s="1365"/>
      <c r="C11" s="1365"/>
      <c r="D11" s="1365"/>
      <c r="E11" s="1365"/>
    </row>
    <row r="12" spans="1:6" ht="12.95" customHeight="1">
      <c r="A12" s="1003" t="s">
        <v>1188</v>
      </c>
      <c r="B12" s="1364">
        <v>4070.9589999999998</v>
      </c>
      <c r="C12" s="1364">
        <v>4014.1209999999996</v>
      </c>
      <c r="D12" s="1364">
        <v>3990.5919999999996</v>
      </c>
      <c r="E12" s="1364">
        <v>3933.8439999999996</v>
      </c>
    </row>
    <row r="13" spans="1:6" ht="12.95" customHeight="1">
      <c r="B13" s="1366"/>
      <c r="C13" s="1366"/>
      <c r="D13" s="1366"/>
      <c r="E13" s="1366"/>
    </row>
    <row r="14" spans="1:6" ht="12.95" customHeight="1">
      <c r="A14" s="978" t="s">
        <v>1189</v>
      </c>
      <c r="B14" s="1366">
        <v>1141.662</v>
      </c>
      <c r="C14" s="1366">
        <v>1123.836</v>
      </c>
      <c r="D14" s="1366">
        <v>1110.0909999999999</v>
      </c>
      <c r="E14" s="1366">
        <v>1091.5889999999999</v>
      </c>
      <c r="F14" s="1366"/>
    </row>
    <row r="15" spans="1:6" ht="12.95" customHeight="1">
      <c r="A15" s="978" t="s">
        <v>1190</v>
      </c>
      <c r="B15" s="1366">
        <v>614.43200000000002</v>
      </c>
      <c r="C15" s="1366">
        <v>604.81299999999999</v>
      </c>
      <c r="D15" s="1366">
        <v>601.41899999999998</v>
      </c>
      <c r="E15" s="1366">
        <v>592.67499999999995</v>
      </c>
      <c r="F15" s="1366"/>
    </row>
    <row r="16" spans="1:6" ht="12.95" customHeight="1">
      <c r="A16" s="978" t="s">
        <v>1191</v>
      </c>
      <c r="B16" s="1366">
        <v>1897.789</v>
      </c>
      <c r="C16" s="1366">
        <v>1882.943</v>
      </c>
      <c r="D16" s="1366">
        <v>1880.5060000000001</v>
      </c>
      <c r="E16" s="1366">
        <v>1860.6489999999999</v>
      </c>
      <c r="F16" s="1366"/>
    </row>
    <row r="17" spans="1:6" ht="12.95" customHeight="1">
      <c r="A17" s="978" t="s">
        <v>1227</v>
      </c>
      <c r="B17" s="1366">
        <v>167.33</v>
      </c>
      <c r="C17" s="1366">
        <v>164.39599999999999</v>
      </c>
      <c r="D17" s="1366">
        <v>162.35900000000001</v>
      </c>
      <c r="E17" s="1366">
        <v>156.55600000000001</v>
      </c>
      <c r="F17" s="1366"/>
    </row>
    <row r="18" spans="1:6" ht="12.95" customHeight="1">
      <c r="A18" s="978" t="s">
        <v>1228</v>
      </c>
      <c r="B18" s="1366">
        <v>249.74600000000001</v>
      </c>
      <c r="C18" s="1366">
        <v>238.13300000000001</v>
      </c>
      <c r="D18" s="1366">
        <v>236.21700000000001</v>
      </c>
      <c r="E18" s="1366">
        <v>232.375</v>
      </c>
      <c r="F18" s="1366"/>
    </row>
    <row r="19" spans="1:6" ht="12.95" customHeight="1">
      <c r="B19" s="1366"/>
      <c r="C19" s="1366"/>
      <c r="D19" s="1366"/>
      <c r="E19" s="1366"/>
      <c r="F19" s="1367"/>
    </row>
    <row r="20" spans="1:6" ht="12.95" customHeight="1">
      <c r="A20" s="1003" t="s">
        <v>1229</v>
      </c>
      <c r="B20" s="1367">
        <v>79.951999999999998</v>
      </c>
      <c r="C20" s="1367">
        <v>78.347999999999999</v>
      </c>
      <c r="D20" s="1367">
        <v>78.347999999999999</v>
      </c>
      <c r="E20" s="1367">
        <v>78.347999999999999</v>
      </c>
      <c r="F20" s="1367"/>
    </row>
    <row r="21" spans="1:6" ht="12.95" customHeight="1">
      <c r="A21" s="1003"/>
      <c r="B21" s="1367"/>
      <c r="C21" s="1367"/>
      <c r="D21" s="1367"/>
      <c r="E21" s="1367"/>
      <c r="F21" s="1367"/>
    </row>
    <row r="22" spans="1:6" ht="12.95" customHeight="1">
      <c r="A22" s="1003" t="s">
        <v>1230</v>
      </c>
      <c r="B22" s="1367">
        <v>69.697999999999993</v>
      </c>
      <c r="C22" s="1367">
        <v>69.697999999999993</v>
      </c>
      <c r="D22" s="1367">
        <v>69.697999999999993</v>
      </c>
      <c r="E22" s="1367">
        <v>69.697999999999993</v>
      </c>
    </row>
    <row r="23" spans="1:6" ht="6.95" customHeight="1" thickBot="1">
      <c r="A23" s="1368"/>
      <c r="B23" s="1368"/>
      <c r="C23" s="1368"/>
      <c r="D23" s="1369"/>
      <c r="E23" s="1369"/>
    </row>
    <row r="24" spans="1:6" ht="3.75" customHeight="1" thickTop="1">
      <c r="A24" s="471"/>
      <c r="B24" s="471"/>
      <c r="C24" s="1370"/>
      <c r="D24" s="1370"/>
      <c r="E24" s="1370"/>
    </row>
    <row r="25" spans="1:6" ht="22.5" customHeight="1">
      <c r="A25" s="2124" t="s">
        <v>1231</v>
      </c>
      <c r="B25" s="2124"/>
      <c r="C25" s="2124"/>
      <c r="D25" s="2124"/>
      <c r="E25" s="2124"/>
    </row>
    <row r="26" spans="1:6" ht="12.95" customHeight="1">
      <c r="A26" s="2125" t="s">
        <v>1222</v>
      </c>
      <c r="B26" s="2125"/>
      <c r="C26" s="2125"/>
      <c r="D26" s="2125"/>
      <c r="E26" s="2125"/>
    </row>
    <row r="27" spans="1:6" ht="12" customHeight="1">
      <c r="B27" s="1366"/>
      <c r="C27" s="1366"/>
    </row>
  </sheetData>
  <mergeCells count="5">
    <mergeCell ref="A3:E3"/>
    <mergeCell ref="A5:A8"/>
    <mergeCell ref="B5:E7"/>
    <mergeCell ref="A25:E25"/>
    <mergeCell ref="A26:E26"/>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19.xml><?xml version="1.0" encoding="utf-8"?>
<worksheet xmlns="http://schemas.openxmlformats.org/spreadsheetml/2006/main" xmlns:r="http://schemas.openxmlformats.org/officeDocument/2006/relationships">
  <dimension ref="A1:H27"/>
  <sheetViews>
    <sheetView workbookViewId="0"/>
  </sheetViews>
  <sheetFormatPr defaultRowHeight="12.75"/>
  <cols>
    <col min="1" max="1" width="24" style="134" customWidth="1"/>
    <col min="2" max="5" width="15.7109375" style="134" customWidth="1"/>
    <col min="6" max="16384" width="9.140625" style="134"/>
  </cols>
  <sheetData>
    <row r="1" spans="1:8" ht="15" customHeight="1">
      <c r="A1" s="1715" t="s">
        <v>1527</v>
      </c>
    </row>
    <row r="2" spans="1:8" s="978" customFormat="1" ht="21" customHeight="1">
      <c r="A2" s="1031" t="s">
        <v>1232</v>
      </c>
      <c r="B2" s="1031"/>
      <c r="C2" s="1362"/>
      <c r="D2" s="1362"/>
      <c r="E2" s="1362"/>
    </row>
    <row r="3" spans="1:8" s="978" customFormat="1" ht="33" customHeight="1">
      <c r="A3" s="2126" t="s">
        <v>1233</v>
      </c>
      <c r="B3" s="2126"/>
      <c r="C3" s="2126"/>
      <c r="D3" s="2126"/>
      <c r="E3" s="2126"/>
    </row>
    <row r="4" spans="1:8" s="978" customFormat="1" ht="14.25" customHeight="1">
      <c r="A4" s="1018"/>
      <c r="B4" s="471"/>
      <c r="C4" s="471"/>
      <c r="D4" s="471"/>
      <c r="E4" s="1026" t="s">
        <v>1225</v>
      </c>
    </row>
    <row r="5" spans="1:8" s="978" customFormat="1" ht="12" customHeight="1">
      <c r="A5" s="2038" t="s">
        <v>420</v>
      </c>
      <c r="B5" s="2127" t="s">
        <v>1234</v>
      </c>
      <c r="C5" s="2128"/>
      <c r="D5" s="2128"/>
      <c r="E5" s="2129"/>
    </row>
    <row r="6" spans="1:8" s="978" customFormat="1" ht="13.5" customHeight="1">
      <c r="A6" s="1840"/>
      <c r="B6" s="2130"/>
      <c r="C6" s="2131"/>
      <c r="D6" s="2131"/>
      <c r="E6" s="2132"/>
    </row>
    <row r="7" spans="1:8" s="978" customFormat="1" ht="12" customHeight="1">
      <c r="A7" s="1840"/>
      <c r="B7" s="2133"/>
      <c r="C7" s="2134"/>
      <c r="D7" s="2134"/>
      <c r="E7" s="2135"/>
    </row>
    <row r="8" spans="1:8" s="978" customFormat="1" ht="12" customHeight="1">
      <c r="A8" s="1814"/>
      <c r="B8" s="1363">
        <v>2015</v>
      </c>
      <c r="C8" s="1363">
        <v>2014</v>
      </c>
      <c r="D8" s="1363">
        <v>2013</v>
      </c>
      <c r="E8" s="1363">
        <v>2012</v>
      </c>
    </row>
    <row r="9" spans="1:8" s="978" customFormat="1" ht="12.95" customHeight="1">
      <c r="A9" s="471"/>
      <c r="G9" s="1365"/>
      <c r="H9" s="1365"/>
    </row>
    <row r="10" spans="1:8" s="978" customFormat="1" ht="12.95" customHeight="1">
      <c r="A10" s="1003" t="s">
        <v>26</v>
      </c>
      <c r="B10" s="1364">
        <v>1347.3910000000001</v>
      </c>
      <c r="C10" s="1364">
        <v>1366.6790000000001</v>
      </c>
      <c r="D10" s="1364">
        <v>1400.5730000000001</v>
      </c>
      <c r="E10" s="1364">
        <v>1455.9260000000002</v>
      </c>
    </row>
    <row r="11" spans="1:8" s="978" customFormat="1" ht="12.95" customHeight="1">
      <c r="A11" s="1003"/>
      <c r="B11" s="1365"/>
      <c r="C11" s="1365"/>
      <c r="D11" s="1365"/>
      <c r="E11" s="1365"/>
    </row>
    <row r="12" spans="1:8" s="978" customFormat="1" ht="12.95" customHeight="1">
      <c r="A12" s="1003" t="s">
        <v>1188</v>
      </c>
      <c r="B12" s="1364">
        <v>1261.49</v>
      </c>
      <c r="C12" s="1364">
        <v>1281.6480000000001</v>
      </c>
      <c r="D12" s="1364">
        <v>1316.2170000000001</v>
      </c>
      <c r="E12" s="1364">
        <v>1367.8030000000001</v>
      </c>
    </row>
    <row r="13" spans="1:8" s="978" customFormat="1" ht="12.95" customHeight="1">
      <c r="E13" s="1020"/>
    </row>
    <row r="14" spans="1:8" s="978" customFormat="1" ht="12.95" customHeight="1">
      <c r="A14" s="978" t="s">
        <v>1189</v>
      </c>
      <c r="B14" s="1371">
        <v>395.05200000000002</v>
      </c>
      <c r="C14" s="1371">
        <v>399.96800000000002</v>
      </c>
      <c r="D14" s="1371">
        <v>401.86900000000003</v>
      </c>
      <c r="E14" s="1371">
        <v>409.35899999999998</v>
      </c>
    </row>
    <row r="15" spans="1:8" s="978" customFormat="1" ht="12.95" customHeight="1">
      <c r="A15" s="978" t="s">
        <v>1190</v>
      </c>
      <c r="B15" s="1371">
        <v>168.02199999999999</v>
      </c>
      <c r="C15" s="1371">
        <v>178.57</v>
      </c>
      <c r="D15" s="1371">
        <v>182.14</v>
      </c>
      <c r="E15" s="1371">
        <v>184.46100000000001</v>
      </c>
    </row>
    <row r="16" spans="1:8" s="978" customFormat="1" ht="12.95" customHeight="1">
      <c r="A16" s="978" t="s">
        <v>1191</v>
      </c>
      <c r="B16" s="1371">
        <v>590.13599999999997</v>
      </c>
      <c r="C16" s="1371">
        <v>594.53700000000003</v>
      </c>
      <c r="D16" s="1371">
        <v>624.17899999999997</v>
      </c>
      <c r="E16" s="1371">
        <v>665.57299999999998</v>
      </c>
    </row>
    <row r="17" spans="1:5" s="978" customFormat="1" ht="12.95" customHeight="1">
      <c r="A17" s="978" t="s">
        <v>1227</v>
      </c>
      <c r="B17" s="1371">
        <v>47.942999999999998</v>
      </c>
      <c r="C17" s="1371">
        <v>50.776000000000003</v>
      </c>
      <c r="D17" s="1371">
        <v>52.029000000000003</v>
      </c>
      <c r="E17" s="1371">
        <v>52.255000000000003</v>
      </c>
    </row>
    <row r="18" spans="1:5" s="978" customFormat="1" ht="12.95" customHeight="1">
      <c r="A18" s="978" t="s">
        <v>1228</v>
      </c>
      <c r="B18" s="1371">
        <v>60.337000000000003</v>
      </c>
      <c r="C18" s="1371">
        <v>57.796999999999997</v>
      </c>
      <c r="D18" s="1371">
        <v>56</v>
      </c>
      <c r="E18" s="1371">
        <v>56.155000000000001</v>
      </c>
    </row>
    <row r="19" spans="1:5" s="978" customFormat="1" ht="12.95" customHeight="1"/>
    <row r="20" spans="1:5" s="978" customFormat="1" ht="12.95" customHeight="1">
      <c r="A20" s="1003" t="s">
        <v>1229</v>
      </c>
      <c r="B20" s="1367">
        <v>29.63</v>
      </c>
      <c r="C20" s="1367">
        <v>30.108000000000001</v>
      </c>
      <c r="D20" s="1367">
        <v>30.494</v>
      </c>
      <c r="E20" s="1367">
        <v>36.237000000000002</v>
      </c>
    </row>
    <row r="21" spans="1:5" s="978" customFormat="1" ht="12.95" customHeight="1">
      <c r="A21" s="1003"/>
    </row>
    <row r="22" spans="1:5" s="978" customFormat="1" ht="12.95" customHeight="1">
      <c r="A22" s="1003" t="s">
        <v>1230</v>
      </c>
      <c r="B22" s="1367">
        <v>56.271000000000001</v>
      </c>
      <c r="C22" s="1367">
        <v>54.923000000000002</v>
      </c>
      <c r="D22" s="1367">
        <v>53.862000000000002</v>
      </c>
      <c r="E22" s="1367">
        <v>51.886000000000003</v>
      </c>
    </row>
    <row r="23" spans="1:5" s="978" customFormat="1" ht="6.95" customHeight="1" thickBot="1">
      <c r="A23" s="990"/>
      <c r="B23" s="990"/>
      <c r="C23" s="990"/>
      <c r="D23" s="990"/>
      <c r="E23" s="990"/>
    </row>
    <row r="24" spans="1:5" s="978" customFormat="1" ht="3.75" customHeight="1" thickTop="1">
      <c r="A24" s="471"/>
      <c r="B24" s="471"/>
      <c r="C24" s="471"/>
      <c r="D24" s="471"/>
      <c r="E24" s="471"/>
    </row>
    <row r="25" spans="1:5" s="978" customFormat="1" ht="35.25" customHeight="1">
      <c r="A25" s="2136" t="s">
        <v>1235</v>
      </c>
      <c r="B25" s="2136"/>
      <c r="C25" s="2136"/>
      <c r="D25" s="2136"/>
      <c r="E25" s="2136"/>
    </row>
    <row r="26" spans="1:5" s="978" customFormat="1" ht="23.25" customHeight="1">
      <c r="A26" s="2136" t="s">
        <v>1236</v>
      </c>
      <c r="B26" s="2136"/>
      <c r="C26" s="2136"/>
      <c r="D26" s="2136"/>
      <c r="E26" s="2136"/>
    </row>
    <row r="27" spans="1:5" s="978" customFormat="1" ht="12.95" customHeight="1">
      <c r="A27" s="2125" t="s">
        <v>1222</v>
      </c>
      <c r="B27" s="2125"/>
      <c r="C27" s="2125"/>
      <c r="D27" s="2125"/>
      <c r="E27" s="2125"/>
    </row>
  </sheetData>
  <mergeCells count="6">
    <mergeCell ref="A27:E27"/>
    <mergeCell ref="A3:E3"/>
    <mergeCell ref="A5:A8"/>
    <mergeCell ref="B5:E7"/>
    <mergeCell ref="A25:E25"/>
    <mergeCell ref="A26:E26"/>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12.xml><?xml version="1.0" encoding="utf-8"?>
<worksheet xmlns="http://schemas.openxmlformats.org/spreadsheetml/2006/main" xmlns:r="http://schemas.openxmlformats.org/officeDocument/2006/relationships">
  <dimension ref="A1:M67"/>
  <sheetViews>
    <sheetView showGridLines="0" workbookViewId="0"/>
  </sheetViews>
  <sheetFormatPr defaultColWidth="10.5703125" defaultRowHeight="12.75"/>
  <cols>
    <col min="1" max="1" width="10.5703125" style="1" customWidth="1"/>
    <col min="2" max="2" width="4" style="1" customWidth="1"/>
    <col min="3" max="3" width="8.140625" style="1" customWidth="1"/>
    <col min="4" max="4" width="7.7109375" style="1" customWidth="1"/>
    <col min="5" max="5" width="7" style="1" customWidth="1"/>
    <col min="6" max="6" width="7.140625" style="1" customWidth="1"/>
    <col min="7" max="7" width="8" style="1" customWidth="1"/>
    <col min="8" max="8" width="8.28515625" style="1" customWidth="1"/>
    <col min="9" max="9" width="7.5703125" style="1" customWidth="1"/>
    <col min="10" max="10" width="9.140625" style="1" customWidth="1"/>
    <col min="11" max="11" width="9.28515625" style="1" customWidth="1"/>
    <col min="12" max="16384" width="10.5703125" style="1"/>
  </cols>
  <sheetData>
    <row r="1" spans="1:13" ht="15" customHeight="1">
      <c r="A1" s="1330" t="s">
        <v>1527</v>
      </c>
      <c r="B1" s="1707"/>
      <c r="C1" s="1707"/>
      <c r="D1" s="1707"/>
      <c r="E1" s="1707"/>
      <c r="F1" s="1707"/>
      <c r="G1" s="1707"/>
      <c r="H1" s="1707"/>
      <c r="I1" s="1707"/>
      <c r="J1" s="1707"/>
      <c r="K1" s="1707"/>
    </row>
    <row r="2" spans="1:13" ht="21" customHeight="1">
      <c r="A2" s="1766" t="s">
        <v>54</v>
      </c>
      <c r="B2" s="1766"/>
      <c r="C2" s="1766"/>
      <c r="D2" s="1766"/>
    </row>
    <row r="3" spans="1:13" ht="33" customHeight="1">
      <c r="A3" s="1780" t="s">
        <v>55</v>
      </c>
      <c r="B3" s="1780"/>
      <c r="C3" s="1780"/>
      <c r="D3" s="1780"/>
      <c r="E3" s="1768"/>
      <c r="F3" s="1768"/>
      <c r="G3" s="1768"/>
      <c r="H3" s="1768"/>
      <c r="I3" s="1768"/>
      <c r="J3" s="1768"/>
      <c r="K3" s="1768"/>
    </row>
    <row r="4" spans="1:13" ht="15" customHeight="1">
      <c r="A4" s="2">
        <v>2014</v>
      </c>
      <c r="B4" s="3"/>
      <c r="C4" s="3"/>
      <c r="D4" s="4"/>
      <c r="E4" s="5"/>
    </row>
    <row r="5" spans="1:13" ht="15" customHeight="1">
      <c r="A5" s="6"/>
      <c r="B5" s="7"/>
      <c r="C5" s="8"/>
      <c r="D5" s="6"/>
      <c r="E5" s="1769" t="s">
        <v>20</v>
      </c>
      <c r="F5" s="1770"/>
      <c r="G5" s="1770"/>
      <c r="H5" s="1771" t="s">
        <v>21</v>
      </c>
      <c r="I5" s="1772"/>
      <c r="J5" s="1772"/>
      <c r="K5" s="1773" t="s">
        <v>22</v>
      </c>
    </row>
    <row r="6" spans="1:13">
      <c r="A6" s="9"/>
      <c r="B6" s="10"/>
      <c r="C6" s="11"/>
      <c r="D6" s="11"/>
      <c r="E6" s="8"/>
      <c r="F6" s="8"/>
      <c r="G6" s="8"/>
      <c r="H6" s="6"/>
      <c r="I6" s="6"/>
      <c r="J6" s="6"/>
      <c r="K6" s="1774"/>
    </row>
    <row r="7" spans="1:13">
      <c r="A7" s="1759" t="s">
        <v>17</v>
      </c>
      <c r="B7" s="1760"/>
      <c r="C7" s="11"/>
      <c r="D7" s="11" t="s">
        <v>3</v>
      </c>
      <c r="E7" s="1776" t="s">
        <v>23</v>
      </c>
      <c r="F7" s="11"/>
      <c r="G7" s="11"/>
      <c r="H7" s="11"/>
      <c r="I7" s="1783" t="s">
        <v>6</v>
      </c>
      <c r="J7" s="11" t="s">
        <v>4</v>
      </c>
      <c r="K7" s="1774"/>
    </row>
    <row r="8" spans="1:13">
      <c r="A8" s="1759" t="s">
        <v>12</v>
      </c>
      <c r="B8" s="1760"/>
      <c r="C8" s="11" t="s">
        <v>0</v>
      </c>
      <c r="D8" s="11" t="s">
        <v>5</v>
      </c>
      <c r="E8" s="1777"/>
      <c r="F8" s="11" t="s">
        <v>1</v>
      </c>
      <c r="G8" s="11" t="s">
        <v>2</v>
      </c>
      <c r="H8" s="11" t="s">
        <v>9</v>
      </c>
      <c r="I8" s="1784"/>
      <c r="J8" s="11" t="s">
        <v>7</v>
      </c>
      <c r="K8" s="1774"/>
    </row>
    <row r="9" spans="1:13">
      <c r="A9" s="1759" t="s">
        <v>11</v>
      </c>
      <c r="B9" s="1760"/>
      <c r="C9" s="11"/>
      <c r="D9" s="11" t="s">
        <v>10</v>
      </c>
      <c r="E9" s="1777"/>
      <c r="F9" s="11"/>
      <c r="G9" s="11"/>
      <c r="H9" s="11"/>
      <c r="I9" s="1784"/>
      <c r="J9" s="11" t="s">
        <v>8</v>
      </c>
      <c r="K9" s="1774"/>
    </row>
    <row r="10" spans="1:13">
      <c r="A10" s="9"/>
      <c r="B10" s="10"/>
      <c r="C10" s="13"/>
      <c r="D10" s="13"/>
      <c r="E10" s="1778"/>
      <c r="F10" s="13"/>
      <c r="G10" s="13"/>
      <c r="H10" s="13"/>
      <c r="I10" s="13"/>
      <c r="J10" s="13"/>
      <c r="K10" s="1775"/>
    </row>
    <row r="11" spans="1:13" ht="15" customHeight="1">
      <c r="A11" s="14"/>
      <c r="B11" s="15"/>
      <c r="C11" s="1761" t="s">
        <v>19</v>
      </c>
      <c r="D11" s="1762"/>
      <c r="E11" s="1781" t="s">
        <v>13</v>
      </c>
      <c r="F11" s="1782"/>
      <c r="G11" s="1782"/>
      <c r="H11" s="1782"/>
      <c r="I11" s="1782"/>
      <c r="J11" s="1782"/>
      <c r="K11" s="1782"/>
    </row>
    <row r="12" spans="1:13" ht="5.25" customHeight="1">
      <c r="A12" s="16"/>
      <c r="B12" s="16"/>
      <c r="C12" s="16"/>
      <c r="D12" s="16"/>
      <c r="E12" s="5"/>
    </row>
    <row r="13" spans="1:13" ht="12.75" customHeight="1">
      <c r="A13" s="17" t="s">
        <v>56</v>
      </c>
      <c r="B13" s="5"/>
      <c r="C13" s="18"/>
      <c r="D13" s="18"/>
      <c r="E13" s="5"/>
    </row>
    <row r="14" spans="1:13" ht="6.75" customHeight="1">
      <c r="A14" s="17"/>
      <c r="B14" s="5"/>
      <c r="C14" s="18"/>
      <c r="D14" s="18"/>
      <c r="E14" s="5"/>
    </row>
    <row r="15" spans="1:13" s="22" customFormat="1" ht="12" customHeight="1">
      <c r="A15" s="17" t="s">
        <v>9</v>
      </c>
      <c r="B15" s="17"/>
      <c r="C15" s="19">
        <v>1684</v>
      </c>
      <c r="D15" s="19">
        <v>10882</v>
      </c>
      <c r="E15" s="19">
        <v>326911.79100000003</v>
      </c>
      <c r="F15" s="19">
        <v>210046.16200000001</v>
      </c>
      <c r="G15" s="19">
        <v>534405.245</v>
      </c>
      <c r="H15" s="19">
        <v>1124647.6370000001</v>
      </c>
      <c r="I15" s="20">
        <v>654188.02300000004</v>
      </c>
      <c r="J15" s="19">
        <v>470459.614</v>
      </c>
      <c r="K15" s="19">
        <v>-16766.434000000001</v>
      </c>
      <c r="L15" s="21"/>
      <c r="M15" s="21"/>
    </row>
    <row r="16" spans="1:13" ht="18" customHeight="1">
      <c r="A16" s="23" t="s">
        <v>18</v>
      </c>
      <c r="B16" s="5"/>
      <c r="C16" s="24">
        <v>1540</v>
      </c>
      <c r="D16" s="24">
        <v>3193</v>
      </c>
      <c r="E16" s="24">
        <v>41370.682000000001</v>
      </c>
      <c r="F16" s="24">
        <v>43703.896999999997</v>
      </c>
      <c r="G16" s="24">
        <v>94735.713000000003</v>
      </c>
      <c r="H16" s="24">
        <v>187618.32800000001</v>
      </c>
      <c r="I16" s="29">
        <v>96286.494999999995</v>
      </c>
      <c r="J16" s="24">
        <v>91331.832999999999</v>
      </c>
      <c r="K16" s="24">
        <v>-23692.73</v>
      </c>
      <c r="L16" s="27"/>
      <c r="M16" s="21"/>
    </row>
    <row r="17" spans="1:13" ht="12.95" customHeight="1">
      <c r="A17" s="28" t="s">
        <v>14</v>
      </c>
      <c r="B17" s="5"/>
      <c r="C17" s="24">
        <v>110</v>
      </c>
      <c r="D17" s="24">
        <v>2232</v>
      </c>
      <c r="E17" s="24">
        <v>49709.678999999996</v>
      </c>
      <c r="F17" s="24">
        <v>34726.044999999998</v>
      </c>
      <c r="G17" s="24">
        <v>84787.353000000003</v>
      </c>
      <c r="H17" s="24">
        <v>178368.35500000001</v>
      </c>
      <c r="I17" s="29">
        <v>121542.198</v>
      </c>
      <c r="J17" s="24">
        <v>56826.156999999999</v>
      </c>
      <c r="K17" s="24">
        <v>-1738.289</v>
      </c>
      <c r="L17" s="27"/>
      <c r="M17" s="21"/>
    </row>
    <row r="18" spans="1:13" ht="12.95" customHeight="1">
      <c r="A18" s="28" t="s">
        <v>15</v>
      </c>
      <c r="B18" s="5"/>
      <c r="C18" s="24">
        <v>28</v>
      </c>
      <c r="D18" s="24">
        <v>2941</v>
      </c>
      <c r="E18" s="24">
        <v>111207.595</v>
      </c>
      <c r="F18" s="24">
        <v>29019.856</v>
      </c>
      <c r="G18" s="24">
        <v>189821.50099999999</v>
      </c>
      <c r="H18" s="24">
        <v>348198.87199999997</v>
      </c>
      <c r="I18" s="29">
        <v>171905.79699999999</v>
      </c>
      <c r="J18" s="24">
        <v>176293.07500000001</v>
      </c>
      <c r="K18" s="24">
        <v>10706.226000000001</v>
      </c>
      <c r="L18" s="27"/>
      <c r="M18" s="21"/>
    </row>
    <row r="19" spans="1:13" ht="12.95" customHeight="1">
      <c r="A19" s="23" t="s">
        <v>16</v>
      </c>
      <c r="B19" s="5"/>
      <c r="C19" s="24">
        <v>6</v>
      </c>
      <c r="D19" s="24">
        <v>2516</v>
      </c>
      <c r="E19" s="24">
        <v>124623.83500000001</v>
      </c>
      <c r="F19" s="24">
        <v>102596.364</v>
      </c>
      <c r="G19" s="24">
        <v>165060.67800000001</v>
      </c>
      <c r="H19" s="24">
        <v>410462.08199999999</v>
      </c>
      <c r="I19" s="29">
        <v>264453.533</v>
      </c>
      <c r="J19" s="24">
        <v>146008.549</v>
      </c>
      <c r="K19" s="24">
        <v>-2041.6410000000001</v>
      </c>
      <c r="L19" s="27"/>
      <c r="M19" s="21"/>
    </row>
    <row r="20" spans="1:13" ht="11.25" customHeight="1">
      <c r="A20" s="23"/>
      <c r="B20" s="5"/>
      <c r="C20" s="79"/>
      <c r="D20" s="79"/>
      <c r="E20" s="79"/>
      <c r="F20" s="100"/>
      <c r="G20" s="100"/>
      <c r="H20" s="100"/>
      <c r="I20" s="100"/>
      <c r="J20" s="100"/>
      <c r="K20" s="100"/>
      <c r="L20" s="33"/>
    </row>
    <row r="21" spans="1:13" ht="12.95" customHeight="1">
      <c r="A21" s="76" t="s">
        <v>57</v>
      </c>
      <c r="B21" s="34"/>
      <c r="C21" s="86"/>
      <c r="D21" s="86"/>
      <c r="E21" s="79"/>
      <c r="F21" s="100"/>
      <c r="G21" s="100"/>
      <c r="H21" s="100"/>
      <c r="I21" s="100"/>
      <c r="J21" s="100"/>
      <c r="K21" s="100"/>
      <c r="L21" s="33"/>
    </row>
    <row r="22" spans="1:13" ht="6.75" customHeight="1">
      <c r="A22" s="17"/>
      <c r="B22" s="17"/>
      <c r="C22" s="89"/>
      <c r="D22" s="86"/>
      <c r="E22" s="79"/>
      <c r="F22" s="100"/>
      <c r="G22" s="100"/>
      <c r="H22" s="100"/>
      <c r="I22" s="100"/>
      <c r="J22" s="100"/>
      <c r="K22" s="100"/>
      <c r="L22" s="33"/>
    </row>
    <row r="23" spans="1:13" ht="12.95" customHeight="1">
      <c r="A23" s="17" t="s">
        <v>9</v>
      </c>
      <c r="B23" s="17"/>
      <c r="C23" s="19">
        <v>1353</v>
      </c>
      <c r="D23" s="19">
        <v>8469</v>
      </c>
      <c r="E23" s="19">
        <v>228229.848</v>
      </c>
      <c r="F23" s="19">
        <v>200591.614</v>
      </c>
      <c r="G23" s="19">
        <v>417146.15299999999</v>
      </c>
      <c r="H23" s="19">
        <v>870188.75699999998</v>
      </c>
      <c r="I23" s="19">
        <v>619318.55799999996</v>
      </c>
      <c r="J23" s="19">
        <v>250870.19899999999</v>
      </c>
      <c r="K23" s="19">
        <v>-34638.616999999998</v>
      </c>
      <c r="L23" s="33"/>
    </row>
    <row r="24" spans="1:13" ht="18" customHeight="1">
      <c r="A24" s="23" t="s">
        <v>18</v>
      </c>
      <c r="B24" s="5"/>
      <c r="C24" s="24">
        <v>1247</v>
      </c>
      <c r="D24" s="24">
        <v>2492</v>
      </c>
      <c r="E24" s="24">
        <v>30132.173999999999</v>
      </c>
      <c r="F24" s="24">
        <v>39147.521000000001</v>
      </c>
      <c r="G24" s="24">
        <v>80333.403999999995</v>
      </c>
      <c r="H24" s="24">
        <v>155724.465</v>
      </c>
      <c r="I24" s="24">
        <v>87215.978000000003</v>
      </c>
      <c r="J24" s="24">
        <v>68508.486999999994</v>
      </c>
      <c r="K24" s="24">
        <v>-23348.197</v>
      </c>
      <c r="L24" s="33"/>
    </row>
    <row r="25" spans="1:13" ht="12.95" customHeight="1">
      <c r="A25" s="28" t="s">
        <v>14</v>
      </c>
      <c r="B25" s="5"/>
      <c r="C25" s="24">
        <v>81</v>
      </c>
      <c r="D25" s="25" t="s">
        <v>44</v>
      </c>
      <c r="E25" s="25" t="s">
        <v>44</v>
      </c>
      <c r="F25" s="25" t="s">
        <v>44</v>
      </c>
      <c r="G25" s="25" t="s">
        <v>44</v>
      </c>
      <c r="H25" s="25" t="s">
        <v>44</v>
      </c>
      <c r="I25" s="25" t="s">
        <v>44</v>
      </c>
      <c r="J25" s="25" t="s">
        <v>44</v>
      </c>
      <c r="K25" s="25" t="s">
        <v>44</v>
      </c>
      <c r="L25" s="33"/>
    </row>
    <row r="26" spans="1:13" ht="12.95" customHeight="1">
      <c r="A26" s="28" t="s">
        <v>15</v>
      </c>
      <c r="B26" s="5"/>
      <c r="C26" s="24">
        <v>20</v>
      </c>
      <c r="D26" s="24">
        <v>2095</v>
      </c>
      <c r="E26" s="24">
        <v>77270.644</v>
      </c>
      <c r="F26" s="24">
        <v>28532.022000000001</v>
      </c>
      <c r="G26" s="24">
        <v>121991.607</v>
      </c>
      <c r="H26" s="24">
        <v>227399.77600000001</v>
      </c>
      <c r="I26" s="24">
        <v>156612.66699999999</v>
      </c>
      <c r="J26" s="24">
        <v>70787.108999999997</v>
      </c>
      <c r="K26" s="24">
        <v>-4623.9759999999997</v>
      </c>
      <c r="L26" s="33"/>
    </row>
    <row r="27" spans="1:13" ht="12.95" customHeight="1">
      <c r="A27" s="23" t="s">
        <v>16</v>
      </c>
      <c r="B27" s="5"/>
      <c r="C27" s="24">
        <v>5</v>
      </c>
      <c r="D27" s="25" t="s">
        <v>44</v>
      </c>
      <c r="E27" s="25" t="s">
        <v>44</v>
      </c>
      <c r="F27" s="25" t="s">
        <v>44</v>
      </c>
      <c r="G27" s="25" t="s">
        <v>44</v>
      </c>
      <c r="H27" s="25" t="s">
        <v>44</v>
      </c>
      <c r="I27" s="25" t="s">
        <v>44</v>
      </c>
      <c r="J27" s="25" t="s">
        <v>44</v>
      </c>
      <c r="K27" s="25" t="s">
        <v>44</v>
      </c>
      <c r="L27" s="33"/>
    </row>
    <row r="28" spans="1:13" ht="7.5" customHeight="1">
      <c r="A28" s="23"/>
      <c r="B28" s="5"/>
      <c r="C28" s="101"/>
      <c r="D28" s="101"/>
      <c r="E28" s="79"/>
      <c r="F28" s="100"/>
      <c r="G28" s="100"/>
      <c r="H28" s="100"/>
      <c r="I28" s="100"/>
      <c r="J28" s="100"/>
      <c r="K28" s="100"/>
      <c r="L28" s="33"/>
    </row>
    <row r="29" spans="1:13" ht="13.5" customHeight="1">
      <c r="A29" s="76" t="s">
        <v>58</v>
      </c>
      <c r="B29" s="34"/>
      <c r="C29" s="86"/>
      <c r="D29" s="86"/>
      <c r="E29" s="79"/>
      <c r="F29" s="100"/>
      <c r="G29" s="100"/>
      <c r="H29" s="100"/>
      <c r="I29" s="100"/>
      <c r="J29" s="100"/>
      <c r="K29" s="100"/>
      <c r="L29" s="33"/>
    </row>
    <row r="30" spans="1:13" ht="12" customHeight="1">
      <c r="A30" s="76"/>
      <c r="B30" s="34"/>
      <c r="C30" s="86"/>
      <c r="D30" s="86"/>
      <c r="E30" s="79"/>
      <c r="F30" s="100"/>
      <c r="G30" s="100"/>
      <c r="H30" s="100"/>
      <c r="I30" s="100"/>
      <c r="J30" s="100"/>
      <c r="K30" s="100"/>
      <c r="L30" s="33"/>
    </row>
    <row r="31" spans="1:13" ht="12.95" customHeight="1">
      <c r="A31" s="17" t="s">
        <v>9</v>
      </c>
      <c r="B31" s="17"/>
      <c r="C31" s="19">
        <v>423</v>
      </c>
      <c r="D31" s="19">
        <v>2274</v>
      </c>
      <c r="E31" s="19">
        <v>51576.360999999997</v>
      </c>
      <c r="F31" s="19">
        <v>119070.933</v>
      </c>
      <c r="G31" s="19">
        <v>149194.049</v>
      </c>
      <c r="H31" s="19">
        <v>354117.81099999999</v>
      </c>
      <c r="I31" s="19">
        <v>331241.85600000003</v>
      </c>
      <c r="J31" s="19">
        <v>22875.955000000002</v>
      </c>
      <c r="K31" s="19">
        <v>3821.1619999999998</v>
      </c>
      <c r="L31" s="33"/>
    </row>
    <row r="32" spans="1:13" ht="18" customHeight="1">
      <c r="A32" s="23" t="s">
        <v>18</v>
      </c>
      <c r="B32" s="5"/>
      <c r="C32" s="24">
        <v>389</v>
      </c>
      <c r="D32" s="25">
        <v>695</v>
      </c>
      <c r="E32" s="25">
        <v>7889.0159999999996</v>
      </c>
      <c r="F32" s="25">
        <v>14929.759</v>
      </c>
      <c r="G32" s="25">
        <v>22470.636999999999</v>
      </c>
      <c r="H32" s="25">
        <v>47757.868999999999</v>
      </c>
      <c r="I32" s="25">
        <v>41230.874000000003</v>
      </c>
      <c r="J32" s="25">
        <v>6526.9949999999999</v>
      </c>
      <c r="K32" s="25">
        <v>-7544.8190000000004</v>
      </c>
      <c r="L32" s="33"/>
    </row>
    <row r="33" spans="1:12" ht="12.95" customHeight="1">
      <c r="A33" s="28" t="s">
        <v>14</v>
      </c>
      <c r="B33" s="5"/>
      <c r="C33" s="24">
        <v>27</v>
      </c>
      <c r="D33" s="24">
        <v>638</v>
      </c>
      <c r="E33" s="24">
        <v>14291.325999999999</v>
      </c>
      <c r="F33" s="24">
        <v>18999.492999999999</v>
      </c>
      <c r="G33" s="24">
        <v>38616.803</v>
      </c>
      <c r="H33" s="24">
        <v>80477.688999999998</v>
      </c>
      <c r="I33" s="24">
        <v>77019.073000000004</v>
      </c>
      <c r="J33" s="24">
        <v>3458.616</v>
      </c>
      <c r="K33" s="24">
        <v>2713.7530000000002</v>
      </c>
      <c r="L33" s="33"/>
    </row>
    <row r="34" spans="1:12" ht="12.95" customHeight="1">
      <c r="A34" s="28" t="s">
        <v>15</v>
      </c>
      <c r="B34" s="5"/>
      <c r="C34" s="24">
        <v>5</v>
      </c>
      <c r="D34" s="24" t="s">
        <v>44</v>
      </c>
      <c r="E34" s="24" t="s">
        <v>44</v>
      </c>
      <c r="F34" s="24" t="s">
        <v>44</v>
      </c>
      <c r="G34" s="24" t="s">
        <v>44</v>
      </c>
      <c r="H34" s="24" t="s">
        <v>44</v>
      </c>
      <c r="I34" s="24" t="s">
        <v>44</v>
      </c>
      <c r="J34" s="24" t="s">
        <v>44</v>
      </c>
      <c r="K34" s="24" t="s">
        <v>44</v>
      </c>
      <c r="L34" s="33"/>
    </row>
    <row r="35" spans="1:12" ht="12.95" customHeight="1">
      <c r="A35" s="23" t="s">
        <v>16</v>
      </c>
      <c r="B35" s="5"/>
      <c r="C35" s="24">
        <v>2</v>
      </c>
      <c r="D35" s="25" t="s">
        <v>44</v>
      </c>
      <c r="E35" s="25" t="s">
        <v>44</v>
      </c>
      <c r="F35" s="25" t="s">
        <v>44</v>
      </c>
      <c r="G35" s="25" t="s">
        <v>44</v>
      </c>
      <c r="H35" s="25" t="s">
        <v>44</v>
      </c>
      <c r="I35" s="25" t="s">
        <v>44</v>
      </c>
      <c r="J35" s="25" t="s">
        <v>44</v>
      </c>
      <c r="K35" s="25" t="s">
        <v>44</v>
      </c>
      <c r="L35" s="33"/>
    </row>
    <row r="36" spans="1:12" ht="9" customHeight="1">
      <c r="A36" s="23"/>
      <c r="B36" s="5"/>
      <c r="C36" s="101"/>
      <c r="D36" s="101"/>
      <c r="E36" s="79"/>
      <c r="F36" s="100"/>
      <c r="G36" s="100"/>
      <c r="H36" s="100"/>
      <c r="I36" s="100"/>
      <c r="J36" s="100"/>
      <c r="K36" s="100"/>
      <c r="L36" s="33"/>
    </row>
    <row r="37" spans="1:12" ht="12.75" customHeight="1">
      <c r="A37" s="76" t="s">
        <v>59</v>
      </c>
      <c r="B37" s="34"/>
      <c r="C37" s="86"/>
      <c r="D37" s="86"/>
      <c r="E37" s="79"/>
      <c r="F37" s="100"/>
      <c r="G37" s="100"/>
      <c r="H37" s="100"/>
      <c r="I37" s="100"/>
      <c r="J37" s="100"/>
      <c r="K37" s="100"/>
      <c r="L37" s="33"/>
    </row>
    <row r="38" spans="1:12" ht="9" customHeight="1">
      <c r="A38" s="17"/>
      <c r="B38" s="17"/>
      <c r="C38" s="89"/>
      <c r="D38" s="86"/>
      <c r="E38" s="79"/>
      <c r="F38" s="102"/>
      <c r="G38" s="102"/>
      <c r="H38" s="102"/>
      <c r="I38" s="102"/>
      <c r="J38" s="102"/>
      <c r="K38" s="102"/>
    </row>
    <row r="39" spans="1:12" s="22" customFormat="1" ht="12" customHeight="1">
      <c r="A39" s="17" t="s">
        <v>9</v>
      </c>
      <c r="B39" s="17"/>
      <c r="C39" s="19">
        <v>304</v>
      </c>
      <c r="D39" s="19">
        <v>3246</v>
      </c>
      <c r="E39" s="19">
        <v>101930.205</v>
      </c>
      <c r="F39" s="19">
        <v>30866.436000000002</v>
      </c>
      <c r="G39" s="19">
        <v>123665.412</v>
      </c>
      <c r="H39" s="19">
        <v>237315.62</v>
      </c>
      <c r="I39" s="19">
        <v>126367.118</v>
      </c>
      <c r="J39" s="19">
        <v>110948.50199999999</v>
      </c>
      <c r="K39" s="19">
        <v>-31539.822</v>
      </c>
      <c r="L39" s="103"/>
    </row>
    <row r="40" spans="1:12" ht="18" customHeight="1">
      <c r="A40" s="23" t="s">
        <v>18</v>
      </c>
      <c r="B40" s="5"/>
      <c r="C40" s="24">
        <v>275</v>
      </c>
      <c r="D40" s="24" t="s">
        <v>44</v>
      </c>
      <c r="E40" s="24" t="s">
        <v>44</v>
      </c>
      <c r="F40" s="24" t="s">
        <v>44</v>
      </c>
      <c r="G40" s="24" t="s">
        <v>44</v>
      </c>
      <c r="H40" s="24" t="s">
        <v>44</v>
      </c>
      <c r="I40" s="24" t="s">
        <v>44</v>
      </c>
      <c r="J40" s="24" t="s">
        <v>44</v>
      </c>
      <c r="K40" s="24" t="s">
        <v>44</v>
      </c>
      <c r="L40" s="104"/>
    </row>
    <row r="41" spans="1:12" ht="12" customHeight="1">
      <c r="A41" s="28" t="s">
        <v>14</v>
      </c>
      <c r="B41" s="5"/>
      <c r="C41" s="24">
        <v>19</v>
      </c>
      <c r="D41" s="24">
        <v>331</v>
      </c>
      <c r="E41" s="24">
        <v>5977.8</v>
      </c>
      <c r="F41" s="24">
        <v>614.05999999999995</v>
      </c>
      <c r="G41" s="24">
        <v>7511.826</v>
      </c>
      <c r="H41" s="24">
        <v>12677.376</v>
      </c>
      <c r="I41" s="24">
        <v>4701.482</v>
      </c>
      <c r="J41" s="24">
        <v>7975.8940000000002</v>
      </c>
      <c r="K41" s="24">
        <v>-1290.347</v>
      </c>
      <c r="L41" s="104"/>
    </row>
    <row r="42" spans="1:12" ht="12" customHeight="1">
      <c r="A42" s="28" t="s">
        <v>15</v>
      </c>
      <c r="B42" s="5"/>
      <c r="C42" s="24">
        <v>8</v>
      </c>
      <c r="D42" s="25">
        <v>847</v>
      </c>
      <c r="E42" s="25">
        <v>31398.871999999999</v>
      </c>
      <c r="F42" s="25">
        <v>8537.8559999999998</v>
      </c>
      <c r="G42" s="25">
        <v>36138.824999999997</v>
      </c>
      <c r="H42" s="25">
        <v>66696.5</v>
      </c>
      <c r="I42" s="25">
        <v>34742.474000000002</v>
      </c>
      <c r="J42" s="25">
        <v>31954.026000000002</v>
      </c>
      <c r="K42" s="25">
        <v>-5740.2259999999997</v>
      </c>
      <c r="L42" s="104"/>
    </row>
    <row r="43" spans="1:12" ht="12" customHeight="1">
      <c r="A43" s="23" t="s">
        <v>16</v>
      </c>
      <c r="B43" s="5"/>
      <c r="C43" s="24">
        <v>2</v>
      </c>
      <c r="D43" s="25" t="s">
        <v>44</v>
      </c>
      <c r="E43" s="25" t="s">
        <v>44</v>
      </c>
      <c r="F43" s="25" t="s">
        <v>44</v>
      </c>
      <c r="G43" s="25" t="s">
        <v>44</v>
      </c>
      <c r="H43" s="25" t="s">
        <v>44</v>
      </c>
      <c r="I43" s="25" t="s">
        <v>44</v>
      </c>
      <c r="J43" s="25" t="s">
        <v>44</v>
      </c>
      <c r="K43" s="25" t="s">
        <v>44</v>
      </c>
      <c r="L43" s="104"/>
    </row>
    <row r="44" spans="1:12" ht="6.75" customHeight="1">
      <c r="A44" s="23"/>
      <c r="B44" s="5"/>
      <c r="C44" s="101"/>
      <c r="D44" s="101"/>
      <c r="E44" s="79"/>
      <c r="F44" s="100"/>
      <c r="G44" s="100"/>
      <c r="H44" s="100"/>
      <c r="I44" s="100"/>
      <c r="J44" s="100"/>
      <c r="K44" s="100"/>
      <c r="L44" s="33"/>
    </row>
    <row r="45" spans="1:12" ht="17.25" customHeight="1">
      <c r="A45" s="76" t="s">
        <v>60</v>
      </c>
      <c r="B45" s="34"/>
      <c r="C45" s="86"/>
      <c r="D45" s="86"/>
      <c r="E45" s="79"/>
      <c r="F45" s="100"/>
      <c r="G45" s="100"/>
      <c r="H45" s="100"/>
      <c r="I45" s="100"/>
      <c r="J45" s="100"/>
      <c r="K45" s="100"/>
      <c r="L45" s="33"/>
    </row>
    <row r="46" spans="1:12" ht="8.25" customHeight="1">
      <c r="A46" s="76"/>
      <c r="B46" s="34"/>
      <c r="C46" s="86"/>
      <c r="D46" s="86"/>
      <c r="E46" s="79"/>
      <c r="F46" s="100"/>
      <c r="G46" s="100"/>
      <c r="H46" s="100"/>
      <c r="I46" s="100"/>
      <c r="J46" s="100"/>
      <c r="K46" s="100"/>
      <c r="L46" s="33"/>
    </row>
    <row r="47" spans="1:12" s="22" customFormat="1" ht="11.25" customHeight="1">
      <c r="A47" s="17" t="s">
        <v>9</v>
      </c>
      <c r="B47" s="17"/>
      <c r="C47" s="19">
        <v>444</v>
      </c>
      <c r="D47" s="19">
        <v>2280</v>
      </c>
      <c r="E47" s="19">
        <v>59314.474999999999</v>
      </c>
      <c r="F47" s="19">
        <v>42714.394999999997</v>
      </c>
      <c r="G47" s="19">
        <v>111097.448</v>
      </c>
      <c r="H47" s="19">
        <v>221865.27600000001</v>
      </c>
      <c r="I47" s="19">
        <v>134448.329</v>
      </c>
      <c r="J47" s="19">
        <v>87416.947</v>
      </c>
      <c r="K47" s="19">
        <v>-8972.6720000000005</v>
      </c>
      <c r="L47" s="103"/>
    </row>
    <row r="48" spans="1:12" ht="18" customHeight="1">
      <c r="A48" s="23" t="s">
        <v>18</v>
      </c>
      <c r="B48" s="5"/>
      <c r="C48" s="24">
        <v>411</v>
      </c>
      <c r="D48" s="24">
        <v>859</v>
      </c>
      <c r="E48" s="24">
        <v>11078.476000000001</v>
      </c>
      <c r="F48" s="24">
        <v>17021.608</v>
      </c>
      <c r="G48" s="24">
        <v>34330.260999999999</v>
      </c>
      <c r="H48" s="24">
        <v>64886.616999999998</v>
      </c>
      <c r="I48" s="24">
        <v>30504.581999999999</v>
      </c>
      <c r="J48" s="24">
        <v>34382.035000000003</v>
      </c>
      <c r="K48" s="24">
        <v>-1357.048</v>
      </c>
      <c r="L48" s="104"/>
    </row>
    <row r="49" spans="1:12" ht="12" customHeight="1">
      <c r="A49" s="28" t="s">
        <v>14</v>
      </c>
      <c r="B49" s="5"/>
      <c r="C49" s="24">
        <v>27</v>
      </c>
      <c r="D49" s="25" t="s">
        <v>44</v>
      </c>
      <c r="E49" s="25" t="s">
        <v>44</v>
      </c>
      <c r="F49" s="25" t="s">
        <v>44</v>
      </c>
      <c r="G49" s="25" t="s">
        <v>44</v>
      </c>
      <c r="H49" s="25" t="s">
        <v>44</v>
      </c>
      <c r="I49" s="25" t="s">
        <v>44</v>
      </c>
      <c r="J49" s="25" t="s">
        <v>44</v>
      </c>
      <c r="K49" s="25" t="s">
        <v>44</v>
      </c>
      <c r="L49" s="104"/>
    </row>
    <row r="50" spans="1:12" ht="12" customHeight="1">
      <c r="A50" s="28" t="s">
        <v>15</v>
      </c>
      <c r="B50" s="5"/>
      <c r="C50" s="24">
        <v>5</v>
      </c>
      <c r="D50" s="24">
        <v>667</v>
      </c>
      <c r="E50" s="24">
        <v>25650.748</v>
      </c>
      <c r="F50" s="24">
        <v>8882.4689999999991</v>
      </c>
      <c r="G50" s="24">
        <v>40046.106</v>
      </c>
      <c r="H50" s="24">
        <v>78292.115999999995</v>
      </c>
      <c r="I50" s="24">
        <v>58323.858999999997</v>
      </c>
      <c r="J50" s="24">
        <v>19968.257000000001</v>
      </c>
      <c r="K50" s="24">
        <v>-4530.0609999999997</v>
      </c>
      <c r="L50" s="104"/>
    </row>
    <row r="51" spans="1:12" ht="12" customHeight="1">
      <c r="A51" s="23" t="s">
        <v>16</v>
      </c>
      <c r="B51" s="5"/>
      <c r="C51" s="24">
        <v>1</v>
      </c>
      <c r="D51" s="25" t="s">
        <v>44</v>
      </c>
      <c r="E51" s="25" t="s">
        <v>44</v>
      </c>
      <c r="F51" s="25" t="s">
        <v>44</v>
      </c>
      <c r="G51" s="25" t="s">
        <v>44</v>
      </c>
      <c r="H51" s="25" t="s">
        <v>44</v>
      </c>
      <c r="I51" s="25" t="s">
        <v>44</v>
      </c>
      <c r="J51" s="25" t="s">
        <v>44</v>
      </c>
      <c r="K51" s="25" t="s">
        <v>44</v>
      </c>
      <c r="L51" s="104"/>
    </row>
    <row r="52" spans="1:12" ht="6.75" customHeight="1">
      <c r="A52" s="23"/>
      <c r="B52" s="5"/>
      <c r="C52" s="101"/>
      <c r="D52" s="101"/>
      <c r="E52" s="79"/>
      <c r="F52" s="100"/>
      <c r="G52" s="100"/>
      <c r="H52" s="100"/>
      <c r="I52" s="100"/>
      <c r="J52" s="100"/>
      <c r="K52" s="100"/>
      <c r="L52" s="33"/>
    </row>
    <row r="53" spans="1:12" ht="17.25" customHeight="1">
      <c r="A53" s="76" t="s">
        <v>61</v>
      </c>
      <c r="B53" s="34"/>
      <c r="C53" s="86"/>
      <c r="D53" s="86"/>
      <c r="E53" s="79"/>
      <c r="F53" s="100"/>
      <c r="G53" s="100"/>
      <c r="H53" s="100"/>
      <c r="I53" s="100"/>
      <c r="J53" s="100"/>
      <c r="K53" s="100"/>
      <c r="L53" s="33"/>
    </row>
    <row r="54" spans="1:12" ht="6" customHeight="1">
      <c r="A54" s="17"/>
      <c r="B54" s="17"/>
      <c r="C54" s="89"/>
      <c r="D54" s="86"/>
      <c r="E54" s="79"/>
      <c r="F54" s="19"/>
      <c r="G54" s="102"/>
      <c r="H54" s="102"/>
      <c r="I54" s="102"/>
      <c r="J54" s="102"/>
      <c r="K54" s="102"/>
    </row>
    <row r="55" spans="1:12" s="22" customFormat="1" ht="10.5" customHeight="1">
      <c r="A55" s="17" t="s">
        <v>9</v>
      </c>
      <c r="B55" s="17"/>
      <c r="C55" s="19">
        <v>24</v>
      </c>
      <c r="D55" s="19">
        <v>45</v>
      </c>
      <c r="E55" s="19">
        <v>229.19800000000001</v>
      </c>
      <c r="F55" s="19">
        <v>0</v>
      </c>
      <c r="G55" s="19">
        <v>623.95600000000002</v>
      </c>
      <c r="H55" s="19">
        <v>730.84299999999996</v>
      </c>
      <c r="I55" s="19">
        <v>0</v>
      </c>
      <c r="J55" s="19">
        <v>730.84299999999996</v>
      </c>
      <c r="K55" s="19">
        <v>-203.84200000000001</v>
      </c>
      <c r="L55" s="103"/>
    </row>
    <row r="56" spans="1:12" ht="18" customHeight="1">
      <c r="A56" s="23" t="s">
        <v>18</v>
      </c>
      <c r="B56" s="5"/>
      <c r="C56" s="24">
        <v>24</v>
      </c>
      <c r="D56" s="25">
        <v>45</v>
      </c>
      <c r="E56" s="25">
        <v>229.19800000000001</v>
      </c>
      <c r="F56" s="25">
        <v>0</v>
      </c>
      <c r="G56" s="25">
        <v>623.95600000000002</v>
      </c>
      <c r="H56" s="25">
        <v>730.84299999999996</v>
      </c>
      <c r="I56" s="25">
        <v>0</v>
      </c>
      <c r="J56" s="25">
        <v>730.84299999999996</v>
      </c>
      <c r="K56" s="25">
        <v>-203.84200000000001</v>
      </c>
      <c r="L56" s="104"/>
    </row>
    <row r="57" spans="1:12" ht="12" customHeight="1">
      <c r="A57" s="28" t="s">
        <v>14</v>
      </c>
      <c r="B57" s="5"/>
      <c r="C57" s="24">
        <v>0</v>
      </c>
      <c r="D57" s="25">
        <v>0</v>
      </c>
      <c r="E57" s="25">
        <v>0</v>
      </c>
      <c r="F57" s="25">
        <v>0</v>
      </c>
      <c r="G57" s="25">
        <v>0</v>
      </c>
      <c r="H57" s="25">
        <v>0</v>
      </c>
      <c r="I57" s="25">
        <v>0</v>
      </c>
      <c r="J57" s="25">
        <v>0</v>
      </c>
      <c r="K57" s="25">
        <v>0</v>
      </c>
      <c r="L57" s="104"/>
    </row>
    <row r="58" spans="1:12" ht="12" customHeight="1">
      <c r="A58" s="28" t="s">
        <v>15</v>
      </c>
      <c r="B58" s="5"/>
      <c r="C58" s="24">
        <v>0</v>
      </c>
      <c r="D58" s="24">
        <v>0</v>
      </c>
      <c r="E58" s="24">
        <v>0</v>
      </c>
      <c r="F58" s="24">
        <v>0</v>
      </c>
      <c r="G58" s="24">
        <v>0</v>
      </c>
      <c r="H58" s="24">
        <v>0</v>
      </c>
      <c r="I58" s="24">
        <v>0</v>
      </c>
      <c r="J58" s="24">
        <v>0</v>
      </c>
      <c r="K58" s="24">
        <v>0</v>
      </c>
      <c r="L58" s="104"/>
    </row>
    <row r="59" spans="1:12" ht="12" customHeight="1">
      <c r="A59" s="23" t="s">
        <v>16</v>
      </c>
      <c r="B59" s="5"/>
      <c r="C59" s="24">
        <v>0</v>
      </c>
      <c r="D59" s="24">
        <v>0</v>
      </c>
      <c r="E59" s="24">
        <v>0</v>
      </c>
      <c r="F59" s="24">
        <v>0</v>
      </c>
      <c r="G59" s="24">
        <v>0</v>
      </c>
      <c r="H59" s="24">
        <v>0</v>
      </c>
      <c r="I59" s="24">
        <v>0</v>
      </c>
      <c r="J59" s="24">
        <v>0</v>
      </c>
      <c r="K59" s="24">
        <v>0</v>
      </c>
      <c r="L59" s="104"/>
    </row>
    <row r="60" spans="1:12" ht="4.5" customHeight="1" thickBot="1">
      <c r="A60" s="38"/>
      <c r="B60" s="38"/>
      <c r="C60" s="38"/>
      <c r="D60" s="38"/>
      <c r="E60" s="38"/>
      <c r="F60" s="38"/>
      <c r="G60" s="38"/>
      <c r="H60" s="38"/>
      <c r="I60" s="38"/>
      <c r="J60" s="38"/>
      <c r="K60" s="38"/>
    </row>
    <row r="61" spans="1:12" ht="3.75" customHeight="1" thickTop="1">
      <c r="A61" s="4"/>
      <c r="B61" s="4"/>
      <c r="C61" s="4"/>
      <c r="D61" s="4"/>
      <c r="E61" s="5"/>
    </row>
    <row r="62" spans="1:12" ht="12.95" customHeight="1">
      <c r="A62" s="1779" t="s">
        <v>155</v>
      </c>
      <c r="B62" s="1779"/>
      <c r="C62" s="1779"/>
      <c r="D62" s="1779"/>
      <c r="E62" s="5"/>
    </row>
    <row r="63" spans="1:12">
      <c r="A63" s="5"/>
      <c r="B63" s="5"/>
      <c r="C63" s="5"/>
      <c r="D63" s="5"/>
      <c r="E63" s="5"/>
    </row>
    <row r="64" spans="1:12">
      <c r="A64" s="5"/>
      <c r="B64" s="5"/>
      <c r="C64" s="5"/>
      <c r="D64" s="5"/>
      <c r="E64" s="5"/>
    </row>
    <row r="65" spans="1:5">
      <c r="A65" s="5"/>
      <c r="B65" s="5"/>
      <c r="C65" s="5"/>
      <c r="D65" s="5"/>
      <c r="E65" s="5"/>
    </row>
    <row r="66" spans="1:5">
      <c r="A66" s="5"/>
      <c r="B66" s="5"/>
      <c r="C66" s="5"/>
      <c r="D66" s="5"/>
      <c r="E66" s="5"/>
    </row>
    <row r="67" spans="1:5">
      <c r="A67" s="5"/>
      <c r="B67" s="5"/>
      <c r="C67" s="5"/>
      <c r="D67" s="5"/>
      <c r="E67" s="5"/>
    </row>
  </sheetData>
  <mergeCells count="13">
    <mergeCell ref="A9:B9"/>
    <mergeCell ref="C11:D11"/>
    <mergeCell ref="E11:K11"/>
    <mergeCell ref="A62:D62"/>
    <mergeCell ref="A2:D2"/>
    <mergeCell ref="A3:K3"/>
    <mergeCell ref="H5:J5"/>
    <mergeCell ref="K5:K10"/>
    <mergeCell ref="A7:B7"/>
    <mergeCell ref="E7:E10"/>
    <mergeCell ref="I7:I9"/>
    <mergeCell ref="A8:B8"/>
    <mergeCell ref="E5:G5"/>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20.xml><?xml version="1.0" encoding="utf-8"?>
<worksheet xmlns="http://schemas.openxmlformats.org/spreadsheetml/2006/main" xmlns:r="http://schemas.openxmlformats.org/officeDocument/2006/relationships">
  <sheetPr>
    <tabColor theme="4" tint="0.79998168889431442"/>
  </sheetPr>
  <dimension ref="A1:E26"/>
  <sheetViews>
    <sheetView zoomScaleNormal="100" workbookViewId="0"/>
  </sheetViews>
  <sheetFormatPr defaultRowHeight="12.75"/>
  <cols>
    <col min="1" max="1" width="34" style="978" customWidth="1"/>
    <col min="2" max="2" width="13.140625" style="978" customWidth="1"/>
    <col min="3" max="4" width="14.28515625" style="978" customWidth="1"/>
    <col min="5" max="5" width="11.140625" style="978" customWidth="1"/>
    <col min="6" max="16384" width="9.140625" style="978"/>
  </cols>
  <sheetData>
    <row r="1" spans="1:5" ht="15" customHeight="1">
      <c r="A1" s="1715" t="s">
        <v>1527</v>
      </c>
    </row>
    <row r="2" spans="1:5" ht="21" customHeight="1">
      <c r="A2" s="1031" t="s">
        <v>1237</v>
      </c>
      <c r="B2" s="1031"/>
      <c r="C2" s="1372"/>
      <c r="D2" s="1372"/>
      <c r="E2" s="1372"/>
    </row>
    <row r="3" spans="1:5" ht="33" customHeight="1">
      <c r="A3" s="1809" t="s">
        <v>1238</v>
      </c>
      <c r="B3" s="1809"/>
      <c r="C3" s="1809"/>
      <c r="D3" s="1809"/>
      <c r="E3" s="1809"/>
    </row>
    <row r="4" spans="1:5" ht="15" customHeight="1">
      <c r="A4" s="1018"/>
      <c r="B4" s="471"/>
      <c r="C4" s="471"/>
      <c r="D4" s="471"/>
      <c r="E4" s="1026" t="s">
        <v>1225</v>
      </c>
    </row>
    <row r="5" spans="1:5" ht="13.5" customHeight="1">
      <c r="A5" s="2038" t="s">
        <v>420</v>
      </c>
      <c r="B5" s="2109" t="s">
        <v>1239</v>
      </c>
      <c r="C5" s="2112"/>
      <c r="D5" s="2112"/>
      <c r="E5" s="2111"/>
    </row>
    <row r="6" spans="1:5" ht="13.5" customHeight="1">
      <c r="A6" s="1840"/>
      <c r="B6" s="2110"/>
      <c r="C6" s="2113"/>
      <c r="D6" s="2113"/>
      <c r="E6" s="2123"/>
    </row>
    <row r="7" spans="1:5" ht="13.5" customHeight="1">
      <c r="A7" s="1840"/>
      <c r="B7" s="1872"/>
      <c r="C7" s="1873"/>
      <c r="D7" s="1873"/>
      <c r="E7" s="1819"/>
    </row>
    <row r="8" spans="1:5" ht="13.5" customHeight="1">
      <c r="A8" s="1814"/>
      <c r="B8" s="1363">
        <v>2015</v>
      </c>
      <c r="C8" s="1363">
        <v>2014</v>
      </c>
      <c r="D8" s="1363">
        <v>2013</v>
      </c>
      <c r="E8" s="1363">
        <v>2012</v>
      </c>
    </row>
    <row r="9" spans="1:5" ht="12.95" customHeight="1">
      <c r="A9" s="471"/>
    </row>
    <row r="10" spans="1:5" ht="12.95" customHeight="1">
      <c r="A10" s="1003" t="s">
        <v>26</v>
      </c>
      <c r="B10" s="1364">
        <v>811.9</v>
      </c>
      <c r="C10" s="1364">
        <v>626.84799999999996</v>
      </c>
      <c r="D10" s="1364">
        <v>472.714</v>
      </c>
      <c r="E10" s="1364">
        <v>393.50000000000006</v>
      </c>
    </row>
    <row r="11" spans="1:5" ht="12.95" customHeight="1">
      <c r="A11" s="1003"/>
      <c r="B11" s="1365"/>
      <c r="C11" s="1365"/>
      <c r="D11" s="1365"/>
      <c r="E11" s="1365"/>
    </row>
    <row r="12" spans="1:5" ht="12.95" customHeight="1">
      <c r="A12" s="1003" t="s">
        <v>1188</v>
      </c>
      <c r="B12" s="1364">
        <v>796.36099999999988</v>
      </c>
      <c r="C12" s="1364">
        <v>614.15699999999993</v>
      </c>
      <c r="D12" s="1364">
        <v>465.11399999999998</v>
      </c>
      <c r="E12" s="1364">
        <v>386.78800000000007</v>
      </c>
    </row>
    <row r="13" spans="1:5" ht="12.95" customHeight="1"/>
    <row r="14" spans="1:5" ht="12.95" customHeight="1">
      <c r="A14" s="978" t="s">
        <v>1189</v>
      </c>
      <c r="B14" s="1371">
        <v>266.488</v>
      </c>
      <c r="C14" s="1371">
        <v>189.15600000000001</v>
      </c>
      <c r="D14" s="1371">
        <v>145.55500000000001</v>
      </c>
      <c r="E14" s="1371">
        <v>123.363</v>
      </c>
    </row>
    <row r="15" spans="1:5" ht="12.95" customHeight="1">
      <c r="A15" s="978" t="s">
        <v>1190</v>
      </c>
      <c r="B15" s="1371">
        <v>117.249</v>
      </c>
      <c r="C15" s="1371">
        <v>76.691000000000003</v>
      </c>
      <c r="D15" s="1371">
        <v>41.067</v>
      </c>
      <c r="E15" s="1371">
        <v>33.508000000000003</v>
      </c>
    </row>
    <row r="16" spans="1:5" ht="12.95" customHeight="1">
      <c r="A16" s="978" t="s">
        <v>1191</v>
      </c>
      <c r="B16" s="1371">
        <v>379.40800000000002</v>
      </c>
      <c r="C16" s="1371">
        <v>329.29899999999998</v>
      </c>
      <c r="D16" s="1371">
        <v>264.27</v>
      </c>
      <c r="E16" s="1371">
        <v>218.65600000000001</v>
      </c>
    </row>
    <row r="17" spans="1:5" ht="12.95" customHeight="1">
      <c r="A17" s="978" t="s">
        <v>1227</v>
      </c>
      <c r="B17" s="1371">
        <v>15.377000000000001</v>
      </c>
      <c r="C17" s="1371">
        <v>6.2729999999999997</v>
      </c>
      <c r="D17" s="1371">
        <v>3.1520000000000001</v>
      </c>
      <c r="E17" s="1371">
        <v>2.0470000000000002</v>
      </c>
    </row>
    <row r="18" spans="1:5" ht="12.95" customHeight="1">
      <c r="A18" s="978" t="s">
        <v>1228</v>
      </c>
      <c r="B18" s="1371">
        <v>17.838999999999999</v>
      </c>
      <c r="C18" s="1371">
        <v>12.738</v>
      </c>
      <c r="D18" s="1371">
        <v>11.07</v>
      </c>
      <c r="E18" s="1371">
        <v>9.2140000000000004</v>
      </c>
    </row>
    <row r="19" spans="1:5" ht="12.95" customHeight="1"/>
    <row r="20" spans="1:5" s="1003" customFormat="1" ht="12.95" customHeight="1">
      <c r="A20" s="1003" t="s">
        <v>1229</v>
      </c>
      <c r="B20" s="1001">
        <v>8.6370000000000005</v>
      </c>
      <c r="C20" s="1001">
        <v>6.3029999999999999</v>
      </c>
      <c r="D20" s="1001">
        <v>2.117</v>
      </c>
      <c r="E20" s="1001">
        <v>1.8240000000000001</v>
      </c>
    </row>
    <row r="21" spans="1:5" s="1003" customFormat="1" ht="12.95" customHeight="1">
      <c r="B21" s="1001"/>
      <c r="C21" s="1001"/>
      <c r="D21" s="1001"/>
      <c r="E21" s="1001"/>
    </row>
    <row r="22" spans="1:5" s="1003" customFormat="1" ht="12.95" customHeight="1">
      <c r="A22" s="1003" t="s">
        <v>1230</v>
      </c>
      <c r="B22" s="1001">
        <v>6.9020000000000001</v>
      </c>
      <c r="C22" s="1001">
        <v>6.3879999999999999</v>
      </c>
      <c r="D22" s="1001">
        <v>5.4829999999999997</v>
      </c>
      <c r="E22" s="1001">
        <v>4.8879999999999999</v>
      </c>
    </row>
    <row r="23" spans="1:5" ht="6.95" customHeight="1" thickBot="1">
      <c r="A23" s="990"/>
      <c r="B23" s="990"/>
      <c r="C23" s="990"/>
      <c r="D23" s="990"/>
      <c r="E23" s="990"/>
    </row>
    <row r="24" spans="1:5" ht="3.75" customHeight="1" thickTop="1">
      <c r="A24" s="471"/>
      <c r="B24" s="471"/>
      <c r="C24" s="471"/>
      <c r="D24" s="471"/>
      <c r="E24" s="471"/>
    </row>
    <row r="25" spans="1:5" ht="12.95" customHeight="1">
      <c r="A25" s="2125" t="s">
        <v>1222</v>
      </c>
      <c r="B25" s="2125"/>
      <c r="C25" s="2125"/>
      <c r="D25" s="2125"/>
      <c r="E25" s="2125"/>
    </row>
    <row r="26" spans="1:5" ht="9.75" customHeight="1">
      <c r="A26" s="986"/>
      <c r="B26" s="1348"/>
      <c r="C26" s="1348"/>
      <c r="D26" s="1348"/>
      <c r="E26" s="1348"/>
    </row>
  </sheetData>
  <mergeCells count="4">
    <mergeCell ref="A3:E3"/>
    <mergeCell ref="A5:A8"/>
    <mergeCell ref="B5:E7"/>
    <mergeCell ref="A25:E25"/>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121.xml><?xml version="1.0" encoding="utf-8"?>
<worksheet xmlns="http://schemas.openxmlformats.org/spreadsheetml/2006/main" xmlns:r="http://schemas.openxmlformats.org/officeDocument/2006/relationships">
  <sheetPr>
    <tabColor theme="4" tint="0.79998168889431442"/>
  </sheetPr>
  <dimension ref="A1:E26"/>
  <sheetViews>
    <sheetView workbookViewId="0"/>
  </sheetViews>
  <sheetFormatPr defaultRowHeight="12.75"/>
  <cols>
    <col min="1" max="1" width="24" style="134" customWidth="1"/>
    <col min="2" max="5" width="15.7109375" style="134" customWidth="1"/>
    <col min="6" max="16384" width="9.140625" style="134"/>
  </cols>
  <sheetData>
    <row r="1" spans="1:5" ht="15" customHeight="1">
      <c r="A1" s="1715" t="s">
        <v>1527</v>
      </c>
    </row>
    <row r="2" spans="1:5" s="978" customFormat="1" ht="21" customHeight="1">
      <c r="A2" s="1031" t="s">
        <v>1240</v>
      </c>
      <c r="B2" s="1348"/>
      <c r="C2" s="1348"/>
      <c r="D2" s="1348"/>
      <c r="E2" s="1348"/>
    </row>
    <row r="3" spans="1:5" s="978" customFormat="1" ht="33" customHeight="1">
      <c r="A3" s="1809" t="s">
        <v>1241</v>
      </c>
      <c r="B3" s="1809"/>
      <c r="C3" s="1809"/>
      <c r="D3" s="1809"/>
      <c r="E3" s="1809"/>
    </row>
    <row r="4" spans="1:5" s="978" customFormat="1" ht="15" customHeight="1">
      <c r="A4" s="1018"/>
      <c r="B4" s="471"/>
      <c r="C4" s="471"/>
      <c r="D4" s="471"/>
      <c r="E4" s="1026" t="s">
        <v>1225</v>
      </c>
    </row>
    <row r="5" spans="1:5" s="978" customFormat="1" ht="12.75" customHeight="1">
      <c r="A5" s="2038" t="s">
        <v>420</v>
      </c>
      <c r="B5" s="2109" t="s">
        <v>1239</v>
      </c>
      <c r="C5" s="2112"/>
      <c r="D5" s="2112"/>
      <c r="E5" s="2111"/>
    </row>
    <row r="6" spans="1:5" s="978" customFormat="1" ht="12.75" customHeight="1">
      <c r="A6" s="1840"/>
      <c r="B6" s="2110"/>
      <c r="C6" s="2113"/>
      <c r="D6" s="2113"/>
      <c r="E6" s="2123"/>
    </row>
    <row r="7" spans="1:5" s="978" customFormat="1" ht="7.5" customHeight="1">
      <c r="A7" s="1840"/>
      <c r="B7" s="1872"/>
      <c r="C7" s="1873"/>
      <c r="D7" s="1873"/>
      <c r="E7" s="1819"/>
    </row>
    <row r="8" spans="1:5" s="978" customFormat="1" ht="16.5" customHeight="1">
      <c r="A8" s="1814"/>
      <c r="B8" s="1363">
        <v>2015</v>
      </c>
      <c r="C8" s="1363">
        <v>2014</v>
      </c>
      <c r="D8" s="1363">
        <v>2013</v>
      </c>
      <c r="E8" s="1363">
        <v>2012</v>
      </c>
    </row>
    <row r="9" spans="1:5" s="978" customFormat="1" ht="12.95" customHeight="1">
      <c r="A9" s="471"/>
    </row>
    <row r="10" spans="1:5" s="978" customFormat="1" ht="12.95" customHeight="1">
      <c r="A10" s="1003" t="s">
        <v>26</v>
      </c>
      <c r="B10" s="1364">
        <v>747.55899999999997</v>
      </c>
      <c r="C10" s="1364">
        <v>756.06</v>
      </c>
      <c r="D10" s="1364">
        <v>685.54</v>
      </c>
      <c r="E10" s="1364">
        <v>612.1099999999999</v>
      </c>
    </row>
    <row r="11" spans="1:5" s="978" customFormat="1" ht="12.95" customHeight="1">
      <c r="A11" s="1003"/>
      <c r="B11" s="1365"/>
      <c r="C11" s="1365"/>
      <c r="D11" s="1365"/>
      <c r="E11" s="1365"/>
    </row>
    <row r="12" spans="1:5" s="978" customFormat="1" ht="12.95" customHeight="1">
      <c r="A12" s="1003" t="s">
        <v>1188</v>
      </c>
      <c r="B12" s="1364">
        <v>693.02699999999993</v>
      </c>
      <c r="C12" s="1364">
        <v>702.65</v>
      </c>
      <c r="D12" s="1364">
        <v>635.59</v>
      </c>
      <c r="E12" s="1364">
        <v>565.83999999999992</v>
      </c>
    </row>
    <row r="13" spans="1:5" s="978" customFormat="1" ht="12.95" customHeight="1"/>
    <row r="14" spans="1:5" s="978" customFormat="1" ht="12.95" customHeight="1">
      <c r="A14" s="978" t="s">
        <v>1189</v>
      </c>
      <c r="B14" s="1371">
        <v>204.887</v>
      </c>
      <c r="C14" s="1371">
        <v>214.74</v>
      </c>
      <c r="D14" s="1371">
        <v>190.95</v>
      </c>
      <c r="E14" s="1371">
        <v>164.8</v>
      </c>
    </row>
    <row r="15" spans="1:5" s="978" customFormat="1" ht="12.95" customHeight="1">
      <c r="A15" s="978" t="s">
        <v>1190</v>
      </c>
      <c r="B15" s="1371">
        <v>184.119</v>
      </c>
      <c r="C15" s="1371">
        <v>186.52</v>
      </c>
      <c r="D15" s="1371">
        <v>171.19</v>
      </c>
      <c r="E15" s="1371">
        <v>150.05000000000001</v>
      </c>
    </row>
    <row r="16" spans="1:5" s="978" customFormat="1" ht="12.95" customHeight="1">
      <c r="A16" s="978" t="s">
        <v>1191</v>
      </c>
      <c r="B16" s="1371">
        <v>134.053</v>
      </c>
      <c r="C16" s="1371">
        <v>139.28</v>
      </c>
      <c r="D16" s="1371">
        <v>131.34</v>
      </c>
      <c r="E16" s="1371">
        <v>122.3</v>
      </c>
    </row>
    <row r="17" spans="1:5" s="978" customFormat="1" ht="12.95" customHeight="1">
      <c r="A17" s="978" t="s">
        <v>1227</v>
      </c>
      <c r="B17" s="1371">
        <v>106.07899999999999</v>
      </c>
      <c r="C17" s="1371">
        <v>101.9</v>
      </c>
      <c r="D17" s="1371">
        <v>90.28</v>
      </c>
      <c r="E17" s="1371">
        <v>81.88</v>
      </c>
    </row>
    <row r="18" spans="1:5" s="978" customFormat="1" ht="12.95" customHeight="1">
      <c r="A18" s="978" t="s">
        <v>1228</v>
      </c>
      <c r="B18" s="1371">
        <v>63.889000000000003</v>
      </c>
      <c r="C18" s="1371">
        <v>60.21</v>
      </c>
      <c r="D18" s="1371">
        <v>51.83</v>
      </c>
      <c r="E18" s="1371">
        <v>46.81</v>
      </c>
    </row>
    <row r="19" spans="1:5" s="978" customFormat="1" ht="12.95" customHeight="1"/>
    <row r="20" spans="1:5" s="978" customFormat="1" ht="12.95" customHeight="1">
      <c r="A20" s="1003" t="s">
        <v>1229</v>
      </c>
      <c r="B20" s="1001">
        <v>34.42</v>
      </c>
      <c r="C20" s="1001">
        <v>33.9</v>
      </c>
      <c r="D20" s="1001">
        <v>32.299999999999997</v>
      </c>
      <c r="E20" s="1001">
        <v>28.68</v>
      </c>
    </row>
    <row r="21" spans="1:5" s="978" customFormat="1" ht="12.95" customHeight="1">
      <c r="A21" s="1003"/>
      <c r="B21" s="1001"/>
      <c r="C21" s="1001"/>
      <c r="D21" s="1001"/>
      <c r="E21" s="1001"/>
    </row>
    <row r="22" spans="1:5" s="978" customFormat="1" ht="12.95" customHeight="1">
      <c r="A22" s="1003" t="s">
        <v>1230</v>
      </c>
      <c r="B22" s="1001">
        <v>20.111999999999998</v>
      </c>
      <c r="C22" s="1001">
        <v>19.510000000000002</v>
      </c>
      <c r="D22" s="1001">
        <v>17.649999999999999</v>
      </c>
      <c r="E22" s="1001">
        <v>17.59</v>
      </c>
    </row>
    <row r="23" spans="1:5" s="978" customFormat="1" ht="6.95" customHeight="1" thickBot="1">
      <c r="A23" s="990"/>
      <c r="B23" s="990"/>
      <c r="C23" s="990"/>
      <c r="D23" s="990"/>
      <c r="E23" s="990"/>
    </row>
    <row r="24" spans="1:5" s="978" customFormat="1" ht="3.75" customHeight="1" thickTop="1">
      <c r="A24" s="471"/>
      <c r="B24" s="471"/>
      <c r="C24" s="471"/>
      <c r="D24" s="471"/>
      <c r="E24" s="471"/>
    </row>
    <row r="25" spans="1:5" s="978" customFormat="1" ht="12.95" customHeight="1">
      <c r="A25" s="134" t="s">
        <v>1242</v>
      </c>
    </row>
    <row r="26" spans="1:5" s="978" customFormat="1" ht="12.95" customHeight="1">
      <c r="A26" s="2125" t="s">
        <v>1222</v>
      </c>
      <c r="B26" s="2125"/>
      <c r="C26" s="2125"/>
      <c r="D26" s="2125"/>
      <c r="E26" s="2125"/>
    </row>
  </sheetData>
  <mergeCells count="4">
    <mergeCell ref="A3:E3"/>
    <mergeCell ref="A5:A8"/>
    <mergeCell ref="B5:E7"/>
    <mergeCell ref="A26:E26"/>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122.xml><?xml version="1.0" encoding="utf-8"?>
<worksheet xmlns="http://schemas.openxmlformats.org/spreadsheetml/2006/main" xmlns:r="http://schemas.openxmlformats.org/officeDocument/2006/relationships">
  <sheetPr>
    <tabColor theme="4" tint="0.79998168889431442"/>
  </sheetPr>
  <dimension ref="A1:F27"/>
  <sheetViews>
    <sheetView workbookViewId="0"/>
  </sheetViews>
  <sheetFormatPr defaultRowHeight="12.75"/>
  <cols>
    <col min="1" max="1" width="24" style="134" customWidth="1"/>
    <col min="2" max="5" width="15.7109375" style="134" customWidth="1"/>
    <col min="6" max="16384" width="9.140625" style="134"/>
  </cols>
  <sheetData>
    <row r="1" spans="1:5" s="1019" customFormat="1" ht="15.75" customHeight="1">
      <c r="A1" s="1715" t="s">
        <v>1527</v>
      </c>
    </row>
    <row r="2" spans="1:5" s="978" customFormat="1" ht="21" customHeight="1">
      <c r="A2" s="1031" t="s">
        <v>1243</v>
      </c>
      <c r="B2" s="1362"/>
      <c r="C2" s="1362"/>
      <c r="D2" s="1362"/>
      <c r="E2" s="1362"/>
    </row>
    <row r="3" spans="1:5" s="978" customFormat="1" ht="33" customHeight="1">
      <c r="A3" s="1809" t="s">
        <v>1244</v>
      </c>
      <c r="B3" s="1809"/>
      <c r="C3" s="1809"/>
      <c r="D3" s="1809"/>
      <c r="E3" s="1809"/>
    </row>
    <row r="4" spans="1:5" s="978" customFormat="1" ht="15" customHeight="1">
      <c r="A4" s="1018"/>
      <c r="B4" s="471"/>
      <c r="C4" s="471"/>
      <c r="D4" s="471"/>
      <c r="E4" s="1026" t="s">
        <v>1225</v>
      </c>
    </row>
    <row r="5" spans="1:5" s="978" customFormat="1">
      <c r="A5" s="2038" t="s">
        <v>420</v>
      </c>
      <c r="B5" s="2109" t="s">
        <v>1239</v>
      </c>
      <c r="C5" s="2112"/>
      <c r="D5" s="2112"/>
      <c r="E5" s="2111"/>
    </row>
    <row r="6" spans="1:5" s="978" customFormat="1">
      <c r="A6" s="1840"/>
      <c r="B6" s="2110"/>
      <c r="C6" s="2113"/>
      <c r="D6" s="2113"/>
      <c r="E6" s="2123"/>
    </row>
    <row r="7" spans="1:5" s="978" customFormat="1">
      <c r="A7" s="1840"/>
      <c r="B7" s="1872"/>
      <c r="C7" s="1873"/>
      <c r="D7" s="1873"/>
      <c r="E7" s="1819"/>
    </row>
    <row r="8" spans="1:5" s="978" customFormat="1" ht="14.25" customHeight="1">
      <c r="A8" s="1814"/>
      <c r="B8" s="1363">
        <v>2015</v>
      </c>
      <c r="C8" s="1363">
        <v>2014</v>
      </c>
      <c r="D8" s="1363">
        <v>2013</v>
      </c>
      <c r="E8" s="1363">
        <v>2012</v>
      </c>
    </row>
    <row r="9" spans="1:5" s="978" customFormat="1" ht="12.95" customHeight="1">
      <c r="A9" s="471"/>
    </row>
    <row r="10" spans="1:5" s="978" customFormat="1" ht="12.95" customHeight="1">
      <c r="A10" s="1003" t="s">
        <v>26</v>
      </c>
      <c r="B10" s="1364">
        <v>609.69299999999998</v>
      </c>
      <c r="C10" s="1364">
        <v>600.65500000000009</v>
      </c>
      <c r="D10" s="1364">
        <v>612.1350000000001</v>
      </c>
      <c r="E10" s="1364">
        <v>660.01199999999983</v>
      </c>
    </row>
    <row r="11" spans="1:5" s="978" customFormat="1" ht="12.95" customHeight="1">
      <c r="A11" s="1003"/>
      <c r="B11" s="1365"/>
      <c r="C11" s="1365"/>
      <c r="D11" s="1365"/>
      <c r="E11" s="1365"/>
    </row>
    <row r="12" spans="1:5" s="978" customFormat="1" ht="12.95" customHeight="1">
      <c r="A12" s="1003" t="s">
        <v>1188</v>
      </c>
      <c r="B12" s="1364">
        <v>588.86800000000005</v>
      </c>
      <c r="C12" s="1364">
        <v>578.11300000000006</v>
      </c>
      <c r="D12" s="1364">
        <v>584.67000000000007</v>
      </c>
      <c r="E12" s="1364">
        <v>627.9559999999999</v>
      </c>
    </row>
    <row r="13" spans="1:5" s="978" customFormat="1" ht="12.95" customHeight="1"/>
    <row r="14" spans="1:5" s="978" customFormat="1" ht="12.95" customHeight="1">
      <c r="A14" s="978" t="s">
        <v>1189</v>
      </c>
      <c r="B14" s="1371">
        <v>208.15600000000001</v>
      </c>
      <c r="C14" s="1371">
        <v>210.232</v>
      </c>
      <c r="D14" s="1371">
        <v>215.06800000000001</v>
      </c>
      <c r="E14" s="1371">
        <v>232.11099999999999</v>
      </c>
    </row>
    <row r="15" spans="1:5" s="978" customFormat="1" ht="12.95" customHeight="1">
      <c r="A15" s="978" t="s">
        <v>1190</v>
      </c>
      <c r="B15" s="1371">
        <v>216.63200000000001</v>
      </c>
      <c r="C15" s="1371">
        <v>209.708</v>
      </c>
      <c r="D15" s="1371">
        <v>210.25299999999999</v>
      </c>
      <c r="E15" s="1371">
        <v>224.596</v>
      </c>
    </row>
    <row r="16" spans="1:5" s="978" customFormat="1" ht="12.95" customHeight="1">
      <c r="A16" s="978" t="s">
        <v>1191</v>
      </c>
      <c r="B16" s="1371">
        <v>62.387</v>
      </c>
      <c r="C16" s="1371">
        <v>61.23</v>
      </c>
      <c r="D16" s="1371">
        <v>63.466000000000001</v>
      </c>
      <c r="E16" s="1371">
        <v>68.757000000000005</v>
      </c>
    </row>
    <row r="17" spans="1:6" s="978" customFormat="1" ht="12.95" customHeight="1">
      <c r="A17" s="978" t="s">
        <v>1192</v>
      </c>
      <c r="B17" s="1371">
        <v>71.628</v>
      </c>
      <c r="C17" s="1371">
        <v>68.760000000000005</v>
      </c>
      <c r="D17" s="1371">
        <v>68.430999999999997</v>
      </c>
      <c r="E17" s="1371">
        <v>73.462000000000003</v>
      </c>
    </row>
    <row r="18" spans="1:6" s="978" customFormat="1" ht="12.95" customHeight="1">
      <c r="A18" s="978" t="s">
        <v>1193</v>
      </c>
      <c r="B18" s="1371">
        <v>30.065000000000001</v>
      </c>
      <c r="C18" s="1371">
        <v>28.183</v>
      </c>
      <c r="D18" s="1371">
        <v>27.452000000000002</v>
      </c>
      <c r="E18" s="1371">
        <v>29.03</v>
      </c>
    </row>
    <row r="19" spans="1:6" s="978" customFormat="1" ht="12.95" customHeight="1"/>
    <row r="20" spans="1:6" s="978" customFormat="1" ht="12.95" customHeight="1">
      <c r="A20" s="1003" t="s">
        <v>1194</v>
      </c>
      <c r="B20" s="1001">
        <v>9.5150000000000006</v>
      </c>
      <c r="C20" s="1001">
        <v>10.615</v>
      </c>
      <c r="D20" s="1001">
        <v>14.315</v>
      </c>
      <c r="E20" s="1001">
        <v>18.428999999999998</v>
      </c>
    </row>
    <row r="21" spans="1:6" s="978" customFormat="1" ht="12.95" customHeight="1">
      <c r="A21" s="1003"/>
      <c r="B21" s="1003"/>
      <c r="C21" s="1003"/>
      <c r="D21" s="1003"/>
      <c r="E21" s="1003"/>
      <c r="F21" s="471"/>
    </row>
    <row r="22" spans="1:6" s="978" customFormat="1" ht="12.95" customHeight="1">
      <c r="A22" s="1009" t="s">
        <v>1195</v>
      </c>
      <c r="B22" s="1001">
        <v>11.31</v>
      </c>
      <c r="C22" s="1001">
        <v>11.927</v>
      </c>
      <c r="D22" s="1001">
        <v>13.15</v>
      </c>
      <c r="E22" s="1001">
        <v>13.627000000000001</v>
      </c>
      <c r="F22" s="471"/>
    </row>
    <row r="23" spans="1:6" s="471" customFormat="1" ht="6.95" customHeight="1" thickBot="1">
      <c r="A23" s="990"/>
      <c r="B23" s="990"/>
      <c r="C23" s="990"/>
      <c r="D23" s="990"/>
      <c r="E23" s="990"/>
    </row>
    <row r="24" spans="1:6" s="471" customFormat="1" ht="3.75" customHeight="1" thickTop="1"/>
    <row r="25" spans="1:6" s="978" customFormat="1" ht="36.75" customHeight="1">
      <c r="A25" s="2136" t="s">
        <v>1235</v>
      </c>
      <c r="B25" s="2136"/>
      <c r="C25" s="2136"/>
      <c r="D25" s="2136"/>
      <c r="E25" s="2136"/>
    </row>
    <row r="26" spans="1:6" s="978" customFormat="1" ht="26.25" customHeight="1">
      <c r="A26" s="2136" t="s">
        <v>1236</v>
      </c>
      <c r="B26" s="2136"/>
      <c r="C26" s="2136"/>
      <c r="D26" s="2136"/>
      <c r="E26" s="2136"/>
    </row>
    <row r="27" spans="1:6" s="978" customFormat="1" ht="12.95" customHeight="1">
      <c r="A27" s="2125" t="s">
        <v>1222</v>
      </c>
      <c r="B27" s="2125"/>
      <c r="C27" s="2125"/>
      <c r="D27" s="2125"/>
      <c r="E27" s="2125"/>
    </row>
  </sheetData>
  <mergeCells count="6">
    <mergeCell ref="A27:E27"/>
    <mergeCell ref="A3:E3"/>
    <mergeCell ref="A5:A8"/>
    <mergeCell ref="B5:E7"/>
    <mergeCell ref="A25:E25"/>
    <mergeCell ref="A26:E26"/>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123.xml><?xml version="1.0" encoding="utf-8"?>
<worksheet xmlns="http://schemas.openxmlformats.org/spreadsheetml/2006/main" xmlns:r="http://schemas.openxmlformats.org/officeDocument/2006/relationships">
  <dimension ref="A1:AE576"/>
  <sheetViews>
    <sheetView showGridLines="0" workbookViewId="0"/>
  </sheetViews>
  <sheetFormatPr defaultColWidth="9.140625" defaultRowHeight="9"/>
  <cols>
    <col min="1" max="1" width="51.85546875" style="614" customWidth="1"/>
    <col min="2" max="2" width="11.5703125" style="614" customWidth="1"/>
    <col min="3" max="3" width="22.7109375" style="614" customWidth="1"/>
    <col min="4" max="7" width="10.7109375" style="614" customWidth="1"/>
    <col min="8" max="8" width="6.7109375" style="614" customWidth="1"/>
    <col min="9" max="9" width="12.7109375" style="614" customWidth="1"/>
    <col min="10" max="10" width="10.7109375" style="614" customWidth="1"/>
    <col min="11" max="11" width="6.7109375" style="614" customWidth="1"/>
    <col min="12" max="16384" width="9.140625" style="614"/>
  </cols>
  <sheetData>
    <row r="1" spans="1:31" s="612" customFormat="1" ht="15.75" customHeight="1">
      <c r="A1" s="1715" t="s">
        <v>1527</v>
      </c>
      <c r="B1" s="611"/>
      <c r="C1" s="611"/>
    </row>
    <row r="2" spans="1:31" ht="21" customHeight="1">
      <c r="A2" s="2059" t="s">
        <v>387</v>
      </c>
      <c r="B2" s="2059"/>
      <c r="C2" s="2059"/>
    </row>
    <row r="3" spans="1:31" s="612" customFormat="1" ht="33" customHeight="1">
      <c r="A3" s="2076" t="s">
        <v>388</v>
      </c>
      <c r="B3" s="2076"/>
      <c r="C3" s="2076"/>
      <c r="D3" s="611"/>
      <c r="E3" s="611"/>
      <c r="F3" s="611"/>
      <c r="G3" s="611"/>
      <c r="H3" s="615"/>
      <c r="I3" s="615"/>
      <c r="J3" s="615"/>
      <c r="K3" s="615"/>
    </row>
    <row r="4" spans="1:31" s="134" customFormat="1" ht="15" customHeight="1">
      <c r="A4" s="616">
        <v>2014</v>
      </c>
      <c r="B4" s="449"/>
      <c r="C4" s="617" t="s">
        <v>389</v>
      </c>
      <c r="D4" s="245"/>
      <c r="E4" s="245"/>
      <c r="F4" s="618"/>
      <c r="G4" s="245"/>
      <c r="H4" s="245"/>
      <c r="I4" s="619"/>
      <c r="J4" s="245"/>
      <c r="K4" s="245"/>
      <c r="L4" s="567"/>
      <c r="M4" s="567"/>
      <c r="N4" s="567"/>
      <c r="O4" s="567"/>
      <c r="P4" s="567"/>
      <c r="Q4" s="567"/>
      <c r="R4" s="567"/>
      <c r="S4" s="567"/>
      <c r="T4" s="567"/>
      <c r="U4" s="567"/>
      <c r="V4" s="567"/>
      <c r="W4" s="567"/>
      <c r="X4" s="567"/>
      <c r="Y4" s="567"/>
      <c r="Z4" s="567"/>
      <c r="AA4" s="567"/>
      <c r="AB4" s="567"/>
      <c r="AC4" s="567"/>
      <c r="AD4" s="567"/>
      <c r="AE4" s="567"/>
    </row>
    <row r="5" spans="1:31" s="134" customFormat="1" ht="14.1" customHeight="1">
      <c r="A5" s="620" t="s">
        <v>390</v>
      </c>
      <c r="B5" s="621"/>
      <c r="C5" s="621"/>
      <c r="D5" s="622"/>
      <c r="E5" s="622"/>
      <c r="F5" s="623"/>
      <c r="G5" s="623"/>
      <c r="H5" s="623"/>
      <c r="I5" s="623"/>
      <c r="J5" s="623"/>
      <c r="K5" s="623"/>
      <c r="L5" s="567"/>
      <c r="M5" s="567"/>
      <c r="N5" s="567"/>
      <c r="O5" s="567"/>
      <c r="P5" s="567"/>
      <c r="Q5" s="567"/>
      <c r="R5" s="567"/>
      <c r="S5" s="567"/>
      <c r="T5" s="567"/>
      <c r="U5" s="567"/>
      <c r="V5" s="567"/>
      <c r="W5" s="567"/>
      <c r="X5" s="567"/>
      <c r="Y5" s="567"/>
      <c r="Z5" s="567"/>
      <c r="AA5" s="567"/>
      <c r="AB5" s="567"/>
      <c r="AC5" s="567"/>
      <c r="AD5" s="567"/>
      <c r="AE5" s="567"/>
    </row>
    <row r="6" spans="1:31" s="134" customFormat="1" ht="14.1" customHeight="1">
      <c r="A6" s="624"/>
      <c r="B6" s="625"/>
      <c r="C6" s="625"/>
      <c r="D6" s="626"/>
      <c r="E6" s="622"/>
      <c r="F6" s="622"/>
      <c r="G6" s="622"/>
      <c r="H6" s="623"/>
      <c r="I6" s="623"/>
      <c r="J6" s="623"/>
      <c r="K6" s="623"/>
      <c r="L6" s="567"/>
      <c r="M6" s="567"/>
      <c r="N6" s="567"/>
      <c r="O6" s="567"/>
      <c r="P6" s="567"/>
      <c r="Q6" s="567"/>
      <c r="R6" s="567"/>
      <c r="S6" s="567"/>
      <c r="T6" s="567"/>
      <c r="U6" s="567"/>
      <c r="V6" s="567"/>
      <c r="W6" s="567"/>
      <c r="X6" s="567"/>
      <c r="Y6" s="567"/>
      <c r="Z6" s="567"/>
      <c r="AA6" s="567"/>
      <c r="AB6" s="567"/>
      <c r="AC6" s="567"/>
      <c r="AD6" s="567"/>
      <c r="AE6" s="567"/>
    </row>
    <row r="7" spans="1:31" s="134" customFormat="1" ht="14.1" customHeight="1">
      <c r="A7" s="627"/>
      <c r="B7" s="628" t="s">
        <v>391</v>
      </c>
      <c r="C7" s="628" t="s">
        <v>392</v>
      </c>
      <c r="D7" s="622"/>
      <c r="E7" s="622"/>
      <c r="F7" s="622"/>
      <c r="G7" s="622"/>
      <c r="H7" s="622"/>
      <c r="I7" s="622"/>
      <c r="J7" s="622"/>
      <c r="K7" s="622"/>
      <c r="L7" s="567"/>
      <c r="M7" s="567"/>
      <c r="N7" s="567"/>
      <c r="O7" s="567"/>
      <c r="P7" s="567"/>
      <c r="Q7" s="567"/>
      <c r="R7" s="567"/>
      <c r="S7" s="567"/>
      <c r="T7" s="567"/>
      <c r="U7" s="567"/>
      <c r="V7" s="567"/>
      <c r="W7" s="567"/>
      <c r="X7" s="567"/>
      <c r="Y7" s="567"/>
      <c r="Z7" s="567"/>
      <c r="AA7" s="567"/>
      <c r="AB7" s="567"/>
      <c r="AC7" s="567"/>
      <c r="AD7" s="567"/>
      <c r="AE7" s="567"/>
    </row>
    <row r="8" spans="1:31" s="134" customFormat="1" ht="14.1" customHeight="1">
      <c r="A8" s="627"/>
      <c r="B8" s="628"/>
      <c r="C8" s="628" t="s">
        <v>393</v>
      </c>
      <c r="D8" s="622"/>
      <c r="E8" s="622"/>
      <c r="F8" s="622"/>
      <c r="G8" s="622"/>
      <c r="H8" s="622"/>
      <c r="I8" s="622"/>
      <c r="J8" s="622"/>
      <c r="K8" s="622"/>
      <c r="L8" s="567"/>
      <c r="M8" s="567"/>
      <c r="N8" s="567"/>
      <c r="O8" s="567"/>
      <c r="P8" s="567"/>
      <c r="Q8" s="567"/>
      <c r="R8" s="567"/>
      <c r="S8" s="567"/>
      <c r="T8" s="567"/>
      <c r="U8" s="567"/>
      <c r="V8" s="567"/>
      <c r="W8" s="567"/>
      <c r="X8" s="567"/>
      <c r="Y8" s="567"/>
      <c r="Z8" s="567"/>
      <c r="AA8" s="567"/>
      <c r="AB8" s="567"/>
      <c r="AC8" s="567"/>
      <c r="AD8" s="567"/>
      <c r="AE8" s="567"/>
    </row>
    <row r="9" spans="1:31" s="134" customFormat="1" ht="14.1" customHeight="1">
      <c r="A9" s="629" t="s">
        <v>394</v>
      </c>
      <c r="B9" s="630"/>
      <c r="C9" s="630"/>
      <c r="D9" s="622"/>
      <c r="E9" s="622"/>
      <c r="F9" s="622"/>
      <c r="G9" s="622"/>
      <c r="H9" s="622"/>
      <c r="I9" s="622"/>
      <c r="J9" s="622"/>
      <c r="K9" s="622"/>
      <c r="L9" s="567"/>
      <c r="M9" s="567"/>
      <c r="N9" s="567"/>
      <c r="O9" s="567"/>
      <c r="P9" s="567"/>
      <c r="Q9" s="567"/>
      <c r="R9" s="567"/>
      <c r="S9" s="567"/>
      <c r="T9" s="567"/>
      <c r="U9" s="567"/>
      <c r="V9" s="567"/>
      <c r="W9" s="567"/>
      <c r="X9" s="567"/>
      <c r="Y9" s="567"/>
      <c r="Z9" s="567"/>
      <c r="AA9" s="567"/>
      <c r="AB9" s="567"/>
      <c r="AC9" s="567"/>
      <c r="AD9" s="567"/>
      <c r="AE9" s="567"/>
    </row>
    <row r="10" spans="1:31" s="134" customFormat="1" ht="14.25" customHeight="1">
      <c r="A10" s="631"/>
      <c r="B10" s="631"/>
      <c r="C10" s="631"/>
      <c r="D10" s="245"/>
      <c r="E10" s="245"/>
      <c r="F10" s="245"/>
      <c r="G10" s="245"/>
      <c r="H10" s="245"/>
      <c r="I10" s="245"/>
      <c r="J10" s="245"/>
      <c r="K10" s="245"/>
      <c r="L10" s="567"/>
      <c r="M10" s="567"/>
      <c r="N10" s="567"/>
      <c r="O10" s="567"/>
      <c r="P10" s="567"/>
      <c r="Q10" s="567"/>
      <c r="R10" s="567"/>
      <c r="S10" s="567"/>
      <c r="T10" s="567"/>
      <c r="U10" s="567"/>
      <c r="V10" s="567"/>
      <c r="W10" s="567"/>
      <c r="X10" s="567"/>
      <c r="Y10" s="567"/>
      <c r="Z10" s="567"/>
      <c r="AA10" s="567"/>
      <c r="AB10" s="567"/>
      <c r="AC10" s="567"/>
      <c r="AD10" s="567"/>
      <c r="AE10" s="567"/>
    </row>
    <row r="11" spans="1:31" s="149" customFormat="1" ht="14.25" customHeight="1">
      <c r="A11" s="632" t="s">
        <v>395</v>
      </c>
      <c r="B11" s="633">
        <v>43088420.000000007</v>
      </c>
      <c r="C11" s="634">
        <v>25110780</v>
      </c>
      <c r="D11" s="635"/>
      <c r="E11" s="636"/>
      <c r="F11" s="636"/>
      <c r="G11" s="637"/>
      <c r="H11" s="638"/>
      <c r="I11" s="639"/>
      <c r="J11" s="639"/>
      <c r="K11" s="638"/>
      <c r="L11" s="640"/>
      <c r="M11" s="640"/>
      <c r="N11" s="640"/>
      <c r="O11" s="640"/>
      <c r="P11" s="640"/>
      <c r="Q11" s="640"/>
      <c r="R11" s="640"/>
      <c r="S11" s="640"/>
      <c r="T11" s="640"/>
      <c r="U11" s="640"/>
      <c r="V11" s="640"/>
      <c r="W11" s="640"/>
      <c r="X11" s="640"/>
      <c r="Y11" s="640"/>
      <c r="Z11" s="640"/>
      <c r="AA11" s="640"/>
      <c r="AB11" s="640"/>
      <c r="AC11" s="640"/>
      <c r="AD11" s="640"/>
      <c r="AE11" s="640"/>
    </row>
    <row r="12" spans="1:31" s="149" customFormat="1" ht="14.25" customHeight="1">
      <c r="A12" s="631"/>
      <c r="B12" s="633"/>
      <c r="C12" s="641"/>
      <c r="D12" s="642"/>
      <c r="E12" s="636"/>
      <c r="F12" s="636"/>
      <c r="G12" s="637"/>
      <c r="H12" s="638"/>
      <c r="I12" s="639"/>
      <c r="J12" s="639"/>
      <c r="K12" s="638"/>
      <c r="L12" s="640"/>
      <c r="M12" s="640"/>
      <c r="N12" s="640"/>
      <c r="O12" s="640"/>
      <c r="P12" s="640"/>
      <c r="Q12" s="640"/>
      <c r="R12" s="640"/>
      <c r="S12" s="640"/>
      <c r="T12" s="640"/>
      <c r="U12" s="640"/>
      <c r="V12" s="640"/>
      <c r="W12" s="640"/>
      <c r="X12" s="640"/>
      <c r="Y12" s="640"/>
      <c r="Z12" s="640"/>
      <c r="AA12" s="640"/>
      <c r="AB12" s="640"/>
      <c r="AC12" s="640"/>
      <c r="AD12" s="640"/>
      <c r="AE12" s="640"/>
    </row>
    <row r="13" spans="1:31" s="149" customFormat="1" ht="14.25" customHeight="1">
      <c r="A13" s="631" t="s">
        <v>396</v>
      </c>
      <c r="B13" s="643">
        <v>103916.99999999999</v>
      </c>
      <c r="C13" s="641">
        <v>365464.00000000006</v>
      </c>
      <c r="D13" s="642"/>
      <c r="E13" s="636"/>
      <c r="F13" s="636"/>
      <c r="G13" s="637"/>
      <c r="H13" s="638"/>
      <c r="I13" s="639"/>
      <c r="J13" s="639"/>
      <c r="K13" s="638"/>
      <c r="L13" s="640"/>
      <c r="M13" s="640"/>
      <c r="N13" s="640"/>
      <c r="O13" s="640"/>
      <c r="P13" s="640"/>
      <c r="Q13" s="640"/>
      <c r="R13" s="640"/>
      <c r="S13" s="640"/>
      <c r="T13" s="640"/>
      <c r="U13" s="640"/>
      <c r="V13" s="640"/>
      <c r="W13" s="640"/>
      <c r="X13" s="640"/>
      <c r="Y13" s="640"/>
      <c r="Z13" s="640"/>
      <c r="AA13" s="640"/>
      <c r="AB13" s="640"/>
      <c r="AC13" s="640"/>
      <c r="AD13" s="640"/>
      <c r="AE13" s="640"/>
    </row>
    <row r="14" spans="1:31" s="134" customFormat="1" ht="14.25" customHeight="1">
      <c r="A14" s="631" t="s">
        <v>397</v>
      </c>
      <c r="B14" s="643">
        <v>42299.000000000007</v>
      </c>
      <c r="C14" s="641">
        <v>84216.000000000015</v>
      </c>
      <c r="D14" s="642"/>
      <c r="E14" s="636"/>
      <c r="F14" s="636"/>
      <c r="G14" s="637"/>
      <c r="H14" s="644"/>
      <c r="I14" s="618"/>
      <c r="J14" s="618"/>
      <c r="K14" s="644"/>
      <c r="L14" s="567"/>
      <c r="M14" s="567"/>
      <c r="N14" s="567"/>
      <c r="O14" s="567"/>
      <c r="P14" s="567"/>
      <c r="Q14" s="567"/>
      <c r="R14" s="567"/>
      <c r="S14" s="567"/>
      <c r="T14" s="567"/>
      <c r="U14" s="567"/>
      <c r="V14" s="567"/>
      <c r="W14" s="567"/>
      <c r="X14" s="567"/>
      <c r="Y14" s="567"/>
      <c r="Z14" s="567"/>
      <c r="AA14" s="567"/>
      <c r="AB14" s="567"/>
      <c r="AC14" s="567"/>
      <c r="AD14" s="567"/>
      <c r="AE14" s="567"/>
    </row>
    <row r="15" spans="1:31" s="134" customFormat="1" ht="14.25" customHeight="1">
      <c r="A15" s="631"/>
      <c r="B15" s="633">
        <v>0</v>
      </c>
      <c r="C15" s="641">
        <v>0</v>
      </c>
      <c r="D15" s="642"/>
      <c r="E15" s="636"/>
      <c r="F15" s="636"/>
      <c r="G15" s="637"/>
      <c r="H15" s="644"/>
      <c r="I15" s="618"/>
      <c r="J15" s="618"/>
      <c r="K15" s="644"/>
      <c r="L15" s="567"/>
      <c r="M15" s="567"/>
      <c r="N15" s="567"/>
      <c r="O15" s="567"/>
      <c r="P15" s="567"/>
      <c r="Q15" s="567"/>
      <c r="R15" s="567"/>
      <c r="S15" s="567"/>
      <c r="T15" s="567"/>
      <c r="U15" s="567"/>
      <c r="V15" s="567"/>
      <c r="W15" s="567"/>
      <c r="X15" s="567"/>
      <c r="Y15" s="567"/>
      <c r="Z15" s="567"/>
      <c r="AA15" s="567"/>
      <c r="AB15" s="567"/>
      <c r="AC15" s="567"/>
      <c r="AD15" s="567"/>
      <c r="AE15" s="567"/>
    </row>
    <row r="16" spans="1:31" s="134" customFormat="1" ht="14.25" customHeight="1">
      <c r="A16" s="631"/>
      <c r="B16" s="633">
        <v>0</v>
      </c>
      <c r="C16" s="641">
        <v>0</v>
      </c>
      <c r="D16" s="642"/>
      <c r="E16" s="636"/>
      <c r="F16" s="636"/>
      <c r="G16" s="637"/>
      <c r="H16" s="644"/>
      <c r="I16" s="618"/>
      <c r="J16" s="618"/>
      <c r="K16" s="644"/>
      <c r="L16" s="567"/>
      <c r="M16" s="567"/>
      <c r="N16" s="567"/>
      <c r="O16" s="567"/>
      <c r="P16" s="567"/>
      <c r="Q16" s="567"/>
      <c r="R16" s="567"/>
      <c r="S16" s="567"/>
      <c r="T16" s="567"/>
      <c r="U16" s="567"/>
      <c r="V16" s="567"/>
      <c r="W16" s="567"/>
      <c r="X16" s="567"/>
      <c r="Y16" s="567"/>
      <c r="Z16" s="567"/>
      <c r="AA16" s="567"/>
      <c r="AB16" s="567"/>
      <c r="AC16" s="567"/>
      <c r="AD16" s="567"/>
      <c r="AE16" s="567"/>
    </row>
    <row r="17" spans="1:31" s="134" customFormat="1" ht="14.25" customHeight="1">
      <c r="A17" s="632" t="s">
        <v>398</v>
      </c>
      <c r="B17" s="633">
        <v>40802026</v>
      </c>
      <c r="C17" s="634">
        <v>17942697</v>
      </c>
      <c r="D17" s="635"/>
      <c r="E17" s="636"/>
      <c r="F17" s="636"/>
      <c r="G17" s="637"/>
      <c r="H17" s="644"/>
      <c r="I17" s="618"/>
      <c r="J17" s="618"/>
      <c r="K17" s="644"/>
      <c r="L17" s="567"/>
      <c r="M17" s="567"/>
      <c r="N17" s="567"/>
      <c r="O17" s="567"/>
      <c r="P17" s="567"/>
      <c r="Q17" s="567"/>
      <c r="R17" s="567"/>
      <c r="S17" s="567"/>
      <c r="T17" s="567"/>
      <c r="U17" s="567"/>
      <c r="V17" s="567"/>
      <c r="W17" s="567"/>
      <c r="X17" s="567"/>
      <c r="Y17" s="567"/>
      <c r="Z17" s="567"/>
      <c r="AA17" s="567"/>
      <c r="AB17" s="567"/>
      <c r="AC17" s="567"/>
      <c r="AD17" s="567"/>
      <c r="AE17" s="567"/>
    </row>
    <row r="18" spans="1:31" s="134" customFormat="1" ht="14.25" customHeight="1">
      <c r="A18" s="632" t="s">
        <v>399</v>
      </c>
      <c r="B18" s="633">
        <v>9884574</v>
      </c>
      <c r="C18" s="634">
        <v>6545909</v>
      </c>
      <c r="D18" s="635"/>
      <c r="E18" s="636"/>
      <c r="F18" s="636"/>
      <c r="G18" s="637"/>
      <c r="H18" s="644"/>
      <c r="I18" s="618"/>
      <c r="J18" s="618"/>
      <c r="K18" s="644"/>
      <c r="L18" s="567"/>
      <c r="M18" s="567"/>
      <c r="N18" s="567"/>
      <c r="O18" s="567"/>
      <c r="P18" s="567"/>
      <c r="Q18" s="567"/>
      <c r="R18" s="567"/>
      <c r="S18" s="567"/>
      <c r="T18" s="567"/>
      <c r="U18" s="567"/>
      <c r="V18" s="567"/>
      <c r="W18" s="567"/>
      <c r="X18" s="567"/>
      <c r="Y18" s="567"/>
      <c r="Z18" s="567"/>
      <c r="AA18" s="567"/>
      <c r="AB18" s="567"/>
      <c r="AC18" s="567"/>
      <c r="AD18" s="567"/>
      <c r="AE18" s="567"/>
    </row>
    <row r="19" spans="1:31" s="134" customFormat="1" ht="14.25" customHeight="1">
      <c r="A19" s="631" t="s">
        <v>400</v>
      </c>
      <c r="B19" s="643">
        <v>31942</v>
      </c>
      <c r="C19" s="641">
        <v>128537</v>
      </c>
      <c r="D19" s="642"/>
      <c r="E19" s="645"/>
      <c r="F19" s="645"/>
      <c r="G19" s="637"/>
      <c r="H19" s="644"/>
      <c r="I19" s="618"/>
      <c r="J19" s="618"/>
      <c r="K19" s="644"/>
      <c r="L19" s="567"/>
      <c r="M19" s="567"/>
      <c r="N19" s="567"/>
      <c r="O19" s="567"/>
      <c r="P19" s="567"/>
      <c r="Q19" s="567"/>
      <c r="R19" s="567"/>
      <c r="S19" s="567"/>
      <c r="T19" s="567"/>
      <c r="U19" s="567"/>
      <c r="V19" s="567"/>
      <c r="W19" s="567"/>
      <c r="X19" s="567"/>
      <c r="Y19" s="567"/>
      <c r="Z19" s="567"/>
      <c r="AA19" s="567"/>
      <c r="AB19" s="567"/>
      <c r="AC19" s="567"/>
      <c r="AD19" s="567"/>
      <c r="AE19" s="567"/>
    </row>
    <row r="20" spans="1:31" s="134" customFormat="1" ht="14.25" customHeight="1">
      <c r="A20" s="631" t="s">
        <v>401</v>
      </c>
      <c r="B20" s="643">
        <v>5469</v>
      </c>
      <c r="C20" s="641">
        <v>40172</v>
      </c>
      <c r="D20" s="642"/>
      <c r="E20" s="645"/>
      <c r="F20" s="645"/>
      <c r="G20" s="637"/>
      <c r="H20" s="644"/>
      <c r="I20" s="618"/>
      <c r="J20" s="618"/>
      <c r="K20" s="644"/>
      <c r="L20" s="567"/>
      <c r="M20" s="567"/>
      <c r="N20" s="567"/>
      <c r="O20" s="567"/>
      <c r="P20" s="567"/>
      <c r="Q20" s="567"/>
      <c r="R20" s="567"/>
      <c r="S20" s="567"/>
      <c r="T20" s="567"/>
      <c r="U20" s="567"/>
      <c r="V20" s="567"/>
      <c r="W20" s="567"/>
      <c r="X20" s="567"/>
      <c r="Y20" s="567"/>
      <c r="Z20" s="567"/>
      <c r="AA20" s="567"/>
      <c r="AB20" s="567"/>
      <c r="AC20" s="567"/>
      <c r="AD20" s="567"/>
      <c r="AE20" s="567"/>
    </row>
    <row r="21" spans="1:31" s="134" customFormat="1" ht="14.25" customHeight="1">
      <c r="A21" s="631"/>
      <c r="B21" s="633">
        <v>0</v>
      </c>
      <c r="C21" s="641">
        <v>0</v>
      </c>
      <c r="D21" s="642"/>
      <c r="E21" s="636"/>
      <c r="F21" s="636"/>
      <c r="G21" s="637"/>
      <c r="H21" s="644"/>
      <c r="I21" s="618"/>
      <c r="J21" s="618"/>
      <c r="K21" s="644"/>
      <c r="L21" s="567"/>
      <c r="M21" s="567"/>
      <c r="N21" s="567"/>
      <c r="O21" s="567"/>
      <c r="P21" s="567"/>
      <c r="Q21" s="567"/>
      <c r="R21" s="567"/>
      <c r="S21" s="567"/>
      <c r="T21" s="567"/>
      <c r="U21" s="567"/>
      <c r="V21" s="567"/>
      <c r="W21" s="567"/>
      <c r="X21" s="567"/>
      <c r="Y21" s="567"/>
      <c r="Z21" s="567"/>
      <c r="AA21" s="567"/>
      <c r="AB21" s="567"/>
      <c r="AC21" s="567"/>
      <c r="AD21" s="567"/>
      <c r="AE21" s="567"/>
    </row>
    <row r="22" spans="1:31" s="134" customFormat="1" ht="14.25" customHeight="1">
      <c r="A22" s="632" t="s">
        <v>402</v>
      </c>
      <c r="B22" s="633">
        <v>30917452</v>
      </c>
      <c r="C22" s="633">
        <v>11396788</v>
      </c>
      <c r="D22" s="635"/>
      <c r="E22" s="636"/>
      <c r="F22" s="636"/>
      <c r="G22" s="637"/>
      <c r="H22" s="644"/>
      <c r="I22" s="618"/>
      <c r="J22" s="618"/>
      <c r="K22" s="644"/>
      <c r="L22" s="567"/>
      <c r="M22" s="567"/>
      <c r="N22" s="567"/>
      <c r="O22" s="567"/>
      <c r="P22" s="567"/>
      <c r="Q22" s="567"/>
      <c r="R22" s="567"/>
      <c r="S22" s="567"/>
      <c r="T22" s="567"/>
      <c r="U22" s="567"/>
      <c r="V22" s="567"/>
      <c r="W22" s="567"/>
      <c r="X22" s="567"/>
      <c r="Y22" s="567"/>
      <c r="Z22" s="567"/>
      <c r="AA22" s="567"/>
      <c r="AB22" s="567"/>
      <c r="AC22" s="567"/>
      <c r="AD22" s="567"/>
      <c r="AE22" s="567"/>
    </row>
    <row r="23" spans="1:31" s="134" customFormat="1" ht="14.25" customHeight="1">
      <c r="A23" s="631" t="s">
        <v>403</v>
      </c>
      <c r="B23" s="643">
        <v>62854</v>
      </c>
      <c r="C23" s="643">
        <v>222798</v>
      </c>
      <c r="D23" s="642"/>
      <c r="E23" s="645"/>
      <c r="F23" s="645"/>
      <c r="G23" s="637"/>
      <c r="H23" s="644"/>
      <c r="I23" s="618"/>
      <c r="J23" s="618"/>
      <c r="K23" s="644"/>
      <c r="L23" s="567"/>
      <c r="M23" s="567"/>
      <c r="N23" s="567"/>
      <c r="O23" s="567"/>
      <c r="P23" s="567"/>
      <c r="Q23" s="567"/>
      <c r="R23" s="567"/>
      <c r="S23" s="567"/>
      <c r="T23" s="567"/>
      <c r="U23" s="567"/>
      <c r="V23" s="567"/>
      <c r="W23" s="567"/>
      <c r="X23" s="567"/>
      <c r="Y23" s="567"/>
      <c r="Z23" s="567"/>
      <c r="AA23" s="567"/>
      <c r="AB23" s="567"/>
      <c r="AC23" s="567"/>
      <c r="AD23" s="567"/>
      <c r="AE23" s="567"/>
    </row>
    <row r="24" spans="1:31" s="134" customFormat="1" ht="14.25" customHeight="1">
      <c r="A24" s="631" t="s">
        <v>401</v>
      </c>
      <c r="B24" s="643">
        <v>35573</v>
      </c>
      <c r="C24" s="643">
        <v>39376</v>
      </c>
      <c r="D24" s="642"/>
      <c r="E24" s="645"/>
      <c r="F24" s="645"/>
      <c r="G24" s="637"/>
      <c r="H24" s="644"/>
      <c r="I24" s="618"/>
      <c r="J24" s="618"/>
      <c r="K24" s="644"/>
      <c r="L24" s="567"/>
      <c r="M24" s="567"/>
      <c r="N24" s="567"/>
      <c r="O24" s="567"/>
      <c r="P24" s="567"/>
      <c r="Q24" s="567"/>
      <c r="R24" s="567"/>
      <c r="S24" s="567"/>
      <c r="T24" s="567"/>
      <c r="U24" s="567"/>
      <c r="V24" s="567"/>
      <c r="W24" s="567"/>
      <c r="X24" s="567"/>
      <c r="Y24" s="567"/>
      <c r="Z24" s="567"/>
      <c r="AA24" s="567"/>
      <c r="AB24" s="567"/>
      <c r="AC24" s="567"/>
      <c r="AD24" s="567"/>
      <c r="AE24" s="567"/>
    </row>
    <row r="25" spans="1:31" s="134" customFormat="1" ht="14.25" customHeight="1">
      <c r="A25" s="631"/>
      <c r="B25" s="633">
        <v>0</v>
      </c>
      <c r="C25" s="641">
        <v>0</v>
      </c>
      <c r="D25" s="642"/>
      <c r="E25" s="636"/>
      <c r="F25" s="636"/>
      <c r="G25" s="637"/>
      <c r="H25" s="644"/>
      <c r="I25" s="618"/>
      <c r="J25" s="618"/>
      <c r="K25" s="644"/>
      <c r="L25" s="567"/>
      <c r="M25" s="567"/>
      <c r="N25" s="567"/>
      <c r="O25" s="567"/>
      <c r="P25" s="567"/>
      <c r="Q25" s="567"/>
      <c r="R25" s="567"/>
      <c r="S25" s="567"/>
      <c r="T25" s="567"/>
      <c r="U25" s="567"/>
      <c r="V25" s="567"/>
      <c r="W25" s="567"/>
      <c r="X25" s="567"/>
      <c r="Y25" s="567"/>
      <c r="Z25" s="567"/>
      <c r="AA25" s="567"/>
      <c r="AB25" s="567"/>
      <c r="AC25" s="567"/>
      <c r="AD25" s="567"/>
      <c r="AE25" s="567"/>
    </row>
    <row r="26" spans="1:31" s="134" customFormat="1" ht="14.25" customHeight="1">
      <c r="A26" s="632" t="s">
        <v>404</v>
      </c>
      <c r="B26" s="633">
        <v>2286393.9999999995</v>
      </c>
      <c r="C26" s="634">
        <v>7168083</v>
      </c>
      <c r="D26" s="635"/>
      <c r="E26" s="636"/>
      <c r="F26" s="636"/>
      <c r="G26" s="637"/>
      <c r="H26" s="644"/>
      <c r="I26" s="618"/>
      <c r="J26" s="618"/>
      <c r="K26" s="644"/>
      <c r="L26" s="567"/>
      <c r="M26" s="567"/>
      <c r="N26" s="567"/>
      <c r="O26" s="567"/>
      <c r="P26" s="567"/>
      <c r="Q26" s="567"/>
      <c r="R26" s="567"/>
      <c r="S26" s="567"/>
      <c r="T26" s="567"/>
      <c r="U26" s="567"/>
      <c r="V26" s="567"/>
      <c r="W26" s="567"/>
      <c r="X26" s="567"/>
      <c r="Y26" s="567"/>
      <c r="Z26" s="567"/>
      <c r="AA26" s="567"/>
      <c r="AB26" s="567"/>
      <c r="AC26" s="567"/>
      <c r="AD26" s="567"/>
      <c r="AE26" s="567"/>
    </row>
    <row r="27" spans="1:31" s="134" customFormat="1" ht="14.25" customHeight="1">
      <c r="A27" s="631" t="s">
        <v>403</v>
      </c>
      <c r="B27" s="643">
        <v>9121</v>
      </c>
      <c r="C27" s="643">
        <v>14129</v>
      </c>
      <c r="D27" s="642"/>
      <c r="E27" s="645"/>
      <c r="F27" s="645"/>
      <c r="G27" s="637"/>
      <c r="H27" s="644"/>
      <c r="I27" s="618"/>
      <c r="J27" s="618"/>
      <c r="K27" s="644"/>
      <c r="L27" s="567"/>
      <c r="M27" s="567"/>
      <c r="N27" s="567"/>
      <c r="O27" s="567"/>
      <c r="P27" s="567"/>
      <c r="Q27" s="567"/>
      <c r="R27" s="567"/>
      <c r="S27" s="567"/>
      <c r="T27" s="567"/>
      <c r="U27" s="567"/>
      <c r="V27" s="567"/>
      <c r="W27" s="567"/>
      <c r="X27" s="567"/>
      <c r="Y27" s="567"/>
      <c r="Z27" s="567"/>
      <c r="AA27" s="567"/>
      <c r="AB27" s="567"/>
      <c r="AC27" s="567"/>
      <c r="AD27" s="567"/>
      <c r="AE27" s="567"/>
    </row>
    <row r="28" spans="1:31" s="134" customFormat="1" ht="14.25" customHeight="1">
      <c r="A28" s="631" t="s">
        <v>401</v>
      </c>
      <c r="B28" s="643">
        <v>1257</v>
      </c>
      <c r="C28" s="643">
        <v>4668</v>
      </c>
      <c r="D28" s="642"/>
      <c r="E28" s="645"/>
      <c r="F28" s="645"/>
      <c r="G28" s="637"/>
      <c r="H28" s="644"/>
      <c r="I28" s="618"/>
      <c r="J28" s="618"/>
      <c r="K28" s="644"/>
      <c r="L28" s="567"/>
      <c r="M28" s="567"/>
      <c r="N28" s="567"/>
      <c r="O28" s="567"/>
      <c r="P28" s="567"/>
      <c r="Q28" s="567"/>
      <c r="R28" s="567"/>
      <c r="S28" s="567"/>
      <c r="T28" s="567"/>
      <c r="U28" s="567"/>
      <c r="V28" s="567"/>
      <c r="W28" s="567"/>
      <c r="X28" s="567"/>
      <c r="Y28" s="567"/>
      <c r="Z28" s="567"/>
      <c r="AA28" s="567"/>
      <c r="AB28" s="567"/>
      <c r="AC28" s="567"/>
      <c r="AD28" s="567"/>
      <c r="AE28" s="567"/>
    </row>
    <row r="29" spans="1:31" ht="6.95" customHeight="1" thickBot="1">
      <c r="A29" s="646"/>
      <c r="B29" s="647"/>
      <c r="C29" s="647"/>
      <c r="D29" s="648"/>
      <c r="E29" s="648"/>
      <c r="F29" s="649"/>
      <c r="G29" s="649"/>
      <c r="H29" s="648"/>
      <c r="I29" s="649"/>
      <c r="J29" s="649"/>
      <c r="K29" s="648"/>
      <c r="L29" s="650"/>
      <c r="M29" s="650"/>
      <c r="N29" s="650"/>
      <c r="O29" s="650"/>
      <c r="P29" s="650"/>
      <c r="Q29" s="650"/>
      <c r="R29" s="650"/>
      <c r="S29" s="650"/>
      <c r="T29" s="650"/>
      <c r="U29" s="650"/>
      <c r="V29" s="650"/>
      <c r="W29" s="650"/>
      <c r="X29" s="650"/>
      <c r="Y29" s="650"/>
      <c r="Z29" s="650"/>
      <c r="AA29" s="650"/>
      <c r="AB29" s="650"/>
      <c r="AC29" s="650"/>
      <c r="AD29" s="650"/>
      <c r="AE29" s="650"/>
    </row>
    <row r="30" spans="1:31" ht="3.75" customHeight="1" thickTop="1">
      <c r="A30" s="651"/>
      <c r="B30" s="652"/>
      <c r="C30" s="652"/>
      <c r="D30" s="648"/>
      <c r="E30" s="648"/>
      <c r="F30" s="649"/>
      <c r="G30" s="649"/>
      <c r="H30" s="648"/>
      <c r="I30" s="649"/>
      <c r="J30" s="649"/>
      <c r="K30" s="648"/>
      <c r="L30" s="650"/>
      <c r="M30" s="650"/>
      <c r="N30" s="650"/>
      <c r="O30" s="650"/>
      <c r="P30" s="650"/>
      <c r="Q30" s="650"/>
      <c r="R30" s="650"/>
      <c r="S30" s="650"/>
      <c r="T30" s="650"/>
      <c r="U30" s="650"/>
      <c r="V30" s="650"/>
      <c r="W30" s="650"/>
      <c r="X30" s="650"/>
      <c r="Y30" s="650"/>
      <c r="Z30" s="650"/>
      <c r="AA30" s="650"/>
      <c r="AB30" s="650"/>
      <c r="AC30" s="650"/>
      <c r="AD30" s="650"/>
      <c r="AE30" s="650"/>
    </row>
    <row r="31" spans="1:31" s="134" customFormat="1" ht="12.95" customHeight="1">
      <c r="A31" s="449" t="s">
        <v>405</v>
      </c>
      <c r="B31" s="653"/>
      <c r="C31" s="653"/>
      <c r="D31" s="644"/>
      <c r="E31" s="654"/>
    </row>
    <row r="32" spans="1:31" s="134" customFormat="1" ht="12.95" customHeight="1">
      <c r="A32" s="449" t="s">
        <v>406</v>
      </c>
    </row>
    <row r="33" spans="1:5" s="134" customFormat="1" ht="12.95" customHeight="1">
      <c r="A33" s="134" t="s">
        <v>407</v>
      </c>
    </row>
    <row r="34" spans="1:5" s="134" customFormat="1" ht="12.95" customHeight="1">
      <c r="A34" s="134" t="s">
        <v>408</v>
      </c>
    </row>
    <row r="35" spans="1:5" s="134" customFormat="1" ht="12.95" customHeight="1">
      <c r="A35" s="655" t="s">
        <v>409</v>
      </c>
      <c r="B35" s="653"/>
      <c r="C35" s="653"/>
      <c r="D35" s="644"/>
      <c r="E35" s="654"/>
    </row>
    <row r="36" spans="1:5">
      <c r="A36" s="656"/>
      <c r="B36" s="656"/>
      <c r="C36" s="656"/>
    </row>
    <row r="37" spans="1:5">
      <c r="A37" s="656"/>
      <c r="B37" s="656"/>
      <c r="C37" s="656"/>
    </row>
    <row r="38" spans="1:5">
      <c r="A38" s="656"/>
      <c r="B38" s="656"/>
      <c r="C38" s="656"/>
    </row>
    <row r="39" spans="1:5">
      <c r="A39" s="656"/>
      <c r="B39" s="656"/>
      <c r="C39" s="656"/>
    </row>
    <row r="40" spans="1:5">
      <c r="A40" s="656"/>
      <c r="B40" s="656"/>
      <c r="C40" s="656"/>
    </row>
    <row r="41" spans="1:5">
      <c r="A41" s="656"/>
      <c r="B41" s="656"/>
      <c r="C41" s="656"/>
    </row>
    <row r="42" spans="1:5">
      <c r="A42" s="656"/>
      <c r="B42" s="656"/>
      <c r="C42" s="656"/>
    </row>
    <row r="43" spans="1:5">
      <c r="A43" s="656"/>
      <c r="B43" s="656"/>
      <c r="C43" s="656"/>
    </row>
    <row r="44" spans="1:5">
      <c r="A44" s="656"/>
      <c r="B44" s="656"/>
      <c r="C44" s="656"/>
    </row>
    <row r="45" spans="1:5">
      <c r="A45" s="656"/>
      <c r="B45" s="656"/>
      <c r="C45" s="656"/>
    </row>
    <row r="46" spans="1:5">
      <c r="A46" s="656"/>
      <c r="B46" s="656"/>
      <c r="C46" s="656"/>
    </row>
    <row r="47" spans="1:5">
      <c r="A47" s="656"/>
      <c r="B47" s="656"/>
      <c r="C47" s="656"/>
    </row>
    <row r="48" spans="1:5">
      <c r="A48" s="656"/>
      <c r="B48" s="656"/>
      <c r="C48" s="656"/>
    </row>
    <row r="49" spans="1:3">
      <c r="A49" s="656"/>
      <c r="B49" s="656"/>
      <c r="C49" s="656"/>
    </row>
    <row r="50" spans="1:3">
      <c r="A50" s="656"/>
      <c r="B50" s="656"/>
      <c r="C50" s="656"/>
    </row>
    <row r="51" spans="1:3">
      <c r="A51" s="656"/>
      <c r="B51" s="656"/>
      <c r="C51" s="656"/>
    </row>
    <row r="52" spans="1:3">
      <c r="A52" s="656"/>
      <c r="B52" s="656"/>
      <c r="C52" s="656"/>
    </row>
    <row r="53" spans="1:3">
      <c r="A53" s="656"/>
      <c r="B53" s="656"/>
      <c r="C53" s="656"/>
    </row>
    <row r="54" spans="1:3">
      <c r="A54" s="656"/>
      <c r="B54" s="656"/>
      <c r="C54" s="656"/>
    </row>
    <row r="55" spans="1:3">
      <c r="A55" s="656"/>
      <c r="B55" s="656"/>
      <c r="C55" s="656"/>
    </row>
    <row r="56" spans="1:3">
      <c r="A56" s="656"/>
      <c r="B56" s="656"/>
      <c r="C56" s="656"/>
    </row>
    <row r="57" spans="1:3">
      <c r="A57" s="656"/>
      <c r="B57" s="656"/>
      <c r="C57" s="656"/>
    </row>
    <row r="58" spans="1:3">
      <c r="A58" s="656"/>
      <c r="B58" s="656"/>
      <c r="C58" s="656"/>
    </row>
    <row r="59" spans="1:3">
      <c r="A59" s="656"/>
      <c r="B59" s="656"/>
      <c r="C59" s="656"/>
    </row>
    <row r="60" spans="1:3">
      <c r="A60" s="656"/>
      <c r="B60" s="656"/>
      <c r="C60" s="656"/>
    </row>
    <row r="61" spans="1:3">
      <c r="A61" s="656"/>
      <c r="B61" s="656"/>
      <c r="C61" s="656"/>
    </row>
    <row r="62" spans="1:3">
      <c r="A62" s="656"/>
      <c r="B62" s="656"/>
      <c r="C62" s="656"/>
    </row>
    <row r="63" spans="1:3">
      <c r="A63" s="656"/>
      <c r="B63" s="656"/>
      <c r="C63" s="656"/>
    </row>
    <row r="64" spans="1:3">
      <c r="A64" s="656"/>
      <c r="B64" s="656"/>
      <c r="C64" s="656"/>
    </row>
    <row r="65" spans="1:3">
      <c r="A65" s="656"/>
      <c r="B65" s="656"/>
      <c r="C65" s="656"/>
    </row>
    <row r="66" spans="1:3">
      <c r="A66" s="656"/>
      <c r="B66" s="656"/>
      <c r="C66" s="656"/>
    </row>
    <row r="67" spans="1:3">
      <c r="A67" s="656"/>
      <c r="B67" s="656"/>
      <c r="C67" s="656"/>
    </row>
    <row r="68" spans="1:3">
      <c r="A68" s="656"/>
      <c r="B68" s="656"/>
      <c r="C68" s="656"/>
    </row>
    <row r="69" spans="1:3">
      <c r="A69" s="656"/>
      <c r="B69" s="656"/>
      <c r="C69" s="656"/>
    </row>
    <row r="70" spans="1:3">
      <c r="A70" s="656"/>
      <c r="B70" s="656"/>
      <c r="C70" s="656"/>
    </row>
    <row r="71" spans="1:3">
      <c r="A71" s="656"/>
      <c r="B71" s="656"/>
      <c r="C71" s="656"/>
    </row>
    <row r="72" spans="1:3">
      <c r="A72" s="656"/>
      <c r="B72" s="656"/>
      <c r="C72" s="656"/>
    </row>
    <row r="73" spans="1:3">
      <c r="A73" s="656"/>
      <c r="B73" s="656"/>
      <c r="C73" s="656"/>
    </row>
    <row r="74" spans="1:3">
      <c r="A74" s="656"/>
      <c r="B74" s="656"/>
      <c r="C74" s="656"/>
    </row>
    <row r="75" spans="1:3">
      <c r="A75" s="656"/>
      <c r="B75" s="656"/>
      <c r="C75" s="656"/>
    </row>
    <row r="76" spans="1:3">
      <c r="A76" s="656"/>
      <c r="B76" s="656"/>
      <c r="C76" s="656"/>
    </row>
    <row r="77" spans="1:3">
      <c r="A77" s="656"/>
      <c r="B77" s="656"/>
      <c r="C77" s="656"/>
    </row>
    <row r="78" spans="1:3">
      <c r="A78" s="656"/>
      <c r="B78" s="656"/>
      <c r="C78" s="656"/>
    </row>
    <row r="79" spans="1:3">
      <c r="A79" s="656"/>
      <c r="B79" s="656"/>
      <c r="C79" s="656"/>
    </row>
    <row r="80" spans="1:3">
      <c r="A80" s="656"/>
      <c r="B80" s="656"/>
      <c r="C80" s="656"/>
    </row>
    <row r="81" spans="1:3">
      <c r="A81" s="656"/>
      <c r="B81" s="656"/>
      <c r="C81" s="656"/>
    </row>
    <row r="82" spans="1:3">
      <c r="A82" s="656"/>
      <c r="B82" s="656"/>
      <c r="C82" s="656"/>
    </row>
    <row r="83" spans="1:3">
      <c r="A83" s="656"/>
      <c r="B83" s="656"/>
      <c r="C83" s="656"/>
    </row>
    <row r="84" spans="1:3">
      <c r="A84" s="656"/>
      <c r="B84" s="656"/>
      <c r="C84" s="656"/>
    </row>
    <row r="85" spans="1:3">
      <c r="A85" s="656"/>
      <c r="B85" s="656"/>
      <c r="C85" s="656"/>
    </row>
    <row r="86" spans="1:3">
      <c r="A86" s="656"/>
      <c r="B86" s="656"/>
      <c r="C86" s="656"/>
    </row>
    <row r="87" spans="1:3">
      <c r="A87" s="656"/>
      <c r="B87" s="656"/>
      <c r="C87" s="656"/>
    </row>
    <row r="88" spans="1:3">
      <c r="A88" s="656"/>
      <c r="B88" s="656"/>
      <c r="C88" s="656"/>
    </row>
    <row r="89" spans="1:3">
      <c r="A89" s="656"/>
      <c r="B89" s="656"/>
      <c r="C89" s="656"/>
    </row>
    <row r="90" spans="1:3">
      <c r="A90" s="656"/>
      <c r="B90" s="656"/>
      <c r="C90" s="656"/>
    </row>
    <row r="91" spans="1:3">
      <c r="A91" s="656"/>
      <c r="B91" s="656"/>
      <c r="C91" s="656"/>
    </row>
    <row r="92" spans="1:3">
      <c r="A92" s="656"/>
      <c r="B92" s="656"/>
      <c r="C92" s="656"/>
    </row>
    <row r="93" spans="1:3">
      <c r="A93" s="656"/>
      <c r="B93" s="656"/>
      <c r="C93" s="656"/>
    </row>
    <row r="94" spans="1:3">
      <c r="A94" s="656"/>
      <c r="B94" s="656"/>
      <c r="C94" s="656"/>
    </row>
    <row r="95" spans="1:3">
      <c r="A95" s="656"/>
      <c r="B95" s="656"/>
      <c r="C95" s="656"/>
    </row>
    <row r="96" spans="1:3">
      <c r="A96" s="656"/>
      <c r="B96" s="656"/>
      <c r="C96" s="656"/>
    </row>
    <row r="97" spans="1:3">
      <c r="A97" s="656"/>
      <c r="B97" s="656"/>
      <c r="C97" s="656"/>
    </row>
    <row r="98" spans="1:3">
      <c r="A98" s="656"/>
      <c r="B98" s="656"/>
      <c r="C98" s="656"/>
    </row>
    <row r="99" spans="1:3">
      <c r="A99" s="656"/>
      <c r="B99" s="656"/>
      <c r="C99" s="656"/>
    </row>
    <row r="100" spans="1:3">
      <c r="A100" s="656"/>
      <c r="B100" s="656"/>
      <c r="C100" s="656"/>
    </row>
    <row r="101" spans="1:3">
      <c r="A101" s="656"/>
      <c r="B101" s="656"/>
      <c r="C101" s="656"/>
    </row>
    <row r="102" spans="1:3">
      <c r="A102" s="656"/>
      <c r="B102" s="656"/>
      <c r="C102" s="656"/>
    </row>
    <row r="103" spans="1:3">
      <c r="A103" s="656"/>
      <c r="B103" s="656"/>
      <c r="C103" s="656"/>
    </row>
    <row r="104" spans="1:3">
      <c r="A104" s="656"/>
      <c r="B104" s="656"/>
      <c r="C104" s="656"/>
    </row>
    <row r="105" spans="1:3">
      <c r="A105" s="656"/>
      <c r="B105" s="656"/>
      <c r="C105" s="656"/>
    </row>
    <row r="106" spans="1:3">
      <c r="A106" s="656"/>
      <c r="B106" s="656"/>
      <c r="C106" s="656"/>
    </row>
    <row r="107" spans="1:3">
      <c r="A107" s="656"/>
      <c r="B107" s="656"/>
      <c r="C107" s="656"/>
    </row>
    <row r="108" spans="1:3">
      <c r="A108" s="656"/>
      <c r="B108" s="656"/>
      <c r="C108" s="656"/>
    </row>
    <row r="109" spans="1:3">
      <c r="A109" s="656"/>
      <c r="B109" s="656"/>
      <c r="C109" s="656"/>
    </row>
    <row r="110" spans="1:3">
      <c r="A110" s="656"/>
      <c r="B110" s="656"/>
      <c r="C110" s="656"/>
    </row>
    <row r="111" spans="1:3">
      <c r="A111" s="656"/>
      <c r="B111" s="656"/>
      <c r="C111" s="656"/>
    </row>
    <row r="112" spans="1:3">
      <c r="A112" s="656"/>
      <c r="B112" s="656"/>
      <c r="C112" s="656"/>
    </row>
    <row r="113" spans="1:3">
      <c r="A113" s="656"/>
      <c r="B113" s="656"/>
      <c r="C113" s="656"/>
    </row>
    <row r="114" spans="1:3">
      <c r="A114" s="656"/>
      <c r="B114" s="656"/>
      <c r="C114" s="656"/>
    </row>
    <row r="115" spans="1:3">
      <c r="A115" s="656"/>
      <c r="B115" s="656"/>
      <c r="C115" s="656"/>
    </row>
    <row r="116" spans="1:3">
      <c r="A116" s="656"/>
      <c r="B116" s="656"/>
      <c r="C116" s="656"/>
    </row>
    <row r="117" spans="1:3">
      <c r="A117" s="656"/>
      <c r="B117" s="656"/>
      <c r="C117" s="656"/>
    </row>
    <row r="118" spans="1:3">
      <c r="A118" s="656"/>
      <c r="B118" s="656"/>
      <c r="C118" s="656"/>
    </row>
    <row r="119" spans="1:3">
      <c r="A119" s="656"/>
      <c r="B119" s="656"/>
      <c r="C119" s="656"/>
    </row>
    <row r="120" spans="1:3">
      <c r="A120" s="656"/>
      <c r="B120" s="656"/>
      <c r="C120" s="656"/>
    </row>
    <row r="121" spans="1:3">
      <c r="A121" s="656"/>
      <c r="B121" s="656"/>
      <c r="C121" s="656"/>
    </row>
    <row r="122" spans="1:3">
      <c r="A122" s="656"/>
      <c r="B122" s="656"/>
      <c r="C122" s="656"/>
    </row>
    <row r="123" spans="1:3">
      <c r="A123" s="656"/>
      <c r="B123" s="656"/>
      <c r="C123" s="656"/>
    </row>
    <row r="124" spans="1:3">
      <c r="A124" s="656"/>
      <c r="B124" s="656"/>
      <c r="C124" s="656"/>
    </row>
    <row r="125" spans="1:3">
      <c r="A125" s="656"/>
      <c r="B125" s="656"/>
      <c r="C125" s="656"/>
    </row>
    <row r="126" spans="1:3">
      <c r="A126" s="656"/>
      <c r="B126" s="656"/>
      <c r="C126" s="656"/>
    </row>
    <row r="127" spans="1:3">
      <c r="A127" s="656"/>
      <c r="B127" s="656"/>
      <c r="C127" s="656"/>
    </row>
    <row r="128" spans="1:3">
      <c r="A128" s="656"/>
      <c r="B128" s="656"/>
      <c r="C128" s="656"/>
    </row>
    <row r="129" spans="1:3">
      <c r="A129" s="656"/>
      <c r="B129" s="656"/>
      <c r="C129" s="656"/>
    </row>
    <row r="130" spans="1:3">
      <c r="A130" s="656"/>
      <c r="B130" s="656"/>
      <c r="C130" s="656"/>
    </row>
    <row r="131" spans="1:3">
      <c r="A131" s="656"/>
      <c r="B131" s="656"/>
      <c r="C131" s="656"/>
    </row>
    <row r="132" spans="1:3">
      <c r="A132" s="656"/>
      <c r="B132" s="656"/>
      <c r="C132" s="656"/>
    </row>
    <row r="133" spans="1:3">
      <c r="A133" s="656"/>
      <c r="B133" s="656"/>
      <c r="C133" s="656"/>
    </row>
    <row r="134" spans="1:3">
      <c r="A134" s="656"/>
      <c r="B134" s="656"/>
      <c r="C134" s="656"/>
    </row>
    <row r="135" spans="1:3">
      <c r="A135" s="656"/>
      <c r="B135" s="656"/>
      <c r="C135" s="656"/>
    </row>
    <row r="136" spans="1:3">
      <c r="A136" s="656"/>
      <c r="B136" s="656"/>
      <c r="C136" s="656"/>
    </row>
    <row r="137" spans="1:3">
      <c r="A137" s="656"/>
      <c r="B137" s="656"/>
      <c r="C137" s="656"/>
    </row>
    <row r="138" spans="1:3">
      <c r="A138" s="656"/>
      <c r="B138" s="656"/>
      <c r="C138" s="656"/>
    </row>
    <row r="139" spans="1:3">
      <c r="A139" s="656"/>
      <c r="B139" s="656"/>
      <c r="C139" s="656"/>
    </row>
    <row r="140" spans="1:3">
      <c r="A140" s="656"/>
      <c r="B140" s="656"/>
      <c r="C140" s="656"/>
    </row>
    <row r="141" spans="1:3">
      <c r="A141" s="656"/>
      <c r="B141" s="656"/>
      <c r="C141" s="656"/>
    </row>
    <row r="142" spans="1:3">
      <c r="A142" s="656"/>
      <c r="B142" s="656"/>
      <c r="C142" s="656"/>
    </row>
    <row r="143" spans="1:3">
      <c r="A143" s="656"/>
      <c r="B143" s="656"/>
      <c r="C143" s="656"/>
    </row>
    <row r="144" spans="1:3">
      <c r="A144" s="656"/>
      <c r="B144" s="656"/>
      <c r="C144" s="656"/>
    </row>
    <row r="145" spans="1:3">
      <c r="A145" s="656"/>
      <c r="B145" s="656"/>
      <c r="C145" s="656"/>
    </row>
    <row r="146" spans="1:3">
      <c r="A146" s="656"/>
      <c r="B146" s="656"/>
      <c r="C146" s="656"/>
    </row>
    <row r="147" spans="1:3">
      <c r="A147" s="656"/>
      <c r="B147" s="656"/>
      <c r="C147" s="656"/>
    </row>
    <row r="148" spans="1:3">
      <c r="A148" s="656"/>
      <c r="B148" s="656"/>
      <c r="C148" s="656"/>
    </row>
    <row r="149" spans="1:3">
      <c r="A149" s="656"/>
      <c r="B149" s="656"/>
      <c r="C149" s="656"/>
    </row>
    <row r="150" spans="1:3">
      <c r="A150" s="656"/>
      <c r="B150" s="656"/>
      <c r="C150" s="656"/>
    </row>
    <row r="151" spans="1:3">
      <c r="A151" s="656"/>
      <c r="B151" s="656"/>
      <c r="C151" s="656"/>
    </row>
    <row r="152" spans="1:3">
      <c r="A152" s="656"/>
      <c r="B152" s="656"/>
      <c r="C152" s="656"/>
    </row>
    <row r="153" spans="1:3">
      <c r="A153" s="656"/>
      <c r="B153" s="656"/>
      <c r="C153" s="656"/>
    </row>
    <row r="154" spans="1:3">
      <c r="A154" s="656"/>
      <c r="B154" s="656"/>
      <c r="C154" s="656"/>
    </row>
    <row r="155" spans="1:3">
      <c r="A155" s="656"/>
      <c r="B155" s="656"/>
      <c r="C155" s="656"/>
    </row>
    <row r="156" spans="1:3">
      <c r="A156" s="656"/>
      <c r="B156" s="656"/>
      <c r="C156" s="656"/>
    </row>
    <row r="157" spans="1:3">
      <c r="A157" s="656"/>
      <c r="B157" s="656"/>
      <c r="C157" s="656"/>
    </row>
    <row r="158" spans="1:3">
      <c r="A158" s="656"/>
      <c r="B158" s="656"/>
      <c r="C158" s="656"/>
    </row>
    <row r="159" spans="1:3">
      <c r="A159" s="656"/>
      <c r="B159" s="656"/>
      <c r="C159" s="656"/>
    </row>
    <row r="160" spans="1:3">
      <c r="A160" s="656"/>
      <c r="B160" s="656"/>
      <c r="C160" s="656"/>
    </row>
    <row r="161" spans="1:3">
      <c r="A161" s="656"/>
      <c r="B161" s="656"/>
      <c r="C161" s="656"/>
    </row>
    <row r="162" spans="1:3">
      <c r="A162" s="656"/>
      <c r="B162" s="656"/>
      <c r="C162" s="656"/>
    </row>
    <row r="163" spans="1:3">
      <c r="A163" s="656"/>
      <c r="B163" s="656"/>
      <c r="C163" s="656"/>
    </row>
    <row r="164" spans="1:3">
      <c r="A164" s="656"/>
      <c r="B164" s="656"/>
      <c r="C164" s="656"/>
    </row>
    <row r="165" spans="1:3">
      <c r="A165" s="656"/>
      <c r="B165" s="656"/>
      <c r="C165" s="656"/>
    </row>
    <row r="166" spans="1:3">
      <c r="A166" s="656"/>
      <c r="B166" s="656"/>
      <c r="C166" s="656"/>
    </row>
    <row r="167" spans="1:3">
      <c r="A167" s="656"/>
      <c r="B167" s="656"/>
      <c r="C167" s="656"/>
    </row>
    <row r="168" spans="1:3">
      <c r="A168" s="656"/>
      <c r="B168" s="656"/>
      <c r="C168" s="656"/>
    </row>
    <row r="169" spans="1:3">
      <c r="A169" s="656"/>
      <c r="B169" s="656"/>
      <c r="C169" s="656"/>
    </row>
    <row r="170" spans="1:3">
      <c r="A170" s="656"/>
      <c r="B170" s="656"/>
      <c r="C170" s="656"/>
    </row>
    <row r="171" spans="1:3">
      <c r="A171" s="656"/>
      <c r="B171" s="656"/>
      <c r="C171" s="656"/>
    </row>
    <row r="172" spans="1:3">
      <c r="A172" s="656"/>
      <c r="B172" s="656"/>
      <c r="C172" s="656"/>
    </row>
    <row r="173" spans="1:3">
      <c r="A173" s="656"/>
      <c r="B173" s="656"/>
      <c r="C173" s="656"/>
    </row>
    <row r="174" spans="1:3">
      <c r="A174" s="656"/>
      <c r="B174" s="656"/>
      <c r="C174" s="656"/>
    </row>
    <row r="175" spans="1:3">
      <c r="A175" s="656"/>
      <c r="B175" s="656"/>
      <c r="C175" s="656"/>
    </row>
    <row r="176" spans="1:3">
      <c r="A176" s="656"/>
      <c r="B176" s="656"/>
      <c r="C176" s="656"/>
    </row>
    <row r="177" spans="1:3">
      <c r="A177" s="656"/>
      <c r="B177" s="656"/>
      <c r="C177" s="656"/>
    </row>
    <row r="178" spans="1:3">
      <c r="A178" s="656"/>
      <c r="B178" s="656"/>
      <c r="C178" s="656"/>
    </row>
    <row r="179" spans="1:3">
      <c r="A179" s="656"/>
      <c r="B179" s="656"/>
      <c r="C179" s="656"/>
    </row>
    <row r="180" spans="1:3">
      <c r="A180" s="656"/>
      <c r="B180" s="656"/>
      <c r="C180" s="656"/>
    </row>
    <row r="181" spans="1:3">
      <c r="A181" s="656"/>
      <c r="B181" s="656"/>
      <c r="C181" s="656"/>
    </row>
    <row r="182" spans="1:3">
      <c r="A182" s="656"/>
      <c r="B182" s="656"/>
      <c r="C182" s="656"/>
    </row>
    <row r="183" spans="1:3">
      <c r="A183" s="656"/>
      <c r="B183" s="656"/>
      <c r="C183" s="656"/>
    </row>
    <row r="184" spans="1:3">
      <c r="A184" s="656"/>
      <c r="B184" s="656"/>
      <c r="C184" s="656"/>
    </row>
    <row r="185" spans="1:3">
      <c r="A185" s="656"/>
      <c r="B185" s="656"/>
      <c r="C185" s="656"/>
    </row>
    <row r="186" spans="1:3">
      <c r="A186" s="656"/>
      <c r="B186" s="656"/>
      <c r="C186" s="656"/>
    </row>
    <row r="187" spans="1:3">
      <c r="A187" s="656"/>
      <c r="B187" s="656"/>
      <c r="C187" s="656"/>
    </row>
    <row r="188" spans="1:3">
      <c r="A188" s="656"/>
      <c r="B188" s="656"/>
      <c r="C188" s="656"/>
    </row>
    <row r="189" spans="1:3">
      <c r="A189" s="656"/>
      <c r="B189" s="656"/>
      <c r="C189" s="656"/>
    </row>
    <row r="190" spans="1:3">
      <c r="A190" s="656"/>
      <c r="B190" s="656"/>
      <c r="C190" s="656"/>
    </row>
    <row r="191" spans="1:3">
      <c r="A191" s="656"/>
      <c r="B191" s="656"/>
      <c r="C191" s="656"/>
    </row>
    <row r="192" spans="1:3">
      <c r="A192" s="656"/>
      <c r="B192" s="656"/>
      <c r="C192" s="656"/>
    </row>
    <row r="193" spans="1:3">
      <c r="A193" s="656"/>
      <c r="B193" s="656"/>
      <c r="C193" s="656"/>
    </row>
    <row r="194" spans="1:3">
      <c r="A194" s="656"/>
      <c r="B194" s="656"/>
      <c r="C194" s="656"/>
    </row>
    <row r="195" spans="1:3">
      <c r="A195" s="656"/>
      <c r="B195" s="656"/>
      <c r="C195" s="656"/>
    </row>
    <row r="196" spans="1:3">
      <c r="A196" s="656"/>
      <c r="B196" s="656"/>
      <c r="C196" s="656"/>
    </row>
    <row r="197" spans="1:3">
      <c r="A197" s="656"/>
      <c r="B197" s="656"/>
      <c r="C197" s="656"/>
    </row>
    <row r="198" spans="1:3">
      <c r="A198" s="656"/>
      <c r="B198" s="656"/>
      <c r="C198" s="656"/>
    </row>
    <row r="199" spans="1:3">
      <c r="A199" s="656"/>
      <c r="B199" s="656"/>
      <c r="C199" s="656"/>
    </row>
    <row r="200" spans="1:3">
      <c r="A200" s="656"/>
      <c r="B200" s="656"/>
      <c r="C200" s="656"/>
    </row>
    <row r="201" spans="1:3">
      <c r="A201" s="656"/>
      <c r="B201" s="656"/>
      <c r="C201" s="656"/>
    </row>
    <row r="202" spans="1:3">
      <c r="A202" s="656"/>
      <c r="B202" s="656"/>
      <c r="C202" s="656"/>
    </row>
    <row r="203" spans="1:3">
      <c r="A203" s="656"/>
      <c r="B203" s="656"/>
      <c r="C203" s="656"/>
    </row>
    <row r="204" spans="1:3">
      <c r="A204" s="656"/>
      <c r="B204" s="656"/>
      <c r="C204" s="656"/>
    </row>
    <row r="205" spans="1:3">
      <c r="A205" s="656"/>
      <c r="B205" s="656"/>
      <c r="C205" s="656"/>
    </row>
    <row r="206" spans="1:3">
      <c r="A206" s="656"/>
      <c r="B206" s="656"/>
      <c r="C206" s="656"/>
    </row>
    <row r="207" spans="1:3">
      <c r="A207" s="656"/>
      <c r="B207" s="656"/>
      <c r="C207" s="656"/>
    </row>
    <row r="208" spans="1:3">
      <c r="A208" s="656"/>
      <c r="B208" s="656"/>
      <c r="C208" s="656"/>
    </row>
    <row r="209" spans="1:3">
      <c r="A209" s="656"/>
      <c r="B209" s="656"/>
      <c r="C209" s="656"/>
    </row>
    <row r="210" spans="1:3">
      <c r="A210" s="656"/>
      <c r="B210" s="656"/>
      <c r="C210" s="656"/>
    </row>
    <row r="211" spans="1:3">
      <c r="A211" s="656"/>
      <c r="B211" s="656"/>
      <c r="C211" s="656"/>
    </row>
    <row r="212" spans="1:3">
      <c r="A212" s="656"/>
      <c r="B212" s="656"/>
      <c r="C212" s="656"/>
    </row>
    <row r="213" spans="1:3">
      <c r="A213" s="656"/>
      <c r="B213" s="656"/>
      <c r="C213" s="656"/>
    </row>
    <row r="214" spans="1:3">
      <c r="A214" s="656"/>
      <c r="B214" s="656"/>
      <c r="C214" s="656"/>
    </row>
    <row r="215" spans="1:3">
      <c r="A215" s="656"/>
      <c r="B215" s="656"/>
      <c r="C215" s="656"/>
    </row>
    <row r="216" spans="1:3">
      <c r="A216" s="656"/>
      <c r="B216" s="656"/>
      <c r="C216" s="656"/>
    </row>
    <row r="217" spans="1:3">
      <c r="A217" s="656"/>
      <c r="B217" s="656"/>
      <c r="C217" s="656"/>
    </row>
    <row r="218" spans="1:3">
      <c r="A218" s="656"/>
      <c r="B218" s="656"/>
      <c r="C218" s="656"/>
    </row>
    <row r="219" spans="1:3">
      <c r="A219" s="656"/>
      <c r="B219" s="656"/>
      <c r="C219" s="656"/>
    </row>
    <row r="220" spans="1:3">
      <c r="A220" s="656"/>
      <c r="B220" s="656"/>
      <c r="C220" s="656"/>
    </row>
    <row r="221" spans="1:3">
      <c r="A221" s="656"/>
      <c r="B221" s="656"/>
      <c r="C221" s="656"/>
    </row>
    <row r="222" spans="1:3">
      <c r="A222" s="656"/>
      <c r="B222" s="656"/>
      <c r="C222" s="656"/>
    </row>
    <row r="223" spans="1:3">
      <c r="A223" s="656"/>
      <c r="B223" s="656"/>
      <c r="C223" s="656"/>
    </row>
    <row r="224" spans="1:3">
      <c r="A224" s="656"/>
      <c r="B224" s="656"/>
      <c r="C224" s="656"/>
    </row>
    <row r="225" spans="1:3">
      <c r="A225" s="656"/>
      <c r="B225" s="656"/>
      <c r="C225" s="656"/>
    </row>
    <row r="226" spans="1:3">
      <c r="A226" s="656"/>
      <c r="B226" s="656"/>
      <c r="C226" s="656"/>
    </row>
    <row r="227" spans="1:3">
      <c r="A227" s="656"/>
      <c r="B227" s="656"/>
      <c r="C227" s="656"/>
    </row>
    <row r="228" spans="1:3">
      <c r="A228" s="656"/>
      <c r="B228" s="656"/>
      <c r="C228" s="656"/>
    </row>
    <row r="229" spans="1:3">
      <c r="A229" s="656"/>
      <c r="B229" s="656"/>
      <c r="C229" s="656"/>
    </row>
    <row r="230" spans="1:3">
      <c r="A230" s="656"/>
      <c r="B230" s="656"/>
      <c r="C230" s="656"/>
    </row>
    <row r="231" spans="1:3">
      <c r="A231" s="656"/>
      <c r="B231" s="656"/>
      <c r="C231" s="656"/>
    </row>
    <row r="232" spans="1:3">
      <c r="A232" s="656"/>
      <c r="B232" s="656"/>
      <c r="C232" s="656"/>
    </row>
    <row r="233" spans="1:3">
      <c r="A233" s="656"/>
      <c r="B233" s="656"/>
      <c r="C233" s="656"/>
    </row>
    <row r="234" spans="1:3">
      <c r="A234" s="656"/>
      <c r="B234" s="656"/>
      <c r="C234" s="656"/>
    </row>
    <row r="235" spans="1:3">
      <c r="A235" s="656"/>
      <c r="B235" s="656"/>
      <c r="C235" s="656"/>
    </row>
    <row r="236" spans="1:3">
      <c r="A236" s="656"/>
      <c r="B236" s="656"/>
      <c r="C236" s="656"/>
    </row>
    <row r="237" spans="1:3">
      <c r="A237" s="656"/>
      <c r="B237" s="656"/>
      <c r="C237" s="656"/>
    </row>
    <row r="238" spans="1:3">
      <c r="A238" s="656"/>
      <c r="B238" s="656"/>
      <c r="C238" s="656"/>
    </row>
    <row r="239" spans="1:3">
      <c r="A239" s="656"/>
      <c r="B239" s="656"/>
      <c r="C239" s="656"/>
    </row>
    <row r="240" spans="1:3">
      <c r="A240" s="656"/>
      <c r="B240" s="656"/>
      <c r="C240" s="656"/>
    </row>
    <row r="241" spans="1:3">
      <c r="A241" s="656"/>
      <c r="B241" s="656"/>
      <c r="C241" s="656"/>
    </row>
    <row r="242" spans="1:3">
      <c r="A242" s="656"/>
      <c r="B242" s="656"/>
      <c r="C242" s="656"/>
    </row>
    <row r="243" spans="1:3">
      <c r="A243" s="656"/>
      <c r="B243" s="656"/>
      <c r="C243" s="656"/>
    </row>
    <row r="244" spans="1:3">
      <c r="A244" s="656"/>
      <c r="B244" s="656"/>
      <c r="C244" s="656"/>
    </row>
    <row r="245" spans="1:3">
      <c r="A245" s="656"/>
      <c r="B245" s="656"/>
      <c r="C245" s="656"/>
    </row>
    <row r="246" spans="1:3">
      <c r="A246" s="656"/>
      <c r="B246" s="656"/>
      <c r="C246" s="656"/>
    </row>
    <row r="247" spans="1:3">
      <c r="A247" s="656"/>
      <c r="B247" s="656"/>
      <c r="C247" s="656"/>
    </row>
    <row r="248" spans="1:3">
      <c r="A248" s="656"/>
      <c r="B248" s="656"/>
      <c r="C248" s="656"/>
    </row>
    <row r="249" spans="1:3">
      <c r="A249" s="656"/>
      <c r="B249" s="656"/>
      <c r="C249" s="656"/>
    </row>
    <row r="250" spans="1:3">
      <c r="A250" s="656"/>
      <c r="B250" s="656"/>
      <c r="C250" s="656"/>
    </row>
    <row r="251" spans="1:3">
      <c r="A251" s="656"/>
      <c r="B251" s="656"/>
      <c r="C251" s="656"/>
    </row>
    <row r="252" spans="1:3">
      <c r="A252" s="656"/>
      <c r="B252" s="656"/>
      <c r="C252" s="656"/>
    </row>
    <row r="253" spans="1:3">
      <c r="A253" s="656"/>
      <c r="B253" s="656"/>
      <c r="C253" s="656"/>
    </row>
    <row r="254" spans="1:3">
      <c r="A254" s="656"/>
      <c r="B254" s="656"/>
      <c r="C254" s="656"/>
    </row>
    <row r="255" spans="1:3">
      <c r="A255" s="656"/>
      <c r="B255" s="656"/>
      <c r="C255" s="656"/>
    </row>
    <row r="256" spans="1:3">
      <c r="A256" s="656"/>
      <c r="B256" s="656"/>
      <c r="C256" s="656"/>
    </row>
    <row r="257" spans="1:3">
      <c r="A257" s="656"/>
      <c r="B257" s="656"/>
      <c r="C257" s="656"/>
    </row>
    <row r="258" spans="1:3">
      <c r="A258" s="656"/>
      <c r="B258" s="656"/>
      <c r="C258" s="656"/>
    </row>
    <row r="259" spans="1:3">
      <c r="A259" s="656"/>
      <c r="B259" s="656"/>
      <c r="C259" s="656"/>
    </row>
    <row r="260" spans="1:3">
      <c r="A260" s="656"/>
      <c r="B260" s="656"/>
      <c r="C260" s="656"/>
    </row>
    <row r="261" spans="1:3">
      <c r="A261" s="656"/>
      <c r="B261" s="656"/>
      <c r="C261" s="656"/>
    </row>
    <row r="262" spans="1:3">
      <c r="A262" s="656"/>
      <c r="B262" s="656"/>
      <c r="C262" s="656"/>
    </row>
    <row r="263" spans="1:3">
      <c r="A263" s="656"/>
      <c r="B263" s="656"/>
      <c r="C263" s="656"/>
    </row>
    <row r="264" spans="1:3">
      <c r="A264" s="656"/>
      <c r="B264" s="656"/>
      <c r="C264" s="656"/>
    </row>
    <row r="265" spans="1:3">
      <c r="A265" s="656"/>
      <c r="B265" s="656"/>
      <c r="C265" s="656"/>
    </row>
    <row r="266" spans="1:3">
      <c r="A266" s="656"/>
      <c r="B266" s="656"/>
      <c r="C266" s="656"/>
    </row>
    <row r="267" spans="1:3">
      <c r="A267" s="656"/>
      <c r="B267" s="656"/>
      <c r="C267" s="656"/>
    </row>
    <row r="268" spans="1:3">
      <c r="A268" s="656"/>
      <c r="B268" s="656"/>
      <c r="C268" s="656"/>
    </row>
    <row r="269" spans="1:3">
      <c r="A269" s="656"/>
      <c r="B269" s="656"/>
      <c r="C269" s="656"/>
    </row>
    <row r="270" spans="1:3">
      <c r="A270" s="656"/>
      <c r="B270" s="656"/>
      <c r="C270" s="656"/>
    </row>
    <row r="271" spans="1:3">
      <c r="A271" s="656"/>
      <c r="B271" s="656"/>
      <c r="C271" s="656"/>
    </row>
    <row r="272" spans="1:3">
      <c r="A272" s="656"/>
      <c r="B272" s="656"/>
      <c r="C272" s="656"/>
    </row>
    <row r="273" spans="1:3">
      <c r="A273" s="656"/>
      <c r="B273" s="656"/>
      <c r="C273" s="656"/>
    </row>
    <row r="274" spans="1:3">
      <c r="A274" s="656"/>
      <c r="B274" s="656"/>
      <c r="C274" s="656"/>
    </row>
    <row r="275" spans="1:3">
      <c r="A275" s="656"/>
      <c r="B275" s="656"/>
      <c r="C275" s="656"/>
    </row>
    <row r="276" spans="1:3">
      <c r="A276" s="656"/>
      <c r="B276" s="656"/>
      <c r="C276" s="656"/>
    </row>
    <row r="277" spans="1:3">
      <c r="A277" s="656"/>
      <c r="B277" s="656"/>
      <c r="C277" s="656"/>
    </row>
    <row r="278" spans="1:3">
      <c r="A278" s="656"/>
      <c r="B278" s="656"/>
      <c r="C278" s="656"/>
    </row>
    <row r="279" spans="1:3">
      <c r="A279" s="656"/>
      <c r="B279" s="656"/>
      <c r="C279" s="656"/>
    </row>
    <row r="280" spans="1:3">
      <c r="A280" s="656"/>
      <c r="B280" s="656"/>
      <c r="C280" s="656"/>
    </row>
    <row r="281" spans="1:3">
      <c r="A281" s="656"/>
      <c r="B281" s="656"/>
      <c r="C281" s="656"/>
    </row>
    <row r="282" spans="1:3">
      <c r="A282" s="656"/>
      <c r="B282" s="656"/>
      <c r="C282" s="656"/>
    </row>
    <row r="283" spans="1:3">
      <c r="A283" s="656"/>
      <c r="B283" s="656"/>
      <c r="C283" s="656"/>
    </row>
    <row r="284" spans="1:3">
      <c r="A284" s="656"/>
      <c r="B284" s="656"/>
      <c r="C284" s="656"/>
    </row>
    <row r="285" spans="1:3">
      <c r="A285" s="656"/>
      <c r="B285" s="656"/>
      <c r="C285" s="656"/>
    </row>
    <row r="286" spans="1:3">
      <c r="A286" s="656"/>
      <c r="B286" s="656"/>
      <c r="C286" s="656"/>
    </row>
    <row r="287" spans="1:3">
      <c r="A287" s="656"/>
      <c r="B287" s="656"/>
      <c r="C287" s="656"/>
    </row>
    <row r="288" spans="1:3">
      <c r="A288" s="656"/>
      <c r="B288" s="656"/>
      <c r="C288" s="656"/>
    </row>
    <row r="289" spans="1:3">
      <c r="A289" s="656"/>
      <c r="B289" s="656"/>
      <c r="C289" s="656"/>
    </row>
    <row r="290" spans="1:3">
      <c r="A290" s="656"/>
      <c r="B290" s="656"/>
      <c r="C290" s="656"/>
    </row>
    <row r="291" spans="1:3">
      <c r="A291" s="656"/>
      <c r="B291" s="656"/>
      <c r="C291" s="656"/>
    </row>
    <row r="292" spans="1:3">
      <c r="A292" s="656"/>
      <c r="B292" s="656"/>
      <c r="C292" s="656"/>
    </row>
    <row r="293" spans="1:3">
      <c r="A293" s="656"/>
      <c r="B293" s="656"/>
      <c r="C293" s="656"/>
    </row>
    <row r="294" spans="1:3">
      <c r="A294" s="656"/>
      <c r="B294" s="656"/>
      <c r="C294" s="656"/>
    </row>
    <row r="295" spans="1:3">
      <c r="A295" s="656"/>
      <c r="B295" s="656"/>
      <c r="C295" s="656"/>
    </row>
    <row r="296" spans="1:3">
      <c r="A296" s="656"/>
      <c r="B296" s="656"/>
      <c r="C296" s="656"/>
    </row>
    <row r="297" spans="1:3">
      <c r="A297" s="656"/>
      <c r="B297" s="656"/>
      <c r="C297" s="656"/>
    </row>
    <row r="298" spans="1:3">
      <c r="A298" s="656"/>
      <c r="B298" s="656"/>
      <c r="C298" s="656"/>
    </row>
    <row r="299" spans="1:3">
      <c r="A299" s="656"/>
      <c r="B299" s="656"/>
      <c r="C299" s="656"/>
    </row>
    <row r="300" spans="1:3">
      <c r="A300" s="656"/>
      <c r="B300" s="656"/>
      <c r="C300" s="656"/>
    </row>
    <row r="301" spans="1:3">
      <c r="A301" s="656"/>
      <c r="B301" s="656"/>
      <c r="C301" s="656"/>
    </row>
    <row r="302" spans="1:3">
      <c r="A302" s="656"/>
      <c r="B302" s="656"/>
      <c r="C302" s="656"/>
    </row>
    <row r="303" spans="1:3">
      <c r="A303" s="656"/>
      <c r="B303" s="656"/>
      <c r="C303" s="656"/>
    </row>
    <row r="304" spans="1:3">
      <c r="A304" s="656"/>
      <c r="B304" s="656"/>
      <c r="C304" s="656"/>
    </row>
    <row r="305" spans="1:3">
      <c r="A305" s="656"/>
      <c r="B305" s="656"/>
      <c r="C305" s="656"/>
    </row>
    <row r="306" spans="1:3">
      <c r="A306" s="656"/>
      <c r="B306" s="656"/>
      <c r="C306" s="656"/>
    </row>
    <row r="307" spans="1:3">
      <c r="A307" s="656"/>
      <c r="B307" s="656"/>
      <c r="C307" s="656"/>
    </row>
    <row r="308" spans="1:3">
      <c r="A308" s="656"/>
      <c r="B308" s="656"/>
      <c r="C308" s="656"/>
    </row>
    <row r="309" spans="1:3">
      <c r="A309" s="656"/>
      <c r="B309" s="656"/>
      <c r="C309" s="656"/>
    </row>
    <row r="310" spans="1:3">
      <c r="A310" s="656"/>
      <c r="B310" s="656"/>
      <c r="C310" s="656"/>
    </row>
    <row r="311" spans="1:3">
      <c r="A311" s="656"/>
      <c r="B311" s="656"/>
      <c r="C311" s="656"/>
    </row>
    <row r="312" spans="1:3">
      <c r="A312" s="656"/>
      <c r="B312" s="656"/>
      <c r="C312" s="656"/>
    </row>
    <row r="313" spans="1:3">
      <c r="A313" s="656"/>
      <c r="B313" s="656"/>
      <c r="C313" s="656"/>
    </row>
    <row r="314" spans="1:3">
      <c r="A314" s="656"/>
      <c r="B314" s="656"/>
      <c r="C314" s="656"/>
    </row>
    <row r="315" spans="1:3">
      <c r="A315" s="656"/>
      <c r="B315" s="656"/>
      <c r="C315" s="656"/>
    </row>
    <row r="316" spans="1:3">
      <c r="A316" s="656"/>
      <c r="B316" s="656"/>
      <c r="C316" s="656"/>
    </row>
    <row r="317" spans="1:3">
      <c r="A317" s="656"/>
      <c r="B317" s="656"/>
      <c r="C317" s="656"/>
    </row>
    <row r="318" spans="1:3">
      <c r="A318" s="656"/>
      <c r="B318" s="656"/>
      <c r="C318" s="656"/>
    </row>
    <row r="319" spans="1:3">
      <c r="A319" s="656"/>
      <c r="B319" s="656"/>
      <c r="C319" s="656"/>
    </row>
    <row r="320" spans="1:3">
      <c r="A320" s="656"/>
      <c r="B320" s="656"/>
      <c r="C320" s="656"/>
    </row>
    <row r="321" spans="1:3">
      <c r="A321" s="656"/>
      <c r="B321" s="656"/>
      <c r="C321" s="656"/>
    </row>
    <row r="322" spans="1:3">
      <c r="A322" s="656"/>
      <c r="B322" s="656"/>
      <c r="C322" s="656"/>
    </row>
    <row r="323" spans="1:3">
      <c r="A323" s="656"/>
      <c r="B323" s="656"/>
      <c r="C323" s="656"/>
    </row>
    <row r="324" spans="1:3">
      <c r="A324" s="656"/>
      <c r="B324" s="656"/>
      <c r="C324" s="656"/>
    </row>
    <row r="325" spans="1:3">
      <c r="A325" s="656"/>
      <c r="B325" s="656"/>
      <c r="C325" s="656"/>
    </row>
    <row r="326" spans="1:3">
      <c r="A326" s="656"/>
      <c r="B326" s="656"/>
      <c r="C326" s="656"/>
    </row>
    <row r="327" spans="1:3">
      <c r="A327" s="656"/>
      <c r="B327" s="656"/>
      <c r="C327" s="656"/>
    </row>
    <row r="328" spans="1:3">
      <c r="A328" s="656"/>
      <c r="B328" s="656"/>
      <c r="C328" s="656"/>
    </row>
    <row r="329" spans="1:3">
      <c r="A329" s="656"/>
      <c r="B329" s="656"/>
      <c r="C329" s="656"/>
    </row>
    <row r="330" spans="1:3">
      <c r="A330" s="656"/>
      <c r="B330" s="656"/>
      <c r="C330" s="656"/>
    </row>
    <row r="331" spans="1:3">
      <c r="A331" s="656"/>
      <c r="B331" s="656"/>
      <c r="C331" s="656"/>
    </row>
    <row r="332" spans="1:3">
      <c r="A332" s="656"/>
      <c r="B332" s="656"/>
      <c r="C332" s="656"/>
    </row>
    <row r="333" spans="1:3">
      <c r="A333" s="656"/>
      <c r="B333" s="656"/>
      <c r="C333" s="656"/>
    </row>
    <row r="334" spans="1:3">
      <c r="A334" s="656"/>
      <c r="B334" s="656"/>
      <c r="C334" s="656"/>
    </row>
    <row r="335" spans="1:3">
      <c r="A335" s="656"/>
      <c r="B335" s="656"/>
      <c r="C335" s="656"/>
    </row>
    <row r="336" spans="1:3">
      <c r="A336" s="656"/>
      <c r="B336" s="656"/>
      <c r="C336" s="656"/>
    </row>
    <row r="337" spans="1:3">
      <c r="A337" s="656"/>
      <c r="B337" s="656"/>
      <c r="C337" s="656"/>
    </row>
    <row r="338" spans="1:3">
      <c r="A338" s="656"/>
      <c r="B338" s="656"/>
      <c r="C338" s="656"/>
    </row>
    <row r="339" spans="1:3">
      <c r="A339" s="656"/>
      <c r="B339" s="656"/>
      <c r="C339" s="656"/>
    </row>
    <row r="340" spans="1:3">
      <c r="A340" s="656"/>
      <c r="B340" s="656"/>
      <c r="C340" s="656"/>
    </row>
    <row r="341" spans="1:3">
      <c r="A341" s="656"/>
      <c r="B341" s="656"/>
      <c r="C341" s="656"/>
    </row>
    <row r="342" spans="1:3">
      <c r="A342" s="656"/>
      <c r="B342" s="656"/>
      <c r="C342" s="656"/>
    </row>
    <row r="343" spans="1:3">
      <c r="A343" s="656"/>
      <c r="B343" s="656"/>
      <c r="C343" s="656"/>
    </row>
    <row r="344" spans="1:3">
      <c r="A344" s="656"/>
      <c r="B344" s="656"/>
      <c r="C344" s="656"/>
    </row>
    <row r="345" spans="1:3">
      <c r="A345" s="656"/>
      <c r="B345" s="656"/>
      <c r="C345" s="656"/>
    </row>
    <row r="346" spans="1:3">
      <c r="A346" s="656"/>
      <c r="B346" s="656"/>
      <c r="C346" s="656"/>
    </row>
    <row r="347" spans="1:3">
      <c r="A347" s="656"/>
      <c r="B347" s="656"/>
      <c r="C347" s="656"/>
    </row>
    <row r="348" spans="1:3">
      <c r="A348" s="656"/>
      <c r="B348" s="656"/>
      <c r="C348" s="656"/>
    </row>
    <row r="349" spans="1:3">
      <c r="A349" s="656"/>
      <c r="B349" s="656"/>
      <c r="C349" s="656"/>
    </row>
    <row r="350" spans="1:3">
      <c r="A350" s="656"/>
      <c r="B350" s="656"/>
      <c r="C350" s="656"/>
    </row>
    <row r="351" spans="1:3">
      <c r="A351" s="656"/>
      <c r="B351" s="656"/>
      <c r="C351" s="656"/>
    </row>
    <row r="352" spans="1:3">
      <c r="A352" s="656"/>
      <c r="B352" s="656"/>
      <c r="C352" s="656"/>
    </row>
    <row r="353" spans="1:3">
      <c r="A353" s="656"/>
      <c r="B353" s="656"/>
      <c r="C353" s="656"/>
    </row>
    <row r="354" spans="1:3">
      <c r="A354" s="656"/>
      <c r="B354" s="656"/>
      <c r="C354" s="656"/>
    </row>
    <row r="355" spans="1:3">
      <c r="A355" s="656"/>
      <c r="B355" s="656"/>
      <c r="C355" s="656"/>
    </row>
    <row r="356" spans="1:3">
      <c r="A356" s="656"/>
      <c r="B356" s="656"/>
      <c r="C356" s="656"/>
    </row>
    <row r="357" spans="1:3">
      <c r="A357" s="656"/>
      <c r="B357" s="656"/>
      <c r="C357" s="656"/>
    </row>
    <row r="358" spans="1:3">
      <c r="A358" s="656"/>
      <c r="B358" s="656"/>
      <c r="C358" s="656"/>
    </row>
    <row r="359" spans="1:3">
      <c r="A359" s="656"/>
      <c r="B359" s="656"/>
      <c r="C359" s="656"/>
    </row>
    <row r="360" spans="1:3">
      <c r="A360" s="656"/>
      <c r="B360" s="656"/>
      <c r="C360" s="656"/>
    </row>
    <row r="361" spans="1:3">
      <c r="A361" s="656"/>
      <c r="B361" s="656"/>
      <c r="C361" s="656"/>
    </row>
    <row r="362" spans="1:3">
      <c r="A362" s="656"/>
      <c r="B362" s="656"/>
      <c r="C362" s="656"/>
    </row>
    <row r="363" spans="1:3">
      <c r="A363" s="656"/>
      <c r="B363" s="656"/>
      <c r="C363" s="656"/>
    </row>
    <row r="364" spans="1:3">
      <c r="A364" s="656"/>
      <c r="B364" s="656"/>
      <c r="C364" s="656"/>
    </row>
    <row r="365" spans="1:3">
      <c r="A365" s="656"/>
      <c r="B365" s="656"/>
      <c r="C365" s="656"/>
    </row>
    <row r="366" spans="1:3">
      <c r="A366" s="656"/>
      <c r="B366" s="656"/>
      <c r="C366" s="656"/>
    </row>
    <row r="367" spans="1:3">
      <c r="A367" s="656"/>
      <c r="B367" s="656"/>
      <c r="C367" s="656"/>
    </row>
    <row r="368" spans="1:3">
      <c r="A368" s="656"/>
      <c r="B368" s="656"/>
      <c r="C368" s="656"/>
    </row>
    <row r="369" spans="1:3">
      <c r="A369" s="656"/>
      <c r="B369" s="656"/>
      <c r="C369" s="656"/>
    </row>
    <row r="370" spans="1:3">
      <c r="A370" s="656"/>
      <c r="B370" s="656"/>
      <c r="C370" s="656"/>
    </row>
    <row r="371" spans="1:3">
      <c r="A371" s="656"/>
      <c r="B371" s="656"/>
      <c r="C371" s="656"/>
    </row>
    <row r="372" spans="1:3">
      <c r="A372" s="656"/>
      <c r="B372" s="656"/>
      <c r="C372" s="656"/>
    </row>
    <row r="373" spans="1:3">
      <c r="A373" s="656"/>
      <c r="B373" s="656"/>
      <c r="C373" s="656"/>
    </row>
    <row r="374" spans="1:3">
      <c r="A374" s="656"/>
      <c r="B374" s="656"/>
      <c r="C374" s="656"/>
    </row>
    <row r="375" spans="1:3">
      <c r="A375" s="656"/>
      <c r="B375" s="656"/>
      <c r="C375" s="656"/>
    </row>
    <row r="376" spans="1:3">
      <c r="A376" s="656"/>
      <c r="B376" s="656"/>
      <c r="C376" s="656"/>
    </row>
    <row r="377" spans="1:3">
      <c r="A377" s="656"/>
      <c r="B377" s="656"/>
      <c r="C377" s="656"/>
    </row>
    <row r="378" spans="1:3">
      <c r="A378" s="656"/>
      <c r="B378" s="656"/>
      <c r="C378" s="656"/>
    </row>
    <row r="379" spans="1:3">
      <c r="A379" s="656"/>
      <c r="B379" s="656"/>
      <c r="C379" s="656"/>
    </row>
    <row r="380" spans="1:3">
      <c r="A380" s="656"/>
      <c r="B380" s="656"/>
      <c r="C380" s="656"/>
    </row>
    <row r="381" spans="1:3">
      <c r="A381" s="656"/>
      <c r="B381" s="656"/>
      <c r="C381" s="656"/>
    </row>
    <row r="382" spans="1:3">
      <c r="A382" s="656"/>
      <c r="B382" s="656"/>
      <c r="C382" s="656"/>
    </row>
    <row r="383" spans="1:3">
      <c r="A383" s="656"/>
      <c r="B383" s="656"/>
      <c r="C383" s="656"/>
    </row>
    <row r="384" spans="1:3">
      <c r="A384" s="656"/>
      <c r="B384" s="656"/>
      <c r="C384" s="656"/>
    </row>
    <row r="385" spans="1:3">
      <c r="A385" s="656"/>
      <c r="B385" s="656"/>
      <c r="C385" s="656"/>
    </row>
    <row r="386" spans="1:3">
      <c r="A386" s="656"/>
      <c r="B386" s="656"/>
      <c r="C386" s="656"/>
    </row>
    <row r="387" spans="1:3">
      <c r="A387" s="656"/>
      <c r="B387" s="656"/>
      <c r="C387" s="656"/>
    </row>
    <row r="388" spans="1:3">
      <c r="A388" s="656"/>
      <c r="B388" s="656"/>
      <c r="C388" s="656"/>
    </row>
    <row r="389" spans="1:3">
      <c r="A389" s="656"/>
      <c r="B389" s="656"/>
      <c r="C389" s="656"/>
    </row>
    <row r="390" spans="1:3">
      <c r="A390" s="656"/>
      <c r="B390" s="656"/>
      <c r="C390" s="656"/>
    </row>
    <row r="391" spans="1:3">
      <c r="A391" s="656"/>
      <c r="B391" s="656"/>
      <c r="C391" s="656"/>
    </row>
    <row r="392" spans="1:3">
      <c r="A392" s="656"/>
      <c r="B392" s="656"/>
      <c r="C392" s="656"/>
    </row>
    <row r="393" spans="1:3">
      <c r="A393" s="656"/>
      <c r="B393" s="656"/>
      <c r="C393" s="656"/>
    </row>
    <row r="394" spans="1:3">
      <c r="A394" s="656"/>
      <c r="B394" s="656"/>
      <c r="C394" s="656"/>
    </row>
    <row r="395" spans="1:3">
      <c r="A395" s="656"/>
      <c r="B395" s="656"/>
      <c r="C395" s="656"/>
    </row>
    <row r="396" spans="1:3">
      <c r="A396" s="656"/>
      <c r="B396" s="656"/>
      <c r="C396" s="656"/>
    </row>
    <row r="397" spans="1:3">
      <c r="A397" s="656"/>
      <c r="B397" s="656"/>
      <c r="C397" s="656"/>
    </row>
    <row r="398" spans="1:3">
      <c r="A398" s="656"/>
      <c r="B398" s="656"/>
      <c r="C398" s="656"/>
    </row>
    <row r="399" spans="1:3">
      <c r="A399" s="656"/>
      <c r="B399" s="656"/>
      <c r="C399" s="656"/>
    </row>
    <row r="400" spans="1:3">
      <c r="A400" s="656"/>
      <c r="B400" s="656"/>
      <c r="C400" s="656"/>
    </row>
    <row r="401" spans="1:3">
      <c r="A401" s="656"/>
      <c r="B401" s="656"/>
      <c r="C401" s="656"/>
    </row>
    <row r="402" spans="1:3">
      <c r="A402" s="656"/>
      <c r="B402" s="656"/>
      <c r="C402" s="656"/>
    </row>
    <row r="403" spans="1:3">
      <c r="A403" s="656"/>
      <c r="B403" s="656"/>
      <c r="C403" s="656"/>
    </row>
    <row r="404" spans="1:3">
      <c r="A404" s="656"/>
      <c r="B404" s="656"/>
      <c r="C404" s="656"/>
    </row>
    <row r="405" spans="1:3">
      <c r="A405" s="656"/>
      <c r="B405" s="656"/>
      <c r="C405" s="656"/>
    </row>
    <row r="406" spans="1:3">
      <c r="A406" s="656"/>
      <c r="B406" s="656"/>
      <c r="C406" s="656"/>
    </row>
    <row r="407" spans="1:3">
      <c r="A407" s="656"/>
      <c r="B407" s="656"/>
      <c r="C407" s="656"/>
    </row>
    <row r="408" spans="1:3">
      <c r="A408" s="656"/>
      <c r="B408" s="656"/>
      <c r="C408" s="656"/>
    </row>
    <row r="409" spans="1:3">
      <c r="A409" s="656"/>
      <c r="B409" s="656"/>
      <c r="C409" s="656"/>
    </row>
    <row r="410" spans="1:3">
      <c r="A410" s="656"/>
      <c r="B410" s="656"/>
      <c r="C410" s="656"/>
    </row>
    <row r="411" spans="1:3">
      <c r="A411" s="656"/>
      <c r="B411" s="656"/>
      <c r="C411" s="656"/>
    </row>
    <row r="412" spans="1:3">
      <c r="A412" s="656"/>
      <c r="B412" s="656"/>
      <c r="C412" s="656"/>
    </row>
    <row r="413" spans="1:3">
      <c r="A413" s="656"/>
      <c r="B413" s="656"/>
      <c r="C413" s="656"/>
    </row>
    <row r="414" spans="1:3">
      <c r="A414" s="656"/>
      <c r="B414" s="656"/>
      <c r="C414" s="656"/>
    </row>
    <row r="415" spans="1:3">
      <c r="A415" s="656"/>
      <c r="B415" s="656"/>
      <c r="C415" s="656"/>
    </row>
    <row r="416" spans="1:3">
      <c r="A416" s="656"/>
      <c r="B416" s="656"/>
      <c r="C416" s="656"/>
    </row>
    <row r="417" spans="1:3">
      <c r="A417" s="656"/>
      <c r="B417" s="656"/>
      <c r="C417" s="656"/>
    </row>
    <row r="418" spans="1:3">
      <c r="A418" s="656"/>
      <c r="B418" s="656"/>
      <c r="C418" s="656"/>
    </row>
    <row r="419" spans="1:3">
      <c r="A419" s="656"/>
      <c r="B419" s="656"/>
      <c r="C419" s="656"/>
    </row>
    <row r="420" spans="1:3">
      <c r="A420" s="656"/>
      <c r="B420" s="656"/>
      <c r="C420" s="656"/>
    </row>
    <row r="421" spans="1:3">
      <c r="A421" s="656"/>
      <c r="B421" s="656"/>
      <c r="C421" s="656"/>
    </row>
    <row r="422" spans="1:3">
      <c r="A422" s="656"/>
      <c r="B422" s="656"/>
      <c r="C422" s="656"/>
    </row>
    <row r="423" spans="1:3">
      <c r="A423" s="656"/>
      <c r="B423" s="656"/>
      <c r="C423" s="656"/>
    </row>
    <row r="424" spans="1:3">
      <c r="A424" s="656"/>
      <c r="B424" s="656"/>
      <c r="C424" s="656"/>
    </row>
    <row r="425" spans="1:3">
      <c r="A425" s="656"/>
      <c r="B425" s="656"/>
      <c r="C425" s="656"/>
    </row>
    <row r="426" spans="1:3">
      <c r="A426" s="656"/>
      <c r="B426" s="656"/>
      <c r="C426" s="656"/>
    </row>
    <row r="427" spans="1:3">
      <c r="A427" s="656"/>
      <c r="B427" s="656"/>
      <c r="C427" s="656"/>
    </row>
    <row r="428" spans="1:3">
      <c r="A428" s="656"/>
      <c r="B428" s="656"/>
      <c r="C428" s="656"/>
    </row>
    <row r="429" spans="1:3">
      <c r="A429" s="656"/>
      <c r="B429" s="656"/>
      <c r="C429" s="656"/>
    </row>
    <row r="430" spans="1:3">
      <c r="A430" s="656"/>
      <c r="B430" s="656"/>
      <c r="C430" s="656"/>
    </row>
    <row r="431" spans="1:3">
      <c r="A431" s="656"/>
      <c r="B431" s="656"/>
      <c r="C431" s="656"/>
    </row>
    <row r="432" spans="1:3">
      <c r="A432" s="656"/>
      <c r="B432" s="656"/>
      <c r="C432" s="656"/>
    </row>
    <row r="433" spans="1:3">
      <c r="A433" s="656"/>
      <c r="B433" s="656"/>
      <c r="C433" s="656"/>
    </row>
    <row r="434" spans="1:3">
      <c r="A434" s="656"/>
      <c r="B434" s="656"/>
      <c r="C434" s="656"/>
    </row>
    <row r="435" spans="1:3">
      <c r="A435" s="656"/>
      <c r="B435" s="656"/>
      <c r="C435" s="656"/>
    </row>
    <row r="436" spans="1:3">
      <c r="A436" s="656"/>
      <c r="B436" s="656"/>
      <c r="C436" s="656"/>
    </row>
    <row r="437" spans="1:3">
      <c r="A437" s="656"/>
      <c r="B437" s="656"/>
      <c r="C437" s="656"/>
    </row>
    <row r="438" spans="1:3">
      <c r="A438" s="656"/>
      <c r="B438" s="656"/>
      <c r="C438" s="656"/>
    </row>
    <row r="439" spans="1:3">
      <c r="A439" s="656"/>
      <c r="B439" s="656"/>
      <c r="C439" s="656"/>
    </row>
    <row r="440" spans="1:3">
      <c r="A440" s="656"/>
      <c r="B440" s="656"/>
      <c r="C440" s="656"/>
    </row>
    <row r="441" spans="1:3">
      <c r="A441" s="656"/>
      <c r="B441" s="656"/>
      <c r="C441" s="656"/>
    </row>
    <row r="442" spans="1:3">
      <c r="A442" s="656"/>
      <c r="B442" s="656"/>
      <c r="C442" s="656"/>
    </row>
    <row r="443" spans="1:3">
      <c r="A443" s="656"/>
      <c r="B443" s="656"/>
      <c r="C443" s="656"/>
    </row>
    <row r="444" spans="1:3">
      <c r="A444" s="656"/>
      <c r="B444" s="656"/>
      <c r="C444" s="656"/>
    </row>
    <row r="445" spans="1:3">
      <c r="A445" s="656"/>
      <c r="B445" s="656"/>
      <c r="C445" s="656"/>
    </row>
    <row r="446" spans="1:3">
      <c r="A446" s="656"/>
      <c r="B446" s="656"/>
      <c r="C446" s="656"/>
    </row>
    <row r="447" spans="1:3">
      <c r="A447" s="656"/>
      <c r="B447" s="656"/>
      <c r="C447" s="656"/>
    </row>
    <row r="448" spans="1:3">
      <c r="A448" s="656"/>
      <c r="B448" s="656"/>
      <c r="C448" s="656"/>
    </row>
    <row r="449" spans="1:3">
      <c r="A449" s="656"/>
      <c r="B449" s="656"/>
      <c r="C449" s="656"/>
    </row>
    <row r="450" spans="1:3">
      <c r="A450" s="656"/>
      <c r="B450" s="656"/>
      <c r="C450" s="656"/>
    </row>
    <row r="451" spans="1:3">
      <c r="A451" s="656"/>
      <c r="B451" s="656"/>
      <c r="C451" s="656"/>
    </row>
    <row r="452" spans="1:3">
      <c r="A452" s="656"/>
      <c r="B452" s="656"/>
      <c r="C452" s="656"/>
    </row>
    <row r="453" spans="1:3">
      <c r="A453" s="656"/>
      <c r="B453" s="656"/>
      <c r="C453" s="656"/>
    </row>
    <row r="454" spans="1:3">
      <c r="A454" s="656"/>
      <c r="B454" s="656"/>
      <c r="C454" s="656"/>
    </row>
    <row r="455" spans="1:3">
      <c r="A455" s="656"/>
      <c r="B455" s="656"/>
      <c r="C455" s="656"/>
    </row>
    <row r="456" spans="1:3">
      <c r="A456" s="656"/>
      <c r="B456" s="656"/>
      <c r="C456" s="656"/>
    </row>
    <row r="457" spans="1:3">
      <c r="A457" s="656"/>
      <c r="B457" s="656"/>
      <c r="C457" s="656"/>
    </row>
    <row r="458" spans="1:3">
      <c r="A458" s="656"/>
      <c r="B458" s="656"/>
      <c r="C458" s="656"/>
    </row>
    <row r="459" spans="1:3">
      <c r="A459" s="656"/>
      <c r="B459" s="656"/>
      <c r="C459" s="656"/>
    </row>
    <row r="460" spans="1:3">
      <c r="A460" s="656"/>
      <c r="B460" s="656"/>
      <c r="C460" s="656"/>
    </row>
    <row r="461" spans="1:3">
      <c r="A461" s="656"/>
      <c r="B461" s="656"/>
      <c r="C461" s="656"/>
    </row>
    <row r="462" spans="1:3">
      <c r="A462" s="656"/>
      <c r="B462" s="656"/>
      <c r="C462" s="656"/>
    </row>
    <row r="463" spans="1:3">
      <c r="A463" s="656"/>
      <c r="B463" s="656"/>
      <c r="C463" s="656"/>
    </row>
    <row r="464" spans="1:3">
      <c r="A464" s="656"/>
      <c r="B464" s="656"/>
      <c r="C464" s="656"/>
    </row>
    <row r="465" spans="1:3">
      <c r="A465" s="656"/>
      <c r="B465" s="656"/>
      <c r="C465" s="656"/>
    </row>
    <row r="466" spans="1:3">
      <c r="A466" s="656"/>
      <c r="B466" s="656"/>
      <c r="C466" s="656"/>
    </row>
    <row r="467" spans="1:3">
      <c r="A467" s="656"/>
      <c r="B467" s="656"/>
      <c r="C467" s="656"/>
    </row>
    <row r="468" spans="1:3">
      <c r="A468" s="656"/>
      <c r="B468" s="656"/>
      <c r="C468" s="656"/>
    </row>
    <row r="469" spans="1:3">
      <c r="A469" s="656"/>
      <c r="B469" s="656"/>
      <c r="C469" s="656"/>
    </row>
    <row r="470" spans="1:3">
      <c r="A470" s="656"/>
      <c r="B470" s="656"/>
      <c r="C470" s="656"/>
    </row>
    <row r="471" spans="1:3">
      <c r="A471" s="656"/>
      <c r="B471" s="656"/>
      <c r="C471" s="656"/>
    </row>
    <row r="472" spans="1:3">
      <c r="A472" s="656"/>
      <c r="B472" s="656"/>
      <c r="C472" s="656"/>
    </row>
    <row r="473" spans="1:3">
      <c r="A473" s="656"/>
      <c r="B473" s="656"/>
      <c r="C473" s="656"/>
    </row>
    <row r="474" spans="1:3">
      <c r="A474" s="656"/>
      <c r="B474" s="656"/>
      <c r="C474" s="656"/>
    </row>
    <row r="475" spans="1:3">
      <c r="A475" s="656"/>
      <c r="B475" s="656"/>
      <c r="C475" s="656"/>
    </row>
    <row r="476" spans="1:3">
      <c r="A476" s="656"/>
      <c r="B476" s="656"/>
      <c r="C476" s="656"/>
    </row>
    <row r="477" spans="1:3">
      <c r="A477" s="656"/>
      <c r="B477" s="656"/>
      <c r="C477" s="656"/>
    </row>
    <row r="478" spans="1:3">
      <c r="A478" s="656"/>
      <c r="B478" s="656"/>
      <c r="C478" s="656"/>
    </row>
    <row r="479" spans="1:3">
      <c r="A479" s="656"/>
      <c r="B479" s="656"/>
      <c r="C479" s="656"/>
    </row>
    <row r="480" spans="1:3">
      <c r="A480" s="656"/>
      <c r="B480" s="656"/>
      <c r="C480" s="656"/>
    </row>
    <row r="481" spans="1:3">
      <c r="A481" s="656"/>
      <c r="B481" s="656"/>
      <c r="C481" s="656"/>
    </row>
    <row r="482" spans="1:3">
      <c r="A482" s="656"/>
      <c r="B482" s="656"/>
      <c r="C482" s="656"/>
    </row>
    <row r="483" spans="1:3">
      <c r="A483" s="656"/>
      <c r="B483" s="656"/>
      <c r="C483" s="656"/>
    </row>
    <row r="484" spans="1:3">
      <c r="A484" s="656"/>
      <c r="B484" s="656"/>
      <c r="C484" s="656"/>
    </row>
    <row r="485" spans="1:3">
      <c r="A485" s="656"/>
      <c r="B485" s="656"/>
      <c r="C485" s="656"/>
    </row>
    <row r="486" spans="1:3">
      <c r="A486" s="656"/>
      <c r="B486" s="656"/>
      <c r="C486" s="656"/>
    </row>
    <row r="487" spans="1:3">
      <c r="A487" s="656"/>
      <c r="B487" s="656"/>
      <c r="C487" s="656"/>
    </row>
    <row r="488" spans="1:3">
      <c r="A488" s="656"/>
      <c r="B488" s="656"/>
      <c r="C488" s="656"/>
    </row>
    <row r="489" spans="1:3">
      <c r="A489" s="656"/>
      <c r="B489" s="656"/>
      <c r="C489" s="656"/>
    </row>
    <row r="490" spans="1:3">
      <c r="A490" s="656"/>
      <c r="B490" s="656"/>
      <c r="C490" s="656"/>
    </row>
    <row r="491" spans="1:3">
      <c r="A491" s="656"/>
      <c r="B491" s="656"/>
      <c r="C491" s="656"/>
    </row>
    <row r="492" spans="1:3">
      <c r="A492" s="656"/>
      <c r="B492" s="656"/>
      <c r="C492" s="656"/>
    </row>
    <row r="493" spans="1:3">
      <c r="A493" s="656"/>
      <c r="B493" s="656"/>
      <c r="C493" s="656"/>
    </row>
    <row r="494" spans="1:3">
      <c r="A494" s="656"/>
      <c r="B494" s="656"/>
      <c r="C494" s="656"/>
    </row>
    <row r="495" spans="1:3">
      <c r="A495" s="656"/>
      <c r="B495" s="656"/>
      <c r="C495" s="656"/>
    </row>
    <row r="496" spans="1:3">
      <c r="A496" s="656"/>
      <c r="B496" s="656"/>
      <c r="C496" s="656"/>
    </row>
    <row r="497" spans="1:3">
      <c r="A497" s="656"/>
      <c r="B497" s="656"/>
      <c r="C497" s="656"/>
    </row>
    <row r="498" spans="1:3">
      <c r="A498" s="656"/>
      <c r="B498" s="656"/>
      <c r="C498" s="656"/>
    </row>
    <row r="499" spans="1:3">
      <c r="A499" s="656"/>
      <c r="B499" s="656"/>
      <c r="C499" s="656"/>
    </row>
    <row r="500" spans="1:3">
      <c r="A500" s="656"/>
      <c r="B500" s="656"/>
      <c r="C500" s="656"/>
    </row>
    <row r="501" spans="1:3">
      <c r="A501" s="656"/>
      <c r="B501" s="656"/>
      <c r="C501" s="656"/>
    </row>
    <row r="502" spans="1:3">
      <c r="A502" s="656"/>
      <c r="B502" s="656"/>
      <c r="C502" s="656"/>
    </row>
    <row r="503" spans="1:3">
      <c r="A503" s="656"/>
      <c r="B503" s="656"/>
      <c r="C503" s="656"/>
    </row>
    <row r="504" spans="1:3">
      <c r="A504" s="656"/>
      <c r="B504" s="656"/>
      <c r="C504" s="656"/>
    </row>
    <row r="505" spans="1:3">
      <c r="A505" s="656"/>
      <c r="B505" s="656"/>
      <c r="C505" s="656"/>
    </row>
    <row r="506" spans="1:3">
      <c r="A506" s="656"/>
      <c r="B506" s="656"/>
      <c r="C506" s="656"/>
    </row>
    <row r="507" spans="1:3">
      <c r="A507" s="656"/>
      <c r="B507" s="656"/>
      <c r="C507" s="656"/>
    </row>
    <row r="508" spans="1:3">
      <c r="A508" s="656"/>
      <c r="B508" s="656"/>
      <c r="C508" s="656"/>
    </row>
    <row r="509" spans="1:3">
      <c r="A509" s="656"/>
      <c r="B509" s="656"/>
      <c r="C509" s="656"/>
    </row>
    <row r="510" spans="1:3">
      <c r="A510" s="656"/>
      <c r="B510" s="656"/>
      <c r="C510" s="656"/>
    </row>
    <row r="511" spans="1:3">
      <c r="A511" s="656"/>
      <c r="B511" s="656"/>
      <c r="C511" s="656"/>
    </row>
    <row r="512" spans="1:3">
      <c r="A512" s="656"/>
      <c r="B512" s="656"/>
      <c r="C512" s="656"/>
    </row>
    <row r="513" spans="1:3">
      <c r="A513" s="656"/>
      <c r="B513" s="656"/>
      <c r="C513" s="656"/>
    </row>
    <row r="514" spans="1:3">
      <c r="A514" s="656"/>
      <c r="B514" s="656"/>
      <c r="C514" s="656"/>
    </row>
    <row r="515" spans="1:3">
      <c r="A515" s="656"/>
      <c r="B515" s="656"/>
      <c r="C515" s="656"/>
    </row>
    <row r="516" spans="1:3">
      <c r="A516" s="656"/>
      <c r="B516" s="656"/>
      <c r="C516" s="656"/>
    </row>
    <row r="517" spans="1:3">
      <c r="A517" s="656"/>
      <c r="B517" s="656"/>
      <c r="C517" s="656"/>
    </row>
    <row r="518" spans="1:3">
      <c r="A518" s="656"/>
      <c r="B518" s="656"/>
      <c r="C518" s="656"/>
    </row>
    <row r="519" spans="1:3">
      <c r="A519" s="656"/>
      <c r="B519" s="656"/>
      <c r="C519" s="656"/>
    </row>
    <row r="520" spans="1:3">
      <c r="A520" s="656"/>
      <c r="B520" s="656"/>
      <c r="C520" s="656"/>
    </row>
    <row r="521" spans="1:3">
      <c r="A521" s="656"/>
      <c r="B521" s="656"/>
      <c r="C521" s="656"/>
    </row>
    <row r="522" spans="1:3">
      <c r="A522" s="656"/>
      <c r="B522" s="656"/>
      <c r="C522" s="656"/>
    </row>
    <row r="523" spans="1:3">
      <c r="A523" s="656"/>
      <c r="B523" s="656"/>
      <c r="C523" s="656"/>
    </row>
    <row r="524" spans="1:3">
      <c r="A524" s="656"/>
      <c r="B524" s="656"/>
      <c r="C524" s="656"/>
    </row>
    <row r="525" spans="1:3">
      <c r="A525" s="656"/>
      <c r="B525" s="656"/>
      <c r="C525" s="656"/>
    </row>
    <row r="526" spans="1:3">
      <c r="A526" s="656"/>
      <c r="B526" s="656"/>
      <c r="C526" s="656"/>
    </row>
    <row r="527" spans="1:3">
      <c r="A527" s="656"/>
      <c r="B527" s="656"/>
      <c r="C527" s="656"/>
    </row>
    <row r="528" spans="1:3">
      <c r="A528" s="656"/>
      <c r="B528" s="656"/>
      <c r="C528" s="656"/>
    </row>
    <row r="529" spans="1:3">
      <c r="A529" s="656"/>
      <c r="B529" s="656"/>
      <c r="C529" s="656"/>
    </row>
    <row r="530" spans="1:3">
      <c r="A530" s="656"/>
      <c r="B530" s="656"/>
      <c r="C530" s="656"/>
    </row>
    <row r="531" spans="1:3">
      <c r="A531" s="656"/>
      <c r="B531" s="656"/>
      <c r="C531" s="656"/>
    </row>
    <row r="532" spans="1:3">
      <c r="A532" s="656"/>
      <c r="B532" s="656"/>
      <c r="C532" s="656"/>
    </row>
    <row r="533" spans="1:3">
      <c r="A533" s="656"/>
      <c r="B533" s="656"/>
      <c r="C533" s="656"/>
    </row>
    <row r="534" spans="1:3">
      <c r="A534" s="656"/>
      <c r="B534" s="656"/>
      <c r="C534" s="656"/>
    </row>
    <row r="535" spans="1:3">
      <c r="A535" s="656"/>
      <c r="B535" s="656"/>
      <c r="C535" s="656"/>
    </row>
    <row r="536" spans="1:3">
      <c r="A536" s="656"/>
      <c r="B536" s="656"/>
      <c r="C536" s="656"/>
    </row>
    <row r="537" spans="1:3">
      <c r="A537" s="656"/>
      <c r="B537" s="656"/>
      <c r="C537" s="656"/>
    </row>
    <row r="538" spans="1:3">
      <c r="A538" s="656"/>
      <c r="B538" s="656"/>
      <c r="C538" s="656"/>
    </row>
    <row r="539" spans="1:3">
      <c r="A539" s="656"/>
      <c r="B539" s="656"/>
      <c r="C539" s="656"/>
    </row>
    <row r="540" spans="1:3">
      <c r="A540" s="656"/>
      <c r="B540" s="656"/>
      <c r="C540" s="656"/>
    </row>
    <row r="541" spans="1:3">
      <c r="A541" s="656"/>
      <c r="B541" s="656"/>
      <c r="C541" s="656"/>
    </row>
    <row r="542" spans="1:3">
      <c r="A542" s="656"/>
      <c r="B542" s="656"/>
      <c r="C542" s="656"/>
    </row>
    <row r="543" spans="1:3">
      <c r="A543" s="656"/>
      <c r="B543" s="656"/>
      <c r="C543" s="656"/>
    </row>
    <row r="544" spans="1:3">
      <c r="A544" s="656"/>
      <c r="B544" s="656"/>
      <c r="C544" s="656"/>
    </row>
    <row r="545" spans="1:3">
      <c r="A545" s="656"/>
      <c r="B545" s="656"/>
      <c r="C545" s="656"/>
    </row>
    <row r="546" spans="1:3">
      <c r="A546" s="656"/>
      <c r="B546" s="656"/>
      <c r="C546" s="656"/>
    </row>
    <row r="547" spans="1:3">
      <c r="A547" s="656"/>
      <c r="B547" s="656"/>
      <c r="C547" s="656"/>
    </row>
    <row r="548" spans="1:3">
      <c r="A548" s="656"/>
      <c r="B548" s="656"/>
      <c r="C548" s="656"/>
    </row>
    <row r="549" spans="1:3">
      <c r="A549" s="656"/>
      <c r="B549" s="656"/>
      <c r="C549" s="656"/>
    </row>
    <row r="550" spans="1:3">
      <c r="A550" s="656"/>
      <c r="B550" s="656"/>
      <c r="C550" s="656"/>
    </row>
    <row r="551" spans="1:3">
      <c r="A551" s="656"/>
      <c r="B551" s="656"/>
      <c r="C551" s="656"/>
    </row>
    <row r="552" spans="1:3">
      <c r="A552" s="656"/>
      <c r="B552" s="656"/>
      <c r="C552" s="656"/>
    </row>
    <row r="553" spans="1:3">
      <c r="A553" s="656"/>
      <c r="B553" s="656"/>
      <c r="C553" s="656"/>
    </row>
    <row r="554" spans="1:3">
      <c r="A554" s="656"/>
      <c r="B554" s="656"/>
      <c r="C554" s="656"/>
    </row>
    <row r="555" spans="1:3">
      <c r="A555" s="656"/>
      <c r="B555" s="656"/>
      <c r="C555" s="656"/>
    </row>
    <row r="556" spans="1:3">
      <c r="A556" s="656"/>
      <c r="B556" s="656"/>
      <c r="C556" s="656"/>
    </row>
    <row r="557" spans="1:3">
      <c r="A557" s="656"/>
      <c r="B557" s="656"/>
      <c r="C557" s="656"/>
    </row>
    <row r="558" spans="1:3">
      <c r="A558" s="656"/>
      <c r="B558" s="656"/>
      <c r="C558" s="656"/>
    </row>
    <row r="559" spans="1:3">
      <c r="A559" s="656"/>
      <c r="B559" s="656"/>
      <c r="C559" s="656"/>
    </row>
    <row r="560" spans="1:3">
      <c r="A560" s="656"/>
      <c r="B560" s="656"/>
      <c r="C560" s="656"/>
    </row>
    <row r="561" spans="1:3">
      <c r="A561" s="656"/>
      <c r="B561" s="656"/>
      <c r="C561" s="656"/>
    </row>
    <row r="562" spans="1:3">
      <c r="A562" s="656"/>
      <c r="B562" s="656"/>
      <c r="C562" s="656"/>
    </row>
    <row r="563" spans="1:3">
      <c r="A563" s="656"/>
      <c r="B563" s="656"/>
      <c r="C563" s="656"/>
    </row>
    <row r="564" spans="1:3">
      <c r="A564" s="656"/>
      <c r="B564" s="656"/>
      <c r="C564" s="656"/>
    </row>
    <row r="565" spans="1:3">
      <c r="A565" s="656"/>
      <c r="B565" s="656"/>
      <c r="C565" s="656"/>
    </row>
    <row r="566" spans="1:3">
      <c r="A566" s="656"/>
      <c r="B566" s="656"/>
      <c r="C566" s="656"/>
    </row>
    <row r="567" spans="1:3">
      <c r="A567" s="656"/>
      <c r="B567" s="656"/>
      <c r="C567" s="656"/>
    </row>
    <row r="568" spans="1:3">
      <c r="A568" s="656"/>
      <c r="B568" s="656"/>
      <c r="C568" s="656"/>
    </row>
    <row r="569" spans="1:3">
      <c r="A569" s="656"/>
      <c r="B569" s="656"/>
      <c r="C569" s="656"/>
    </row>
    <row r="570" spans="1:3">
      <c r="A570" s="656"/>
      <c r="B570" s="656"/>
      <c r="C570" s="656"/>
    </row>
    <row r="571" spans="1:3">
      <c r="A571" s="656"/>
      <c r="B571" s="656"/>
      <c r="C571" s="656"/>
    </row>
    <row r="572" spans="1:3">
      <c r="A572" s="656"/>
      <c r="B572" s="656"/>
      <c r="C572" s="656"/>
    </row>
    <row r="573" spans="1:3">
      <c r="A573" s="656"/>
      <c r="B573" s="656"/>
      <c r="C573" s="656"/>
    </row>
    <row r="574" spans="1:3">
      <c r="A574" s="656"/>
      <c r="B574" s="656"/>
      <c r="C574" s="656"/>
    </row>
    <row r="575" spans="1:3">
      <c r="A575" s="656"/>
      <c r="B575" s="656"/>
      <c r="C575" s="656"/>
    </row>
    <row r="576" spans="1:3">
      <c r="A576" s="656"/>
      <c r="B576" s="656"/>
      <c r="C576" s="656"/>
    </row>
  </sheetData>
  <mergeCells count="2">
    <mergeCell ref="A2:C2"/>
    <mergeCell ref="A3:C3"/>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4.xml><?xml version="1.0" encoding="utf-8"?>
<worksheet xmlns="http://schemas.openxmlformats.org/spreadsheetml/2006/main" xmlns:r="http://schemas.openxmlformats.org/officeDocument/2006/relationships">
  <dimension ref="A1:AE576"/>
  <sheetViews>
    <sheetView showGridLines="0" workbookViewId="0"/>
  </sheetViews>
  <sheetFormatPr defaultColWidth="9.140625" defaultRowHeight="11.25"/>
  <cols>
    <col min="1" max="1" width="45" style="659" customWidth="1"/>
    <col min="2" max="2" width="17.7109375" style="659" customWidth="1"/>
    <col min="3" max="3" width="24" style="659" customWidth="1"/>
    <col min="4" max="7" width="10.7109375" style="659" customWidth="1"/>
    <col min="8" max="8" width="6.7109375" style="659" customWidth="1"/>
    <col min="9" max="9" width="12.7109375" style="659" customWidth="1"/>
    <col min="10" max="10" width="10.7109375" style="659" customWidth="1"/>
    <col min="11" max="11" width="6.7109375" style="659" customWidth="1"/>
    <col min="12" max="16384" width="9.140625" style="659"/>
  </cols>
  <sheetData>
    <row r="1" spans="1:31" s="658" customFormat="1" ht="15.75" customHeight="1">
      <c r="A1" s="1715" t="s">
        <v>1527</v>
      </c>
      <c r="B1" s="657"/>
      <c r="C1" s="657"/>
    </row>
    <row r="2" spans="1:31" ht="21" customHeight="1">
      <c r="A2" s="2137" t="s">
        <v>387</v>
      </c>
      <c r="B2" s="2137"/>
      <c r="C2" s="2137"/>
    </row>
    <row r="3" spans="1:31" s="658" customFormat="1" ht="33" customHeight="1">
      <c r="A3" s="2138" t="s">
        <v>410</v>
      </c>
      <c r="B3" s="2138"/>
      <c r="C3" s="2138"/>
      <c r="D3" s="657"/>
      <c r="E3" s="657"/>
      <c r="F3" s="657"/>
      <c r="G3" s="657"/>
      <c r="H3" s="660"/>
      <c r="I3" s="660"/>
      <c r="J3" s="660"/>
      <c r="K3" s="660"/>
    </row>
    <row r="4" spans="1:31" s="134" customFormat="1" ht="15" customHeight="1">
      <c r="A4" s="616">
        <v>2013</v>
      </c>
      <c r="B4" s="449"/>
      <c r="C4" s="617" t="s">
        <v>389</v>
      </c>
      <c r="D4" s="245"/>
      <c r="E4" s="245"/>
      <c r="F4" s="618"/>
      <c r="G4" s="245"/>
      <c r="H4" s="245"/>
      <c r="I4" s="619"/>
      <c r="J4" s="245"/>
      <c r="K4" s="245"/>
      <c r="L4" s="567"/>
      <c r="M4" s="567"/>
      <c r="N4" s="567"/>
      <c r="O4" s="567"/>
      <c r="P4" s="567"/>
      <c r="Q4" s="567"/>
      <c r="R4" s="567"/>
      <c r="S4" s="567"/>
      <c r="T4" s="567"/>
      <c r="U4" s="567"/>
      <c r="V4" s="567"/>
      <c r="W4" s="567"/>
      <c r="X4" s="567"/>
      <c r="Y4" s="567"/>
      <c r="Z4" s="567"/>
      <c r="AA4" s="567"/>
      <c r="AB4" s="567"/>
      <c r="AC4" s="567"/>
      <c r="AD4" s="567"/>
      <c r="AE4" s="567"/>
    </row>
    <row r="5" spans="1:31" s="134" customFormat="1" ht="14.1" customHeight="1">
      <c r="A5" s="620" t="s">
        <v>390</v>
      </c>
      <c r="B5" s="621"/>
      <c r="C5" s="621"/>
      <c r="D5" s="622"/>
      <c r="E5" s="622"/>
      <c r="F5" s="623"/>
      <c r="G5" s="623"/>
      <c r="H5" s="623"/>
      <c r="I5" s="623"/>
      <c r="J5" s="623"/>
      <c r="K5" s="623"/>
      <c r="L5" s="567"/>
      <c r="M5" s="567"/>
      <c r="N5" s="567"/>
      <c r="O5" s="567"/>
      <c r="P5" s="567"/>
      <c r="Q5" s="567"/>
      <c r="R5" s="567"/>
      <c r="S5" s="567"/>
      <c r="T5" s="567"/>
      <c r="U5" s="567"/>
      <c r="V5" s="567"/>
      <c r="W5" s="567"/>
      <c r="X5" s="567"/>
      <c r="Y5" s="567"/>
      <c r="Z5" s="567"/>
      <c r="AA5" s="567"/>
      <c r="AB5" s="567"/>
      <c r="AC5" s="567"/>
      <c r="AD5" s="567"/>
      <c r="AE5" s="567"/>
    </row>
    <row r="6" spans="1:31" s="134" customFormat="1" ht="14.1" customHeight="1">
      <c r="A6" s="624"/>
      <c r="B6" s="625"/>
      <c r="C6" s="625"/>
      <c r="D6" s="626"/>
      <c r="E6" s="622"/>
      <c r="F6" s="622"/>
      <c r="G6" s="622"/>
      <c r="H6" s="623"/>
      <c r="I6" s="623"/>
      <c r="J6" s="623"/>
      <c r="K6" s="623"/>
      <c r="L6" s="567"/>
      <c r="M6" s="567"/>
      <c r="N6" s="567"/>
      <c r="O6" s="567"/>
      <c r="P6" s="567"/>
      <c r="Q6" s="567"/>
      <c r="R6" s="567"/>
      <c r="S6" s="567"/>
      <c r="T6" s="567"/>
      <c r="U6" s="567"/>
      <c r="V6" s="567"/>
      <c r="W6" s="567"/>
      <c r="X6" s="567"/>
      <c r="Y6" s="567"/>
      <c r="Z6" s="567"/>
      <c r="AA6" s="567"/>
      <c r="AB6" s="567"/>
      <c r="AC6" s="567"/>
      <c r="AD6" s="567"/>
      <c r="AE6" s="567"/>
    </row>
    <row r="7" spans="1:31" s="134" customFormat="1" ht="14.1" customHeight="1">
      <c r="A7" s="627"/>
      <c r="B7" s="628" t="s">
        <v>391</v>
      </c>
      <c r="C7" s="628" t="s">
        <v>392</v>
      </c>
      <c r="D7" s="622"/>
      <c r="E7" s="622"/>
      <c r="F7" s="622"/>
      <c r="G7" s="622"/>
      <c r="H7" s="622"/>
      <c r="I7" s="622"/>
      <c r="J7" s="622"/>
      <c r="K7" s="622"/>
      <c r="L7" s="567"/>
      <c r="M7" s="567"/>
      <c r="N7" s="567"/>
      <c r="O7" s="567"/>
      <c r="P7" s="567"/>
      <c r="Q7" s="567"/>
      <c r="R7" s="567"/>
      <c r="S7" s="567"/>
      <c r="T7" s="567"/>
      <c r="U7" s="567"/>
      <c r="V7" s="567"/>
      <c r="W7" s="567"/>
      <c r="X7" s="567"/>
      <c r="Y7" s="567"/>
      <c r="Z7" s="567"/>
      <c r="AA7" s="567"/>
      <c r="AB7" s="567"/>
      <c r="AC7" s="567"/>
      <c r="AD7" s="567"/>
      <c r="AE7" s="567"/>
    </row>
    <row r="8" spans="1:31" s="134" customFormat="1" ht="14.1" customHeight="1">
      <c r="A8" s="627"/>
      <c r="B8" s="628"/>
      <c r="C8" s="628" t="s">
        <v>393</v>
      </c>
      <c r="D8" s="622"/>
      <c r="E8" s="622"/>
      <c r="F8" s="622"/>
      <c r="G8" s="622"/>
      <c r="H8" s="622"/>
      <c r="I8" s="622"/>
      <c r="J8" s="622"/>
      <c r="K8" s="622"/>
      <c r="L8" s="567"/>
      <c r="M8" s="567"/>
      <c r="N8" s="567"/>
      <c r="O8" s="567"/>
      <c r="P8" s="567"/>
      <c r="Q8" s="567"/>
      <c r="R8" s="567"/>
      <c r="S8" s="567"/>
      <c r="T8" s="567"/>
      <c r="U8" s="567"/>
      <c r="V8" s="567"/>
      <c r="W8" s="567"/>
      <c r="X8" s="567"/>
      <c r="Y8" s="567"/>
      <c r="Z8" s="567"/>
      <c r="AA8" s="567"/>
      <c r="AB8" s="567"/>
      <c r="AC8" s="567"/>
      <c r="AD8" s="567"/>
      <c r="AE8" s="567"/>
    </row>
    <row r="9" spans="1:31" s="134" customFormat="1" ht="14.1" customHeight="1">
      <c r="A9" s="629" t="s">
        <v>394</v>
      </c>
      <c r="B9" s="630"/>
      <c r="C9" s="630"/>
      <c r="D9" s="622"/>
      <c r="E9" s="622"/>
      <c r="F9" s="622"/>
      <c r="G9" s="622"/>
      <c r="H9" s="622"/>
      <c r="I9" s="622"/>
      <c r="J9" s="622"/>
      <c r="K9" s="622"/>
      <c r="L9" s="567"/>
      <c r="M9" s="567"/>
      <c r="N9" s="567"/>
      <c r="O9" s="567"/>
      <c r="P9" s="567"/>
      <c r="Q9" s="567"/>
      <c r="R9" s="567"/>
      <c r="S9" s="567"/>
      <c r="T9" s="567"/>
      <c r="U9" s="567"/>
      <c r="V9" s="567"/>
      <c r="W9" s="567"/>
      <c r="X9" s="567"/>
      <c r="Y9" s="567"/>
      <c r="Z9" s="567"/>
      <c r="AA9" s="567"/>
      <c r="AB9" s="567"/>
      <c r="AC9" s="567"/>
      <c r="AD9" s="567"/>
      <c r="AE9" s="567"/>
    </row>
    <row r="10" spans="1:31" s="134" customFormat="1" ht="14.25" customHeight="1">
      <c r="A10" s="631"/>
      <c r="B10" s="631"/>
      <c r="C10" s="631"/>
      <c r="D10" s="245"/>
      <c r="E10" s="245"/>
      <c r="F10" s="245"/>
      <c r="G10" s="245"/>
      <c r="H10" s="245"/>
      <c r="I10" s="245"/>
      <c r="J10" s="245"/>
      <c r="K10" s="245"/>
      <c r="L10" s="567"/>
      <c r="M10" s="567"/>
      <c r="N10" s="567"/>
      <c r="O10" s="567"/>
      <c r="P10" s="567"/>
      <c r="Q10" s="567"/>
      <c r="R10" s="567"/>
      <c r="S10" s="567"/>
      <c r="T10" s="567"/>
      <c r="U10" s="567"/>
      <c r="V10" s="567"/>
      <c r="W10" s="567"/>
      <c r="X10" s="567"/>
      <c r="Y10" s="567"/>
      <c r="Z10" s="567"/>
      <c r="AA10" s="567"/>
      <c r="AB10" s="567"/>
      <c r="AC10" s="567"/>
      <c r="AD10" s="567"/>
      <c r="AE10" s="567"/>
    </row>
    <row r="11" spans="1:31" s="149" customFormat="1" ht="14.25" customHeight="1">
      <c r="A11" s="632" t="s">
        <v>395</v>
      </c>
      <c r="B11" s="633">
        <v>43425596</v>
      </c>
      <c r="C11" s="634">
        <v>19601830</v>
      </c>
      <c r="D11" s="635"/>
      <c r="E11" s="636"/>
      <c r="F11" s="636"/>
      <c r="G11" s="637"/>
      <c r="H11" s="638"/>
      <c r="I11" s="639"/>
      <c r="J11" s="639"/>
      <c r="K11" s="638"/>
      <c r="L11" s="640"/>
      <c r="M11" s="640"/>
      <c r="N11" s="640"/>
      <c r="O11" s="640"/>
      <c r="P11" s="640"/>
      <c r="Q11" s="640"/>
      <c r="R11" s="640"/>
      <c r="S11" s="640"/>
      <c r="T11" s="640"/>
      <c r="U11" s="640"/>
      <c r="V11" s="640"/>
      <c r="W11" s="640"/>
      <c r="X11" s="640"/>
      <c r="Y11" s="640"/>
      <c r="Z11" s="640"/>
      <c r="AA11" s="640"/>
      <c r="AB11" s="640"/>
      <c r="AC11" s="640"/>
      <c r="AD11" s="640"/>
      <c r="AE11" s="640"/>
    </row>
    <row r="12" spans="1:31" s="149" customFormat="1" ht="14.25" customHeight="1">
      <c r="A12" s="631"/>
      <c r="B12" s="633"/>
      <c r="C12" s="641"/>
      <c r="D12" s="642"/>
      <c r="E12" s="636"/>
      <c r="F12" s="636"/>
      <c r="G12" s="637"/>
      <c r="H12" s="638"/>
      <c r="I12" s="639"/>
      <c r="J12" s="639"/>
      <c r="K12" s="638"/>
      <c r="L12" s="640"/>
      <c r="M12" s="640"/>
      <c r="N12" s="640"/>
      <c r="O12" s="640"/>
      <c r="P12" s="640"/>
      <c r="Q12" s="640"/>
      <c r="R12" s="640"/>
      <c r="S12" s="640"/>
      <c r="T12" s="640"/>
      <c r="U12" s="640"/>
      <c r="V12" s="640"/>
      <c r="W12" s="640"/>
      <c r="X12" s="640"/>
      <c r="Y12" s="640"/>
      <c r="Z12" s="640"/>
      <c r="AA12" s="640"/>
      <c r="AB12" s="640"/>
      <c r="AC12" s="640"/>
      <c r="AD12" s="640"/>
      <c r="AE12" s="640"/>
    </row>
    <row r="13" spans="1:31" s="149" customFormat="1" ht="14.25" customHeight="1">
      <c r="A13" s="631" t="s">
        <v>396</v>
      </c>
      <c r="B13" s="643">
        <v>109050.00000000001</v>
      </c>
      <c r="C13" s="641">
        <v>339981</v>
      </c>
      <c r="D13" s="642"/>
      <c r="E13" s="636"/>
      <c r="F13" s="636"/>
      <c r="G13" s="637"/>
      <c r="H13" s="638"/>
      <c r="I13" s="639"/>
      <c r="J13" s="639"/>
      <c r="K13" s="638"/>
      <c r="L13" s="640"/>
      <c r="M13" s="640"/>
      <c r="N13" s="640"/>
      <c r="O13" s="640"/>
      <c r="P13" s="640"/>
      <c r="Q13" s="640"/>
      <c r="R13" s="640"/>
      <c r="S13" s="640"/>
      <c r="T13" s="640"/>
      <c r="U13" s="640"/>
      <c r="V13" s="640"/>
      <c r="W13" s="640"/>
      <c r="X13" s="640"/>
      <c r="Y13" s="640"/>
      <c r="Z13" s="640"/>
      <c r="AA13" s="640"/>
      <c r="AB13" s="640"/>
      <c r="AC13" s="640"/>
      <c r="AD13" s="640"/>
      <c r="AE13" s="640"/>
    </row>
    <row r="14" spans="1:31" s="134" customFormat="1" ht="14.25" customHeight="1">
      <c r="A14" s="631" t="s">
        <v>397</v>
      </c>
      <c r="B14" s="643">
        <v>34954</v>
      </c>
      <c r="C14" s="641">
        <v>83746</v>
      </c>
      <c r="D14" s="642"/>
      <c r="E14" s="636"/>
      <c r="F14" s="636"/>
      <c r="G14" s="637"/>
      <c r="H14" s="644"/>
      <c r="I14" s="618"/>
      <c r="J14" s="618"/>
      <c r="K14" s="644"/>
      <c r="L14" s="567"/>
      <c r="M14" s="567"/>
      <c r="N14" s="567"/>
      <c r="O14" s="567"/>
      <c r="P14" s="567"/>
      <c r="Q14" s="567"/>
      <c r="R14" s="567"/>
      <c r="S14" s="567"/>
      <c r="T14" s="567"/>
      <c r="U14" s="567"/>
      <c r="V14" s="567"/>
      <c r="W14" s="567"/>
      <c r="X14" s="567"/>
      <c r="Y14" s="567"/>
      <c r="Z14" s="567"/>
      <c r="AA14" s="567"/>
      <c r="AB14" s="567"/>
      <c r="AC14" s="567"/>
      <c r="AD14" s="567"/>
      <c r="AE14" s="567"/>
    </row>
    <row r="15" spans="1:31" s="134" customFormat="1" ht="14.25" customHeight="1">
      <c r="A15" s="631"/>
      <c r="B15" s="633">
        <v>0</v>
      </c>
      <c r="C15" s="641">
        <v>0</v>
      </c>
      <c r="D15" s="642"/>
      <c r="E15" s="636"/>
      <c r="F15" s="636"/>
      <c r="G15" s="637"/>
      <c r="H15" s="644"/>
      <c r="I15" s="618"/>
      <c r="J15" s="618"/>
      <c r="K15" s="644"/>
      <c r="L15" s="567"/>
      <c r="M15" s="567"/>
      <c r="N15" s="567"/>
      <c r="O15" s="567"/>
      <c r="P15" s="567"/>
      <c r="Q15" s="567"/>
      <c r="R15" s="567"/>
      <c r="S15" s="567"/>
      <c r="T15" s="567"/>
      <c r="U15" s="567"/>
      <c r="V15" s="567"/>
      <c r="W15" s="567"/>
      <c r="X15" s="567"/>
      <c r="Y15" s="567"/>
      <c r="Z15" s="567"/>
      <c r="AA15" s="567"/>
      <c r="AB15" s="567"/>
      <c r="AC15" s="567"/>
      <c r="AD15" s="567"/>
      <c r="AE15" s="567"/>
    </row>
    <row r="16" spans="1:31" s="134" customFormat="1" ht="14.25" customHeight="1">
      <c r="A16" s="631"/>
      <c r="B16" s="633">
        <v>0</v>
      </c>
      <c r="C16" s="641">
        <v>0</v>
      </c>
      <c r="D16" s="642"/>
      <c r="E16" s="636"/>
      <c r="F16" s="636"/>
      <c r="G16" s="637"/>
      <c r="H16" s="644"/>
      <c r="I16" s="618"/>
      <c r="J16" s="618"/>
      <c r="K16" s="644"/>
      <c r="L16" s="567"/>
      <c r="M16" s="567"/>
      <c r="N16" s="567"/>
      <c r="O16" s="567"/>
      <c r="P16" s="567"/>
      <c r="Q16" s="567"/>
      <c r="R16" s="567"/>
      <c r="S16" s="567"/>
      <c r="T16" s="567"/>
      <c r="U16" s="567"/>
      <c r="V16" s="567"/>
      <c r="W16" s="567"/>
      <c r="X16" s="567"/>
      <c r="Y16" s="567"/>
      <c r="Z16" s="567"/>
      <c r="AA16" s="567"/>
      <c r="AB16" s="567"/>
      <c r="AC16" s="567"/>
      <c r="AD16" s="567"/>
      <c r="AE16" s="567"/>
    </row>
    <row r="17" spans="1:31" s="134" customFormat="1" ht="14.25" customHeight="1">
      <c r="A17" s="632" t="s">
        <v>398</v>
      </c>
      <c r="B17" s="633">
        <v>41201674</v>
      </c>
      <c r="C17" s="634">
        <v>17755460</v>
      </c>
      <c r="D17" s="635"/>
      <c r="E17" s="636"/>
      <c r="F17" s="636"/>
      <c r="G17" s="637"/>
      <c r="H17" s="644"/>
      <c r="I17" s="618"/>
      <c r="J17" s="618"/>
      <c r="K17" s="644"/>
      <c r="L17" s="567"/>
      <c r="M17" s="567"/>
      <c r="N17" s="567"/>
      <c r="O17" s="567"/>
      <c r="P17" s="567"/>
      <c r="Q17" s="567"/>
      <c r="R17" s="567"/>
      <c r="S17" s="567"/>
      <c r="T17" s="567"/>
      <c r="U17" s="567"/>
      <c r="V17" s="567"/>
      <c r="W17" s="567"/>
      <c r="X17" s="567"/>
      <c r="Y17" s="567"/>
      <c r="Z17" s="567"/>
      <c r="AA17" s="567"/>
      <c r="AB17" s="567"/>
      <c r="AC17" s="567"/>
      <c r="AD17" s="567"/>
      <c r="AE17" s="567"/>
    </row>
    <row r="18" spans="1:31" s="134" customFormat="1" ht="14.25" customHeight="1">
      <c r="A18" s="632" t="s">
        <v>399</v>
      </c>
      <c r="B18" s="633">
        <v>10148483</v>
      </c>
      <c r="C18" s="634">
        <v>6834087</v>
      </c>
      <c r="D18" s="635"/>
      <c r="E18" s="636"/>
      <c r="F18" s="636"/>
      <c r="G18" s="637"/>
      <c r="H18" s="644"/>
      <c r="I18" s="618"/>
      <c r="J18" s="618"/>
      <c r="K18" s="644"/>
      <c r="L18" s="567"/>
      <c r="M18" s="567"/>
      <c r="N18" s="567"/>
      <c r="O18" s="567"/>
      <c r="P18" s="567"/>
      <c r="Q18" s="567"/>
      <c r="R18" s="567"/>
      <c r="S18" s="567"/>
      <c r="T18" s="567"/>
      <c r="U18" s="567"/>
      <c r="V18" s="567"/>
      <c r="W18" s="567"/>
      <c r="X18" s="567"/>
      <c r="Y18" s="567"/>
      <c r="Z18" s="567"/>
      <c r="AA18" s="567"/>
      <c r="AB18" s="567"/>
      <c r="AC18" s="567"/>
      <c r="AD18" s="567"/>
      <c r="AE18" s="567"/>
    </row>
    <row r="19" spans="1:31" s="134" customFormat="1" ht="14.25" customHeight="1">
      <c r="A19" s="631" t="s">
        <v>400</v>
      </c>
      <c r="B19" s="643">
        <v>33159</v>
      </c>
      <c r="C19" s="641">
        <v>137688.00000000003</v>
      </c>
      <c r="D19" s="642"/>
      <c r="E19" s="645"/>
      <c r="F19" s="645"/>
      <c r="G19" s="637"/>
      <c r="H19" s="644"/>
      <c r="I19" s="618"/>
      <c r="J19" s="618"/>
      <c r="K19" s="644"/>
      <c r="L19" s="567"/>
      <c r="M19" s="567"/>
      <c r="N19" s="567"/>
      <c r="O19" s="567"/>
      <c r="P19" s="567"/>
      <c r="Q19" s="567"/>
      <c r="R19" s="567"/>
      <c r="S19" s="567"/>
      <c r="T19" s="567"/>
      <c r="U19" s="567"/>
      <c r="V19" s="567"/>
      <c r="W19" s="567"/>
      <c r="X19" s="567"/>
      <c r="Y19" s="567"/>
      <c r="Z19" s="567"/>
      <c r="AA19" s="567"/>
      <c r="AB19" s="567"/>
      <c r="AC19" s="567"/>
      <c r="AD19" s="567"/>
      <c r="AE19" s="567"/>
    </row>
    <row r="20" spans="1:31" s="134" customFormat="1" ht="14.25" customHeight="1">
      <c r="A20" s="631" t="s">
        <v>401</v>
      </c>
      <c r="B20" s="643">
        <v>5860</v>
      </c>
      <c r="C20" s="641">
        <v>43230.999999999993</v>
      </c>
      <c r="D20" s="642"/>
      <c r="E20" s="645"/>
      <c r="F20" s="645"/>
      <c r="G20" s="637"/>
      <c r="H20" s="644"/>
      <c r="I20" s="618"/>
      <c r="J20" s="618"/>
      <c r="K20" s="644"/>
      <c r="L20" s="567"/>
      <c r="M20" s="567"/>
      <c r="N20" s="567"/>
      <c r="O20" s="567"/>
      <c r="P20" s="567"/>
      <c r="Q20" s="567"/>
      <c r="R20" s="567"/>
      <c r="S20" s="567"/>
      <c r="T20" s="567"/>
      <c r="U20" s="567"/>
      <c r="V20" s="567"/>
      <c r="W20" s="567"/>
      <c r="X20" s="567"/>
      <c r="Y20" s="567"/>
      <c r="Z20" s="567"/>
      <c r="AA20" s="567"/>
      <c r="AB20" s="567"/>
      <c r="AC20" s="567"/>
      <c r="AD20" s="567"/>
      <c r="AE20" s="567"/>
    </row>
    <row r="21" spans="1:31" s="134" customFormat="1" ht="14.25" customHeight="1">
      <c r="A21" s="631"/>
      <c r="B21" s="633">
        <v>0</v>
      </c>
      <c r="C21" s="641">
        <v>0</v>
      </c>
      <c r="D21" s="642"/>
      <c r="E21" s="636"/>
      <c r="F21" s="636"/>
      <c r="G21" s="637"/>
      <c r="H21" s="644"/>
      <c r="I21" s="618"/>
      <c r="J21" s="618"/>
      <c r="K21" s="644"/>
      <c r="L21" s="567"/>
      <c r="M21" s="567"/>
      <c r="N21" s="567"/>
      <c r="O21" s="567"/>
      <c r="P21" s="567"/>
      <c r="Q21" s="567"/>
      <c r="R21" s="567"/>
      <c r="S21" s="567"/>
      <c r="T21" s="567"/>
      <c r="U21" s="567"/>
      <c r="V21" s="567"/>
      <c r="W21" s="567"/>
      <c r="X21" s="567"/>
      <c r="Y21" s="567"/>
      <c r="Z21" s="567"/>
      <c r="AA21" s="567"/>
      <c r="AB21" s="567"/>
      <c r="AC21" s="567"/>
      <c r="AD21" s="567"/>
      <c r="AE21" s="567"/>
    </row>
    <row r="22" spans="1:31" s="134" customFormat="1" ht="14.25" customHeight="1">
      <c r="A22" s="632" t="s">
        <v>402</v>
      </c>
      <c r="B22" s="633">
        <v>31053191</v>
      </c>
      <c r="C22" s="633">
        <v>10921373</v>
      </c>
      <c r="D22" s="635"/>
      <c r="E22" s="636"/>
      <c r="F22" s="636"/>
      <c r="G22" s="637"/>
      <c r="H22" s="644"/>
      <c r="I22" s="618"/>
      <c r="J22" s="618"/>
      <c r="K22" s="644"/>
      <c r="L22" s="567"/>
      <c r="M22" s="567"/>
      <c r="N22" s="567"/>
      <c r="O22" s="567"/>
      <c r="P22" s="567"/>
      <c r="Q22" s="567"/>
      <c r="R22" s="567"/>
      <c r="S22" s="567"/>
      <c r="T22" s="567"/>
      <c r="U22" s="567"/>
      <c r="V22" s="567"/>
      <c r="W22" s="567"/>
      <c r="X22" s="567"/>
      <c r="Y22" s="567"/>
      <c r="Z22" s="567"/>
      <c r="AA22" s="567"/>
      <c r="AB22" s="567"/>
      <c r="AC22" s="567"/>
      <c r="AD22" s="567"/>
      <c r="AE22" s="567"/>
    </row>
    <row r="23" spans="1:31" s="134" customFormat="1" ht="14.25" customHeight="1">
      <c r="A23" s="631" t="s">
        <v>403</v>
      </c>
      <c r="B23" s="643">
        <v>65859.000000000015</v>
      </c>
      <c r="C23" s="643">
        <v>201369.00000000003</v>
      </c>
      <c r="D23" s="642"/>
      <c r="E23" s="645"/>
      <c r="F23" s="645"/>
      <c r="G23" s="637"/>
      <c r="H23" s="644"/>
      <c r="I23" s="618"/>
      <c r="J23" s="618"/>
      <c r="K23" s="644"/>
      <c r="L23" s="567"/>
      <c r="M23" s="567"/>
      <c r="N23" s="567"/>
      <c r="O23" s="567"/>
      <c r="P23" s="567"/>
      <c r="Q23" s="567"/>
      <c r="R23" s="567"/>
      <c r="S23" s="567"/>
      <c r="T23" s="567"/>
      <c r="U23" s="567"/>
      <c r="V23" s="567"/>
      <c r="W23" s="567"/>
      <c r="X23" s="567"/>
      <c r="Y23" s="567"/>
      <c r="Z23" s="567"/>
      <c r="AA23" s="567"/>
      <c r="AB23" s="567"/>
      <c r="AC23" s="567"/>
      <c r="AD23" s="567"/>
      <c r="AE23" s="567"/>
    </row>
    <row r="24" spans="1:31" s="134" customFormat="1" ht="14.25" customHeight="1">
      <c r="A24" s="631" t="s">
        <v>401</v>
      </c>
      <c r="B24" s="643">
        <v>29539</v>
      </c>
      <c r="C24" s="643">
        <v>38298</v>
      </c>
      <c r="D24" s="642"/>
      <c r="E24" s="645"/>
      <c r="F24" s="645"/>
      <c r="G24" s="637"/>
      <c r="H24" s="644"/>
      <c r="I24" s="618"/>
      <c r="J24" s="618"/>
      <c r="K24" s="644"/>
      <c r="L24" s="567"/>
      <c r="M24" s="567"/>
      <c r="N24" s="567"/>
      <c r="O24" s="567"/>
      <c r="P24" s="567"/>
      <c r="Q24" s="567"/>
      <c r="R24" s="567"/>
      <c r="S24" s="567"/>
      <c r="T24" s="567"/>
      <c r="U24" s="567"/>
      <c r="V24" s="567"/>
      <c r="W24" s="567"/>
      <c r="X24" s="567"/>
      <c r="Y24" s="567"/>
      <c r="Z24" s="567"/>
      <c r="AA24" s="567"/>
      <c r="AB24" s="567"/>
      <c r="AC24" s="567"/>
      <c r="AD24" s="567"/>
      <c r="AE24" s="567"/>
    </row>
    <row r="25" spans="1:31" s="134" customFormat="1" ht="14.25" customHeight="1">
      <c r="A25" s="631"/>
      <c r="B25" s="633">
        <v>0</v>
      </c>
      <c r="C25" s="641">
        <v>0</v>
      </c>
      <c r="D25" s="642"/>
      <c r="E25" s="636"/>
      <c r="F25" s="636"/>
      <c r="G25" s="637"/>
      <c r="H25" s="644"/>
      <c r="I25" s="618"/>
      <c r="J25" s="618"/>
      <c r="K25" s="644"/>
      <c r="L25" s="567"/>
      <c r="M25" s="567"/>
      <c r="N25" s="567"/>
      <c r="O25" s="567"/>
      <c r="P25" s="567"/>
      <c r="Q25" s="567"/>
      <c r="R25" s="567"/>
      <c r="S25" s="567"/>
      <c r="T25" s="567"/>
      <c r="U25" s="567"/>
      <c r="V25" s="567"/>
      <c r="W25" s="567"/>
      <c r="X25" s="567"/>
      <c r="Y25" s="567"/>
      <c r="Z25" s="567"/>
      <c r="AA25" s="567"/>
      <c r="AB25" s="567"/>
      <c r="AC25" s="567"/>
      <c r="AD25" s="567"/>
      <c r="AE25" s="567"/>
    </row>
    <row r="26" spans="1:31" s="134" customFormat="1" ht="14.25" customHeight="1">
      <c r="A26" s="632" t="s">
        <v>404</v>
      </c>
      <c r="B26" s="633">
        <v>2223922</v>
      </c>
      <c r="C26" s="634">
        <v>1846370</v>
      </c>
      <c r="D26" s="635"/>
      <c r="E26" s="636"/>
      <c r="F26" s="636"/>
      <c r="G26" s="637"/>
      <c r="H26" s="644"/>
      <c r="I26" s="618"/>
      <c r="J26" s="618"/>
      <c r="K26" s="644"/>
      <c r="L26" s="567"/>
      <c r="M26" s="567"/>
      <c r="N26" s="567"/>
      <c r="O26" s="567"/>
      <c r="P26" s="567"/>
      <c r="Q26" s="567"/>
      <c r="R26" s="567"/>
      <c r="S26" s="567"/>
      <c r="T26" s="567"/>
      <c r="U26" s="567"/>
      <c r="V26" s="567"/>
      <c r="W26" s="567"/>
      <c r="X26" s="567"/>
      <c r="Y26" s="567"/>
      <c r="Z26" s="567"/>
      <c r="AA26" s="567"/>
      <c r="AB26" s="567"/>
      <c r="AC26" s="567"/>
      <c r="AD26" s="567"/>
      <c r="AE26" s="567"/>
    </row>
    <row r="27" spans="1:31" s="134" customFormat="1" ht="14.25" customHeight="1">
      <c r="A27" s="631" t="s">
        <v>403</v>
      </c>
      <c r="B27" s="643">
        <v>10031.999999999998</v>
      </c>
      <c r="C27" s="643">
        <v>923.99999999999989</v>
      </c>
      <c r="D27" s="642"/>
      <c r="E27" s="645"/>
      <c r="F27" s="645"/>
      <c r="G27" s="637"/>
      <c r="H27" s="644"/>
      <c r="I27" s="618"/>
      <c r="J27" s="618"/>
      <c r="K27" s="644"/>
      <c r="L27" s="567"/>
      <c r="M27" s="567"/>
      <c r="N27" s="567"/>
      <c r="O27" s="567"/>
      <c r="P27" s="567"/>
      <c r="Q27" s="567"/>
      <c r="R27" s="567"/>
      <c r="S27" s="567"/>
      <c r="T27" s="567"/>
      <c r="U27" s="567"/>
      <c r="V27" s="567"/>
      <c r="W27" s="567"/>
      <c r="X27" s="567"/>
      <c r="Y27" s="567"/>
      <c r="Z27" s="567"/>
      <c r="AA27" s="567"/>
      <c r="AB27" s="567"/>
      <c r="AC27" s="567"/>
      <c r="AD27" s="567"/>
      <c r="AE27" s="567"/>
    </row>
    <row r="28" spans="1:31" s="134" customFormat="1" ht="14.25" customHeight="1">
      <c r="A28" s="631" t="s">
        <v>401</v>
      </c>
      <c r="B28" s="643">
        <v>-445</v>
      </c>
      <c r="C28" s="643">
        <v>2217</v>
      </c>
      <c r="D28" s="642"/>
      <c r="E28" s="645"/>
      <c r="F28" s="645"/>
      <c r="G28" s="637"/>
      <c r="H28" s="644"/>
      <c r="I28" s="618"/>
      <c r="J28" s="618"/>
      <c r="K28" s="644"/>
      <c r="L28" s="567"/>
      <c r="M28" s="567"/>
      <c r="N28" s="567"/>
      <c r="O28" s="567"/>
      <c r="P28" s="567"/>
      <c r="Q28" s="567"/>
      <c r="R28" s="567"/>
      <c r="S28" s="567"/>
      <c r="T28" s="567"/>
      <c r="U28" s="567"/>
      <c r="V28" s="567"/>
      <c r="W28" s="567"/>
      <c r="X28" s="567"/>
      <c r="Y28" s="567"/>
      <c r="Z28" s="567"/>
      <c r="AA28" s="567"/>
      <c r="AB28" s="567"/>
      <c r="AC28" s="567"/>
      <c r="AD28" s="567"/>
      <c r="AE28" s="567"/>
    </row>
    <row r="29" spans="1:31" s="134" customFormat="1" ht="4.5" customHeight="1" thickBot="1">
      <c r="A29" s="661"/>
      <c r="B29" s="662"/>
      <c r="C29" s="662"/>
      <c r="D29" s="644"/>
      <c r="E29" s="644"/>
      <c r="F29" s="618"/>
      <c r="G29" s="618"/>
      <c r="H29" s="644"/>
      <c r="I29" s="618"/>
      <c r="J29" s="618"/>
      <c r="K29" s="644"/>
      <c r="L29" s="567"/>
      <c r="M29" s="567"/>
      <c r="N29" s="567"/>
      <c r="O29" s="567"/>
      <c r="P29" s="567"/>
      <c r="Q29" s="567"/>
      <c r="R29" s="567"/>
      <c r="S29" s="567"/>
      <c r="T29" s="567"/>
      <c r="U29" s="567"/>
      <c r="V29" s="567"/>
      <c r="W29" s="567"/>
      <c r="X29" s="567"/>
      <c r="Y29" s="567"/>
      <c r="Z29" s="567"/>
      <c r="AA29" s="567"/>
      <c r="AB29" s="567"/>
      <c r="AC29" s="567"/>
      <c r="AD29" s="567"/>
      <c r="AE29" s="567"/>
    </row>
    <row r="30" spans="1:31" ht="3.75" customHeight="1" thickTop="1">
      <c r="A30" s="663"/>
      <c r="B30" s="664"/>
      <c r="C30" s="664"/>
      <c r="D30" s="665"/>
      <c r="E30" s="665"/>
      <c r="F30" s="666"/>
      <c r="G30" s="666"/>
      <c r="H30" s="665"/>
      <c r="I30" s="666"/>
      <c r="J30" s="666"/>
      <c r="K30" s="665"/>
      <c r="L30" s="667"/>
      <c r="M30" s="667"/>
      <c r="N30" s="667"/>
      <c r="O30" s="667"/>
      <c r="P30" s="667"/>
      <c r="Q30" s="667"/>
      <c r="R30" s="667"/>
      <c r="S30" s="667"/>
      <c r="T30" s="667"/>
      <c r="U30" s="667"/>
      <c r="V30" s="667"/>
      <c r="W30" s="667"/>
      <c r="X30" s="667"/>
      <c r="Y30" s="667"/>
      <c r="Z30" s="667"/>
      <c r="AA30" s="667"/>
      <c r="AB30" s="667"/>
      <c r="AC30" s="667"/>
      <c r="AD30" s="667"/>
      <c r="AE30" s="667"/>
    </row>
    <row r="31" spans="1:31" s="134" customFormat="1" ht="12.95" customHeight="1">
      <c r="A31" s="449" t="s">
        <v>405</v>
      </c>
      <c r="B31" s="653"/>
      <c r="C31" s="653"/>
      <c r="D31" s="644"/>
      <c r="E31" s="654"/>
    </row>
    <row r="32" spans="1:31" s="134" customFormat="1" ht="12.95" customHeight="1">
      <c r="A32" s="449" t="s">
        <v>411</v>
      </c>
    </row>
    <row r="33" spans="1:5" s="134" customFormat="1" ht="12.95" customHeight="1">
      <c r="A33" s="134" t="s">
        <v>407</v>
      </c>
    </row>
    <row r="34" spans="1:5" s="134" customFormat="1" ht="12.95" customHeight="1">
      <c r="A34" s="134" t="s">
        <v>408</v>
      </c>
    </row>
    <row r="35" spans="1:5" s="134" customFormat="1" ht="12.95" customHeight="1">
      <c r="A35" s="655" t="s">
        <v>409</v>
      </c>
      <c r="B35" s="653"/>
      <c r="C35" s="653"/>
      <c r="D35" s="644"/>
      <c r="E35" s="654"/>
    </row>
    <row r="36" spans="1:5">
      <c r="A36" s="668"/>
      <c r="B36" s="668"/>
      <c r="C36" s="668"/>
    </row>
    <row r="37" spans="1:5">
      <c r="A37" s="668"/>
      <c r="B37" s="668"/>
      <c r="C37" s="668"/>
    </row>
    <row r="38" spans="1:5">
      <c r="A38" s="668"/>
      <c r="B38" s="668"/>
      <c r="C38" s="668"/>
    </row>
    <row r="39" spans="1:5">
      <c r="A39" s="668"/>
      <c r="B39" s="668"/>
      <c r="C39" s="668"/>
    </row>
    <row r="40" spans="1:5">
      <c r="A40" s="668"/>
      <c r="B40" s="668"/>
      <c r="C40" s="668"/>
    </row>
    <row r="41" spans="1:5">
      <c r="A41" s="668"/>
      <c r="B41" s="668"/>
      <c r="C41" s="668"/>
    </row>
    <row r="42" spans="1:5">
      <c r="A42" s="668"/>
      <c r="B42" s="668"/>
      <c r="C42" s="668"/>
    </row>
    <row r="43" spans="1:5">
      <c r="A43" s="668"/>
      <c r="B43" s="668"/>
      <c r="C43" s="668"/>
    </row>
    <row r="44" spans="1:5">
      <c r="A44" s="668"/>
      <c r="B44" s="668"/>
      <c r="C44" s="668"/>
    </row>
    <row r="45" spans="1:5">
      <c r="A45" s="668"/>
      <c r="B45" s="668"/>
      <c r="C45" s="668"/>
    </row>
    <row r="46" spans="1:5">
      <c r="A46" s="668"/>
      <c r="B46" s="668"/>
      <c r="C46" s="668"/>
    </row>
    <row r="47" spans="1:5">
      <c r="A47" s="668"/>
      <c r="B47" s="668"/>
      <c r="C47" s="668"/>
    </row>
    <row r="48" spans="1:5">
      <c r="A48" s="668"/>
      <c r="B48" s="668"/>
      <c r="C48" s="668"/>
    </row>
    <row r="49" spans="1:3">
      <c r="A49" s="668"/>
      <c r="B49" s="668"/>
      <c r="C49" s="668"/>
    </row>
    <row r="50" spans="1:3">
      <c r="A50" s="668"/>
      <c r="B50" s="668"/>
      <c r="C50" s="668"/>
    </row>
    <row r="51" spans="1:3">
      <c r="A51" s="668"/>
      <c r="B51" s="668"/>
      <c r="C51" s="668"/>
    </row>
    <row r="52" spans="1:3">
      <c r="A52" s="668"/>
      <c r="B52" s="668"/>
      <c r="C52" s="668"/>
    </row>
    <row r="53" spans="1:3">
      <c r="A53" s="668"/>
      <c r="B53" s="668"/>
      <c r="C53" s="668"/>
    </row>
    <row r="54" spans="1:3">
      <c r="A54" s="668"/>
      <c r="B54" s="668"/>
      <c r="C54" s="668"/>
    </row>
    <row r="55" spans="1:3">
      <c r="A55" s="668"/>
      <c r="B55" s="668"/>
      <c r="C55" s="668"/>
    </row>
    <row r="56" spans="1:3">
      <c r="A56" s="668"/>
      <c r="B56" s="668"/>
      <c r="C56" s="668"/>
    </row>
    <row r="57" spans="1:3">
      <c r="A57" s="668"/>
      <c r="B57" s="668"/>
      <c r="C57" s="668"/>
    </row>
    <row r="58" spans="1:3">
      <c r="A58" s="668"/>
      <c r="B58" s="668"/>
      <c r="C58" s="668"/>
    </row>
    <row r="59" spans="1:3">
      <c r="A59" s="668"/>
      <c r="B59" s="668"/>
      <c r="C59" s="668"/>
    </row>
    <row r="60" spans="1:3">
      <c r="A60" s="668"/>
      <c r="B60" s="668"/>
      <c r="C60" s="668"/>
    </row>
    <row r="61" spans="1:3">
      <c r="A61" s="668"/>
      <c r="B61" s="668"/>
      <c r="C61" s="668"/>
    </row>
    <row r="62" spans="1:3">
      <c r="A62" s="668"/>
      <c r="B62" s="668"/>
      <c r="C62" s="668"/>
    </row>
    <row r="63" spans="1:3">
      <c r="A63" s="668"/>
      <c r="B63" s="668"/>
      <c r="C63" s="668"/>
    </row>
    <row r="64" spans="1:3">
      <c r="A64" s="668"/>
      <c r="B64" s="668"/>
      <c r="C64" s="668"/>
    </row>
    <row r="65" spans="1:3">
      <c r="A65" s="668"/>
      <c r="B65" s="668"/>
      <c r="C65" s="668"/>
    </row>
    <row r="66" spans="1:3">
      <c r="A66" s="668"/>
      <c r="B66" s="668"/>
      <c r="C66" s="668"/>
    </row>
    <row r="67" spans="1:3">
      <c r="A67" s="668"/>
      <c r="B67" s="668"/>
      <c r="C67" s="668"/>
    </row>
    <row r="68" spans="1:3">
      <c r="A68" s="668"/>
      <c r="B68" s="668"/>
      <c r="C68" s="668"/>
    </row>
    <row r="69" spans="1:3">
      <c r="A69" s="668"/>
      <c r="B69" s="668"/>
      <c r="C69" s="668"/>
    </row>
    <row r="70" spans="1:3">
      <c r="A70" s="668"/>
      <c r="B70" s="668"/>
      <c r="C70" s="668"/>
    </row>
    <row r="71" spans="1:3">
      <c r="A71" s="668"/>
      <c r="B71" s="668"/>
      <c r="C71" s="668"/>
    </row>
    <row r="72" spans="1:3">
      <c r="A72" s="668"/>
      <c r="B72" s="668"/>
      <c r="C72" s="668"/>
    </row>
    <row r="73" spans="1:3">
      <c r="A73" s="668"/>
      <c r="B73" s="668"/>
      <c r="C73" s="668"/>
    </row>
    <row r="74" spans="1:3">
      <c r="A74" s="668"/>
      <c r="B74" s="668"/>
      <c r="C74" s="668"/>
    </row>
    <row r="75" spans="1:3">
      <c r="A75" s="668"/>
      <c r="B75" s="668"/>
      <c r="C75" s="668"/>
    </row>
    <row r="76" spans="1:3">
      <c r="A76" s="668"/>
      <c r="B76" s="668"/>
      <c r="C76" s="668"/>
    </row>
    <row r="77" spans="1:3">
      <c r="A77" s="668"/>
      <c r="B77" s="668"/>
      <c r="C77" s="668"/>
    </row>
    <row r="78" spans="1:3">
      <c r="A78" s="668"/>
      <c r="B78" s="668"/>
      <c r="C78" s="668"/>
    </row>
    <row r="79" spans="1:3">
      <c r="A79" s="668"/>
      <c r="B79" s="668"/>
      <c r="C79" s="668"/>
    </row>
    <row r="80" spans="1:3">
      <c r="A80" s="668"/>
      <c r="B80" s="668"/>
      <c r="C80" s="668"/>
    </row>
    <row r="81" spans="1:3">
      <c r="A81" s="668"/>
      <c r="B81" s="668"/>
      <c r="C81" s="668"/>
    </row>
    <row r="82" spans="1:3">
      <c r="A82" s="668"/>
      <c r="B82" s="668"/>
      <c r="C82" s="668"/>
    </row>
    <row r="83" spans="1:3">
      <c r="A83" s="668"/>
      <c r="B83" s="668"/>
      <c r="C83" s="668"/>
    </row>
    <row r="84" spans="1:3">
      <c r="A84" s="668"/>
      <c r="B84" s="668"/>
      <c r="C84" s="668"/>
    </row>
    <row r="85" spans="1:3">
      <c r="A85" s="668"/>
      <c r="B85" s="668"/>
      <c r="C85" s="668"/>
    </row>
    <row r="86" spans="1:3">
      <c r="A86" s="668"/>
      <c r="B86" s="668"/>
      <c r="C86" s="668"/>
    </row>
    <row r="87" spans="1:3">
      <c r="A87" s="668"/>
      <c r="B87" s="668"/>
      <c r="C87" s="668"/>
    </row>
    <row r="88" spans="1:3">
      <c r="A88" s="668"/>
      <c r="B88" s="668"/>
      <c r="C88" s="668"/>
    </row>
    <row r="89" spans="1:3">
      <c r="A89" s="668"/>
      <c r="B89" s="668"/>
      <c r="C89" s="668"/>
    </row>
    <row r="90" spans="1:3">
      <c r="A90" s="668"/>
      <c r="B90" s="668"/>
      <c r="C90" s="668"/>
    </row>
    <row r="91" spans="1:3">
      <c r="A91" s="668"/>
      <c r="B91" s="668"/>
      <c r="C91" s="668"/>
    </row>
    <row r="92" spans="1:3">
      <c r="A92" s="668"/>
      <c r="B92" s="668"/>
      <c r="C92" s="668"/>
    </row>
    <row r="93" spans="1:3">
      <c r="A93" s="668"/>
      <c r="B93" s="668"/>
      <c r="C93" s="668"/>
    </row>
    <row r="94" spans="1:3">
      <c r="A94" s="668"/>
      <c r="B94" s="668"/>
      <c r="C94" s="668"/>
    </row>
    <row r="95" spans="1:3">
      <c r="A95" s="668"/>
      <c r="B95" s="668"/>
      <c r="C95" s="668"/>
    </row>
    <row r="96" spans="1:3">
      <c r="A96" s="668"/>
      <c r="B96" s="668"/>
      <c r="C96" s="668"/>
    </row>
    <row r="97" spans="1:3">
      <c r="A97" s="668"/>
      <c r="B97" s="668"/>
      <c r="C97" s="668"/>
    </row>
    <row r="98" spans="1:3">
      <c r="A98" s="668"/>
      <c r="B98" s="668"/>
      <c r="C98" s="668"/>
    </row>
    <row r="99" spans="1:3">
      <c r="A99" s="668"/>
      <c r="B99" s="668"/>
      <c r="C99" s="668"/>
    </row>
    <row r="100" spans="1:3">
      <c r="A100" s="668"/>
      <c r="B100" s="668"/>
      <c r="C100" s="668"/>
    </row>
    <row r="101" spans="1:3">
      <c r="A101" s="668"/>
      <c r="B101" s="668"/>
      <c r="C101" s="668"/>
    </row>
    <row r="102" spans="1:3">
      <c r="A102" s="668"/>
      <c r="B102" s="668"/>
      <c r="C102" s="668"/>
    </row>
    <row r="103" spans="1:3">
      <c r="A103" s="668"/>
      <c r="B103" s="668"/>
      <c r="C103" s="668"/>
    </row>
    <row r="104" spans="1:3">
      <c r="A104" s="668"/>
      <c r="B104" s="668"/>
      <c r="C104" s="668"/>
    </row>
    <row r="105" spans="1:3">
      <c r="A105" s="668"/>
      <c r="B105" s="668"/>
      <c r="C105" s="668"/>
    </row>
    <row r="106" spans="1:3">
      <c r="A106" s="668"/>
      <c r="B106" s="668"/>
      <c r="C106" s="668"/>
    </row>
    <row r="107" spans="1:3">
      <c r="A107" s="668"/>
      <c r="B107" s="668"/>
      <c r="C107" s="668"/>
    </row>
    <row r="108" spans="1:3">
      <c r="A108" s="668"/>
      <c r="B108" s="668"/>
      <c r="C108" s="668"/>
    </row>
    <row r="109" spans="1:3">
      <c r="A109" s="668"/>
      <c r="B109" s="668"/>
      <c r="C109" s="668"/>
    </row>
    <row r="110" spans="1:3">
      <c r="A110" s="668"/>
      <c r="B110" s="668"/>
      <c r="C110" s="668"/>
    </row>
    <row r="111" spans="1:3">
      <c r="A111" s="668"/>
      <c r="B111" s="668"/>
      <c r="C111" s="668"/>
    </row>
    <row r="112" spans="1:3">
      <c r="A112" s="668"/>
      <c r="B112" s="668"/>
      <c r="C112" s="668"/>
    </row>
    <row r="113" spans="1:3">
      <c r="A113" s="668"/>
      <c r="B113" s="668"/>
      <c r="C113" s="668"/>
    </row>
    <row r="114" spans="1:3">
      <c r="A114" s="668"/>
      <c r="B114" s="668"/>
      <c r="C114" s="668"/>
    </row>
    <row r="115" spans="1:3">
      <c r="A115" s="668"/>
      <c r="B115" s="668"/>
      <c r="C115" s="668"/>
    </row>
    <row r="116" spans="1:3">
      <c r="A116" s="668"/>
      <c r="B116" s="668"/>
      <c r="C116" s="668"/>
    </row>
    <row r="117" spans="1:3">
      <c r="A117" s="668"/>
      <c r="B117" s="668"/>
      <c r="C117" s="668"/>
    </row>
    <row r="118" spans="1:3">
      <c r="A118" s="668"/>
      <c r="B118" s="668"/>
      <c r="C118" s="668"/>
    </row>
    <row r="119" spans="1:3">
      <c r="A119" s="668"/>
      <c r="B119" s="668"/>
      <c r="C119" s="668"/>
    </row>
    <row r="120" spans="1:3">
      <c r="A120" s="668"/>
      <c r="B120" s="668"/>
      <c r="C120" s="668"/>
    </row>
    <row r="121" spans="1:3">
      <c r="A121" s="668"/>
      <c r="B121" s="668"/>
      <c r="C121" s="668"/>
    </row>
    <row r="122" spans="1:3">
      <c r="A122" s="668"/>
      <c r="B122" s="668"/>
      <c r="C122" s="668"/>
    </row>
    <row r="123" spans="1:3">
      <c r="A123" s="668"/>
      <c r="B123" s="668"/>
      <c r="C123" s="668"/>
    </row>
    <row r="124" spans="1:3">
      <c r="A124" s="668"/>
      <c r="B124" s="668"/>
      <c r="C124" s="668"/>
    </row>
    <row r="125" spans="1:3">
      <c r="A125" s="668"/>
      <c r="B125" s="668"/>
      <c r="C125" s="668"/>
    </row>
    <row r="126" spans="1:3">
      <c r="A126" s="668"/>
      <c r="B126" s="668"/>
      <c r="C126" s="668"/>
    </row>
    <row r="127" spans="1:3">
      <c r="A127" s="668"/>
      <c r="B127" s="668"/>
      <c r="C127" s="668"/>
    </row>
    <row r="128" spans="1:3">
      <c r="A128" s="668"/>
      <c r="B128" s="668"/>
      <c r="C128" s="668"/>
    </row>
    <row r="129" spans="1:3">
      <c r="A129" s="668"/>
      <c r="B129" s="668"/>
      <c r="C129" s="668"/>
    </row>
    <row r="130" spans="1:3">
      <c r="A130" s="668"/>
      <c r="B130" s="668"/>
      <c r="C130" s="668"/>
    </row>
    <row r="131" spans="1:3">
      <c r="A131" s="668"/>
      <c r="B131" s="668"/>
      <c r="C131" s="668"/>
    </row>
    <row r="132" spans="1:3">
      <c r="A132" s="668"/>
      <c r="B132" s="668"/>
      <c r="C132" s="668"/>
    </row>
    <row r="133" spans="1:3">
      <c r="A133" s="668"/>
      <c r="B133" s="668"/>
      <c r="C133" s="668"/>
    </row>
    <row r="134" spans="1:3">
      <c r="A134" s="668"/>
      <c r="B134" s="668"/>
      <c r="C134" s="668"/>
    </row>
    <row r="135" spans="1:3">
      <c r="A135" s="668"/>
      <c r="B135" s="668"/>
      <c r="C135" s="668"/>
    </row>
    <row r="136" spans="1:3">
      <c r="A136" s="668"/>
      <c r="B136" s="668"/>
      <c r="C136" s="668"/>
    </row>
    <row r="137" spans="1:3">
      <c r="A137" s="668"/>
      <c r="B137" s="668"/>
      <c r="C137" s="668"/>
    </row>
    <row r="138" spans="1:3">
      <c r="A138" s="668"/>
      <c r="B138" s="668"/>
      <c r="C138" s="668"/>
    </row>
    <row r="139" spans="1:3">
      <c r="A139" s="668"/>
      <c r="B139" s="668"/>
      <c r="C139" s="668"/>
    </row>
    <row r="140" spans="1:3">
      <c r="A140" s="668"/>
      <c r="B140" s="668"/>
      <c r="C140" s="668"/>
    </row>
    <row r="141" spans="1:3">
      <c r="A141" s="668"/>
      <c r="B141" s="668"/>
      <c r="C141" s="668"/>
    </row>
    <row r="142" spans="1:3">
      <c r="A142" s="668"/>
      <c r="B142" s="668"/>
      <c r="C142" s="668"/>
    </row>
    <row r="143" spans="1:3">
      <c r="A143" s="668"/>
      <c r="B143" s="668"/>
      <c r="C143" s="668"/>
    </row>
    <row r="144" spans="1:3">
      <c r="A144" s="668"/>
      <c r="B144" s="668"/>
      <c r="C144" s="668"/>
    </row>
    <row r="145" spans="1:3">
      <c r="A145" s="668"/>
      <c r="B145" s="668"/>
      <c r="C145" s="668"/>
    </row>
    <row r="146" spans="1:3">
      <c r="A146" s="668"/>
      <c r="B146" s="668"/>
      <c r="C146" s="668"/>
    </row>
    <row r="147" spans="1:3">
      <c r="A147" s="668"/>
      <c r="B147" s="668"/>
      <c r="C147" s="668"/>
    </row>
    <row r="148" spans="1:3">
      <c r="A148" s="668"/>
      <c r="B148" s="668"/>
      <c r="C148" s="668"/>
    </row>
    <row r="149" spans="1:3">
      <c r="A149" s="668"/>
      <c r="B149" s="668"/>
      <c r="C149" s="668"/>
    </row>
    <row r="150" spans="1:3">
      <c r="A150" s="668"/>
      <c r="B150" s="668"/>
      <c r="C150" s="668"/>
    </row>
    <row r="151" spans="1:3">
      <c r="A151" s="668"/>
      <c r="B151" s="668"/>
      <c r="C151" s="668"/>
    </row>
    <row r="152" spans="1:3">
      <c r="A152" s="668"/>
      <c r="B152" s="668"/>
      <c r="C152" s="668"/>
    </row>
    <row r="153" spans="1:3">
      <c r="A153" s="668"/>
      <c r="B153" s="668"/>
      <c r="C153" s="668"/>
    </row>
    <row r="154" spans="1:3">
      <c r="A154" s="668"/>
      <c r="B154" s="668"/>
      <c r="C154" s="668"/>
    </row>
    <row r="155" spans="1:3">
      <c r="A155" s="668"/>
      <c r="B155" s="668"/>
      <c r="C155" s="668"/>
    </row>
    <row r="156" spans="1:3">
      <c r="A156" s="668"/>
      <c r="B156" s="668"/>
      <c r="C156" s="668"/>
    </row>
    <row r="157" spans="1:3">
      <c r="A157" s="668"/>
      <c r="B157" s="668"/>
      <c r="C157" s="668"/>
    </row>
    <row r="158" spans="1:3">
      <c r="A158" s="668"/>
      <c r="B158" s="668"/>
      <c r="C158" s="668"/>
    </row>
    <row r="159" spans="1:3">
      <c r="A159" s="668"/>
      <c r="B159" s="668"/>
      <c r="C159" s="668"/>
    </row>
    <row r="160" spans="1:3">
      <c r="A160" s="668"/>
      <c r="B160" s="668"/>
      <c r="C160" s="668"/>
    </row>
    <row r="161" spans="1:3">
      <c r="A161" s="668"/>
      <c r="B161" s="668"/>
      <c r="C161" s="668"/>
    </row>
    <row r="162" spans="1:3">
      <c r="A162" s="668"/>
      <c r="B162" s="668"/>
      <c r="C162" s="668"/>
    </row>
    <row r="163" spans="1:3">
      <c r="A163" s="668"/>
      <c r="B163" s="668"/>
      <c r="C163" s="668"/>
    </row>
    <row r="164" spans="1:3">
      <c r="A164" s="668"/>
      <c r="B164" s="668"/>
      <c r="C164" s="668"/>
    </row>
    <row r="165" spans="1:3">
      <c r="A165" s="668"/>
      <c r="B165" s="668"/>
      <c r="C165" s="668"/>
    </row>
    <row r="166" spans="1:3">
      <c r="A166" s="668"/>
      <c r="B166" s="668"/>
      <c r="C166" s="668"/>
    </row>
    <row r="167" spans="1:3">
      <c r="A167" s="668"/>
      <c r="B167" s="668"/>
      <c r="C167" s="668"/>
    </row>
    <row r="168" spans="1:3">
      <c r="A168" s="668"/>
      <c r="B168" s="668"/>
      <c r="C168" s="668"/>
    </row>
    <row r="169" spans="1:3">
      <c r="A169" s="668"/>
      <c r="B169" s="668"/>
      <c r="C169" s="668"/>
    </row>
    <row r="170" spans="1:3">
      <c r="A170" s="668"/>
      <c r="B170" s="668"/>
      <c r="C170" s="668"/>
    </row>
    <row r="171" spans="1:3">
      <c r="A171" s="668"/>
      <c r="B171" s="668"/>
      <c r="C171" s="668"/>
    </row>
    <row r="172" spans="1:3">
      <c r="A172" s="668"/>
      <c r="B172" s="668"/>
      <c r="C172" s="668"/>
    </row>
    <row r="173" spans="1:3">
      <c r="A173" s="668"/>
      <c r="B173" s="668"/>
      <c r="C173" s="668"/>
    </row>
    <row r="174" spans="1:3">
      <c r="A174" s="668"/>
      <c r="B174" s="668"/>
      <c r="C174" s="668"/>
    </row>
    <row r="175" spans="1:3">
      <c r="A175" s="668"/>
      <c r="B175" s="668"/>
      <c r="C175" s="668"/>
    </row>
    <row r="176" spans="1:3">
      <c r="A176" s="668"/>
      <c r="B176" s="668"/>
      <c r="C176" s="668"/>
    </row>
    <row r="177" spans="1:3">
      <c r="A177" s="668"/>
      <c r="B177" s="668"/>
      <c r="C177" s="668"/>
    </row>
    <row r="178" spans="1:3">
      <c r="A178" s="668"/>
      <c r="B178" s="668"/>
      <c r="C178" s="668"/>
    </row>
    <row r="179" spans="1:3">
      <c r="A179" s="668"/>
      <c r="B179" s="668"/>
      <c r="C179" s="668"/>
    </row>
    <row r="180" spans="1:3">
      <c r="A180" s="668"/>
      <c r="B180" s="668"/>
      <c r="C180" s="668"/>
    </row>
    <row r="181" spans="1:3">
      <c r="A181" s="668"/>
      <c r="B181" s="668"/>
      <c r="C181" s="668"/>
    </row>
    <row r="182" spans="1:3">
      <c r="A182" s="668"/>
      <c r="B182" s="668"/>
      <c r="C182" s="668"/>
    </row>
    <row r="183" spans="1:3">
      <c r="A183" s="668"/>
      <c r="B183" s="668"/>
      <c r="C183" s="668"/>
    </row>
    <row r="184" spans="1:3">
      <c r="A184" s="668"/>
      <c r="B184" s="668"/>
      <c r="C184" s="668"/>
    </row>
    <row r="185" spans="1:3">
      <c r="A185" s="668"/>
      <c r="B185" s="668"/>
      <c r="C185" s="668"/>
    </row>
    <row r="186" spans="1:3">
      <c r="A186" s="668"/>
      <c r="B186" s="668"/>
      <c r="C186" s="668"/>
    </row>
    <row r="187" spans="1:3">
      <c r="A187" s="668"/>
      <c r="B187" s="668"/>
      <c r="C187" s="668"/>
    </row>
    <row r="188" spans="1:3">
      <c r="A188" s="668"/>
      <c r="B188" s="668"/>
      <c r="C188" s="668"/>
    </row>
    <row r="189" spans="1:3">
      <c r="A189" s="668"/>
      <c r="B189" s="668"/>
      <c r="C189" s="668"/>
    </row>
    <row r="190" spans="1:3">
      <c r="A190" s="668"/>
      <c r="B190" s="668"/>
      <c r="C190" s="668"/>
    </row>
    <row r="191" spans="1:3">
      <c r="A191" s="668"/>
      <c r="B191" s="668"/>
      <c r="C191" s="668"/>
    </row>
    <row r="192" spans="1:3">
      <c r="A192" s="668"/>
      <c r="B192" s="668"/>
      <c r="C192" s="668"/>
    </row>
    <row r="193" spans="1:3">
      <c r="A193" s="668"/>
      <c r="B193" s="668"/>
      <c r="C193" s="668"/>
    </row>
    <row r="194" spans="1:3">
      <c r="A194" s="668"/>
      <c r="B194" s="668"/>
      <c r="C194" s="668"/>
    </row>
    <row r="195" spans="1:3">
      <c r="A195" s="668"/>
      <c r="B195" s="668"/>
      <c r="C195" s="668"/>
    </row>
    <row r="196" spans="1:3">
      <c r="A196" s="668"/>
      <c r="B196" s="668"/>
      <c r="C196" s="668"/>
    </row>
    <row r="197" spans="1:3">
      <c r="A197" s="668"/>
      <c r="B197" s="668"/>
      <c r="C197" s="668"/>
    </row>
    <row r="198" spans="1:3">
      <c r="A198" s="668"/>
      <c r="B198" s="668"/>
      <c r="C198" s="668"/>
    </row>
    <row r="199" spans="1:3">
      <c r="A199" s="668"/>
      <c r="B199" s="668"/>
      <c r="C199" s="668"/>
    </row>
    <row r="200" spans="1:3">
      <c r="A200" s="668"/>
      <c r="B200" s="668"/>
      <c r="C200" s="668"/>
    </row>
    <row r="201" spans="1:3">
      <c r="A201" s="668"/>
      <c r="B201" s="668"/>
      <c r="C201" s="668"/>
    </row>
    <row r="202" spans="1:3">
      <c r="A202" s="668"/>
      <c r="B202" s="668"/>
      <c r="C202" s="668"/>
    </row>
    <row r="203" spans="1:3">
      <c r="A203" s="668"/>
      <c r="B203" s="668"/>
      <c r="C203" s="668"/>
    </row>
    <row r="204" spans="1:3">
      <c r="A204" s="668"/>
      <c r="B204" s="668"/>
      <c r="C204" s="668"/>
    </row>
    <row r="205" spans="1:3">
      <c r="A205" s="668"/>
      <c r="B205" s="668"/>
      <c r="C205" s="668"/>
    </row>
    <row r="206" spans="1:3">
      <c r="A206" s="668"/>
      <c r="B206" s="668"/>
      <c r="C206" s="668"/>
    </row>
    <row r="207" spans="1:3">
      <c r="A207" s="668"/>
      <c r="B207" s="668"/>
      <c r="C207" s="668"/>
    </row>
    <row r="208" spans="1:3">
      <c r="A208" s="668"/>
      <c r="B208" s="668"/>
      <c r="C208" s="668"/>
    </row>
    <row r="209" spans="1:3">
      <c r="A209" s="668"/>
      <c r="B209" s="668"/>
      <c r="C209" s="668"/>
    </row>
    <row r="210" spans="1:3">
      <c r="A210" s="668"/>
      <c r="B210" s="668"/>
      <c r="C210" s="668"/>
    </row>
    <row r="211" spans="1:3">
      <c r="A211" s="668"/>
      <c r="B211" s="668"/>
      <c r="C211" s="668"/>
    </row>
    <row r="212" spans="1:3">
      <c r="A212" s="668"/>
      <c r="B212" s="668"/>
      <c r="C212" s="668"/>
    </row>
    <row r="213" spans="1:3">
      <c r="A213" s="668"/>
      <c r="B213" s="668"/>
      <c r="C213" s="668"/>
    </row>
    <row r="214" spans="1:3">
      <c r="A214" s="668"/>
      <c r="B214" s="668"/>
      <c r="C214" s="668"/>
    </row>
    <row r="215" spans="1:3">
      <c r="A215" s="668"/>
      <c r="B215" s="668"/>
      <c r="C215" s="668"/>
    </row>
    <row r="216" spans="1:3">
      <c r="A216" s="668"/>
      <c r="B216" s="668"/>
      <c r="C216" s="668"/>
    </row>
    <row r="217" spans="1:3">
      <c r="A217" s="668"/>
      <c r="B217" s="668"/>
      <c r="C217" s="668"/>
    </row>
    <row r="218" spans="1:3">
      <c r="A218" s="668"/>
      <c r="B218" s="668"/>
      <c r="C218" s="668"/>
    </row>
    <row r="219" spans="1:3">
      <c r="A219" s="668"/>
      <c r="B219" s="668"/>
      <c r="C219" s="668"/>
    </row>
    <row r="220" spans="1:3">
      <c r="A220" s="668"/>
      <c r="B220" s="668"/>
      <c r="C220" s="668"/>
    </row>
    <row r="221" spans="1:3">
      <c r="A221" s="668"/>
      <c r="B221" s="668"/>
      <c r="C221" s="668"/>
    </row>
    <row r="222" spans="1:3">
      <c r="A222" s="668"/>
      <c r="B222" s="668"/>
      <c r="C222" s="668"/>
    </row>
    <row r="223" spans="1:3">
      <c r="A223" s="668"/>
      <c r="B223" s="668"/>
      <c r="C223" s="668"/>
    </row>
    <row r="224" spans="1:3">
      <c r="A224" s="668"/>
      <c r="B224" s="668"/>
      <c r="C224" s="668"/>
    </row>
    <row r="225" spans="1:3">
      <c r="A225" s="668"/>
      <c r="B225" s="668"/>
      <c r="C225" s="668"/>
    </row>
    <row r="226" spans="1:3">
      <c r="A226" s="668"/>
      <c r="B226" s="668"/>
      <c r="C226" s="668"/>
    </row>
    <row r="227" spans="1:3">
      <c r="A227" s="668"/>
      <c r="B227" s="668"/>
      <c r="C227" s="668"/>
    </row>
    <row r="228" spans="1:3">
      <c r="A228" s="668"/>
      <c r="B228" s="668"/>
      <c r="C228" s="668"/>
    </row>
    <row r="229" spans="1:3">
      <c r="A229" s="668"/>
      <c r="B229" s="668"/>
      <c r="C229" s="668"/>
    </row>
    <row r="230" spans="1:3">
      <c r="A230" s="668"/>
      <c r="B230" s="668"/>
      <c r="C230" s="668"/>
    </row>
    <row r="231" spans="1:3">
      <c r="A231" s="668"/>
      <c r="B231" s="668"/>
      <c r="C231" s="668"/>
    </row>
    <row r="232" spans="1:3">
      <c r="A232" s="668"/>
      <c r="B232" s="668"/>
      <c r="C232" s="668"/>
    </row>
    <row r="233" spans="1:3">
      <c r="A233" s="668"/>
      <c r="B233" s="668"/>
      <c r="C233" s="668"/>
    </row>
    <row r="234" spans="1:3">
      <c r="A234" s="668"/>
      <c r="B234" s="668"/>
      <c r="C234" s="668"/>
    </row>
    <row r="235" spans="1:3">
      <c r="A235" s="668"/>
      <c r="B235" s="668"/>
      <c r="C235" s="668"/>
    </row>
    <row r="236" spans="1:3">
      <c r="A236" s="668"/>
      <c r="B236" s="668"/>
      <c r="C236" s="668"/>
    </row>
    <row r="237" spans="1:3">
      <c r="A237" s="668"/>
      <c r="B237" s="668"/>
      <c r="C237" s="668"/>
    </row>
    <row r="238" spans="1:3">
      <c r="A238" s="668"/>
      <c r="B238" s="668"/>
      <c r="C238" s="668"/>
    </row>
    <row r="239" spans="1:3">
      <c r="A239" s="668"/>
      <c r="B239" s="668"/>
      <c r="C239" s="668"/>
    </row>
    <row r="240" spans="1:3">
      <c r="A240" s="668"/>
      <c r="B240" s="668"/>
      <c r="C240" s="668"/>
    </row>
    <row r="241" spans="1:3">
      <c r="A241" s="668"/>
      <c r="B241" s="668"/>
      <c r="C241" s="668"/>
    </row>
    <row r="242" spans="1:3">
      <c r="A242" s="668"/>
      <c r="B242" s="668"/>
      <c r="C242" s="668"/>
    </row>
    <row r="243" spans="1:3">
      <c r="A243" s="668"/>
      <c r="B243" s="668"/>
      <c r="C243" s="668"/>
    </row>
    <row r="244" spans="1:3">
      <c r="A244" s="668"/>
      <c r="B244" s="668"/>
      <c r="C244" s="668"/>
    </row>
    <row r="245" spans="1:3">
      <c r="A245" s="668"/>
      <c r="B245" s="668"/>
      <c r="C245" s="668"/>
    </row>
    <row r="246" spans="1:3">
      <c r="A246" s="668"/>
      <c r="B246" s="668"/>
      <c r="C246" s="668"/>
    </row>
    <row r="247" spans="1:3">
      <c r="A247" s="668"/>
      <c r="B247" s="668"/>
      <c r="C247" s="668"/>
    </row>
    <row r="248" spans="1:3">
      <c r="A248" s="668"/>
      <c r="B248" s="668"/>
      <c r="C248" s="668"/>
    </row>
    <row r="249" spans="1:3">
      <c r="A249" s="668"/>
      <c r="B249" s="668"/>
      <c r="C249" s="668"/>
    </row>
    <row r="250" spans="1:3">
      <c r="A250" s="668"/>
      <c r="B250" s="668"/>
      <c r="C250" s="668"/>
    </row>
    <row r="251" spans="1:3">
      <c r="A251" s="668"/>
      <c r="B251" s="668"/>
      <c r="C251" s="668"/>
    </row>
    <row r="252" spans="1:3">
      <c r="A252" s="668"/>
      <c r="B252" s="668"/>
      <c r="C252" s="668"/>
    </row>
    <row r="253" spans="1:3">
      <c r="A253" s="668"/>
      <c r="B253" s="668"/>
      <c r="C253" s="668"/>
    </row>
    <row r="254" spans="1:3">
      <c r="A254" s="668"/>
      <c r="B254" s="668"/>
      <c r="C254" s="668"/>
    </row>
    <row r="255" spans="1:3">
      <c r="A255" s="668"/>
      <c r="B255" s="668"/>
      <c r="C255" s="668"/>
    </row>
    <row r="256" spans="1:3">
      <c r="A256" s="668"/>
      <c r="B256" s="668"/>
      <c r="C256" s="668"/>
    </row>
    <row r="257" spans="1:3">
      <c r="A257" s="668"/>
      <c r="B257" s="668"/>
      <c r="C257" s="668"/>
    </row>
    <row r="258" spans="1:3">
      <c r="A258" s="668"/>
      <c r="B258" s="668"/>
      <c r="C258" s="668"/>
    </row>
    <row r="259" spans="1:3">
      <c r="A259" s="668"/>
      <c r="B259" s="668"/>
      <c r="C259" s="668"/>
    </row>
    <row r="260" spans="1:3">
      <c r="A260" s="668"/>
      <c r="B260" s="668"/>
      <c r="C260" s="668"/>
    </row>
    <row r="261" spans="1:3">
      <c r="A261" s="668"/>
      <c r="B261" s="668"/>
      <c r="C261" s="668"/>
    </row>
    <row r="262" spans="1:3">
      <c r="A262" s="668"/>
      <c r="B262" s="668"/>
      <c r="C262" s="668"/>
    </row>
    <row r="263" spans="1:3">
      <c r="A263" s="668"/>
      <c r="B263" s="668"/>
      <c r="C263" s="668"/>
    </row>
    <row r="264" spans="1:3">
      <c r="A264" s="668"/>
      <c r="B264" s="668"/>
      <c r="C264" s="668"/>
    </row>
    <row r="265" spans="1:3">
      <c r="A265" s="668"/>
      <c r="B265" s="668"/>
      <c r="C265" s="668"/>
    </row>
    <row r="266" spans="1:3">
      <c r="A266" s="668"/>
      <c r="B266" s="668"/>
      <c r="C266" s="668"/>
    </row>
    <row r="267" spans="1:3">
      <c r="A267" s="668"/>
      <c r="B267" s="668"/>
      <c r="C267" s="668"/>
    </row>
    <row r="268" spans="1:3">
      <c r="A268" s="668"/>
      <c r="B268" s="668"/>
      <c r="C268" s="668"/>
    </row>
    <row r="269" spans="1:3">
      <c r="A269" s="668"/>
      <c r="B269" s="668"/>
      <c r="C269" s="668"/>
    </row>
    <row r="270" spans="1:3">
      <c r="A270" s="668"/>
      <c r="B270" s="668"/>
      <c r="C270" s="668"/>
    </row>
    <row r="271" spans="1:3">
      <c r="A271" s="668"/>
      <c r="B271" s="668"/>
      <c r="C271" s="668"/>
    </row>
    <row r="272" spans="1:3">
      <c r="A272" s="668"/>
      <c r="B272" s="668"/>
      <c r="C272" s="668"/>
    </row>
    <row r="273" spans="1:3">
      <c r="A273" s="668"/>
      <c r="B273" s="668"/>
      <c r="C273" s="668"/>
    </row>
    <row r="274" spans="1:3">
      <c r="A274" s="668"/>
      <c r="B274" s="668"/>
      <c r="C274" s="668"/>
    </row>
    <row r="275" spans="1:3">
      <c r="A275" s="668"/>
      <c r="B275" s="668"/>
      <c r="C275" s="668"/>
    </row>
    <row r="276" spans="1:3">
      <c r="A276" s="668"/>
      <c r="B276" s="668"/>
      <c r="C276" s="668"/>
    </row>
    <row r="277" spans="1:3">
      <c r="A277" s="668"/>
      <c r="B277" s="668"/>
      <c r="C277" s="668"/>
    </row>
    <row r="278" spans="1:3">
      <c r="A278" s="668"/>
      <c r="B278" s="668"/>
      <c r="C278" s="668"/>
    </row>
    <row r="279" spans="1:3">
      <c r="A279" s="668"/>
      <c r="B279" s="668"/>
      <c r="C279" s="668"/>
    </row>
    <row r="280" spans="1:3">
      <c r="A280" s="668"/>
      <c r="B280" s="668"/>
      <c r="C280" s="668"/>
    </row>
    <row r="281" spans="1:3">
      <c r="A281" s="668"/>
      <c r="B281" s="668"/>
      <c r="C281" s="668"/>
    </row>
    <row r="282" spans="1:3">
      <c r="A282" s="668"/>
      <c r="B282" s="668"/>
      <c r="C282" s="668"/>
    </row>
    <row r="283" spans="1:3">
      <c r="A283" s="668"/>
      <c r="B283" s="668"/>
      <c r="C283" s="668"/>
    </row>
    <row r="284" spans="1:3">
      <c r="A284" s="668"/>
      <c r="B284" s="668"/>
      <c r="C284" s="668"/>
    </row>
    <row r="285" spans="1:3">
      <c r="A285" s="668"/>
      <c r="B285" s="668"/>
      <c r="C285" s="668"/>
    </row>
    <row r="286" spans="1:3">
      <c r="A286" s="668"/>
      <c r="B286" s="668"/>
      <c r="C286" s="668"/>
    </row>
    <row r="287" spans="1:3">
      <c r="A287" s="668"/>
      <c r="B287" s="668"/>
      <c r="C287" s="668"/>
    </row>
    <row r="288" spans="1:3">
      <c r="A288" s="668"/>
      <c r="B288" s="668"/>
      <c r="C288" s="668"/>
    </row>
    <row r="289" spans="1:3">
      <c r="A289" s="668"/>
      <c r="B289" s="668"/>
      <c r="C289" s="668"/>
    </row>
    <row r="290" spans="1:3">
      <c r="A290" s="668"/>
      <c r="B290" s="668"/>
      <c r="C290" s="668"/>
    </row>
    <row r="291" spans="1:3">
      <c r="A291" s="668"/>
      <c r="B291" s="668"/>
      <c r="C291" s="668"/>
    </row>
    <row r="292" spans="1:3">
      <c r="A292" s="668"/>
      <c r="B292" s="668"/>
      <c r="C292" s="668"/>
    </row>
    <row r="293" spans="1:3">
      <c r="A293" s="668"/>
      <c r="B293" s="668"/>
      <c r="C293" s="668"/>
    </row>
    <row r="294" spans="1:3">
      <c r="A294" s="668"/>
      <c r="B294" s="668"/>
      <c r="C294" s="668"/>
    </row>
    <row r="295" spans="1:3">
      <c r="A295" s="668"/>
      <c r="B295" s="668"/>
      <c r="C295" s="668"/>
    </row>
    <row r="296" spans="1:3">
      <c r="A296" s="668"/>
      <c r="B296" s="668"/>
      <c r="C296" s="668"/>
    </row>
    <row r="297" spans="1:3">
      <c r="A297" s="668"/>
      <c r="B297" s="668"/>
      <c r="C297" s="668"/>
    </row>
    <row r="298" spans="1:3">
      <c r="A298" s="668"/>
      <c r="B298" s="668"/>
      <c r="C298" s="668"/>
    </row>
    <row r="299" spans="1:3">
      <c r="A299" s="668"/>
      <c r="B299" s="668"/>
      <c r="C299" s="668"/>
    </row>
    <row r="300" spans="1:3">
      <c r="A300" s="668"/>
      <c r="B300" s="668"/>
      <c r="C300" s="668"/>
    </row>
    <row r="301" spans="1:3">
      <c r="A301" s="668"/>
      <c r="B301" s="668"/>
      <c r="C301" s="668"/>
    </row>
    <row r="302" spans="1:3">
      <c r="A302" s="668"/>
      <c r="B302" s="668"/>
      <c r="C302" s="668"/>
    </row>
    <row r="303" spans="1:3">
      <c r="A303" s="668"/>
      <c r="B303" s="668"/>
      <c r="C303" s="668"/>
    </row>
    <row r="304" spans="1:3">
      <c r="A304" s="668"/>
      <c r="B304" s="668"/>
      <c r="C304" s="668"/>
    </row>
    <row r="305" spans="1:3">
      <c r="A305" s="668"/>
      <c r="B305" s="668"/>
      <c r="C305" s="668"/>
    </row>
    <row r="306" spans="1:3">
      <c r="A306" s="668"/>
      <c r="B306" s="668"/>
      <c r="C306" s="668"/>
    </row>
    <row r="307" spans="1:3">
      <c r="A307" s="668"/>
      <c r="B307" s="668"/>
      <c r="C307" s="668"/>
    </row>
    <row r="308" spans="1:3">
      <c r="A308" s="668"/>
      <c r="B308" s="668"/>
      <c r="C308" s="668"/>
    </row>
    <row r="309" spans="1:3">
      <c r="A309" s="668"/>
      <c r="B309" s="668"/>
      <c r="C309" s="668"/>
    </row>
    <row r="310" spans="1:3">
      <c r="A310" s="668"/>
      <c r="B310" s="668"/>
      <c r="C310" s="668"/>
    </row>
    <row r="311" spans="1:3">
      <c r="A311" s="668"/>
      <c r="B311" s="668"/>
      <c r="C311" s="668"/>
    </row>
    <row r="312" spans="1:3">
      <c r="A312" s="668"/>
      <c r="B312" s="668"/>
      <c r="C312" s="668"/>
    </row>
    <row r="313" spans="1:3">
      <c r="A313" s="668"/>
      <c r="B313" s="668"/>
      <c r="C313" s="668"/>
    </row>
    <row r="314" spans="1:3">
      <c r="A314" s="668"/>
      <c r="B314" s="668"/>
      <c r="C314" s="668"/>
    </row>
    <row r="315" spans="1:3">
      <c r="A315" s="668"/>
      <c r="B315" s="668"/>
      <c r="C315" s="668"/>
    </row>
    <row r="316" spans="1:3">
      <c r="A316" s="668"/>
      <c r="B316" s="668"/>
      <c r="C316" s="668"/>
    </row>
    <row r="317" spans="1:3">
      <c r="A317" s="668"/>
      <c r="B317" s="668"/>
      <c r="C317" s="668"/>
    </row>
    <row r="318" spans="1:3">
      <c r="A318" s="668"/>
      <c r="B318" s="668"/>
      <c r="C318" s="668"/>
    </row>
    <row r="319" spans="1:3">
      <c r="A319" s="668"/>
      <c r="B319" s="668"/>
      <c r="C319" s="668"/>
    </row>
    <row r="320" spans="1:3">
      <c r="A320" s="668"/>
      <c r="B320" s="668"/>
      <c r="C320" s="668"/>
    </row>
    <row r="321" spans="1:3">
      <c r="A321" s="668"/>
      <c r="B321" s="668"/>
      <c r="C321" s="668"/>
    </row>
    <row r="322" spans="1:3">
      <c r="A322" s="668"/>
      <c r="B322" s="668"/>
      <c r="C322" s="668"/>
    </row>
    <row r="323" spans="1:3">
      <c r="A323" s="668"/>
      <c r="B323" s="668"/>
      <c r="C323" s="668"/>
    </row>
    <row r="324" spans="1:3">
      <c r="A324" s="668"/>
      <c r="B324" s="668"/>
      <c r="C324" s="668"/>
    </row>
    <row r="325" spans="1:3">
      <c r="A325" s="668"/>
      <c r="B325" s="668"/>
      <c r="C325" s="668"/>
    </row>
    <row r="326" spans="1:3">
      <c r="A326" s="668"/>
      <c r="B326" s="668"/>
      <c r="C326" s="668"/>
    </row>
    <row r="327" spans="1:3">
      <c r="A327" s="668"/>
      <c r="B327" s="668"/>
      <c r="C327" s="668"/>
    </row>
    <row r="328" spans="1:3">
      <c r="A328" s="668"/>
      <c r="B328" s="668"/>
      <c r="C328" s="668"/>
    </row>
    <row r="329" spans="1:3">
      <c r="A329" s="668"/>
      <c r="B329" s="668"/>
      <c r="C329" s="668"/>
    </row>
    <row r="330" spans="1:3">
      <c r="A330" s="668"/>
      <c r="B330" s="668"/>
      <c r="C330" s="668"/>
    </row>
    <row r="331" spans="1:3">
      <c r="A331" s="668"/>
      <c r="B331" s="668"/>
      <c r="C331" s="668"/>
    </row>
    <row r="332" spans="1:3">
      <c r="A332" s="668"/>
      <c r="B332" s="668"/>
      <c r="C332" s="668"/>
    </row>
    <row r="333" spans="1:3">
      <c r="A333" s="668"/>
      <c r="B333" s="668"/>
      <c r="C333" s="668"/>
    </row>
    <row r="334" spans="1:3">
      <c r="A334" s="668"/>
      <c r="B334" s="668"/>
      <c r="C334" s="668"/>
    </row>
    <row r="335" spans="1:3">
      <c r="A335" s="668"/>
      <c r="B335" s="668"/>
      <c r="C335" s="668"/>
    </row>
    <row r="336" spans="1:3">
      <c r="A336" s="668"/>
      <c r="B336" s="668"/>
      <c r="C336" s="668"/>
    </row>
    <row r="337" spans="1:3">
      <c r="A337" s="668"/>
      <c r="B337" s="668"/>
      <c r="C337" s="668"/>
    </row>
    <row r="338" spans="1:3">
      <c r="A338" s="668"/>
      <c r="B338" s="668"/>
      <c r="C338" s="668"/>
    </row>
    <row r="339" spans="1:3">
      <c r="A339" s="668"/>
      <c r="B339" s="668"/>
      <c r="C339" s="668"/>
    </row>
    <row r="340" spans="1:3">
      <c r="A340" s="668"/>
      <c r="B340" s="668"/>
      <c r="C340" s="668"/>
    </row>
    <row r="341" spans="1:3">
      <c r="A341" s="668"/>
      <c r="B341" s="668"/>
      <c r="C341" s="668"/>
    </row>
    <row r="342" spans="1:3">
      <c r="A342" s="668"/>
      <c r="B342" s="668"/>
      <c r="C342" s="668"/>
    </row>
    <row r="343" spans="1:3">
      <c r="A343" s="668"/>
      <c r="B343" s="668"/>
      <c r="C343" s="668"/>
    </row>
    <row r="344" spans="1:3">
      <c r="A344" s="668"/>
      <c r="B344" s="668"/>
      <c r="C344" s="668"/>
    </row>
    <row r="345" spans="1:3">
      <c r="A345" s="668"/>
      <c r="B345" s="668"/>
      <c r="C345" s="668"/>
    </row>
    <row r="346" spans="1:3">
      <c r="A346" s="668"/>
      <c r="B346" s="668"/>
      <c r="C346" s="668"/>
    </row>
    <row r="347" spans="1:3">
      <c r="A347" s="668"/>
      <c r="B347" s="668"/>
      <c r="C347" s="668"/>
    </row>
    <row r="348" spans="1:3">
      <c r="A348" s="668"/>
      <c r="B348" s="668"/>
      <c r="C348" s="668"/>
    </row>
    <row r="349" spans="1:3">
      <c r="A349" s="668"/>
      <c r="B349" s="668"/>
      <c r="C349" s="668"/>
    </row>
    <row r="350" spans="1:3">
      <c r="A350" s="668"/>
      <c r="B350" s="668"/>
      <c r="C350" s="668"/>
    </row>
    <row r="351" spans="1:3">
      <c r="A351" s="668"/>
      <c r="B351" s="668"/>
      <c r="C351" s="668"/>
    </row>
    <row r="352" spans="1:3">
      <c r="A352" s="668"/>
      <c r="B352" s="668"/>
      <c r="C352" s="668"/>
    </row>
    <row r="353" spans="1:3">
      <c r="A353" s="668"/>
      <c r="B353" s="668"/>
      <c r="C353" s="668"/>
    </row>
    <row r="354" spans="1:3">
      <c r="A354" s="668"/>
      <c r="B354" s="668"/>
      <c r="C354" s="668"/>
    </row>
    <row r="355" spans="1:3">
      <c r="A355" s="668"/>
      <c r="B355" s="668"/>
      <c r="C355" s="668"/>
    </row>
    <row r="356" spans="1:3">
      <c r="A356" s="668"/>
      <c r="B356" s="668"/>
      <c r="C356" s="668"/>
    </row>
    <row r="357" spans="1:3">
      <c r="A357" s="668"/>
      <c r="B357" s="668"/>
      <c r="C357" s="668"/>
    </row>
    <row r="358" spans="1:3">
      <c r="A358" s="668"/>
      <c r="B358" s="668"/>
      <c r="C358" s="668"/>
    </row>
    <row r="359" spans="1:3">
      <c r="A359" s="668"/>
      <c r="B359" s="668"/>
      <c r="C359" s="668"/>
    </row>
    <row r="360" spans="1:3">
      <c r="A360" s="668"/>
      <c r="B360" s="668"/>
      <c r="C360" s="668"/>
    </row>
    <row r="361" spans="1:3">
      <c r="A361" s="668"/>
      <c r="B361" s="668"/>
      <c r="C361" s="668"/>
    </row>
    <row r="362" spans="1:3">
      <c r="A362" s="668"/>
      <c r="B362" s="668"/>
      <c r="C362" s="668"/>
    </row>
    <row r="363" spans="1:3">
      <c r="A363" s="668"/>
      <c r="B363" s="668"/>
      <c r="C363" s="668"/>
    </row>
    <row r="364" spans="1:3">
      <c r="A364" s="668"/>
      <c r="B364" s="668"/>
      <c r="C364" s="668"/>
    </row>
    <row r="365" spans="1:3">
      <c r="A365" s="668"/>
      <c r="B365" s="668"/>
      <c r="C365" s="668"/>
    </row>
    <row r="366" spans="1:3">
      <c r="A366" s="668"/>
      <c r="B366" s="668"/>
      <c r="C366" s="668"/>
    </row>
    <row r="367" spans="1:3">
      <c r="A367" s="668"/>
      <c r="B367" s="668"/>
      <c r="C367" s="668"/>
    </row>
    <row r="368" spans="1:3">
      <c r="A368" s="668"/>
      <c r="B368" s="668"/>
      <c r="C368" s="668"/>
    </row>
    <row r="369" spans="1:3">
      <c r="A369" s="668"/>
      <c r="B369" s="668"/>
      <c r="C369" s="668"/>
    </row>
    <row r="370" spans="1:3">
      <c r="A370" s="668"/>
      <c r="B370" s="668"/>
      <c r="C370" s="668"/>
    </row>
    <row r="371" spans="1:3">
      <c r="A371" s="668"/>
      <c r="B371" s="668"/>
      <c r="C371" s="668"/>
    </row>
    <row r="372" spans="1:3">
      <c r="A372" s="668"/>
      <c r="B372" s="668"/>
      <c r="C372" s="668"/>
    </row>
    <row r="373" spans="1:3">
      <c r="A373" s="668"/>
      <c r="B373" s="668"/>
      <c r="C373" s="668"/>
    </row>
    <row r="374" spans="1:3">
      <c r="A374" s="668"/>
      <c r="B374" s="668"/>
      <c r="C374" s="668"/>
    </row>
    <row r="375" spans="1:3">
      <c r="A375" s="668"/>
      <c r="B375" s="668"/>
      <c r="C375" s="668"/>
    </row>
    <row r="376" spans="1:3">
      <c r="A376" s="668"/>
      <c r="B376" s="668"/>
      <c r="C376" s="668"/>
    </row>
    <row r="377" spans="1:3">
      <c r="A377" s="668"/>
      <c r="B377" s="668"/>
      <c r="C377" s="668"/>
    </row>
    <row r="378" spans="1:3">
      <c r="A378" s="668"/>
      <c r="B378" s="668"/>
      <c r="C378" s="668"/>
    </row>
    <row r="379" spans="1:3">
      <c r="A379" s="668"/>
      <c r="B379" s="668"/>
      <c r="C379" s="668"/>
    </row>
    <row r="380" spans="1:3">
      <c r="A380" s="668"/>
      <c r="B380" s="668"/>
      <c r="C380" s="668"/>
    </row>
    <row r="381" spans="1:3">
      <c r="A381" s="668"/>
      <c r="B381" s="668"/>
      <c r="C381" s="668"/>
    </row>
    <row r="382" spans="1:3">
      <c r="A382" s="668"/>
      <c r="B382" s="668"/>
      <c r="C382" s="668"/>
    </row>
    <row r="383" spans="1:3">
      <c r="A383" s="668"/>
      <c r="B383" s="668"/>
      <c r="C383" s="668"/>
    </row>
    <row r="384" spans="1:3">
      <c r="A384" s="668"/>
      <c r="B384" s="668"/>
      <c r="C384" s="668"/>
    </row>
    <row r="385" spans="1:3">
      <c r="A385" s="668"/>
      <c r="B385" s="668"/>
      <c r="C385" s="668"/>
    </row>
    <row r="386" spans="1:3">
      <c r="A386" s="668"/>
      <c r="B386" s="668"/>
      <c r="C386" s="668"/>
    </row>
    <row r="387" spans="1:3">
      <c r="A387" s="668"/>
      <c r="B387" s="668"/>
      <c r="C387" s="668"/>
    </row>
    <row r="388" spans="1:3">
      <c r="A388" s="668"/>
      <c r="B388" s="668"/>
      <c r="C388" s="668"/>
    </row>
    <row r="389" spans="1:3">
      <c r="A389" s="668"/>
      <c r="B389" s="668"/>
      <c r="C389" s="668"/>
    </row>
    <row r="390" spans="1:3">
      <c r="A390" s="668"/>
      <c r="B390" s="668"/>
      <c r="C390" s="668"/>
    </row>
    <row r="391" spans="1:3">
      <c r="A391" s="668"/>
      <c r="B391" s="668"/>
      <c r="C391" s="668"/>
    </row>
    <row r="392" spans="1:3">
      <c r="A392" s="668"/>
      <c r="B392" s="668"/>
      <c r="C392" s="668"/>
    </row>
    <row r="393" spans="1:3">
      <c r="A393" s="668"/>
      <c r="B393" s="668"/>
      <c r="C393" s="668"/>
    </row>
    <row r="394" spans="1:3">
      <c r="A394" s="668"/>
      <c r="B394" s="668"/>
      <c r="C394" s="668"/>
    </row>
    <row r="395" spans="1:3">
      <c r="A395" s="668"/>
      <c r="B395" s="668"/>
      <c r="C395" s="668"/>
    </row>
    <row r="396" spans="1:3">
      <c r="A396" s="668"/>
      <c r="B396" s="668"/>
      <c r="C396" s="668"/>
    </row>
    <row r="397" spans="1:3">
      <c r="A397" s="668"/>
      <c r="B397" s="668"/>
      <c r="C397" s="668"/>
    </row>
    <row r="398" spans="1:3">
      <c r="A398" s="668"/>
      <c r="B398" s="668"/>
      <c r="C398" s="668"/>
    </row>
    <row r="399" spans="1:3">
      <c r="A399" s="668"/>
      <c r="B399" s="668"/>
      <c r="C399" s="668"/>
    </row>
    <row r="400" spans="1:3">
      <c r="A400" s="668"/>
      <c r="B400" s="668"/>
      <c r="C400" s="668"/>
    </row>
    <row r="401" spans="1:3">
      <c r="A401" s="668"/>
      <c r="B401" s="668"/>
      <c r="C401" s="668"/>
    </row>
    <row r="402" spans="1:3">
      <c r="A402" s="668"/>
      <c r="B402" s="668"/>
      <c r="C402" s="668"/>
    </row>
    <row r="403" spans="1:3">
      <c r="A403" s="668"/>
      <c r="B403" s="668"/>
      <c r="C403" s="668"/>
    </row>
    <row r="404" spans="1:3">
      <c r="A404" s="668"/>
      <c r="B404" s="668"/>
      <c r="C404" s="668"/>
    </row>
    <row r="405" spans="1:3">
      <c r="A405" s="668"/>
      <c r="B405" s="668"/>
      <c r="C405" s="668"/>
    </row>
    <row r="406" spans="1:3">
      <c r="A406" s="668"/>
      <c r="B406" s="668"/>
      <c r="C406" s="668"/>
    </row>
    <row r="407" spans="1:3">
      <c r="A407" s="668"/>
      <c r="B407" s="668"/>
      <c r="C407" s="668"/>
    </row>
    <row r="408" spans="1:3">
      <c r="A408" s="668"/>
      <c r="B408" s="668"/>
      <c r="C408" s="668"/>
    </row>
    <row r="409" spans="1:3">
      <c r="A409" s="668"/>
      <c r="B409" s="668"/>
      <c r="C409" s="668"/>
    </row>
    <row r="410" spans="1:3">
      <c r="A410" s="668"/>
      <c r="B410" s="668"/>
      <c r="C410" s="668"/>
    </row>
    <row r="411" spans="1:3">
      <c r="A411" s="668"/>
      <c r="B411" s="668"/>
      <c r="C411" s="668"/>
    </row>
    <row r="412" spans="1:3">
      <c r="A412" s="668"/>
      <c r="B412" s="668"/>
      <c r="C412" s="668"/>
    </row>
    <row r="413" spans="1:3">
      <c r="A413" s="668"/>
      <c r="B413" s="668"/>
      <c r="C413" s="668"/>
    </row>
    <row r="414" spans="1:3">
      <c r="A414" s="668"/>
      <c r="B414" s="668"/>
      <c r="C414" s="668"/>
    </row>
    <row r="415" spans="1:3">
      <c r="A415" s="668"/>
      <c r="B415" s="668"/>
      <c r="C415" s="668"/>
    </row>
    <row r="416" spans="1:3">
      <c r="A416" s="668"/>
      <c r="B416" s="668"/>
      <c r="C416" s="668"/>
    </row>
    <row r="417" spans="1:3">
      <c r="A417" s="668"/>
      <c r="B417" s="668"/>
      <c r="C417" s="668"/>
    </row>
    <row r="418" spans="1:3">
      <c r="A418" s="668"/>
      <c r="B418" s="668"/>
      <c r="C418" s="668"/>
    </row>
    <row r="419" spans="1:3">
      <c r="A419" s="668"/>
      <c r="B419" s="668"/>
      <c r="C419" s="668"/>
    </row>
    <row r="420" spans="1:3">
      <c r="A420" s="668"/>
      <c r="B420" s="668"/>
      <c r="C420" s="668"/>
    </row>
    <row r="421" spans="1:3">
      <c r="A421" s="668"/>
      <c r="B421" s="668"/>
      <c r="C421" s="668"/>
    </row>
    <row r="422" spans="1:3">
      <c r="A422" s="668"/>
      <c r="B422" s="668"/>
      <c r="C422" s="668"/>
    </row>
    <row r="423" spans="1:3">
      <c r="A423" s="668"/>
      <c r="B423" s="668"/>
      <c r="C423" s="668"/>
    </row>
    <row r="424" spans="1:3">
      <c r="A424" s="668"/>
      <c r="B424" s="668"/>
      <c r="C424" s="668"/>
    </row>
    <row r="425" spans="1:3">
      <c r="A425" s="668"/>
      <c r="B425" s="668"/>
      <c r="C425" s="668"/>
    </row>
    <row r="426" spans="1:3">
      <c r="A426" s="668"/>
      <c r="B426" s="668"/>
      <c r="C426" s="668"/>
    </row>
    <row r="427" spans="1:3">
      <c r="A427" s="668"/>
      <c r="B427" s="668"/>
      <c r="C427" s="668"/>
    </row>
    <row r="428" spans="1:3">
      <c r="A428" s="668"/>
      <c r="B428" s="668"/>
      <c r="C428" s="668"/>
    </row>
    <row r="429" spans="1:3">
      <c r="A429" s="668"/>
      <c r="B429" s="668"/>
      <c r="C429" s="668"/>
    </row>
    <row r="430" spans="1:3">
      <c r="A430" s="668"/>
      <c r="B430" s="668"/>
      <c r="C430" s="668"/>
    </row>
    <row r="431" spans="1:3">
      <c r="A431" s="668"/>
      <c r="B431" s="668"/>
      <c r="C431" s="668"/>
    </row>
    <row r="432" spans="1:3">
      <c r="A432" s="668"/>
      <c r="B432" s="668"/>
      <c r="C432" s="668"/>
    </row>
    <row r="433" spans="1:3">
      <c r="A433" s="668"/>
      <c r="B433" s="668"/>
      <c r="C433" s="668"/>
    </row>
    <row r="434" spans="1:3">
      <c r="A434" s="668"/>
      <c r="B434" s="668"/>
      <c r="C434" s="668"/>
    </row>
    <row r="435" spans="1:3">
      <c r="A435" s="668"/>
      <c r="B435" s="668"/>
      <c r="C435" s="668"/>
    </row>
    <row r="436" spans="1:3">
      <c r="A436" s="668"/>
      <c r="B436" s="668"/>
      <c r="C436" s="668"/>
    </row>
    <row r="437" spans="1:3">
      <c r="A437" s="668"/>
      <c r="B437" s="668"/>
      <c r="C437" s="668"/>
    </row>
    <row r="438" spans="1:3">
      <c r="A438" s="668"/>
      <c r="B438" s="668"/>
      <c r="C438" s="668"/>
    </row>
    <row r="439" spans="1:3">
      <c r="A439" s="668"/>
      <c r="B439" s="668"/>
      <c r="C439" s="668"/>
    </row>
    <row r="440" spans="1:3">
      <c r="A440" s="668"/>
      <c r="B440" s="668"/>
      <c r="C440" s="668"/>
    </row>
    <row r="441" spans="1:3">
      <c r="A441" s="668"/>
      <c r="B441" s="668"/>
      <c r="C441" s="668"/>
    </row>
    <row r="442" spans="1:3">
      <c r="A442" s="668"/>
      <c r="B442" s="668"/>
      <c r="C442" s="668"/>
    </row>
    <row r="443" spans="1:3">
      <c r="A443" s="668"/>
      <c r="B443" s="668"/>
      <c r="C443" s="668"/>
    </row>
    <row r="444" spans="1:3">
      <c r="A444" s="668"/>
      <c r="B444" s="668"/>
      <c r="C444" s="668"/>
    </row>
    <row r="445" spans="1:3">
      <c r="A445" s="668"/>
      <c r="B445" s="668"/>
      <c r="C445" s="668"/>
    </row>
    <row r="446" spans="1:3">
      <c r="A446" s="668"/>
      <c r="B446" s="668"/>
      <c r="C446" s="668"/>
    </row>
    <row r="447" spans="1:3">
      <c r="A447" s="668"/>
      <c r="B447" s="668"/>
      <c r="C447" s="668"/>
    </row>
    <row r="448" spans="1:3">
      <c r="A448" s="668"/>
      <c r="B448" s="668"/>
      <c r="C448" s="668"/>
    </row>
    <row r="449" spans="1:3">
      <c r="A449" s="668"/>
      <c r="B449" s="668"/>
      <c r="C449" s="668"/>
    </row>
    <row r="450" spans="1:3">
      <c r="A450" s="668"/>
      <c r="B450" s="668"/>
      <c r="C450" s="668"/>
    </row>
    <row r="451" spans="1:3">
      <c r="A451" s="668"/>
      <c r="B451" s="668"/>
      <c r="C451" s="668"/>
    </row>
    <row r="452" spans="1:3">
      <c r="A452" s="668"/>
      <c r="B452" s="668"/>
      <c r="C452" s="668"/>
    </row>
    <row r="453" spans="1:3">
      <c r="A453" s="668"/>
      <c r="B453" s="668"/>
      <c r="C453" s="668"/>
    </row>
    <row r="454" spans="1:3">
      <c r="A454" s="668"/>
      <c r="B454" s="668"/>
      <c r="C454" s="668"/>
    </row>
    <row r="455" spans="1:3">
      <c r="A455" s="668"/>
      <c r="B455" s="668"/>
      <c r="C455" s="668"/>
    </row>
    <row r="456" spans="1:3">
      <c r="A456" s="668"/>
      <c r="B456" s="668"/>
      <c r="C456" s="668"/>
    </row>
    <row r="457" spans="1:3">
      <c r="A457" s="668"/>
      <c r="B457" s="668"/>
      <c r="C457" s="668"/>
    </row>
    <row r="458" spans="1:3">
      <c r="A458" s="668"/>
      <c r="B458" s="668"/>
      <c r="C458" s="668"/>
    </row>
    <row r="459" spans="1:3">
      <c r="A459" s="668"/>
      <c r="B459" s="668"/>
      <c r="C459" s="668"/>
    </row>
    <row r="460" spans="1:3">
      <c r="A460" s="668"/>
      <c r="B460" s="668"/>
      <c r="C460" s="668"/>
    </row>
    <row r="461" spans="1:3">
      <c r="A461" s="668"/>
      <c r="B461" s="668"/>
      <c r="C461" s="668"/>
    </row>
    <row r="462" spans="1:3">
      <c r="A462" s="668"/>
      <c r="B462" s="668"/>
      <c r="C462" s="668"/>
    </row>
    <row r="463" spans="1:3">
      <c r="A463" s="668"/>
      <c r="B463" s="668"/>
      <c r="C463" s="668"/>
    </row>
    <row r="464" spans="1:3">
      <c r="A464" s="668"/>
      <c r="B464" s="668"/>
      <c r="C464" s="668"/>
    </row>
    <row r="465" spans="1:3">
      <c r="A465" s="668"/>
      <c r="B465" s="668"/>
      <c r="C465" s="668"/>
    </row>
    <row r="466" spans="1:3">
      <c r="A466" s="668"/>
      <c r="B466" s="668"/>
      <c r="C466" s="668"/>
    </row>
    <row r="467" spans="1:3">
      <c r="A467" s="668"/>
      <c r="B467" s="668"/>
      <c r="C467" s="668"/>
    </row>
    <row r="468" spans="1:3">
      <c r="A468" s="668"/>
      <c r="B468" s="668"/>
      <c r="C468" s="668"/>
    </row>
    <row r="469" spans="1:3">
      <c r="A469" s="668"/>
      <c r="B469" s="668"/>
      <c r="C469" s="668"/>
    </row>
    <row r="470" spans="1:3">
      <c r="A470" s="668"/>
      <c r="B470" s="668"/>
      <c r="C470" s="668"/>
    </row>
    <row r="471" spans="1:3">
      <c r="A471" s="668"/>
      <c r="B471" s="668"/>
      <c r="C471" s="668"/>
    </row>
    <row r="472" spans="1:3">
      <c r="A472" s="668"/>
      <c r="B472" s="668"/>
      <c r="C472" s="668"/>
    </row>
    <row r="473" spans="1:3">
      <c r="A473" s="668"/>
      <c r="B473" s="668"/>
      <c r="C473" s="668"/>
    </row>
    <row r="474" spans="1:3">
      <c r="A474" s="668"/>
      <c r="B474" s="668"/>
      <c r="C474" s="668"/>
    </row>
    <row r="475" spans="1:3">
      <c r="A475" s="668"/>
      <c r="B475" s="668"/>
      <c r="C475" s="668"/>
    </row>
    <row r="476" spans="1:3">
      <c r="A476" s="668"/>
      <c r="B476" s="668"/>
      <c r="C476" s="668"/>
    </row>
    <row r="477" spans="1:3">
      <c r="A477" s="668"/>
      <c r="B477" s="668"/>
      <c r="C477" s="668"/>
    </row>
    <row r="478" spans="1:3">
      <c r="A478" s="668"/>
      <c r="B478" s="668"/>
      <c r="C478" s="668"/>
    </row>
    <row r="479" spans="1:3">
      <c r="A479" s="668"/>
      <c r="B479" s="668"/>
      <c r="C479" s="668"/>
    </row>
    <row r="480" spans="1:3">
      <c r="A480" s="668"/>
      <c r="B480" s="668"/>
      <c r="C480" s="668"/>
    </row>
    <row r="481" spans="1:3">
      <c r="A481" s="668"/>
      <c r="B481" s="668"/>
      <c r="C481" s="668"/>
    </row>
    <row r="482" spans="1:3">
      <c r="A482" s="668"/>
      <c r="B482" s="668"/>
      <c r="C482" s="668"/>
    </row>
    <row r="483" spans="1:3">
      <c r="A483" s="668"/>
      <c r="B483" s="668"/>
      <c r="C483" s="668"/>
    </row>
    <row r="484" spans="1:3">
      <c r="A484" s="668"/>
      <c r="B484" s="668"/>
      <c r="C484" s="668"/>
    </row>
    <row r="485" spans="1:3">
      <c r="A485" s="668"/>
      <c r="B485" s="668"/>
      <c r="C485" s="668"/>
    </row>
    <row r="486" spans="1:3">
      <c r="A486" s="668"/>
      <c r="B486" s="668"/>
      <c r="C486" s="668"/>
    </row>
    <row r="487" spans="1:3">
      <c r="A487" s="668"/>
      <c r="B487" s="668"/>
      <c r="C487" s="668"/>
    </row>
    <row r="488" spans="1:3">
      <c r="A488" s="668"/>
      <c r="B488" s="668"/>
      <c r="C488" s="668"/>
    </row>
    <row r="489" spans="1:3">
      <c r="A489" s="668"/>
      <c r="B489" s="668"/>
      <c r="C489" s="668"/>
    </row>
    <row r="490" spans="1:3">
      <c r="A490" s="668"/>
      <c r="B490" s="668"/>
      <c r="C490" s="668"/>
    </row>
    <row r="491" spans="1:3">
      <c r="A491" s="668"/>
      <c r="B491" s="668"/>
      <c r="C491" s="668"/>
    </row>
    <row r="492" spans="1:3">
      <c r="A492" s="668"/>
      <c r="B492" s="668"/>
      <c r="C492" s="668"/>
    </row>
    <row r="493" spans="1:3">
      <c r="A493" s="668"/>
      <c r="B493" s="668"/>
      <c r="C493" s="668"/>
    </row>
    <row r="494" spans="1:3">
      <c r="A494" s="668"/>
      <c r="B494" s="668"/>
      <c r="C494" s="668"/>
    </row>
    <row r="495" spans="1:3">
      <c r="A495" s="668"/>
      <c r="B495" s="668"/>
      <c r="C495" s="668"/>
    </row>
    <row r="496" spans="1:3">
      <c r="A496" s="668"/>
      <c r="B496" s="668"/>
      <c r="C496" s="668"/>
    </row>
    <row r="497" spans="1:3">
      <c r="A497" s="668"/>
      <c r="B497" s="668"/>
      <c r="C497" s="668"/>
    </row>
    <row r="498" spans="1:3">
      <c r="A498" s="668"/>
      <c r="B498" s="668"/>
      <c r="C498" s="668"/>
    </row>
    <row r="499" spans="1:3">
      <c r="A499" s="668"/>
      <c r="B499" s="668"/>
      <c r="C499" s="668"/>
    </row>
    <row r="500" spans="1:3">
      <c r="A500" s="668"/>
      <c r="B500" s="668"/>
      <c r="C500" s="668"/>
    </row>
    <row r="501" spans="1:3">
      <c r="A501" s="668"/>
      <c r="B501" s="668"/>
      <c r="C501" s="668"/>
    </row>
    <row r="502" spans="1:3">
      <c r="A502" s="668"/>
      <c r="B502" s="668"/>
      <c r="C502" s="668"/>
    </row>
    <row r="503" spans="1:3">
      <c r="A503" s="668"/>
      <c r="B503" s="668"/>
      <c r="C503" s="668"/>
    </row>
    <row r="504" spans="1:3">
      <c r="A504" s="668"/>
      <c r="B504" s="668"/>
      <c r="C504" s="668"/>
    </row>
    <row r="505" spans="1:3">
      <c r="A505" s="668"/>
      <c r="B505" s="668"/>
      <c r="C505" s="668"/>
    </row>
    <row r="506" spans="1:3">
      <c r="A506" s="668"/>
      <c r="B506" s="668"/>
      <c r="C506" s="668"/>
    </row>
    <row r="507" spans="1:3">
      <c r="A507" s="668"/>
      <c r="B507" s="668"/>
      <c r="C507" s="668"/>
    </row>
    <row r="508" spans="1:3">
      <c r="A508" s="668"/>
      <c r="B508" s="668"/>
      <c r="C508" s="668"/>
    </row>
    <row r="509" spans="1:3">
      <c r="A509" s="668"/>
      <c r="B509" s="668"/>
      <c r="C509" s="668"/>
    </row>
    <row r="510" spans="1:3">
      <c r="A510" s="668"/>
      <c r="B510" s="668"/>
      <c r="C510" s="668"/>
    </row>
    <row r="511" spans="1:3">
      <c r="A511" s="668"/>
      <c r="B511" s="668"/>
      <c r="C511" s="668"/>
    </row>
    <row r="512" spans="1:3">
      <c r="A512" s="668"/>
      <c r="B512" s="668"/>
      <c r="C512" s="668"/>
    </row>
    <row r="513" spans="1:3">
      <c r="A513" s="668"/>
      <c r="B513" s="668"/>
      <c r="C513" s="668"/>
    </row>
    <row r="514" spans="1:3">
      <c r="A514" s="668"/>
      <c r="B514" s="668"/>
      <c r="C514" s="668"/>
    </row>
    <row r="515" spans="1:3">
      <c r="A515" s="668"/>
      <c r="B515" s="668"/>
      <c r="C515" s="668"/>
    </row>
    <row r="516" spans="1:3">
      <c r="A516" s="668"/>
      <c r="B516" s="668"/>
      <c r="C516" s="668"/>
    </row>
    <row r="517" spans="1:3">
      <c r="A517" s="668"/>
      <c r="B517" s="668"/>
      <c r="C517" s="668"/>
    </row>
    <row r="518" spans="1:3">
      <c r="A518" s="668"/>
      <c r="B518" s="668"/>
      <c r="C518" s="668"/>
    </row>
    <row r="519" spans="1:3">
      <c r="A519" s="668"/>
      <c r="B519" s="668"/>
      <c r="C519" s="668"/>
    </row>
    <row r="520" spans="1:3">
      <c r="A520" s="668"/>
      <c r="B520" s="668"/>
      <c r="C520" s="668"/>
    </row>
    <row r="521" spans="1:3">
      <c r="A521" s="668"/>
      <c r="B521" s="668"/>
      <c r="C521" s="668"/>
    </row>
    <row r="522" spans="1:3">
      <c r="A522" s="668"/>
      <c r="B522" s="668"/>
      <c r="C522" s="668"/>
    </row>
    <row r="523" spans="1:3">
      <c r="A523" s="668"/>
      <c r="B523" s="668"/>
      <c r="C523" s="668"/>
    </row>
    <row r="524" spans="1:3">
      <c r="A524" s="668"/>
      <c r="B524" s="668"/>
      <c r="C524" s="668"/>
    </row>
    <row r="525" spans="1:3">
      <c r="A525" s="668"/>
      <c r="B525" s="668"/>
      <c r="C525" s="668"/>
    </row>
    <row r="526" spans="1:3">
      <c r="A526" s="668"/>
      <c r="B526" s="668"/>
      <c r="C526" s="668"/>
    </row>
    <row r="527" spans="1:3">
      <c r="A527" s="668"/>
      <c r="B527" s="668"/>
      <c r="C527" s="668"/>
    </row>
    <row r="528" spans="1:3">
      <c r="A528" s="668"/>
      <c r="B528" s="668"/>
      <c r="C528" s="668"/>
    </row>
    <row r="529" spans="1:3">
      <c r="A529" s="668"/>
      <c r="B529" s="668"/>
      <c r="C529" s="668"/>
    </row>
    <row r="530" spans="1:3">
      <c r="A530" s="668"/>
      <c r="B530" s="668"/>
      <c r="C530" s="668"/>
    </row>
    <row r="531" spans="1:3">
      <c r="A531" s="668"/>
      <c r="B531" s="668"/>
      <c r="C531" s="668"/>
    </row>
    <row r="532" spans="1:3">
      <c r="A532" s="668"/>
      <c r="B532" s="668"/>
      <c r="C532" s="668"/>
    </row>
    <row r="533" spans="1:3">
      <c r="A533" s="668"/>
      <c r="B533" s="668"/>
      <c r="C533" s="668"/>
    </row>
    <row r="534" spans="1:3">
      <c r="A534" s="668"/>
      <c r="B534" s="668"/>
      <c r="C534" s="668"/>
    </row>
    <row r="535" spans="1:3">
      <c r="A535" s="668"/>
      <c r="B535" s="668"/>
      <c r="C535" s="668"/>
    </row>
    <row r="536" spans="1:3">
      <c r="A536" s="668"/>
      <c r="B536" s="668"/>
      <c r="C536" s="668"/>
    </row>
    <row r="537" spans="1:3">
      <c r="A537" s="668"/>
      <c r="B537" s="668"/>
      <c r="C537" s="668"/>
    </row>
    <row r="538" spans="1:3">
      <c r="A538" s="668"/>
      <c r="B538" s="668"/>
      <c r="C538" s="668"/>
    </row>
    <row r="539" spans="1:3">
      <c r="A539" s="668"/>
      <c r="B539" s="668"/>
      <c r="C539" s="668"/>
    </row>
    <row r="540" spans="1:3">
      <c r="A540" s="668"/>
      <c r="B540" s="668"/>
      <c r="C540" s="668"/>
    </row>
    <row r="541" spans="1:3">
      <c r="A541" s="668"/>
      <c r="B541" s="668"/>
      <c r="C541" s="668"/>
    </row>
    <row r="542" spans="1:3">
      <c r="A542" s="668"/>
      <c r="B542" s="668"/>
      <c r="C542" s="668"/>
    </row>
    <row r="543" spans="1:3">
      <c r="A543" s="668"/>
      <c r="B543" s="668"/>
      <c r="C543" s="668"/>
    </row>
    <row r="544" spans="1:3">
      <c r="A544" s="668"/>
      <c r="B544" s="668"/>
      <c r="C544" s="668"/>
    </row>
    <row r="545" spans="1:3">
      <c r="A545" s="668"/>
      <c r="B545" s="668"/>
      <c r="C545" s="668"/>
    </row>
    <row r="546" spans="1:3">
      <c r="A546" s="668"/>
      <c r="B546" s="668"/>
      <c r="C546" s="668"/>
    </row>
    <row r="547" spans="1:3">
      <c r="A547" s="668"/>
      <c r="B547" s="668"/>
      <c r="C547" s="668"/>
    </row>
    <row r="548" spans="1:3">
      <c r="A548" s="668"/>
      <c r="B548" s="668"/>
      <c r="C548" s="668"/>
    </row>
    <row r="549" spans="1:3">
      <c r="A549" s="668"/>
      <c r="B549" s="668"/>
      <c r="C549" s="668"/>
    </row>
    <row r="550" spans="1:3">
      <c r="A550" s="668"/>
      <c r="B550" s="668"/>
      <c r="C550" s="668"/>
    </row>
    <row r="551" spans="1:3">
      <c r="A551" s="668"/>
      <c r="B551" s="668"/>
      <c r="C551" s="668"/>
    </row>
    <row r="552" spans="1:3">
      <c r="A552" s="668"/>
      <c r="B552" s="668"/>
      <c r="C552" s="668"/>
    </row>
    <row r="553" spans="1:3">
      <c r="A553" s="668"/>
      <c r="B553" s="668"/>
      <c r="C553" s="668"/>
    </row>
    <row r="554" spans="1:3">
      <c r="A554" s="668"/>
      <c r="B554" s="668"/>
      <c r="C554" s="668"/>
    </row>
    <row r="555" spans="1:3">
      <c r="A555" s="668"/>
      <c r="B555" s="668"/>
      <c r="C555" s="668"/>
    </row>
    <row r="556" spans="1:3">
      <c r="A556" s="668"/>
      <c r="B556" s="668"/>
      <c r="C556" s="668"/>
    </row>
    <row r="557" spans="1:3">
      <c r="A557" s="668"/>
      <c r="B557" s="668"/>
      <c r="C557" s="668"/>
    </row>
    <row r="558" spans="1:3">
      <c r="A558" s="668"/>
      <c r="B558" s="668"/>
      <c r="C558" s="668"/>
    </row>
    <row r="559" spans="1:3">
      <c r="A559" s="668"/>
      <c r="B559" s="668"/>
      <c r="C559" s="668"/>
    </row>
    <row r="560" spans="1:3">
      <c r="A560" s="668"/>
      <c r="B560" s="668"/>
      <c r="C560" s="668"/>
    </row>
    <row r="561" spans="1:3">
      <c r="A561" s="668"/>
      <c r="B561" s="668"/>
      <c r="C561" s="668"/>
    </row>
    <row r="562" spans="1:3">
      <c r="A562" s="668"/>
      <c r="B562" s="668"/>
      <c r="C562" s="668"/>
    </row>
    <row r="563" spans="1:3">
      <c r="A563" s="668"/>
      <c r="B563" s="668"/>
      <c r="C563" s="668"/>
    </row>
    <row r="564" spans="1:3">
      <c r="A564" s="668"/>
      <c r="B564" s="668"/>
      <c r="C564" s="668"/>
    </row>
    <row r="565" spans="1:3">
      <c r="A565" s="668"/>
      <c r="B565" s="668"/>
      <c r="C565" s="668"/>
    </row>
    <row r="566" spans="1:3">
      <c r="A566" s="668"/>
      <c r="B566" s="668"/>
      <c r="C566" s="668"/>
    </row>
    <row r="567" spans="1:3">
      <c r="A567" s="668"/>
      <c r="B567" s="668"/>
      <c r="C567" s="668"/>
    </row>
    <row r="568" spans="1:3">
      <c r="A568" s="668"/>
      <c r="B568" s="668"/>
      <c r="C568" s="668"/>
    </row>
    <row r="569" spans="1:3">
      <c r="A569" s="668"/>
      <c r="B569" s="668"/>
      <c r="C569" s="668"/>
    </row>
    <row r="570" spans="1:3">
      <c r="A570" s="668"/>
      <c r="B570" s="668"/>
      <c r="C570" s="668"/>
    </row>
    <row r="571" spans="1:3">
      <c r="A571" s="668"/>
      <c r="B571" s="668"/>
      <c r="C571" s="668"/>
    </row>
    <row r="572" spans="1:3">
      <c r="A572" s="668"/>
      <c r="B572" s="668"/>
      <c r="C572" s="668"/>
    </row>
    <row r="573" spans="1:3">
      <c r="A573" s="668"/>
      <c r="B573" s="668"/>
      <c r="C573" s="668"/>
    </row>
    <row r="574" spans="1:3">
      <c r="A574" s="668"/>
      <c r="B574" s="668"/>
      <c r="C574" s="668"/>
    </row>
    <row r="575" spans="1:3">
      <c r="A575" s="668"/>
      <c r="B575" s="668"/>
      <c r="C575" s="668"/>
    </row>
    <row r="576" spans="1:3">
      <c r="A576" s="668"/>
      <c r="B576" s="668"/>
      <c r="C576" s="668"/>
    </row>
  </sheetData>
  <mergeCells count="2">
    <mergeCell ref="A2:C2"/>
    <mergeCell ref="A3:C3"/>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5.xml><?xml version="1.0" encoding="utf-8"?>
<worksheet xmlns="http://schemas.openxmlformats.org/spreadsheetml/2006/main" xmlns:r="http://schemas.openxmlformats.org/officeDocument/2006/relationships">
  <dimension ref="A1:H34"/>
  <sheetViews>
    <sheetView showGridLines="0" workbookViewId="0"/>
  </sheetViews>
  <sheetFormatPr defaultRowHeight="11.25"/>
  <cols>
    <col min="1" max="1" width="21.28515625" style="659" customWidth="1"/>
    <col min="2" max="2" width="12.5703125" style="659" customWidth="1"/>
    <col min="3" max="3" width="12.7109375" style="659" customWidth="1"/>
    <col min="4" max="4" width="8.7109375" style="659" customWidth="1"/>
    <col min="5" max="5" width="10.5703125" style="659" customWidth="1"/>
    <col min="6" max="6" width="12.5703125" style="659" customWidth="1"/>
    <col min="7" max="7" width="8.7109375" style="659" customWidth="1"/>
    <col min="8" max="8" width="12.7109375" style="659" customWidth="1"/>
    <col min="9" max="256" width="9.140625" style="659"/>
    <col min="257" max="257" width="25" style="659" customWidth="1"/>
    <col min="258" max="258" width="12.5703125" style="659" customWidth="1"/>
    <col min="259" max="259" width="12.7109375" style="659" customWidth="1"/>
    <col min="260" max="260" width="8.7109375" style="659" customWidth="1"/>
    <col min="261" max="261" width="12.5703125" style="659" customWidth="1"/>
    <col min="262" max="262" width="11.85546875" style="659" customWidth="1"/>
    <col min="263" max="263" width="9.5703125" style="659" customWidth="1"/>
    <col min="264" max="264" width="12.7109375" style="659" customWidth="1"/>
    <col min="265" max="512" width="9.140625" style="659"/>
    <col min="513" max="513" width="25" style="659" customWidth="1"/>
    <col min="514" max="514" width="12.5703125" style="659" customWidth="1"/>
    <col min="515" max="515" width="12.7109375" style="659" customWidth="1"/>
    <col min="516" max="516" width="8.7109375" style="659" customWidth="1"/>
    <col min="517" max="517" width="12.5703125" style="659" customWidth="1"/>
    <col min="518" max="518" width="11.85546875" style="659" customWidth="1"/>
    <col min="519" max="519" width="9.5703125" style="659" customWidth="1"/>
    <col min="520" max="520" width="12.7109375" style="659" customWidth="1"/>
    <col min="521" max="768" width="9.140625" style="659"/>
    <col min="769" max="769" width="25" style="659" customWidth="1"/>
    <col min="770" max="770" width="12.5703125" style="659" customWidth="1"/>
    <col min="771" max="771" width="12.7109375" style="659" customWidth="1"/>
    <col min="772" max="772" width="8.7109375" style="659" customWidth="1"/>
    <col min="773" max="773" width="12.5703125" style="659" customWidth="1"/>
    <col min="774" max="774" width="11.85546875" style="659" customWidth="1"/>
    <col min="775" max="775" width="9.5703125" style="659" customWidth="1"/>
    <col min="776" max="776" width="12.7109375" style="659" customWidth="1"/>
    <col min="777" max="1024" width="9.140625" style="659"/>
    <col min="1025" max="1025" width="25" style="659" customWidth="1"/>
    <col min="1026" max="1026" width="12.5703125" style="659" customWidth="1"/>
    <col min="1027" max="1027" width="12.7109375" style="659" customWidth="1"/>
    <col min="1028" max="1028" width="8.7109375" style="659" customWidth="1"/>
    <col min="1029" max="1029" width="12.5703125" style="659" customWidth="1"/>
    <col min="1030" max="1030" width="11.85546875" style="659" customWidth="1"/>
    <col min="1031" max="1031" width="9.5703125" style="659" customWidth="1"/>
    <col min="1032" max="1032" width="12.7109375" style="659" customWidth="1"/>
    <col min="1033" max="1280" width="9.140625" style="659"/>
    <col min="1281" max="1281" width="25" style="659" customWidth="1"/>
    <col min="1282" max="1282" width="12.5703125" style="659" customWidth="1"/>
    <col min="1283" max="1283" width="12.7109375" style="659" customWidth="1"/>
    <col min="1284" max="1284" width="8.7109375" style="659" customWidth="1"/>
    <col min="1285" max="1285" width="12.5703125" style="659" customWidth="1"/>
    <col min="1286" max="1286" width="11.85546875" style="659" customWidth="1"/>
    <col min="1287" max="1287" width="9.5703125" style="659" customWidth="1"/>
    <col min="1288" max="1288" width="12.7109375" style="659" customWidth="1"/>
    <col min="1289" max="1536" width="9.140625" style="659"/>
    <col min="1537" max="1537" width="25" style="659" customWidth="1"/>
    <col min="1538" max="1538" width="12.5703125" style="659" customWidth="1"/>
    <col min="1539" max="1539" width="12.7109375" style="659" customWidth="1"/>
    <col min="1540" max="1540" width="8.7109375" style="659" customWidth="1"/>
    <col min="1541" max="1541" width="12.5703125" style="659" customWidth="1"/>
    <col min="1542" max="1542" width="11.85546875" style="659" customWidth="1"/>
    <col min="1543" max="1543" width="9.5703125" style="659" customWidth="1"/>
    <col min="1544" max="1544" width="12.7109375" style="659" customWidth="1"/>
    <col min="1545" max="1792" width="9.140625" style="659"/>
    <col min="1793" max="1793" width="25" style="659" customWidth="1"/>
    <col min="1794" max="1794" width="12.5703125" style="659" customWidth="1"/>
    <col min="1795" max="1795" width="12.7109375" style="659" customWidth="1"/>
    <col min="1796" max="1796" width="8.7109375" style="659" customWidth="1"/>
    <col min="1797" max="1797" width="12.5703125" style="659" customWidth="1"/>
    <col min="1798" max="1798" width="11.85546875" style="659" customWidth="1"/>
    <col min="1799" max="1799" width="9.5703125" style="659" customWidth="1"/>
    <col min="1800" max="1800" width="12.7109375" style="659" customWidth="1"/>
    <col min="1801" max="2048" width="9.140625" style="659"/>
    <col min="2049" max="2049" width="25" style="659" customWidth="1"/>
    <col min="2050" max="2050" width="12.5703125" style="659" customWidth="1"/>
    <col min="2051" max="2051" width="12.7109375" style="659" customWidth="1"/>
    <col min="2052" max="2052" width="8.7109375" style="659" customWidth="1"/>
    <col min="2053" max="2053" width="12.5703125" style="659" customWidth="1"/>
    <col min="2054" max="2054" width="11.85546875" style="659" customWidth="1"/>
    <col min="2055" max="2055" width="9.5703125" style="659" customWidth="1"/>
    <col min="2056" max="2056" width="12.7109375" style="659" customWidth="1"/>
    <col min="2057" max="2304" width="9.140625" style="659"/>
    <col min="2305" max="2305" width="25" style="659" customWidth="1"/>
    <col min="2306" max="2306" width="12.5703125" style="659" customWidth="1"/>
    <col min="2307" max="2307" width="12.7109375" style="659" customWidth="1"/>
    <col min="2308" max="2308" width="8.7109375" style="659" customWidth="1"/>
    <col min="2309" max="2309" width="12.5703125" style="659" customWidth="1"/>
    <col min="2310" max="2310" width="11.85546875" style="659" customWidth="1"/>
    <col min="2311" max="2311" width="9.5703125" style="659" customWidth="1"/>
    <col min="2312" max="2312" width="12.7109375" style="659" customWidth="1"/>
    <col min="2313" max="2560" width="9.140625" style="659"/>
    <col min="2561" max="2561" width="25" style="659" customWidth="1"/>
    <col min="2562" max="2562" width="12.5703125" style="659" customWidth="1"/>
    <col min="2563" max="2563" width="12.7109375" style="659" customWidth="1"/>
    <col min="2564" max="2564" width="8.7109375" style="659" customWidth="1"/>
    <col min="2565" max="2565" width="12.5703125" style="659" customWidth="1"/>
    <col min="2566" max="2566" width="11.85546875" style="659" customWidth="1"/>
    <col min="2567" max="2567" width="9.5703125" style="659" customWidth="1"/>
    <col min="2568" max="2568" width="12.7109375" style="659" customWidth="1"/>
    <col min="2569" max="2816" width="9.140625" style="659"/>
    <col min="2817" max="2817" width="25" style="659" customWidth="1"/>
    <col min="2818" max="2818" width="12.5703125" style="659" customWidth="1"/>
    <col min="2819" max="2819" width="12.7109375" style="659" customWidth="1"/>
    <col min="2820" max="2820" width="8.7109375" style="659" customWidth="1"/>
    <col min="2821" max="2821" width="12.5703125" style="659" customWidth="1"/>
    <col min="2822" max="2822" width="11.85546875" style="659" customWidth="1"/>
    <col min="2823" max="2823" width="9.5703125" style="659" customWidth="1"/>
    <col min="2824" max="2824" width="12.7109375" style="659" customWidth="1"/>
    <col min="2825" max="3072" width="9.140625" style="659"/>
    <col min="3073" max="3073" width="25" style="659" customWidth="1"/>
    <col min="3074" max="3074" width="12.5703125" style="659" customWidth="1"/>
    <col min="3075" max="3075" width="12.7109375" style="659" customWidth="1"/>
    <col min="3076" max="3076" width="8.7109375" style="659" customWidth="1"/>
    <col min="3077" max="3077" width="12.5703125" style="659" customWidth="1"/>
    <col min="3078" max="3078" width="11.85546875" style="659" customWidth="1"/>
    <col min="3079" max="3079" width="9.5703125" style="659" customWidth="1"/>
    <col min="3080" max="3080" width="12.7109375" style="659" customWidth="1"/>
    <col min="3081" max="3328" width="9.140625" style="659"/>
    <col min="3329" max="3329" width="25" style="659" customWidth="1"/>
    <col min="3330" max="3330" width="12.5703125" style="659" customWidth="1"/>
    <col min="3331" max="3331" width="12.7109375" style="659" customWidth="1"/>
    <col min="3332" max="3332" width="8.7109375" style="659" customWidth="1"/>
    <col min="3333" max="3333" width="12.5703125" style="659" customWidth="1"/>
    <col min="3334" max="3334" width="11.85546875" style="659" customWidth="1"/>
    <col min="3335" max="3335" width="9.5703125" style="659" customWidth="1"/>
    <col min="3336" max="3336" width="12.7109375" style="659" customWidth="1"/>
    <col min="3337" max="3584" width="9.140625" style="659"/>
    <col min="3585" max="3585" width="25" style="659" customWidth="1"/>
    <col min="3586" max="3586" width="12.5703125" style="659" customWidth="1"/>
    <col min="3587" max="3587" width="12.7109375" style="659" customWidth="1"/>
    <col min="3588" max="3588" width="8.7109375" style="659" customWidth="1"/>
    <col min="3589" max="3589" width="12.5703125" style="659" customWidth="1"/>
    <col min="3590" max="3590" width="11.85546875" style="659" customWidth="1"/>
    <col min="3591" max="3591" width="9.5703125" style="659" customWidth="1"/>
    <col min="3592" max="3592" width="12.7109375" style="659" customWidth="1"/>
    <col min="3593" max="3840" width="9.140625" style="659"/>
    <col min="3841" max="3841" width="25" style="659" customWidth="1"/>
    <col min="3842" max="3842" width="12.5703125" style="659" customWidth="1"/>
    <col min="3843" max="3843" width="12.7109375" style="659" customWidth="1"/>
    <col min="3844" max="3844" width="8.7109375" style="659" customWidth="1"/>
    <col min="3845" max="3845" width="12.5703125" style="659" customWidth="1"/>
    <col min="3846" max="3846" width="11.85546875" style="659" customWidth="1"/>
    <col min="3847" max="3847" width="9.5703125" style="659" customWidth="1"/>
    <col min="3848" max="3848" width="12.7109375" style="659" customWidth="1"/>
    <col min="3849" max="4096" width="9.140625" style="659"/>
    <col min="4097" max="4097" width="25" style="659" customWidth="1"/>
    <col min="4098" max="4098" width="12.5703125" style="659" customWidth="1"/>
    <col min="4099" max="4099" width="12.7109375" style="659" customWidth="1"/>
    <col min="4100" max="4100" width="8.7109375" style="659" customWidth="1"/>
    <col min="4101" max="4101" width="12.5703125" style="659" customWidth="1"/>
    <col min="4102" max="4102" width="11.85546875" style="659" customWidth="1"/>
    <col min="4103" max="4103" width="9.5703125" style="659" customWidth="1"/>
    <col min="4104" max="4104" width="12.7109375" style="659" customWidth="1"/>
    <col min="4105" max="4352" width="9.140625" style="659"/>
    <col min="4353" max="4353" width="25" style="659" customWidth="1"/>
    <col min="4354" max="4354" width="12.5703125" style="659" customWidth="1"/>
    <col min="4355" max="4355" width="12.7109375" style="659" customWidth="1"/>
    <col min="4356" max="4356" width="8.7109375" style="659" customWidth="1"/>
    <col min="4357" max="4357" width="12.5703125" style="659" customWidth="1"/>
    <col min="4358" max="4358" width="11.85546875" style="659" customWidth="1"/>
    <col min="4359" max="4359" width="9.5703125" style="659" customWidth="1"/>
    <col min="4360" max="4360" width="12.7109375" style="659" customWidth="1"/>
    <col min="4361" max="4608" width="9.140625" style="659"/>
    <col min="4609" max="4609" width="25" style="659" customWidth="1"/>
    <col min="4610" max="4610" width="12.5703125" style="659" customWidth="1"/>
    <col min="4611" max="4611" width="12.7109375" style="659" customWidth="1"/>
    <col min="4612" max="4612" width="8.7109375" style="659" customWidth="1"/>
    <col min="4613" max="4613" width="12.5703125" style="659" customWidth="1"/>
    <col min="4614" max="4614" width="11.85546875" style="659" customWidth="1"/>
    <col min="4615" max="4615" width="9.5703125" style="659" customWidth="1"/>
    <col min="4616" max="4616" width="12.7109375" style="659" customWidth="1"/>
    <col min="4617" max="4864" width="9.140625" style="659"/>
    <col min="4865" max="4865" width="25" style="659" customWidth="1"/>
    <col min="4866" max="4866" width="12.5703125" style="659" customWidth="1"/>
    <col min="4867" max="4867" width="12.7109375" style="659" customWidth="1"/>
    <col min="4868" max="4868" width="8.7109375" style="659" customWidth="1"/>
    <col min="4869" max="4869" width="12.5703125" style="659" customWidth="1"/>
    <col min="4870" max="4870" width="11.85546875" style="659" customWidth="1"/>
    <col min="4871" max="4871" width="9.5703125" style="659" customWidth="1"/>
    <col min="4872" max="4872" width="12.7109375" style="659" customWidth="1"/>
    <col min="4873" max="5120" width="9.140625" style="659"/>
    <col min="5121" max="5121" width="25" style="659" customWidth="1"/>
    <col min="5122" max="5122" width="12.5703125" style="659" customWidth="1"/>
    <col min="5123" max="5123" width="12.7109375" style="659" customWidth="1"/>
    <col min="5124" max="5124" width="8.7109375" style="659" customWidth="1"/>
    <col min="5125" max="5125" width="12.5703125" style="659" customWidth="1"/>
    <col min="5126" max="5126" width="11.85546875" style="659" customWidth="1"/>
    <col min="5127" max="5127" width="9.5703125" style="659" customWidth="1"/>
    <col min="5128" max="5128" width="12.7109375" style="659" customWidth="1"/>
    <col min="5129" max="5376" width="9.140625" style="659"/>
    <col min="5377" max="5377" width="25" style="659" customWidth="1"/>
    <col min="5378" max="5378" width="12.5703125" style="659" customWidth="1"/>
    <col min="5379" max="5379" width="12.7109375" style="659" customWidth="1"/>
    <col min="5380" max="5380" width="8.7109375" style="659" customWidth="1"/>
    <col min="5381" max="5381" width="12.5703125" style="659" customWidth="1"/>
    <col min="5382" max="5382" width="11.85546875" style="659" customWidth="1"/>
    <col min="5383" max="5383" width="9.5703125" style="659" customWidth="1"/>
    <col min="5384" max="5384" width="12.7109375" style="659" customWidth="1"/>
    <col min="5385" max="5632" width="9.140625" style="659"/>
    <col min="5633" max="5633" width="25" style="659" customWidth="1"/>
    <col min="5634" max="5634" width="12.5703125" style="659" customWidth="1"/>
    <col min="5635" max="5635" width="12.7109375" style="659" customWidth="1"/>
    <col min="5636" max="5636" width="8.7109375" style="659" customWidth="1"/>
    <col min="5637" max="5637" width="12.5703125" style="659" customWidth="1"/>
    <col min="5638" max="5638" width="11.85546875" style="659" customWidth="1"/>
    <col min="5639" max="5639" width="9.5703125" style="659" customWidth="1"/>
    <col min="5640" max="5640" width="12.7109375" style="659" customWidth="1"/>
    <col min="5641" max="5888" width="9.140625" style="659"/>
    <col min="5889" max="5889" width="25" style="659" customWidth="1"/>
    <col min="5890" max="5890" width="12.5703125" style="659" customWidth="1"/>
    <col min="5891" max="5891" width="12.7109375" style="659" customWidth="1"/>
    <col min="5892" max="5892" width="8.7109375" style="659" customWidth="1"/>
    <col min="5893" max="5893" width="12.5703125" style="659" customWidth="1"/>
    <col min="5894" max="5894" width="11.85546875" style="659" customWidth="1"/>
    <col min="5895" max="5895" width="9.5703125" style="659" customWidth="1"/>
    <col min="5896" max="5896" width="12.7109375" style="659" customWidth="1"/>
    <col min="5897" max="6144" width="9.140625" style="659"/>
    <col min="6145" max="6145" width="25" style="659" customWidth="1"/>
    <col min="6146" max="6146" width="12.5703125" style="659" customWidth="1"/>
    <col min="6147" max="6147" width="12.7109375" style="659" customWidth="1"/>
    <col min="6148" max="6148" width="8.7109375" style="659" customWidth="1"/>
    <col min="6149" max="6149" width="12.5703125" style="659" customWidth="1"/>
    <col min="6150" max="6150" width="11.85546875" style="659" customWidth="1"/>
    <col min="6151" max="6151" width="9.5703125" style="659" customWidth="1"/>
    <col min="6152" max="6152" width="12.7109375" style="659" customWidth="1"/>
    <col min="6153" max="6400" width="9.140625" style="659"/>
    <col min="6401" max="6401" width="25" style="659" customWidth="1"/>
    <col min="6402" max="6402" width="12.5703125" style="659" customWidth="1"/>
    <col min="6403" max="6403" width="12.7109375" style="659" customWidth="1"/>
    <col min="6404" max="6404" width="8.7109375" style="659" customWidth="1"/>
    <col min="6405" max="6405" width="12.5703125" style="659" customWidth="1"/>
    <col min="6406" max="6406" width="11.85546875" style="659" customWidth="1"/>
    <col min="6407" max="6407" width="9.5703125" style="659" customWidth="1"/>
    <col min="6408" max="6408" width="12.7109375" style="659" customWidth="1"/>
    <col min="6409" max="6656" width="9.140625" style="659"/>
    <col min="6657" max="6657" width="25" style="659" customWidth="1"/>
    <col min="6658" max="6658" width="12.5703125" style="659" customWidth="1"/>
    <col min="6659" max="6659" width="12.7109375" style="659" customWidth="1"/>
    <col min="6660" max="6660" width="8.7109375" style="659" customWidth="1"/>
    <col min="6661" max="6661" width="12.5703125" style="659" customWidth="1"/>
    <col min="6662" max="6662" width="11.85546875" style="659" customWidth="1"/>
    <col min="6663" max="6663" width="9.5703125" style="659" customWidth="1"/>
    <col min="6664" max="6664" width="12.7109375" style="659" customWidth="1"/>
    <col min="6665" max="6912" width="9.140625" style="659"/>
    <col min="6913" max="6913" width="25" style="659" customWidth="1"/>
    <col min="6914" max="6914" width="12.5703125" style="659" customWidth="1"/>
    <col min="6915" max="6915" width="12.7109375" style="659" customWidth="1"/>
    <col min="6916" max="6916" width="8.7109375" style="659" customWidth="1"/>
    <col min="6917" max="6917" width="12.5703125" style="659" customWidth="1"/>
    <col min="6918" max="6918" width="11.85546875" style="659" customWidth="1"/>
    <col min="6919" max="6919" width="9.5703125" style="659" customWidth="1"/>
    <col min="6920" max="6920" width="12.7109375" style="659" customWidth="1"/>
    <col min="6921" max="7168" width="9.140625" style="659"/>
    <col min="7169" max="7169" width="25" style="659" customWidth="1"/>
    <col min="7170" max="7170" width="12.5703125" style="659" customWidth="1"/>
    <col min="7171" max="7171" width="12.7109375" style="659" customWidth="1"/>
    <col min="7172" max="7172" width="8.7109375" style="659" customWidth="1"/>
    <col min="7173" max="7173" width="12.5703125" style="659" customWidth="1"/>
    <col min="7174" max="7174" width="11.85546875" style="659" customWidth="1"/>
    <col min="7175" max="7175" width="9.5703125" style="659" customWidth="1"/>
    <col min="7176" max="7176" width="12.7109375" style="659" customWidth="1"/>
    <col min="7177" max="7424" width="9.140625" style="659"/>
    <col min="7425" max="7425" width="25" style="659" customWidth="1"/>
    <col min="7426" max="7426" width="12.5703125" style="659" customWidth="1"/>
    <col min="7427" max="7427" width="12.7109375" style="659" customWidth="1"/>
    <col min="7428" max="7428" width="8.7109375" style="659" customWidth="1"/>
    <col min="7429" max="7429" width="12.5703125" style="659" customWidth="1"/>
    <col min="7430" max="7430" width="11.85546875" style="659" customWidth="1"/>
    <col min="7431" max="7431" width="9.5703125" style="659" customWidth="1"/>
    <col min="7432" max="7432" width="12.7109375" style="659" customWidth="1"/>
    <col min="7433" max="7680" width="9.140625" style="659"/>
    <col min="7681" max="7681" width="25" style="659" customWidth="1"/>
    <col min="7682" max="7682" width="12.5703125" style="659" customWidth="1"/>
    <col min="7683" max="7683" width="12.7109375" style="659" customWidth="1"/>
    <col min="7684" max="7684" width="8.7109375" style="659" customWidth="1"/>
    <col min="7685" max="7685" width="12.5703125" style="659" customWidth="1"/>
    <col min="7686" max="7686" width="11.85546875" style="659" customWidth="1"/>
    <col min="7687" max="7687" width="9.5703125" style="659" customWidth="1"/>
    <col min="7688" max="7688" width="12.7109375" style="659" customWidth="1"/>
    <col min="7689" max="7936" width="9.140625" style="659"/>
    <col min="7937" max="7937" width="25" style="659" customWidth="1"/>
    <col min="7938" max="7938" width="12.5703125" style="659" customWidth="1"/>
    <col min="7939" max="7939" width="12.7109375" style="659" customWidth="1"/>
    <col min="7940" max="7940" width="8.7109375" style="659" customWidth="1"/>
    <col min="7941" max="7941" width="12.5703125" style="659" customWidth="1"/>
    <col min="7942" max="7942" width="11.85546875" style="659" customWidth="1"/>
    <col min="7943" max="7943" width="9.5703125" style="659" customWidth="1"/>
    <col min="7944" max="7944" width="12.7109375" style="659" customWidth="1"/>
    <col min="7945" max="8192" width="9.140625" style="659"/>
    <col min="8193" max="8193" width="25" style="659" customWidth="1"/>
    <col min="8194" max="8194" width="12.5703125" style="659" customWidth="1"/>
    <col min="8195" max="8195" width="12.7109375" style="659" customWidth="1"/>
    <col min="8196" max="8196" width="8.7109375" style="659" customWidth="1"/>
    <col min="8197" max="8197" width="12.5703125" style="659" customWidth="1"/>
    <col min="8198" max="8198" width="11.85546875" style="659" customWidth="1"/>
    <col min="8199" max="8199" width="9.5703125" style="659" customWidth="1"/>
    <col min="8200" max="8200" width="12.7109375" style="659" customWidth="1"/>
    <col min="8201" max="8448" width="9.140625" style="659"/>
    <col min="8449" max="8449" width="25" style="659" customWidth="1"/>
    <col min="8450" max="8450" width="12.5703125" style="659" customWidth="1"/>
    <col min="8451" max="8451" width="12.7109375" style="659" customWidth="1"/>
    <col min="8452" max="8452" width="8.7109375" style="659" customWidth="1"/>
    <col min="8453" max="8453" width="12.5703125" style="659" customWidth="1"/>
    <col min="8454" max="8454" width="11.85546875" style="659" customWidth="1"/>
    <col min="8455" max="8455" width="9.5703125" style="659" customWidth="1"/>
    <col min="8456" max="8456" width="12.7109375" style="659" customWidth="1"/>
    <col min="8457" max="8704" width="9.140625" style="659"/>
    <col min="8705" max="8705" width="25" style="659" customWidth="1"/>
    <col min="8706" max="8706" width="12.5703125" style="659" customWidth="1"/>
    <col min="8707" max="8707" width="12.7109375" style="659" customWidth="1"/>
    <col min="8708" max="8708" width="8.7109375" style="659" customWidth="1"/>
    <col min="8709" max="8709" width="12.5703125" style="659" customWidth="1"/>
    <col min="8710" max="8710" width="11.85546875" style="659" customWidth="1"/>
    <col min="8711" max="8711" width="9.5703125" style="659" customWidth="1"/>
    <col min="8712" max="8712" width="12.7109375" style="659" customWidth="1"/>
    <col min="8713" max="8960" width="9.140625" style="659"/>
    <col min="8961" max="8961" width="25" style="659" customWidth="1"/>
    <col min="8962" max="8962" width="12.5703125" style="659" customWidth="1"/>
    <col min="8963" max="8963" width="12.7109375" style="659" customWidth="1"/>
    <col min="8964" max="8964" width="8.7109375" style="659" customWidth="1"/>
    <col min="8965" max="8965" width="12.5703125" style="659" customWidth="1"/>
    <col min="8966" max="8966" width="11.85546875" style="659" customWidth="1"/>
    <col min="8967" max="8967" width="9.5703125" style="659" customWidth="1"/>
    <col min="8968" max="8968" width="12.7109375" style="659" customWidth="1"/>
    <col min="8969" max="9216" width="9.140625" style="659"/>
    <col min="9217" max="9217" width="25" style="659" customWidth="1"/>
    <col min="9218" max="9218" width="12.5703125" style="659" customWidth="1"/>
    <col min="9219" max="9219" width="12.7109375" style="659" customWidth="1"/>
    <col min="9220" max="9220" width="8.7109375" style="659" customWidth="1"/>
    <col min="9221" max="9221" width="12.5703125" style="659" customWidth="1"/>
    <col min="9222" max="9222" width="11.85546875" style="659" customWidth="1"/>
    <col min="9223" max="9223" width="9.5703125" style="659" customWidth="1"/>
    <col min="9224" max="9224" width="12.7109375" style="659" customWidth="1"/>
    <col min="9225" max="9472" width="9.140625" style="659"/>
    <col min="9473" max="9473" width="25" style="659" customWidth="1"/>
    <col min="9474" max="9474" width="12.5703125" style="659" customWidth="1"/>
    <col min="9475" max="9475" width="12.7109375" style="659" customWidth="1"/>
    <col min="9476" max="9476" width="8.7109375" style="659" customWidth="1"/>
    <col min="9477" max="9477" width="12.5703125" style="659" customWidth="1"/>
    <col min="9478" max="9478" width="11.85546875" style="659" customWidth="1"/>
    <col min="9479" max="9479" width="9.5703125" style="659" customWidth="1"/>
    <col min="9480" max="9480" width="12.7109375" style="659" customWidth="1"/>
    <col min="9481" max="9728" width="9.140625" style="659"/>
    <col min="9729" max="9729" width="25" style="659" customWidth="1"/>
    <col min="9730" max="9730" width="12.5703125" style="659" customWidth="1"/>
    <col min="9731" max="9731" width="12.7109375" style="659" customWidth="1"/>
    <col min="9732" max="9732" width="8.7109375" style="659" customWidth="1"/>
    <col min="9733" max="9733" width="12.5703125" style="659" customWidth="1"/>
    <col min="9734" max="9734" width="11.85546875" style="659" customWidth="1"/>
    <col min="9735" max="9735" width="9.5703125" style="659" customWidth="1"/>
    <col min="9736" max="9736" width="12.7109375" style="659" customWidth="1"/>
    <col min="9737" max="9984" width="9.140625" style="659"/>
    <col min="9985" max="9985" width="25" style="659" customWidth="1"/>
    <col min="9986" max="9986" width="12.5703125" style="659" customWidth="1"/>
    <col min="9987" max="9987" width="12.7109375" style="659" customWidth="1"/>
    <col min="9988" max="9988" width="8.7109375" style="659" customWidth="1"/>
    <col min="9989" max="9989" width="12.5703125" style="659" customWidth="1"/>
    <col min="9990" max="9990" width="11.85546875" style="659" customWidth="1"/>
    <col min="9991" max="9991" width="9.5703125" style="659" customWidth="1"/>
    <col min="9992" max="9992" width="12.7109375" style="659" customWidth="1"/>
    <col min="9993" max="10240" width="9.140625" style="659"/>
    <col min="10241" max="10241" width="25" style="659" customWidth="1"/>
    <col min="10242" max="10242" width="12.5703125" style="659" customWidth="1"/>
    <col min="10243" max="10243" width="12.7109375" style="659" customWidth="1"/>
    <col min="10244" max="10244" width="8.7109375" style="659" customWidth="1"/>
    <col min="10245" max="10245" width="12.5703125" style="659" customWidth="1"/>
    <col min="10246" max="10246" width="11.85546875" style="659" customWidth="1"/>
    <col min="10247" max="10247" width="9.5703125" style="659" customWidth="1"/>
    <col min="10248" max="10248" width="12.7109375" style="659" customWidth="1"/>
    <col min="10249" max="10496" width="9.140625" style="659"/>
    <col min="10497" max="10497" width="25" style="659" customWidth="1"/>
    <col min="10498" max="10498" width="12.5703125" style="659" customWidth="1"/>
    <col min="10499" max="10499" width="12.7109375" style="659" customWidth="1"/>
    <col min="10500" max="10500" width="8.7109375" style="659" customWidth="1"/>
    <col min="10501" max="10501" width="12.5703125" style="659" customWidth="1"/>
    <col min="10502" max="10502" width="11.85546875" style="659" customWidth="1"/>
    <col min="10503" max="10503" width="9.5703125" style="659" customWidth="1"/>
    <col min="10504" max="10504" width="12.7109375" style="659" customWidth="1"/>
    <col min="10505" max="10752" width="9.140625" style="659"/>
    <col min="10753" max="10753" width="25" style="659" customWidth="1"/>
    <col min="10754" max="10754" width="12.5703125" style="659" customWidth="1"/>
    <col min="10755" max="10755" width="12.7109375" style="659" customWidth="1"/>
    <col min="10756" max="10756" width="8.7109375" style="659" customWidth="1"/>
    <col min="10757" max="10757" width="12.5703125" style="659" customWidth="1"/>
    <col min="10758" max="10758" width="11.85546875" style="659" customWidth="1"/>
    <col min="10759" max="10759" width="9.5703125" style="659" customWidth="1"/>
    <col min="10760" max="10760" width="12.7109375" style="659" customWidth="1"/>
    <col min="10761" max="11008" width="9.140625" style="659"/>
    <col min="11009" max="11009" width="25" style="659" customWidth="1"/>
    <col min="11010" max="11010" width="12.5703125" style="659" customWidth="1"/>
    <col min="11011" max="11011" width="12.7109375" style="659" customWidth="1"/>
    <col min="11012" max="11012" width="8.7109375" style="659" customWidth="1"/>
    <col min="11013" max="11013" width="12.5703125" style="659" customWidth="1"/>
    <col min="11014" max="11014" width="11.85546875" style="659" customWidth="1"/>
    <col min="11015" max="11015" width="9.5703125" style="659" customWidth="1"/>
    <col min="11016" max="11016" width="12.7109375" style="659" customWidth="1"/>
    <col min="11017" max="11264" width="9.140625" style="659"/>
    <col min="11265" max="11265" width="25" style="659" customWidth="1"/>
    <col min="11266" max="11266" width="12.5703125" style="659" customWidth="1"/>
    <col min="11267" max="11267" width="12.7109375" style="659" customWidth="1"/>
    <col min="11268" max="11268" width="8.7109375" style="659" customWidth="1"/>
    <col min="11269" max="11269" width="12.5703125" style="659" customWidth="1"/>
    <col min="11270" max="11270" width="11.85546875" style="659" customWidth="1"/>
    <col min="11271" max="11271" width="9.5703125" style="659" customWidth="1"/>
    <col min="11272" max="11272" width="12.7109375" style="659" customWidth="1"/>
    <col min="11273" max="11520" width="9.140625" style="659"/>
    <col min="11521" max="11521" width="25" style="659" customWidth="1"/>
    <col min="11522" max="11522" width="12.5703125" style="659" customWidth="1"/>
    <col min="11523" max="11523" width="12.7109375" style="659" customWidth="1"/>
    <col min="11524" max="11524" width="8.7109375" style="659" customWidth="1"/>
    <col min="11525" max="11525" width="12.5703125" style="659" customWidth="1"/>
    <col min="11526" max="11526" width="11.85546875" style="659" customWidth="1"/>
    <col min="11527" max="11527" width="9.5703125" style="659" customWidth="1"/>
    <col min="11528" max="11528" width="12.7109375" style="659" customWidth="1"/>
    <col min="11529" max="11776" width="9.140625" style="659"/>
    <col min="11777" max="11777" width="25" style="659" customWidth="1"/>
    <col min="11778" max="11778" width="12.5703125" style="659" customWidth="1"/>
    <col min="11779" max="11779" width="12.7109375" style="659" customWidth="1"/>
    <col min="11780" max="11780" width="8.7109375" style="659" customWidth="1"/>
    <col min="11781" max="11781" width="12.5703125" style="659" customWidth="1"/>
    <col min="11782" max="11782" width="11.85546875" style="659" customWidth="1"/>
    <col min="11783" max="11783" width="9.5703125" style="659" customWidth="1"/>
    <col min="11784" max="11784" width="12.7109375" style="659" customWidth="1"/>
    <col min="11785" max="12032" width="9.140625" style="659"/>
    <col min="12033" max="12033" width="25" style="659" customWidth="1"/>
    <col min="12034" max="12034" width="12.5703125" style="659" customWidth="1"/>
    <col min="12035" max="12035" width="12.7109375" style="659" customWidth="1"/>
    <col min="12036" max="12036" width="8.7109375" style="659" customWidth="1"/>
    <col min="12037" max="12037" width="12.5703125" style="659" customWidth="1"/>
    <col min="12038" max="12038" width="11.85546875" style="659" customWidth="1"/>
    <col min="12039" max="12039" width="9.5703125" style="659" customWidth="1"/>
    <col min="12040" max="12040" width="12.7109375" style="659" customWidth="1"/>
    <col min="12041" max="12288" width="9.140625" style="659"/>
    <col min="12289" max="12289" width="25" style="659" customWidth="1"/>
    <col min="12290" max="12290" width="12.5703125" style="659" customWidth="1"/>
    <col min="12291" max="12291" width="12.7109375" style="659" customWidth="1"/>
    <col min="12292" max="12292" width="8.7109375" style="659" customWidth="1"/>
    <col min="12293" max="12293" width="12.5703125" style="659" customWidth="1"/>
    <col min="12294" max="12294" width="11.85546875" style="659" customWidth="1"/>
    <col min="12295" max="12295" width="9.5703125" style="659" customWidth="1"/>
    <col min="12296" max="12296" width="12.7109375" style="659" customWidth="1"/>
    <col min="12297" max="12544" width="9.140625" style="659"/>
    <col min="12545" max="12545" width="25" style="659" customWidth="1"/>
    <col min="12546" max="12546" width="12.5703125" style="659" customWidth="1"/>
    <col min="12547" max="12547" width="12.7109375" style="659" customWidth="1"/>
    <col min="12548" max="12548" width="8.7109375" style="659" customWidth="1"/>
    <col min="12549" max="12549" width="12.5703125" style="659" customWidth="1"/>
    <col min="12550" max="12550" width="11.85546875" style="659" customWidth="1"/>
    <col min="12551" max="12551" width="9.5703125" style="659" customWidth="1"/>
    <col min="12552" max="12552" width="12.7109375" style="659" customWidth="1"/>
    <col min="12553" max="12800" width="9.140625" style="659"/>
    <col min="12801" max="12801" width="25" style="659" customWidth="1"/>
    <col min="12802" max="12802" width="12.5703125" style="659" customWidth="1"/>
    <col min="12803" max="12803" width="12.7109375" style="659" customWidth="1"/>
    <col min="12804" max="12804" width="8.7109375" style="659" customWidth="1"/>
    <col min="12805" max="12805" width="12.5703125" style="659" customWidth="1"/>
    <col min="12806" max="12806" width="11.85546875" style="659" customWidth="1"/>
    <col min="12807" max="12807" width="9.5703125" style="659" customWidth="1"/>
    <col min="12808" max="12808" width="12.7109375" style="659" customWidth="1"/>
    <col min="12809" max="13056" width="9.140625" style="659"/>
    <col min="13057" max="13057" width="25" style="659" customWidth="1"/>
    <col min="13058" max="13058" width="12.5703125" style="659" customWidth="1"/>
    <col min="13059" max="13059" width="12.7109375" style="659" customWidth="1"/>
    <col min="13060" max="13060" width="8.7109375" style="659" customWidth="1"/>
    <col min="13061" max="13061" width="12.5703125" style="659" customWidth="1"/>
    <col min="13062" max="13062" width="11.85546875" style="659" customWidth="1"/>
    <col min="13063" max="13063" width="9.5703125" style="659" customWidth="1"/>
    <col min="13064" max="13064" width="12.7109375" style="659" customWidth="1"/>
    <col min="13065" max="13312" width="9.140625" style="659"/>
    <col min="13313" max="13313" width="25" style="659" customWidth="1"/>
    <col min="13314" max="13314" width="12.5703125" style="659" customWidth="1"/>
    <col min="13315" max="13315" width="12.7109375" style="659" customWidth="1"/>
    <col min="13316" max="13316" width="8.7109375" style="659" customWidth="1"/>
    <col min="13317" max="13317" width="12.5703125" style="659" customWidth="1"/>
    <col min="13318" max="13318" width="11.85546875" style="659" customWidth="1"/>
    <col min="13319" max="13319" width="9.5703125" style="659" customWidth="1"/>
    <col min="13320" max="13320" width="12.7109375" style="659" customWidth="1"/>
    <col min="13321" max="13568" width="9.140625" style="659"/>
    <col min="13569" max="13569" width="25" style="659" customWidth="1"/>
    <col min="13570" max="13570" width="12.5703125" style="659" customWidth="1"/>
    <col min="13571" max="13571" width="12.7109375" style="659" customWidth="1"/>
    <col min="13572" max="13572" width="8.7109375" style="659" customWidth="1"/>
    <col min="13573" max="13573" width="12.5703125" style="659" customWidth="1"/>
    <col min="13574" max="13574" width="11.85546875" style="659" customWidth="1"/>
    <col min="13575" max="13575" width="9.5703125" style="659" customWidth="1"/>
    <col min="13576" max="13576" width="12.7109375" style="659" customWidth="1"/>
    <col min="13577" max="13824" width="9.140625" style="659"/>
    <col min="13825" max="13825" width="25" style="659" customWidth="1"/>
    <col min="13826" max="13826" width="12.5703125" style="659" customWidth="1"/>
    <col min="13827" max="13827" width="12.7109375" style="659" customWidth="1"/>
    <col min="13828" max="13828" width="8.7109375" style="659" customWidth="1"/>
    <col min="13829" max="13829" width="12.5703125" style="659" customWidth="1"/>
    <col min="13830" max="13830" width="11.85546875" style="659" customWidth="1"/>
    <col min="13831" max="13831" width="9.5703125" style="659" customWidth="1"/>
    <col min="13832" max="13832" width="12.7109375" style="659" customWidth="1"/>
    <col min="13833" max="14080" width="9.140625" style="659"/>
    <col min="14081" max="14081" width="25" style="659" customWidth="1"/>
    <col min="14082" max="14082" width="12.5703125" style="659" customWidth="1"/>
    <col min="14083" max="14083" width="12.7109375" style="659" customWidth="1"/>
    <col min="14084" max="14084" width="8.7109375" style="659" customWidth="1"/>
    <col min="14085" max="14085" width="12.5703125" style="659" customWidth="1"/>
    <col min="14086" max="14086" width="11.85546875" style="659" customWidth="1"/>
    <col min="14087" max="14087" width="9.5703125" style="659" customWidth="1"/>
    <col min="14088" max="14088" width="12.7109375" style="659" customWidth="1"/>
    <col min="14089" max="14336" width="9.140625" style="659"/>
    <col min="14337" max="14337" width="25" style="659" customWidth="1"/>
    <col min="14338" max="14338" width="12.5703125" style="659" customWidth="1"/>
    <col min="14339" max="14339" width="12.7109375" style="659" customWidth="1"/>
    <col min="14340" max="14340" width="8.7109375" style="659" customWidth="1"/>
    <col min="14341" max="14341" width="12.5703125" style="659" customWidth="1"/>
    <col min="14342" max="14342" width="11.85546875" style="659" customWidth="1"/>
    <col min="14343" max="14343" width="9.5703125" style="659" customWidth="1"/>
    <col min="14344" max="14344" width="12.7109375" style="659" customWidth="1"/>
    <col min="14345" max="14592" width="9.140625" style="659"/>
    <col min="14593" max="14593" width="25" style="659" customWidth="1"/>
    <col min="14594" max="14594" width="12.5703125" style="659" customWidth="1"/>
    <col min="14595" max="14595" width="12.7109375" style="659" customWidth="1"/>
    <col min="14596" max="14596" width="8.7109375" style="659" customWidth="1"/>
    <col min="14597" max="14597" width="12.5703125" style="659" customWidth="1"/>
    <col min="14598" max="14598" width="11.85546875" style="659" customWidth="1"/>
    <col min="14599" max="14599" width="9.5703125" style="659" customWidth="1"/>
    <col min="14600" max="14600" width="12.7109375" style="659" customWidth="1"/>
    <col min="14601" max="14848" width="9.140625" style="659"/>
    <col min="14849" max="14849" width="25" style="659" customWidth="1"/>
    <col min="14850" max="14850" width="12.5703125" style="659" customWidth="1"/>
    <col min="14851" max="14851" width="12.7109375" style="659" customWidth="1"/>
    <col min="14852" max="14852" width="8.7109375" style="659" customWidth="1"/>
    <col min="14853" max="14853" width="12.5703125" style="659" customWidth="1"/>
    <col min="14854" max="14854" width="11.85546875" style="659" customWidth="1"/>
    <col min="14855" max="14855" width="9.5703125" style="659" customWidth="1"/>
    <col min="14856" max="14856" width="12.7109375" style="659" customWidth="1"/>
    <col min="14857" max="15104" width="9.140625" style="659"/>
    <col min="15105" max="15105" width="25" style="659" customWidth="1"/>
    <col min="15106" max="15106" width="12.5703125" style="659" customWidth="1"/>
    <col min="15107" max="15107" width="12.7109375" style="659" customWidth="1"/>
    <col min="15108" max="15108" width="8.7109375" style="659" customWidth="1"/>
    <col min="15109" max="15109" width="12.5703125" style="659" customWidth="1"/>
    <col min="15110" max="15110" width="11.85546875" style="659" customWidth="1"/>
    <col min="15111" max="15111" width="9.5703125" style="659" customWidth="1"/>
    <col min="15112" max="15112" width="12.7109375" style="659" customWidth="1"/>
    <col min="15113" max="15360" width="9.140625" style="659"/>
    <col min="15361" max="15361" width="25" style="659" customWidth="1"/>
    <col min="15362" max="15362" width="12.5703125" style="659" customWidth="1"/>
    <col min="15363" max="15363" width="12.7109375" style="659" customWidth="1"/>
    <col min="15364" max="15364" width="8.7109375" style="659" customWidth="1"/>
    <col min="15365" max="15365" width="12.5703125" style="659" customWidth="1"/>
    <col min="15366" max="15366" width="11.85546875" style="659" customWidth="1"/>
    <col min="15367" max="15367" width="9.5703125" style="659" customWidth="1"/>
    <col min="15368" max="15368" width="12.7109375" style="659" customWidth="1"/>
    <col min="15369" max="15616" width="9.140625" style="659"/>
    <col min="15617" max="15617" width="25" style="659" customWidth="1"/>
    <col min="15618" max="15618" width="12.5703125" style="659" customWidth="1"/>
    <col min="15619" max="15619" width="12.7109375" style="659" customWidth="1"/>
    <col min="15620" max="15620" width="8.7109375" style="659" customWidth="1"/>
    <col min="15621" max="15621" width="12.5703125" style="659" customWidth="1"/>
    <col min="15622" max="15622" width="11.85546875" style="659" customWidth="1"/>
    <col min="15623" max="15623" width="9.5703125" style="659" customWidth="1"/>
    <col min="15624" max="15624" width="12.7109375" style="659" customWidth="1"/>
    <col min="15625" max="15872" width="9.140625" style="659"/>
    <col min="15873" max="15873" width="25" style="659" customWidth="1"/>
    <col min="15874" max="15874" width="12.5703125" style="659" customWidth="1"/>
    <col min="15875" max="15875" width="12.7109375" style="659" customWidth="1"/>
    <col min="15876" max="15876" width="8.7109375" style="659" customWidth="1"/>
    <col min="15877" max="15877" width="12.5703125" style="659" customWidth="1"/>
    <col min="15878" max="15878" width="11.85546875" style="659" customWidth="1"/>
    <col min="15879" max="15879" width="9.5703125" style="659" customWidth="1"/>
    <col min="15880" max="15880" width="12.7109375" style="659" customWidth="1"/>
    <col min="15881" max="16128" width="9.140625" style="659"/>
    <col min="16129" max="16129" width="25" style="659" customWidth="1"/>
    <col min="16130" max="16130" width="12.5703125" style="659" customWidth="1"/>
    <col min="16131" max="16131" width="12.7109375" style="659" customWidth="1"/>
    <col min="16132" max="16132" width="8.7109375" style="659" customWidth="1"/>
    <col min="16133" max="16133" width="12.5703125" style="659" customWidth="1"/>
    <col min="16134" max="16134" width="11.85546875" style="659" customWidth="1"/>
    <col min="16135" max="16135" width="9.5703125" style="659" customWidth="1"/>
    <col min="16136" max="16136" width="12.7109375" style="659" customWidth="1"/>
    <col min="16137" max="16384" width="9.140625" style="659"/>
  </cols>
  <sheetData>
    <row r="1" spans="1:8" ht="15" customHeight="1">
      <c r="A1" s="1715" t="s">
        <v>1527</v>
      </c>
    </row>
    <row r="2" spans="1:8" ht="21" customHeight="1">
      <c r="A2" s="2137" t="s">
        <v>412</v>
      </c>
      <c r="B2" s="2137"/>
      <c r="C2" s="2137"/>
      <c r="D2" s="2137"/>
      <c r="E2" s="2137"/>
      <c r="F2" s="2137"/>
      <c r="G2" s="2137"/>
    </row>
    <row r="3" spans="1:8" s="658" customFormat="1" ht="33" customHeight="1">
      <c r="A3" s="2060" t="s">
        <v>413</v>
      </c>
      <c r="B3" s="2060"/>
      <c r="C3" s="2060"/>
      <c r="D3" s="2060"/>
      <c r="E3" s="2060"/>
      <c r="F3" s="2060"/>
      <c r="G3" s="2060"/>
      <c r="H3" s="660"/>
    </row>
    <row r="4" spans="1:8" ht="15" customHeight="1">
      <c r="A4" s="616">
        <v>2015</v>
      </c>
      <c r="B4" s="669"/>
      <c r="C4" s="669"/>
      <c r="D4" s="669"/>
      <c r="E4" s="669"/>
      <c r="F4" s="2139" t="s">
        <v>414</v>
      </c>
      <c r="G4" s="2139"/>
      <c r="H4" s="670"/>
    </row>
    <row r="5" spans="1:8" s="134" customFormat="1" ht="14.1" customHeight="1">
      <c r="A5" s="620" t="s">
        <v>415</v>
      </c>
      <c r="B5" s="2109" t="s">
        <v>416</v>
      </c>
      <c r="C5" s="2112"/>
      <c r="D5" s="2111"/>
      <c r="E5" s="2140" t="s">
        <v>417</v>
      </c>
      <c r="F5" s="2141"/>
      <c r="G5" s="2142"/>
      <c r="H5" s="623"/>
    </row>
    <row r="6" spans="1:8" s="134" customFormat="1" ht="14.1" customHeight="1">
      <c r="A6" s="671"/>
      <c r="B6" s="1872"/>
      <c r="C6" s="1873"/>
      <c r="D6" s="1819"/>
      <c r="E6" s="1805" t="s">
        <v>418</v>
      </c>
      <c r="F6" s="1806"/>
      <c r="G6" s="1807"/>
      <c r="H6" s="623"/>
    </row>
    <row r="7" spans="1:8" s="134" customFormat="1" ht="14.1" customHeight="1">
      <c r="A7" s="671"/>
      <c r="B7" s="672"/>
      <c r="C7" s="1810" t="s">
        <v>419</v>
      </c>
      <c r="D7" s="672"/>
      <c r="E7" s="628"/>
      <c r="F7" s="1810" t="s">
        <v>419</v>
      </c>
      <c r="G7" s="672"/>
      <c r="H7" s="622"/>
    </row>
    <row r="8" spans="1:8" s="134" customFormat="1" ht="14.1" customHeight="1">
      <c r="A8" s="671"/>
      <c r="B8" s="625" t="s">
        <v>9</v>
      </c>
      <c r="C8" s="1863"/>
      <c r="D8" s="625" t="s">
        <v>186</v>
      </c>
      <c r="E8" s="625" t="s">
        <v>9</v>
      </c>
      <c r="F8" s="1863"/>
      <c r="G8" s="625" t="s">
        <v>186</v>
      </c>
      <c r="H8" s="622"/>
    </row>
    <row r="9" spans="1:8" s="134" customFormat="1" ht="14.1" customHeight="1">
      <c r="A9" s="673" t="s">
        <v>420</v>
      </c>
      <c r="B9" s="630"/>
      <c r="C9" s="2039"/>
      <c r="D9" s="630"/>
      <c r="E9" s="630"/>
      <c r="F9" s="2039"/>
      <c r="G9" s="630"/>
      <c r="H9" s="622"/>
    </row>
    <row r="10" spans="1:8" s="134" customFormat="1" ht="12.95" customHeight="1">
      <c r="A10" s="674"/>
      <c r="B10" s="674"/>
      <c r="C10" s="674"/>
      <c r="D10" s="674"/>
      <c r="E10" s="674"/>
      <c r="F10" s="674"/>
      <c r="G10" s="674"/>
      <c r="H10" s="133"/>
    </row>
    <row r="11" spans="1:8" s="149" customFormat="1" ht="12.95" customHeight="1">
      <c r="A11" s="675" t="s">
        <v>26</v>
      </c>
      <c r="B11" s="676">
        <f>+B13+B21+B23</f>
        <v>7200990.9360000007</v>
      </c>
      <c r="C11" s="676">
        <f>+C13+C21+C23</f>
        <v>392211.37700000004</v>
      </c>
      <c r="D11" s="677">
        <f>(+C11/B11)*100</f>
        <v>5.4466306163393847</v>
      </c>
      <c r="E11" s="676">
        <f>+E13+E21+E23</f>
        <v>2191636.3860000009</v>
      </c>
      <c r="F11" s="676">
        <f>+F13+F21+F23</f>
        <v>137098.21300000005</v>
      </c>
      <c r="G11" s="677">
        <f>(+F11/E11)*100</f>
        <v>6.2555181998151035</v>
      </c>
      <c r="H11" s="678"/>
    </row>
    <row r="12" spans="1:8" s="149" customFormat="1" ht="12.95" customHeight="1">
      <c r="A12" s="675"/>
      <c r="B12" s="676"/>
      <c r="C12" s="676"/>
      <c r="D12" s="677"/>
      <c r="E12" s="676"/>
      <c r="F12" s="676"/>
      <c r="G12" s="677"/>
      <c r="H12" s="678"/>
    </row>
    <row r="13" spans="1:8" s="149" customFormat="1" ht="12.95" customHeight="1">
      <c r="A13" s="675" t="s">
        <v>421</v>
      </c>
      <c r="B13" s="676">
        <f>SUM(B15:B19)</f>
        <v>6874841.9360000007</v>
      </c>
      <c r="C13" s="676">
        <f>SUM(C15:C19)</f>
        <v>375313.08400000003</v>
      </c>
      <c r="D13" s="677">
        <f>(+C13/B13)*100</f>
        <v>5.459224917371249</v>
      </c>
      <c r="E13" s="676">
        <f>SUM(E15:E19)</f>
        <v>2087045.6550000007</v>
      </c>
      <c r="F13" s="676">
        <f>SUM(F15:F19)</f>
        <v>133333.48200000005</v>
      </c>
      <c r="G13" s="677">
        <f>(+F13/E13)*100</f>
        <v>6.3886231564014349</v>
      </c>
      <c r="H13" s="678"/>
    </row>
    <row r="14" spans="1:8" s="134" customFormat="1" ht="12.95" customHeight="1">
      <c r="A14" s="674"/>
      <c r="B14" s="676"/>
      <c r="C14" s="676"/>
      <c r="D14" s="677"/>
      <c r="E14" s="679"/>
      <c r="F14" s="679"/>
      <c r="G14" s="677"/>
      <c r="H14" s="680"/>
    </row>
    <row r="15" spans="1:8" s="134" customFormat="1" ht="12.95" customHeight="1">
      <c r="A15" s="674" t="s">
        <v>50</v>
      </c>
      <c r="B15" s="679">
        <v>2323844.182</v>
      </c>
      <c r="C15" s="679">
        <v>113660.776</v>
      </c>
      <c r="D15" s="681">
        <f>(+C15/B15)*100</f>
        <v>4.8910670035621173</v>
      </c>
      <c r="E15" s="679">
        <v>647444.46900000039</v>
      </c>
      <c r="F15" s="679">
        <v>36528.169000000016</v>
      </c>
      <c r="G15" s="681">
        <f t="shared" ref="G15:G23" si="0">(+F15/E15)*100</f>
        <v>5.6418999233121863</v>
      </c>
      <c r="H15" s="680"/>
    </row>
    <row r="16" spans="1:8" s="134" customFormat="1" ht="12.95" customHeight="1">
      <c r="A16" s="674" t="s">
        <v>51</v>
      </c>
      <c r="B16" s="679">
        <v>1647114.7950000004</v>
      </c>
      <c r="C16" s="679">
        <v>104388.11900000005</v>
      </c>
      <c r="D16" s="681">
        <f t="shared" ref="D16:D23" si="1">(+C16/B16)*100</f>
        <v>6.3376347123395265</v>
      </c>
      <c r="E16" s="679">
        <v>436514.875</v>
      </c>
      <c r="F16" s="679">
        <v>27591.900000000012</v>
      </c>
      <c r="G16" s="681">
        <f t="shared" si="0"/>
        <v>6.3209529801246775</v>
      </c>
      <c r="H16" s="680"/>
    </row>
    <row r="17" spans="1:8" s="134" customFormat="1" ht="12.95" customHeight="1">
      <c r="A17" s="674" t="s">
        <v>422</v>
      </c>
      <c r="B17" s="679">
        <v>1762916.2319999998</v>
      </c>
      <c r="C17" s="679">
        <v>82851.694000000003</v>
      </c>
      <c r="D17" s="681">
        <f t="shared" si="1"/>
        <v>4.6996954532550932</v>
      </c>
      <c r="E17" s="679">
        <v>613932.72</v>
      </c>
      <c r="F17" s="679">
        <v>43372.133000000009</v>
      </c>
      <c r="G17" s="681">
        <f t="shared" si="0"/>
        <v>7.064639428242236</v>
      </c>
      <c r="H17" s="680"/>
    </row>
    <row r="18" spans="1:8" s="134" customFormat="1" ht="12.95" customHeight="1">
      <c r="A18" s="674" t="s">
        <v>423</v>
      </c>
      <c r="B18" s="679">
        <v>715166.69400000002</v>
      </c>
      <c r="C18" s="679">
        <v>52978.798999999992</v>
      </c>
      <c r="D18" s="681">
        <f t="shared" si="1"/>
        <v>7.4078951724784865</v>
      </c>
      <c r="E18" s="679">
        <v>255418.05900000004</v>
      </c>
      <c r="F18" s="679">
        <v>17075.417999999998</v>
      </c>
      <c r="G18" s="681">
        <f t="shared" si="0"/>
        <v>6.6852821867227465</v>
      </c>
      <c r="H18" s="680"/>
    </row>
    <row r="19" spans="1:8" s="134" customFormat="1" ht="12.95" customHeight="1">
      <c r="A19" s="674" t="s">
        <v>424</v>
      </c>
      <c r="B19" s="679">
        <v>425800.03299999994</v>
      </c>
      <c r="C19" s="679">
        <v>21433.696</v>
      </c>
      <c r="D19" s="681">
        <f t="shared" si="1"/>
        <v>5.0337469090802074</v>
      </c>
      <c r="E19" s="679">
        <v>133735.53200000001</v>
      </c>
      <c r="F19" s="679">
        <v>8765.8619999999974</v>
      </c>
      <c r="G19" s="681">
        <f t="shared" si="0"/>
        <v>6.5546245406194652</v>
      </c>
      <c r="H19" s="680"/>
    </row>
    <row r="20" spans="1:8" s="134" customFormat="1" ht="12.95" customHeight="1">
      <c r="A20" s="674"/>
      <c r="B20" s="679">
        <v>0</v>
      </c>
      <c r="C20" s="679">
        <v>0</v>
      </c>
      <c r="D20" s="681"/>
      <c r="E20" s="679">
        <v>0</v>
      </c>
      <c r="F20" s="679">
        <v>0</v>
      </c>
      <c r="G20" s="677"/>
      <c r="H20" s="680"/>
    </row>
    <row r="21" spans="1:8" s="149" customFormat="1" ht="12.95" customHeight="1">
      <c r="A21" s="675" t="s">
        <v>425</v>
      </c>
      <c r="B21" s="676">
        <v>168101.98299999998</v>
      </c>
      <c r="C21" s="676">
        <v>11253.416999999999</v>
      </c>
      <c r="D21" s="677">
        <f t="shared" si="1"/>
        <v>6.6943987210430471</v>
      </c>
      <c r="E21" s="676">
        <v>49800.383000000009</v>
      </c>
      <c r="F21" s="676">
        <v>1404.2650000000001</v>
      </c>
      <c r="G21" s="677">
        <f t="shared" si="0"/>
        <v>2.8197875506298811</v>
      </c>
      <c r="H21" s="682"/>
    </row>
    <row r="22" spans="1:8" s="149" customFormat="1" ht="12.95" customHeight="1">
      <c r="A22" s="675"/>
      <c r="B22" s="676">
        <v>0</v>
      </c>
      <c r="C22" s="676">
        <v>0</v>
      </c>
      <c r="D22" s="677"/>
      <c r="E22" s="676">
        <v>0</v>
      </c>
      <c r="F22" s="676">
        <v>0</v>
      </c>
      <c r="G22" s="677"/>
      <c r="H22" s="678"/>
    </row>
    <row r="23" spans="1:8" s="149" customFormat="1" ht="12.95" customHeight="1">
      <c r="A23" s="675" t="s">
        <v>426</v>
      </c>
      <c r="B23" s="676">
        <v>158047.01699999999</v>
      </c>
      <c r="C23" s="676">
        <v>5644.8760000000002</v>
      </c>
      <c r="D23" s="677">
        <f t="shared" si="1"/>
        <v>3.5716434939104231</v>
      </c>
      <c r="E23" s="676">
        <v>54790.347999999998</v>
      </c>
      <c r="F23" s="676">
        <v>2360.4659999999999</v>
      </c>
      <c r="G23" s="677">
        <f t="shared" si="0"/>
        <v>4.3081785134856236</v>
      </c>
      <c r="H23" s="678"/>
    </row>
    <row r="24" spans="1:8" ht="6.95" customHeight="1" thickBot="1">
      <c r="A24" s="683"/>
      <c r="B24" s="684"/>
      <c r="C24" s="684"/>
      <c r="D24" s="685"/>
      <c r="E24" s="686"/>
      <c r="F24" s="686"/>
      <c r="G24" s="686"/>
      <c r="H24" s="687"/>
    </row>
    <row r="25" spans="1:8" ht="18.75" customHeight="1" thickTop="1">
      <c r="A25" s="688"/>
      <c r="B25" s="689"/>
      <c r="C25" s="689"/>
      <c r="D25" s="689"/>
      <c r="E25" s="689"/>
      <c r="F25" s="668"/>
    </row>
    <row r="26" spans="1:8">
      <c r="A26" s="668"/>
      <c r="B26" s="668"/>
      <c r="C26" s="668"/>
      <c r="D26" s="668"/>
      <c r="E26" s="668"/>
      <c r="F26" s="668"/>
      <c r="G26" s="668"/>
    </row>
    <row r="33" ht="9" customHeight="1"/>
    <row r="34" ht="9" customHeight="1"/>
  </sheetData>
  <mergeCells count="8">
    <mergeCell ref="C7:C9"/>
    <mergeCell ref="F7:F9"/>
    <mergeCell ref="A2:G2"/>
    <mergeCell ref="A3:G3"/>
    <mergeCell ref="F4:G4"/>
    <mergeCell ref="B5:D6"/>
    <mergeCell ref="E5:G5"/>
    <mergeCell ref="E6:G6"/>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6.xml><?xml version="1.0" encoding="utf-8"?>
<worksheet xmlns="http://schemas.openxmlformats.org/spreadsheetml/2006/main" xmlns:r="http://schemas.openxmlformats.org/officeDocument/2006/relationships">
  <dimension ref="A1:I36"/>
  <sheetViews>
    <sheetView showGridLines="0" workbookViewId="0"/>
  </sheetViews>
  <sheetFormatPr defaultRowHeight="11.25"/>
  <cols>
    <col min="1" max="1" width="23" style="659" customWidth="1"/>
    <col min="2" max="2" width="9.5703125" style="659" customWidth="1"/>
    <col min="3" max="3" width="13.42578125" style="659" customWidth="1"/>
    <col min="4" max="4" width="8.7109375" style="659" customWidth="1"/>
    <col min="5" max="5" width="10.140625" style="659" customWidth="1"/>
    <col min="6" max="6" width="13.5703125" style="659" customWidth="1"/>
    <col min="7" max="7" width="8.7109375" style="659" customWidth="1"/>
    <col min="8" max="8" width="12.7109375" style="659" customWidth="1"/>
    <col min="9" max="9" width="10.7109375" style="659" customWidth="1"/>
    <col min="10" max="256" width="9.140625" style="659"/>
    <col min="257" max="257" width="25.85546875" style="659" customWidth="1"/>
    <col min="258" max="258" width="11.28515625" style="659" customWidth="1"/>
    <col min="259" max="259" width="12.7109375" style="659" customWidth="1"/>
    <col min="260" max="260" width="8.7109375" style="659" customWidth="1"/>
    <col min="261" max="261" width="12.85546875" style="659" customWidth="1"/>
    <col min="262" max="262" width="13.5703125" style="659" customWidth="1"/>
    <col min="263" max="263" width="8.7109375" style="659" customWidth="1"/>
    <col min="264" max="264" width="12.7109375" style="659" customWidth="1"/>
    <col min="265" max="265" width="10.7109375" style="659" customWidth="1"/>
    <col min="266" max="512" width="9.140625" style="659"/>
    <col min="513" max="513" width="25.85546875" style="659" customWidth="1"/>
    <col min="514" max="514" width="11.28515625" style="659" customWidth="1"/>
    <col min="515" max="515" width="12.7109375" style="659" customWidth="1"/>
    <col min="516" max="516" width="8.7109375" style="659" customWidth="1"/>
    <col min="517" max="517" width="12.85546875" style="659" customWidth="1"/>
    <col min="518" max="518" width="13.5703125" style="659" customWidth="1"/>
    <col min="519" max="519" width="8.7109375" style="659" customWidth="1"/>
    <col min="520" max="520" width="12.7109375" style="659" customWidth="1"/>
    <col min="521" max="521" width="10.7109375" style="659" customWidth="1"/>
    <col min="522" max="768" width="9.140625" style="659"/>
    <col min="769" max="769" width="25.85546875" style="659" customWidth="1"/>
    <col min="770" max="770" width="11.28515625" style="659" customWidth="1"/>
    <col min="771" max="771" width="12.7109375" style="659" customWidth="1"/>
    <col min="772" max="772" width="8.7109375" style="659" customWidth="1"/>
    <col min="773" max="773" width="12.85546875" style="659" customWidth="1"/>
    <col min="774" max="774" width="13.5703125" style="659" customWidth="1"/>
    <col min="775" max="775" width="8.7109375" style="659" customWidth="1"/>
    <col min="776" max="776" width="12.7109375" style="659" customWidth="1"/>
    <col min="777" max="777" width="10.7109375" style="659" customWidth="1"/>
    <col min="778" max="1024" width="9.140625" style="659"/>
    <col min="1025" max="1025" width="25.85546875" style="659" customWidth="1"/>
    <col min="1026" max="1026" width="11.28515625" style="659" customWidth="1"/>
    <col min="1027" max="1027" width="12.7109375" style="659" customWidth="1"/>
    <col min="1028" max="1028" width="8.7109375" style="659" customWidth="1"/>
    <col min="1029" max="1029" width="12.85546875" style="659" customWidth="1"/>
    <col min="1030" max="1030" width="13.5703125" style="659" customWidth="1"/>
    <col min="1031" max="1031" width="8.7109375" style="659" customWidth="1"/>
    <col min="1032" max="1032" width="12.7109375" style="659" customWidth="1"/>
    <col min="1033" max="1033" width="10.7109375" style="659" customWidth="1"/>
    <col min="1034" max="1280" width="9.140625" style="659"/>
    <col min="1281" max="1281" width="25.85546875" style="659" customWidth="1"/>
    <col min="1282" max="1282" width="11.28515625" style="659" customWidth="1"/>
    <col min="1283" max="1283" width="12.7109375" style="659" customWidth="1"/>
    <col min="1284" max="1284" width="8.7109375" style="659" customWidth="1"/>
    <col min="1285" max="1285" width="12.85546875" style="659" customWidth="1"/>
    <col min="1286" max="1286" width="13.5703125" style="659" customWidth="1"/>
    <col min="1287" max="1287" width="8.7109375" style="659" customWidth="1"/>
    <col min="1288" max="1288" width="12.7109375" style="659" customWidth="1"/>
    <col min="1289" max="1289" width="10.7109375" style="659" customWidth="1"/>
    <col min="1290" max="1536" width="9.140625" style="659"/>
    <col min="1537" max="1537" width="25.85546875" style="659" customWidth="1"/>
    <col min="1538" max="1538" width="11.28515625" style="659" customWidth="1"/>
    <col min="1539" max="1539" width="12.7109375" style="659" customWidth="1"/>
    <col min="1540" max="1540" width="8.7109375" style="659" customWidth="1"/>
    <col min="1541" max="1541" width="12.85546875" style="659" customWidth="1"/>
    <col min="1542" max="1542" width="13.5703125" style="659" customWidth="1"/>
    <col min="1543" max="1543" width="8.7109375" style="659" customWidth="1"/>
    <col min="1544" max="1544" width="12.7109375" style="659" customWidth="1"/>
    <col min="1545" max="1545" width="10.7109375" style="659" customWidth="1"/>
    <col min="1546" max="1792" width="9.140625" style="659"/>
    <col min="1793" max="1793" width="25.85546875" style="659" customWidth="1"/>
    <col min="1794" max="1794" width="11.28515625" style="659" customWidth="1"/>
    <col min="1795" max="1795" width="12.7109375" style="659" customWidth="1"/>
    <col min="1796" max="1796" width="8.7109375" style="659" customWidth="1"/>
    <col min="1797" max="1797" width="12.85546875" style="659" customWidth="1"/>
    <col min="1798" max="1798" width="13.5703125" style="659" customWidth="1"/>
    <col min="1799" max="1799" width="8.7109375" style="659" customWidth="1"/>
    <col min="1800" max="1800" width="12.7109375" style="659" customWidth="1"/>
    <col min="1801" max="1801" width="10.7109375" style="659" customWidth="1"/>
    <col min="1802" max="2048" width="9.140625" style="659"/>
    <col min="2049" max="2049" width="25.85546875" style="659" customWidth="1"/>
    <col min="2050" max="2050" width="11.28515625" style="659" customWidth="1"/>
    <col min="2051" max="2051" width="12.7109375" style="659" customWidth="1"/>
    <col min="2052" max="2052" width="8.7109375" style="659" customWidth="1"/>
    <col min="2053" max="2053" width="12.85546875" style="659" customWidth="1"/>
    <col min="2054" max="2054" width="13.5703125" style="659" customWidth="1"/>
    <col min="2055" max="2055" width="8.7109375" style="659" customWidth="1"/>
    <col min="2056" max="2056" width="12.7109375" style="659" customWidth="1"/>
    <col min="2057" max="2057" width="10.7109375" style="659" customWidth="1"/>
    <col min="2058" max="2304" width="9.140625" style="659"/>
    <col min="2305" max="2305" width="25.85546875" style="659" customWidth="1"/>
    <col min="2306" max="2306" width="11.28515625" style="659" customWidth="1"/>
    <col min="2307" max="2307" width="12.7109375" style="659" customWidth="1"/>
    <col min="2308" max="2308" width="8.7109375" style="659" customWidth="1"/>
    <col min="2309" max="2309" width="12.85546875" style="659" customWidth="1"/>
    <col min="2310" max="2310" width="13.5703125" style="659" customWidth="1"/>
    <col min="2311" max="2311" width="8.7109375" style="659" customWidth="1"/>
    <col min="2312" max="2312" width="12.7109375" style="659" customWidth="1"/>
    <col min="2313" max="2313" width="10.7109375" style="659" customWidth="1"/>
    <col min="2314" max="2560" width="9.140625" style="659"/>
    <col min="2561" max="2561" width="25.85546875" style="659" customWidth="1"/>
    <col min="2562" max="2562" width="11.28515625" style="659" customWidth="1"/>
    <col min="2563" max="2563" width="12.7109375" style="659" customWidth="1"/>
    <col min="2564" max="2564" width="8.7109375" style="659" customWidth="1"/>
    <col min="2565" max="2565" width="12.85546875" style="659" customWidth="1"/>
    <col min="2566" max="2566" width="13.5703125" style="659" customWidth="1"/>
    <col min="2567" max="2567" width="8.7109375" style="659" customWidth="1"/>
    <col min="2568" max="2568" width="12.7109375" style="659" customWidth="1"/>
    <col min="2569" max="2569" width="10.7109375" style="659" customWidth="1"/>
    <col min="2570" max="2816" width="9.140625" style="659"/>
    <col min="2817" max="2817" width="25.85546875" style="659" customWidth="1"/>
    <col min="2818" max="2818" width="11.28515625" style="659" customWidth="1"/>
    <col min="2819" max="2819" width="12.7109375" style="659" customWidth="1"/>
    <col min="2820" max="2820" width="8.7109375" style="659" customWidth="1"/>
    <col min="2821" max="2821" width="12.85546875" style="659" customWidth="1"/>
    <col min="2822" max="2822" width="13.5703125" style="659" customWidth="1"/>
    <col min="2823" max="2823" width="8.7109375" style="659" customWidth="1"/>
    <col min="2824" max="2824" width="12.7109375" style="659" customWidth="1"/>
    <col min="2825" max="2825" width="10.7109375" style="659" customWidth="1"/>
    <col min="2826" max="3072" width="9.140625" style="659"/>
    <col min="3073" max="3073" width="25.85546875" style="659" customWidth="1"/>
    <col min="3074" max="3074" width="11.28515625" style="659" customWidth="1"/>
    <col min="3075" max="3075" width="12.7109375" style="659" customWidth="1"/>
    <col min="3076" max="3076" width="8.7109375" style="659" customWidth="1"/>
    <col min="3077" max="3077" width="12.85546875" style="659" customWidth="1"/>
    <col min="3078" max="3078" width="13.5703125" style="659" customWidth="1"/>
    <col min="3079" max="3079" width="8.7109375" style="659" customWidth="1"/>
    <col min="3080" max="3080" width="12.7109375" style="659" customWidth="1"/>
    <col min="3081" max="3081" width="10.7109375" style="659" customWidth="1"/>
    <col min="3082" max="3328" width="9.140625" style="659"/>
    <col min="3329" max="3329" width="25.85546875" style="659" customWidth="1"/>
    <col min="3330" max="3330" width="11.28515625" style="659" customWidth="1"/>
    <col min="3331" max="3331" width="12.7109375" style="659" customWidth="1"/>
    <col min="3332" max="3332" width="8.7109375" style="659" customWidth="1"/>
    <col min="3333" max="3333" width="12.85546875" style="659" customWidth="1"/>
    <col min="3334" max="3334" width="13.5703125" style="659" customWidth="1"/>
    <col min="3335" max="3335" width="8.7109375" style="659" customWidth="1"/>
    <col min="3336" max="3336" width="12.7109375" style="659" customWidth="1"/>
    <col min="3337" max="3337" width="10.7109375" style="659" customWidth="1"/>
    <col min="3338" max="3584" width="9.140625" style="659"/>
    <col min="3585" max="3585" width="25.85546875" style="659" customWidth="1"/>
    <col min="3586" max="3586" width="11.28515625" style="659" customWidth="1"/>
    <col min="3587" max="3587" width="12.7109375" style="659" customWidth="1"/>
    <col min="3588" max="3588" width="8.7109375" style="659" customWidth="1"/>
    <col min="3589" max="3589" width="12.85546875" style="659" customWidth="1"/>
    <col min="3590" max="3590" width="13.5703125" style="659" customWidth="1"/>
    <col min="3591" max="3591" width="8.7109375" style="659" customWidth="1"/>
    <col min="3592" max="3592" width="12.7109375" style="659" customWidth="1"/>
    <col min="3593" max="3593" width="10.7109375" style="659" customWidth="1"/>
    <col min="3594" max="3840" width="9.140625" style="659"/>
    <col min="3841" max="3841" width="25.85546875" style="659" customWidth="1"/>
    <col min="3842" max="3842" width="11.28515625" style="659" customWidth="1"/>
    <col min="3843" max="3843" width="12.7109375" style="659" customWidth="1"/>
    <col min="3844" max="3844" width="8.7109375" style="659" customWidth="1"/>
    <col min="3845" max="3845" width="12.85546875" style="659" customWidth="1"/>
    <col min="3846" max="3846" width="13.5703125" style="659" customWidth="1"/>
    <col min="3847" max="3847" width="8.7109375" style="659" customWidth="1"/>
    <col min="3848" max="3848" width="12.7109375" style="659" customWidth="1"/>
    <col min="3849" max="3849" width="10.7109375" style="659" customWidth="1"/>
    <col min="3850" max="4096" width="9.140625" style="659"/>
    <col min="4097" max="4097" width="25.85546875" style="659" customWidth="1"/>
    <col min="4098" max="4098" width="11.28515625" style="659" customWidth="1"/>
    <col min="4099" max="4099" width="12.7109375" style="659" customWidth="1"/>
    <col min="4100" max="4100" width="8.7109375" style="659" customWidth="1"/>
    <col min="4101" max="4101" width="12.85546875" style="659" customWidth="1"/>
    <col min="4102" max="4102" width="13.5703125" style="659" customWidth="1"/>
    <col min="4103" max="4103" width="8.7109375" style="659" customWidth="1"/>
    <col min="4104" max="4104" width="12.7109375" style="659" customWidth="1"/>
    <col min="4105" max="4105" width="10.7109375" style="659" customWidth="1"/>
    <col min="4106" max="4352" width="9.140625" style="659"/>
    <col min="4353" max="4353" width="25.85546875" style="659" customWidth="1"/>
    <col min="4354" max="4354" width="11.28515625" style="659" customWidth="1"/>
    <col min="4355" max="4355" width="12.7109375" style="659" customWidth="1"/>
    <col min="4356" max="4356" width="8.7109375" style="659" customWidth="1"/>
    <col min="4357" max="4357" width="12.85546875" style="659" customWidth="1"/>
    <col min="4358" max="4358" width="13.5703125" style="659" customWidth="1"/>
    <col min="4359" max="4359" width="8.7109375" style="659" customWidth="1"/>
    <col min="4360" max="4360" width="12.7109375" style="659" customWidth="1"/>
    <col min="4361" max="4361" width="10.7109375" style="659" customWidth="1"/>
    <col min="4362" max="4608" width="9.140625" style="659"/>
    <col min="4609" max="4609" width="25.85546875" style="659" customWidth="1"/>
    <col min="4610" max="4610" width="11.28515625" style="659" customWidth="1"/>
    <col min="4611" max="4611" width="12.7109375" style="659" customWidth="1"/>
    <col min="4612" max="4612" width="8.7109375" style="659" customWidth="1"/>
    <col min="4613" max="4613" width="12.85546875" style="659" customWidth="1"/>
    <col min="4614" max="4614" width="13.5703125" style="659" customWidth="1"/>
    <col min="4615" max="4615" width="8.7109375" style="659" customWidth="1"/>
    <col min="4616" max="4616" width="12.7109375" style="659" customWidth="1"/>
    <col min="4617" max="4617" width="10.7109375" style="659" customWidth="1"/>
    <col min="4618" max="4864" width="9.140625" style="659"/>
    <col min="4865" max="4865" width="25.85546875" style="659" customWidth="1"/>
    <col min="4866" max="4866" width="11.28515625" style="659" customWidth="1"/>
    <col min="4867" max="4867" width="12.7109375" style="659" customWidth="1"/>
    <col min="4868" max="4868" width="8.7109375" style="659" customWidth="1"/>
    <col min="4869" max="4869" width="12.85546875" style="659" customWidth="1"/>
    <col min="4870" max="4870" width="13.5703125" style="659" customWidth="1"/>
    <col min="4871" max="4871" width="8.7109375" style="659" customWidth="1"/>
    <col min="4872" max="4872" width="12.7109375" style="659" customWidth="1"/>
    <col min="4873" max="4873" width="10.7109375" style="659" customWidth="1"/>
    <col min="4874" max="5120" width="9.140625" style="659"/>
    <col min="5121" max="5121" width="25.85546875" style="659" customWidth="1"/>
    <col min="5122" max="5122" width="11.28515625" style="659" customWidth="1"/>
    <col min="5123" max="5123" width="12.7109375" style="659" customWidth="1"/>
    <col min="5124" max="5124" width="8.7109375" style="659" customWidth="1"/>
    <col min="5125" max="5125" width="12.85546875" style="659" customWidth="1"/>
    <col min="5126" max="5126" width="13.5703125" style="659" customWidth="1"/>
    <col min="5127" max="5127" width="8.7109375" style="659" customWidth="1"/>
    <col min="5128" max="5128" width="12.7109375" style="659" customWidth="1"/>
    <col min="5129" max="5129" width="10.7109375" style="659" customWidth="1"/>
    <col min="5130" max="5376" width="9.140625" style="659"/>
    <col min="5377" max="5377" width="25.85546875" style="659" customWidth="1"/>
    <col min="5378" max="5378" width="11.28515625" style="659" customWidth="1"/>
    <col min="5379" max="5379" width="12.7109375" style="659" customWidth="1"/>
    <col min="5380" max="5380" width="8.7109375" style="659" customWidth="1"/>
    <col min="5381" max="5381" width="12.85546875" style="659" customWidth="1"/>
    <col min="5382" max="5382" width="13.5703125" style="659" customWidth="1"/>
    <col min="5383" max="5383" width="8.7109375" style="659" customWidth="1"/>
    <col min="5384" max="5384" width="12.7109375" style="659" customWidth="1"/>
    <col min="5385" max="5385" width="10.7109375" style="659" customWidth="1"/>
    <col min="5386" max="5632" width="9.140625" style="659"/>
    <col min="5633" max="5633" width="25.85546875" style="659" customWidth="1"/>
    <col min="5634" max="5634" width="11.28515625" style="659" customWidth="1"/>
    <col min="5635" max="5635" width="12.7109375" style="659" customWidth="1"/>
    <col min="5636" max="5636" width="8.7109375" style="659" customWidth="1"/>
    <col min="5637" max="5637" width="12.85546875" style="659" customWidth="1"/>
    <col min="5638" max="5638" width="13.5703125" style="659" customWidth="1"/>
    <col min="5639" max="5639" width="8.7109375" style="659" customWidth="1"/>
    <col min="5640" max="5640" width="12.7109375" style="659" customWidth="1"/>
    <col min="5641" max="5641" width="10.7109375" style="659" customWidth="1"/>
    <col min="5642" max="5888" width="9.140625" style="659"/>
    <col min="5889" max="5889" width="25.85546875" style="659" customWidth="1"/>
    <col min="5890" max="5890" width="11.28515625" style="659" customWidth="1"/>
    <col min="5891" max="5891" width="12.7109375" style="659" customWidth="1"/>
    <col min="5892" max="5892" width="8.7109375" style="659" customWidth="1"/>
    <col min="5893" max="5893" width="12.85546875" style="659" customWidth="1"/>
    <col min="5894" max="5894" width="13.5703125" style="659" customWidth="1"/>
    <col min="5895" max="5895" width="8.7109375" style="659" customWidth="1"/>
    <col min="5896" max="5896" width="12.7109375" style="659" customWidth="1"/>
    <col min="5897" max="5897" width="10.7109375" style="659" customWidth="1"/>
    <col min="5898" max="6144" width="9.140625" style="659"/>
    <col min="6145" max="6145" width="25.85546875" style="659" customWidth="1"/>
    <col min="6146" max="6146" width="11.28515625" style="659" customWidth="1"/>
    <col min="6147" max="6147" width="12.7109375" style="659" customWidth="1"/>
    <col min="6148" max="6148" width="8.7109375" style="659" customWidth="1"/>
    <col min="6149" max="6149" width="12.85546875" style="659" customWidth="1"/>
    <col min="6150" max="6150" width="13.5703125" style="659" customWidth="1"/>
    <col min="6151" max="6151" width="8.7109375" style="659" customWidth="1"/>
    <col min="6152" max="6152" width="12.7109375" style="659" customWidth="1"/>
    <col min="6153" max="6153" width="10.7109375" style="659" customWidth="1"/>
    <col min="6154" max="6400" width="9.140625" style="659"/>
    <col min="6401" max="6401" width="25.85546875" style="659" customWidth="1"/>
    <col min="6402" max="6402" width="11.28515625" style="659" customWidth="1"/>
    <col min="6403" max="6403" width="12.7109375" style="659" customWidth="1"/>
    <col min="6404" max="6404" width="8.7109375" style="659" customWidth="1"/>
    <col min="6405" max="6405" width="12.85546875" style="659" customWidth="1"/>
    <col min="6406" max="6406" width="13.5703125" style="659" customWidth="1"/>
    <col min="6407" max="6407" width="8.7109375" style="659" customWidth="1"/>
    <col min="6408" max="6408" width="12.7109375" style="659" customWidth="1"/>
    <col min="6409" max="6409" width="10.7109375" style="659" customWidth="1"/>
    <col min="6410" max="6656" width="9.140625" style="659"/>
    <col min="6657" max="6657" width="25.85546875" style="659" customWidth="1"/>
    <col min="6658" max="6658" width="11.28515625" style="659" customWidth="1"/>
    <col min="6659" max="6659" width="12.7109375" style="659" customWidth="1"/>
    <col min="6660" max="6660" width="8.7109375" style="659" customWidth="1"/>
    <col min="6661" max="6661" width="12.85546875" style="659" customWidth="1"/>
    <col min="6662" max="6662" width="13.5703125" style="659" customWidth="1"/>
    <col min="6663" max="6663" width="8.7109375" style="659" customWidth="1"/>
    <col min="6664" max="6664" width="12.7109375" style="659" customWidth="1"/>
    <col min="6665" max="6665" width="10.7109375" style="659" customWidth="1"/>
    <col min="6666" max="6912" width="9.140625" style="659"/>
    <col min="6913" max="6913" width="25.85546875" style="659" customWidth="1"/>
    <col min="6914" max="6914" width="11.28515625" style="659" customWidth="1"/>
    <col min="6915" max="6915" width="12.7109375" style="659" customWidth="1"/>
    <col min="6916" max="6916" width="8.7109375" style="659" customWidth="1"/>
    <col min="6917" max="6917" width="12.85546875" style="659" customWidth="1"/>
    <col min="6918" max="6918" width="13.5703125" style="659" customWidth="1"/>
    <col min="6919" max="6919" width="8.7109375" style="659" customWidth="1"/>
    <col min="6920" max="6920" width="12.7109375" style="659" customWidth="1"/>
    <col min="6921" max="6921" width="10.7109375" style="659" customWidth="1"/>
    <col min="6922" max="7168" width="9.140625" style="659"/>
    <col min="7169" max="7169" width="25.85546875" style="659" customWidth="1"/>
    <col min="7170" max="7170" width="11.28515625" style="659" customWidth="1"/>
    <col min="7171" max="7171" width="12.7109375" style="659" customWidth="1"/>
    <col min="7172" max="7172" width="8.7109375" style="659" customWidth="1"/>
    <col min="7173" max="7173" width="12.85546875" style="659" customWidth="1"/>
    <col min="7174" max="7174" width="13.5703125" style="659" customWidth="1"/>
    <col min="7175" max="7175" width="8.7109375" style="659" customWidth="1"/>
    <col min="7176" max="7176" width="12.7109375" style="659" customWidth="1"/>
    <col min="7177" max="7177" width="10.7109375" style="659" customWidth="1"/>
    <col min="7178" max="7424" width="9.140625" style="659"/>
    <col min="7425" max="7425" width="25.85546875" style="659" customWidth="1"/>
    <col min="7426" max="7426" width="11.28515625" style="659" customWidth="1"/>
    <col min="7427" max="7427" width="12.7109375" style="659" customWidth="1"/>
    <col min="7428" max="7428" width="8.7109375" style="659" customWidth="1"/>
    <col min="7429" max="7429" width="12.85546875" style="659" customWidth="1"/>
    <col min="7430" max="7430" width="13.5703125" style="659" customWidth="1"/>
    <col min="7431" max="7431" width="8.7109375" style="659" customWidth="1"/>
    <col min="7432" max="7432" width="12.7109375" style="659" customWidth="1"/>
    <col min="7433" max="7433" width="10.7109375" style="659" customWidth="1"/>
    <col min="7434" max="7680" width="9.140625" style="659"/>
    <col min="7681" max="7681" width="25.85546875" style="659" customWidth="1"/>
    <col min="7682" max="7682" width="11.28515625" style="659" customWidth="1"/>
    <col min="7683" max="7683" width="12.7109375" style="659" customWidth="1"/>
    <col min="7684" max="7684" width="8.7109375" style="659" customWidth="1"/>
    <col min="7685" max="7685" width="12.85546875" style="659" customWidth="1"/>
    <col min="7686" max="7686" width="13.5703125" style="659" customWidth="1"/>
    <col min="7687" max="7687" width="8.7109375" style="659" customWidth="1"/>
    <col min="7688" max="7688" width="12.7109375" style="659" customWidth="1"/>
    <col min="7689" max="7689" width="10.7109375" style="659" customWidth="1"/>
    <col min="7690" max="7936" width="9.140625" style="659"/>
    <col min="7937" max="7937" width="25.85546875" style="659" customWidth="1"/>
    <col min="7938" max="7938" width="11.28515625" style="659" customWidth="1"/>
    <col min="7939" max="7939" width="12.7109375" style="659" customWidth="1"/>
    <col min="7940" max="7940" width="8.7109375" style="659" customWidth="1"/>
    <col min="7941" max="7941" width="12.85546875" style="659" customWidth="1"/>
    <col min="7942" max="7942" width="13.5703125" style="659" customWidth="1"/>
    <col min="7943" max="7943" width="8.7109375" style="659" customWidth="1"/>
    <col min="7944" max="7944" width="12.7109375" style="659" customWidth="1"/>
    <col min="7945" max="7945" width="10.7109375" style="659" customWidth="1"/>
    <col min="7946" max="8192" width="9.140625" style="659"/>
    <col min="8193" max="8193" width="25.85546875" style="659" customWidth="1"/>
    <col min="8194" max="8194" width="11.28515625" style="659" customWidth="1"/>
    <col min="8195" max="8195" width="12.7109375" style="659" customWidth="1"/>
    <col min="8196" max="8196" width="8.7109375" style="659" customWidth="1"/>
    <col min="8197" max="8197" width="12.85546875" style="659" customWidth="1"/>
    <col min="8198" max="8198" width="13.5703125" style="659" customWidth="1"/>
    <col min="8199" max="8199" width="8.7109375" style="659" customWidth="1"/>
    <col min="8200" max="8200" width="12.7109375" style="659" customWidth="1"/>
    <col min="8201" max="8201" width="10.7109375" style="659" customWidth="1"/>
    <col min="8202" max="8448" width="9.140625" style="659"/>
    <col min="8449" max="8449" width="25.85546875" style="659" customWidth="1"/>
    <col min="8450" max="8450" width="11.28515625" style="659" customWidth="1"/>
    <col min="8451" max="8451" width="12.7109375" style="659" customWidth="1"/>
    <col min="8452" max="8452" width="8.7109375" style="659" customWidth="1"/>
    <col min="8453" max="8453" width="12.85546875" style="659" customWidth="1"/>
    <col min="8454" max="8454" width="13.5703125" style="659" customWidth="1"/>
    <col min="8455" max="8455" width="8.7109375" style="659" customWidth="1"/>
    <col min="8456" max="8456" width="12.7109375" style="659" customWidth="1"/>
    <col min="8457" max="8457" width="10.7109375" style="659" customWidth="1"/>
    <col min="8458" max="8704" width="9.140625" style="659"/>
    <col min="8705" max="8705" width="25.85546875" style="659" customWidth="1"/>
    <col min="8706" max="8706" width="11.28515625" style="659" customWidth="1"/>
    <col min="8707" max="8707" width="12.7109375" style="659" customWidth="1"/>
    <col min="8708" max="8708" width="8.7109375" style="659" customWidth="1"/>
    <col min="8709" max="8709" width="12.85546875" style="659" customWidth="1"/>
    <col min="8710" max="8710" width="13.5703125" style="659" customWidth="1"/>
    <col min="8711" max="8711" width="8.7109375" style="659" customWidth="1"/>
    <col min="8712" max="8712" width="12.7109375" style="659" customWidth="1"/>
    <col min="8713" max="8713" width="10.7109375" style="659" customWidth="1"/>
    <col min="8714" max="8960" width="9.140625" style="659"/>
    <col min="8961" max="8961" width="25.85546875" style="659" customWidth="1"/>
    <col min="8962" max="8962" width="11.28515625" style="659" customWidth="1"/>
    <col min="8963" max="8963" width="12.7109375" style="659" customWidth="1"/>
    <col min="8964" max="8964" width="8.7109375" style="659" customWidth="1"/>
    <col min="8965" max="8965" width="12.85546875" style="659" customWidth="1"/>
    <col min="8966" max="8966" width="13.5703125" style="659" customWidth="1"/>
    <col min="8967" max="8967" width="8.7109375" style="659" customWidth="1"/>
    <col min="8968" max="8968" width="12.7109375" style="659" customWidth="1"/>
    <col min="8969" max="8969" width="10.7109375" style="659" customWidth="1"/>
    <col min="8970" max="9216" width="9.140625" style="659"/>
    <col min="9217" max="9217" width="25.85546875" style="659" customWidth="1"/>
    <col min="9218" max="9218" width="11.28515625" style="659" customWidth="1"/>
    <col min="9219" max="9219" width="12.7109375" style="659" customWidth="1"/>
    <col min="9220" max="9220" width="8.7109375" style="659" customWidth="1"/>
    <col min="9221" max="9221" width="12.85546875" style="659" customWidth="1"/>
    <col min="9222" max="9222" width="13.5703125" style="659" customWidth="1"/>
    <col min="9223" max="9223" width="8.7109375" style="659" customWidth="1"/>
    <col min="9224" max="9224" width="12.7109375" style="659" customWidth="1"/>
    <col min="9225" max="9225" width="10.7109375" style="659" customWidth="1"/>
    <col min="9226" max="9472" width="9.140625" style="659"/>
    <col min="9473" max="9473" width="25.85546875" style="659" customWidth="1"/>
    <col min="9474" max="9474" width="11.28515625" style="659" customWidth="1"/>
    <col min="9475" max="9475" width="12.7109375" style="659" customWidth="1"/>
    <col min="9476" max="9476" width="8.7109375" style="659" customWidth="1"/>
    <col min="9477" max="9477" width="12.85546875" style="659" customWidth="1"/>
    <col min="9478" max="9478" width="13.5703125" style="659" customWidth="1"/>
    <col min="9479" max="9479" width="8.7109375" style="659" customWidth="1"/>
    <col min="9480" max="9480" width="12.7109375" style="659" customWidth="1"/>
    <col min="9481" max="9481" width="10.7109375" style="659" customWidth="1"/>
    <col min="9482" max="9728" width="9.140625" style="659"/>
    <col min="9729" max="9729" width="25.85546875" style="659" customWidth="1"/>
    <col min="9730" max="9730" width="11.28515625" style="659" customWidth="1"/>
    <col min="9731" max="9731" width="12.7109375" style="659" customWidth="1"/>
    <col min="9732" max="9732" width="8.7109375" style="659" customWidth="1"/>
    <col min="9733" max="9733" width="12.85546875" style="659" customWidth="1"/>
    <col min="9734" max="9734" width="13.5703125" style="659" customWidth="1"/>
    <col min="9735" max="9735" width="8.7109375" style="659" customWidth="1"/>
    <col min="9736" max="9736" width="12.7109375" style="659" customWidth="1"/>
    <col min="9737" max="9737" width="10.7109375" style="659" customWidth="1"/>
    <col min="9738" max="9984" width="9.140625" style="659"/>
    <col min="9985" max="9985" width="25.85546875" style="659" customWidth="1"/>
    <col min="9986" max="9986" width="11.28515625" style="659" customWidth="1"/>
    <col min="9987" max="9987" width="12.7109375" style="659" customWidth="1"/>
    <col min="9988" max="9988" width="8.7109375" style="659" customWidth="1"/>
    <col min="9989" max="9989" width="12.85546875" style="659" customWidth="1"/>
    <col min="9990" max="9990" width="13.5703125" style="659" customWidth="1"/>
    <col min="9991" max="9991" width="8.7109375" style="659" customWidth="1"/>
    <col min="9992" max="9992" width="12.7109375" style="659" customWidth="1"/>
    <col min="9993" max="9993" width="10.7109375" style="659" customWidth="1"/>
    <col min="9994" max="10240" width="9.140625" style="659"/>
    <col min="10241" max="10241" width="25.85546875" style="659" customWidth="1"/>
    <col min="10242" max="10242" width="11.28515625" style="659" customWidth="1"/>
    <col min="10243" max="10243" width="12.7109375" style="659" customWidth="1"/>
    <col min="10244" max="10244" width="8.7109375" style="659" customWidth="1"/>
    <col min="10245" max="10245" width="12.85546875" style="659" customWidth="1"/>
    <col min="10246" max="10246" width="13.5703125" style="659" customWidth="1"/>
    <col min="10247" max="10247" width="8.7109375" style="659" customWidth="1"/>
    <col min="10248" max="10248" width="12.7109375" style="659" customWidth="1"/>
    <col min="10249" max="10249" width="10.7109375" style="659" customWidth="1"/>
    <col min="10250" max="10496" width="9.140625" style="659"/>
    <col min="10497" max="10497" width="25.85546875" style="659" customWidth="1"/>
    <col min="10498" max="10498" width="11.28515625" style="659" customWidth="1"/>
    <col min="10499" max="10499" width="12.7109375" style="659" customWidth="1"/>
    <col min="10500" max="10500" width="8.7109375" style="659" customWidth="1"/>
    <col min="10501" max="10501" width="12.85546875" style="659" customWidth="1"/>
    <col min="10502" max="10502" width="13.5703125" style="659" customWidth="1"/>
    <col min="10503" max="10503" width="8.7109375" style="659" customWidth="1"/>
    <col min="10504" max="10504" width="12.7109375" style="659" customWidth="1"/>
    <col min="10505" max="10505" width="10.7109375" style="659" customWidth="1"/>
    <col min="10506" max="10752" width="9.140625" style="659"/>
    <col min="10753" max="10753" width="25.85546875" style="659" customWidth="1"/>
    <col min="10754" max="10754" width="11.28515625" style="659" customWidth="1"/>
    <col min="10755" max="10755" width="12.7109375" style="659" customWidth="1"/>
    <col min="10756" max="10756" width="8.7109375" style="659" customWidth="1"/>
    <col min="10757" max="10757" width="12.85546875" style="659" customWidth="1"/>
    <col min="10758" max="10758" width="13.5703125" style="659" customWidth="1"/>
    <col min="10759" max="10759" width="8.7109375" style="659" customWidth="1"/>
    <col min="10760" max="10760" width="12.7109375" style="659" customWidth="1"/>
    <col min="10761" max="10761" width="10.7109375" style="659" customWidth="1"/>
    <col min="10762" max="11008" width="9.140625" style="659"/>
    <col min="11009" max="11009" width="25.85546875" style="659" customWidth="1"/>
    <col min="11010" max="11010" width="11.28515625" style="659" customWidth="1"/>
    <col min="11011" max="11011" width="12.7109375" style="659" customWidth="1"/>
    <col min="11012" max="11012" width="8.7109375" style="659" customWidth="1"/>
    <col min="11013" max="11013" width="12.85546875" style="659" customWidth="1"/>
    <col min="11014" max="11014" width="13.5703125" style="659" customWidth="1"/>
    <col min="11015" max="11015" width="8.7109375" style="659" customWidth="1"/>
    <col min="11016" max="11016" width="12.7109375" style="659" customWidth="1"/>
    <col min="11017" max="11017" width="10.7109375" style="659" customWidth="1"/>
    <col min="11018" max="11264" width="9.140625" style="659"/>
    <col min="11265" max="11265" width="25.85546875" style="659" customWidth="1"/>
    <col min="11266" max="11266" width="11.28515625" style="659" customWidth="1"/>
    <col min="11267" max="11267" width="12.7109375" style="659" customWidth="1"/>
    <col min="11268" max="11268" width="8.7109375" style="659" customWidth="1"/>
    <col min="11269" max="11269" width="12.85546875" style="659" customWidth="1"/>
    <col min="11270" max="11270" width="13.5703125" style="659" customWidth="1"/>
    <col min="11271" max="11271" width="8.7109375" style="659" customWidth="1"/>
    <col min="11272" max="11272" width="12.7109375" style="659" customWidth="1"/>
    <col min="11273" max="11273" width="10.7109375" style="659" customWidth="1"/>
    <col min="11274" max="11520" width="9.140625" style="659"/>
    <col min="11521" max="11521" width="25.85546875" style="659" customWidth="1"/>
    <col min="11522" max="11522" width="11.28515625" style="659" customWidth="1"/>
    <col min="11523" max="11523" width="12.7109375" style="659" customWidth="1"/>
    <col min="11524" max="11524" width="8.7109375" style="659" customWidth="1"/>
    <col min="11525" max="11525" width="12.85546875" style="659" customWidth="1"/>
    <col min="11526" max="11526" width="13.5703125" style="659" customWidth="1"/>
    <col min="11527" max="11527" width="8.7109375" style="659" customWidth="1"/>
    <col min="11528" max="11528" width="12.7109375" style="659" customWidth="1"/>
    <col min="11529" max="11529" width="10.7109375" style="659" customWidth="1"/>
    <col min="11530" max="11776" width="9.140625" style="659"/>
    <col min="11777" max="11777" width="25.85546875" style="659" customWidth="1"/>
    <col min="11778" max="11778" width="11.28515625" style="659" customWidth="1"/>
    <col min="11779" max="11779" width="12.7109375" style="659" customWidth="1"/>
    <col min="11780" max="11780" width="8.7109375" style="659" customWidth="1"/>
    <col min="11781" max="11781" width="12.85546875" style="659" customWidth="1"/>
    <col min="11782" max="11782" width="13.5703125" style="659" customWidth="1"/>
    <col min="11783" max="11783" width="8.7109375" style="659" customWidth="1"/>
    <col min="11784" max="11784" width="12.7109375" style="659" customWidth="1"/>
    <col min="11785" max="11785" width="10.7109375" style="659" customWidth="1"/>
    <col min="11786" max="12032" width="9.140625" style="659"/>
    <col min="12033" max="12033" width="25.85546875" style="659" customWidth="1"/>
    <col min="12034" max="12034" width="11.28515625" style="659" customWidth="1"/>
    <col min="12035" max="12035" width="12.7109375" style="659" customWidth="1"/>
    <col min="12036" max="12036" width="8.7109375" style="659" customWidth="1"/>
    <col min="12037" max="12037" width="12.85546875" style="659" customWidth="1"/>
    <col min="12038" max="12038" width="13.5703125" style="659" customWidth="1"/>
    <col min="12039" max="12039" width="8.7109375" style="659" customWidth="1"/>
    <col min="12040" max="12040" width="12.7109375" style="659" customWidth="1"/>
    <col min="12041" max="12041" width="10.7109375" style="659" customWidth="1"/>
    <col min="12042" max="12288" width="9.140625" style="659"/>
    <col min="12289" max="12289" width="25.85546875" style="659" customWidth="1"/>
    <col min="12290" max="12290" width="11.28515625" style="659" customWidth="1"/>
    <col min="12291" max="12291" width="12.7109375" style="659" customWidth="1"/>
    <col min="12292" max="12292" width="8.7109375" style="659" customWidth="1"/>
    <col min="12293" max="12293" width="12.85546875" style="659" customWidth="1"/>
    <col min="12294" max="12294" width="13.5703125" style="659" customWidth="1"/>
    <col min="12295" max="12295" width="8.7109375" style="659" customWidth="1"/>
    <col min="12296" max="12296" width="12.7109375" style="659" customWidth="1"/>
    <col min="12297" max="12297" width="10.7109375" style="659" customWidth="1"/>
    <col min="12298" max="12544" width="9.140625" style="659"/>
    <col min="12545" max="12545" width="25.85546875" style="659" customWidth="1"/>
    <col min="12546" max="12546" width="11.28515625" style="659" customWidth="1"/>
    <col min="12547" max="12547" width="12.7109375" style="659" customWidth="1"/>
    <col min="12548" max="12548" width="8.7109375" style="659" customWidth="1"/>
    <col min="12549" max="12549" width="12.85546875" style="659" customWidth="1"/>
    <col min="12550" max="12550" width="13.5703125" style="659" customWidth="1"/>
    <col min="12551" max="12551" width="8.7109375" style="659" customWidth="1"/>
    <col min="12552" max="12552" width="12.7109375" style="659" customWidth="1"/>
    <col min="12553" max="12553" width="10.7109375" style="659" customWidth="1"/>
    <col min="12554" max="12800" width="9.140625" style="659"/>
    <col min="12801" max="12801" width="25.85546875" style="659" customWidth="1"/>
    <col min="12802" max="12802" width="11.28515625" style="659" customWidth="1"/>
    <col min="12803" max="12803" width="12.7109375" style="659" customWidth="1"/>
    <col min="12804" max="12804" width="8.7109375" style="659" customWidth="1"/>
    <col min="12805" max="12805" width="12.85546875" style="659" customWidth="1"/>
    <col min="12806" max="12806" width="13.5703125" style="659" customWidth="1"/>
    <col min="12807" max="12807" width="8.7109375" style="659" customWidth="1"/>
    <col min="12808" max="12808" width="12.7109375" style="659" customWidth="1"/>
    <col min="12809" max="12809" width="10.7109375" style="659" customWidth="1"/>
    <col min="12810" max="13056" width="9.140625" style="659"/>
    <col min="13057" max="13057" width="25.85546875" style="659" customWidth="1"/>
    <col min="13058" max="13058" width="11.28515625" style="659" customWidth="1"/>
    <col min="13059" max="13059" width="12.7109375" style="659" customWidth="1"/>
    <col min="13060" max="13060" width="8.7109375" style="659" customWidth="1"/>
    <col min="13061" max="13061" width="12.85546875" style="659" customWidth="1"/>
    <col min="13062" max="13062" width="13.5703125" style="659" customWidth="1"/>
    <col min="13063" max="13063" width="8.7109375" style="659" customWidth="1"/>
    <col min="13064" max="13064" width="12.7109375" style="659" customWidth="1"/>
    <col min="13065" max="13065" width="10.7109375" style="659" customWidth="1"/>
    <col min="13066" max="13312" width="9.140625" style="659"/>
    <col min="13313" max="13313" width="25.85546875" style="659" customWidth="1"/>
    <col min="13314" max="13314" width="11.28515625" style="659" customWidth="1"/>
    <col min="13315" max="13315" width="12.7109375" style="659" customWidth="1"/>
    <col min="13316" max="13316" width="8.7109375" style="659" customWidth="1"/>
    <col min="13317" max="13317" width="12.85546875" style="659" customWidth="1"/>
    <col min="13318" max="13318" width="13.5703125" style="659" customWidth="1"/>
    <col min="13319" max="13319" width="8.7109375" style="659" customWidth="1"/>
    <col min="13320" max="13320" width="12.7109375" style="659" customWidth="1"/>
    <col min="13321" max="13321" width="10.7109375" style="659" customWidth="1"/>
    <col min="13322" max="13568" width="9.140625" style="659"/>
    <col min="13569" max="13569" width="25.85546875" style="659" customWidth="1"/>
    <col min="13570" max="13570" width="11.28515625" style="659" customWidth="1"/>
    <col min="13571" max="13571" width="12.7109375" style="659" customWidth="1"/>
    <col min="13572" max="13572" width="8.7109375" style="659" customWidth="1"/>
    <col min="13573" max="13573" width="12.85546875" style="659" customWidth="1"/>
    <col min="13574" max="13574" width="13.5703125" style="659" customWidth="1"/>
    <col min="13575" max="13575" width="8.7109375" style="659" customWidth="1"/>
    <col min="13576" max="13576" width="12.7109375" style="659" customWidth="1"/>
    <col min="13577" max="13577" width="10.7109375" style="659" customWidth="1"/>
    <col min="13578" max="13824" width="9.140625" style="659"/>
    <col min="13825" max="13825" width="25.85546875" style="659" customWidth="1"/>
    <col min="13826" max="13826" width="11.28515625" style="659" customWidth="1"/>
    <col min="13827" max="13827" width="12.7109375" style="659" customWidth="1"/>
    <col min="13828" max="13828" width="8.7109375" style="659" customWidth="1"/>
    <col min="13829" max="13829" width="12.85546875" style="659" customWidth="1"/>
    <col min="13830" max="13830" width="13.5703125" style="659" customWidth="1"/>
    <col min="13831" max="13831" width="8.7109375" style="659" customWidth="1"/>
    <col min="13832" max="13832" width="12.7109375" style="659" customWidth="1"/>
    <col min="13833" max="13833" width="10.7109375" style="659" customWidth="1"/>
    <col min="13834" max="14080" width="9.140625" style="659"/>
    <col min="14081" max="14081" width="25.85546875" style="659" customWidth="1"/>
    <col min="14082" max="14082" width="11.28515625" style="659" customWidth="1"/>
    <col min="14083" max="14083" width="12.7109375" style="659" customWidth="1"/>
    <col min="14084" max="14084" width="8.7109375" style="659" customWidth="1"/>
    <col min="14085" max="14085" width="12.85546875" style="659" customWidth="1"/>
    <col min="14086" max="14086" width="13.5703125" style="659" customWidth="1"/>
    <col min="14087" max="14087" width="8.7109375" style="659" customWidth="1"/>
    <col min="14088" max="14088" width="12.7109375" style="659" customWidth="1"/>
    <col min="14089" max="14089" width="10.7109375" style="659" customWidth="1"/>
    <col min="14090" max="14336" width="9.140625" style="659"/>
    <col min="14337" max="14337" width="25.85546875" style="659" customWidth="1"/>
    <col min="14338" max="14338" width="11.28515625" style="659" customWidth="1"/>
    <col min="14339" max="14339" width="12.7109375" style="659" customWidth="1"/>
    <col min="14340" max="14340" width="8.7109375" style="659" customWidth="1"/>
    <col min="14341" max="14341" width="12.85546875" style="659" customWidth="1"/>
    <col min="14342" max="14342" width="13.5703125" style="659" customWidth="1"/>
    <col min="14343" max="14343" width="8.7109375" style="659" customWidth="1"/>
    <col min="14344" max="14344" width="12.7109375" style="659" customWidth="1"/>
    <col min="14345" max="14345" width="10.7109375" style="659" customWidth="1"/>
    <col min="14346" max="14592" width="9.140625" style="659"/>
    <col min="14593" max="14593" width="25.85546875" style="659" customWidth="1"/>
    <col min="14594" max="14594" width="11.28515625" style="659" customWidth="1"/>
    <col min="14595" max="14595" width="12.7109375" style="659" customWidth="1"/>
    <col min="14596" max="14596" width="8.7109375" style="659" customWidth="1"/>
    <col min="14597" max="14597" width="12.85546875" style="659" customWidth="1"/>
    <col min="14598" max="14598" width="13.5703125" style="659" customWidth="1"/>
    <col min="14599" max="14599" width="8.7109375" style="659" customWidth="1"/>
    <col min="14600" max="14600" width="12.7109375" style="659" customWidth="1"/>
    <col min="14601" max="14601" width="10.7109375" style="659" customWidth="1"/>
    <col min="14602" max="14848" width="9.140625" style="659"/>
    <col min="14849" max="14849" width="25.85546875" style="659" customWidth="1"/>
    <col min="14850" max="14850" width="11.28515625" style="659" customWidth="1"/>
    <col min="14851" max="14851" width="12.7109375" style="659" customWidth="1"/>
    <col min="14852" max="14852" width="8.7109375" style="659" customWidth="1"/>
    <col min="14853" max="14853" width="12.85546875" style="659" customWidth="1"/>
    <col min="14854" max="14854" width="13.5703125" style="659" customWidth="1"/>
    <col min="14855" max="14855" width="8.7109375" style="659" customWidth="1"/>
    <col min="14856" max="14856" width="12.7109375" style="659" customWidth="1"/>
    <col min="14857" max="14857" width="10.7109375" style="659" customWidth="1"/>
    <col min="14858" max="15104" width="9.140625" style="659"/>
    <col min="15105" max="15105" width="25.85546875" style="659" customWidth="1"/>
    <col min="15106" max="15106" width="11.28515625" style="659" customWidth="1"/>
    <col min="15107" max="15107" width="12.7109375" style="659" customWidth="1"/>
    <col min="15108" max="15108" width="8.7109375" style="659" customWidth="1"/>
    <col min="15109" max="15109" width="12.85546875" style="659" customWidth="1"/>
    <col min="15110" max="15110" width="13.5703125" style="659" customWidth="1"/>
    <col min="15111" max="15111" width="8.7109375" style="659" customWidth="1"/>
    <col min="15112" max="15112" width="12.7109375" style="659" customWidth="1"/>
    <col min="15113" max="15113" width="10.7109375" style="659" customWidth="1"/>
    <col min="15114" max="15360" width="9.140625" style="659"/>
    <col min="15361" max="15361" width="25.85546875" style="659" customWidth="1"/>
    <col min="15362" max="15362" width="11.28515625" style="659" customWidth="1"/>
    <col min="15363" max="15363" width="12.7109375" style="659" customWidth="1"/>
    <col min="15364" max="15364" width="8.7109375" style="659" customWidth="1"/>
    <col min="15365" max="15365" width="12.85546875" style="659" customWidth="1"/>
    <col min="15366" max="15366" width="13.5703125" style="659" customWidth="1"/>
    <col min="15367" max="15367" width="8.7109375" style="659" customWidth="1"/>
    <col min="15368" max="15368" width="12.7109375" style="659" customWidth="1"/>
    <col min="15369" max="15369" width="10.7109375" style="659" customWidth="1"/>
    <col min="15370" max="15616" width="9.140625" style="659"/>
    <col min="15617" max="15617" width="25.85546875" style="659" customWidth="1"/>
    <col min="15618" max="15618" width="11.28515625" style="659" customWidth="1"/>
    <col min="15619" max="15619" width="12.7109375" style="659" customWidth="1"/>
    <col min="15620" max="15620" width="8.7109375" style="659" customWidth="1"/>
    <col min="15621" max="15621" width="12.85546875" style="659" customWidth="1"/>
    <col min="15622" max="15622" width="13.5703125" style="659" customWidth="1"/>
    <col min="15623" max="15623" width="8.7109375" style="659" customWidth="1"/>
    <col min="15624" max="15624" width="12.7109375" style="659" customWidth="1"/>
    <col min="15625" max="15625" width="10.7109375" style="659" customWidth="1"/>
    <col min="15626" max="15872" width="9.140625" style="659"/>
    <col min="15873" max="15873" width="25.85546875" style="659" customWidth="1"/>
    <col min="15874" max="15874" width="11.28515625" style="659" customWidth="1"/>
    <col min="15875" max="15875" width="12.7109375" style="659" customWidth="1"/>
    <col min="15876" max="15876" width="8.7109375" style="659" customWidth="1"/>
    <col min="15877" max="15877" width="12.85546875" style="659" customWidth="1"/>
    <col min="15878" max="15878" width="13.5703125" style="659" customWidth="1"/>
    <col min="15879" max="15879" width="8.7109375" style="659" customWidth="1"/>
    <col min="15880" max="15880" width="12.7109375" style="659" customWidth="1"/>
    <col min="15881" max="15881" width="10.7109375" style="659" customWidth="1"/>
    <col min="15882" max="16128" width="9.140625" style="659"/>
    <col min="16129" max="16129" width="25.85546875" style="659" customWidth="1"/>
    <col min="16130" max="16130" width="11.28515625" style="659" customWidth="1"/>
    <col min="16131" max="16131" width="12.7109375" style="659" customWidth="1"/>
    <col min="16132" max="16132" width="8.7109375" style="659" customWidth="1"/>
    <col min="16133" max="16133" width="12.85546875" style="659" customWidth="1"/>
    <col min="16134" max="16134" width="13.5703125" style="659" customWidth="1"/>
    <col min="16135" max="16135" width="8.7109375" style="659" customWidth="1"/>
    <col min="16136" max="16136" width="12.7109375" style="659" customWidth="1"/>
    <col min="16137" max="16137" width="10.7109375" style="659" customWidth="1"/>
    <col min="16138" max="16384" width="9.140625" style="659"/>
  </cols>
  <sheetData>
    <row r="1" spans="1:9" ht="15" customHeight="1">
      <c r="A1" s="1715" t="s">
        <v>1527</v>
      </c>
    </row>
    <row r="2" spans="1:9" ht="21" customHeight="1">
      <c r="A2" s="2137" t="s">
        <v>412</v>
      </c>
      <c r="B2" s="2137"/>
      <c r="C2" s="2137"/>
      <c r="D2" s="2137"/>
      <c r="E2" s="2137"/>
      <c r="F2" s="2137"/>
      <c r="G2" s="2137"/>
    </row>
    <row r="3" spans="1:9" s="658" customFormat="1" ht="33" customHeight="1">
      <c r="A3" s="2060" t="s">
        <v>427</v>
      </c>
      <c r="B3" s="2060"/>
      <c r="C3" s="2060"/>
      <c r="D3" s="2060"/>
      <c r="E3" s="2060"/>
      <c r="F3" s="2060"/>
      <c r="G3" s="2060"/>
      <c r="H3" s="660"/>
      <c r="I3" s="660"/>
    </row>
    <row r="4" spans="1:9" s="134" customFormat="1" ht="15" customHeight="1">
      <c r="A4" s="616">
        <v>2015</v>
      </c>
      <c r="B4" s="690"/>
      <c r="C4" s="690"/>
      <c r="D4" s="691"/>
      <c r="E4" s="692"/>
      <c r="F4" s="2139" t="s">
        <v>414</v>
      </c>
      <c r="G4" s="2139"/>
      <c r="H4" s="693"/>
      <c r="I4" s="693"/>
    </row>
    <row r="5" spans="1:9" s="134" customFormat="1" ht="14.1" customHeight="1">
      <c r="A5" s="620" t="s">
        <v>415</v>
      </c>
      <c r="B5" s="694" t="s">
        <v>417</v>
      </c>
      <c r="C5" s="695"/>
      <c r="D5" s="696"/>
      <c r="E5" s="2109" t="s">
        <v>428</v>
      </c>
      <c r="F5" s="2112"/>
      <c r="G5" s="2111"/>
      <c r="H5" s="693"/>
      <c r="I5" s="693"/>
    </row>
    <row r="6" spans="1:9" s="134" customFormat="1" ht="14.1" customHeight="1">
      <c r="A6" s="671"/>
      <c r="B6" s="694" t="s">
        <v>429</v>
      </c>
      <c r="C6" s="695"/>
      <c r="D6" s="696"/>
      <c r="E6" s="1872"/>
      <c r="F6" s="1873"/>
      <c r="G6" s="1819"/>
      <c r="H6" s="693"/>
      <c r="I6" s="693"/>
    </row>
    <row r="7" spans="1:9" s="134" customFormat="1" ht="14.1" customHeight="1">
      <c r="A7" s="671"/>
      <c r="B7" s="672"/>
      <c r="C7" s="1810" t="s">
        <v>419</v>
      </c>
      <c r="D7" s="672"/>
      <c r="E7" s="628"/>
      <c r="F7" s="1810" t="s">
        <v>419</v>
      </c>
      <c r="G7" s="672"/>
      <c r="H7" s="693"/>
      <c r="I7" s="693"/>
    </row>
    <row r="8" spans="1:9" s="134" customFormat="1" ht="14.1" customHeight="1">
      <c r="A8" s="671"/>
      <c r="B8" s="625" t="s">
        <v>9</v>
      </c>
      <c r="C8" s="1863"/>
      <c r="D8" s="625" t="s">
        <v>186</v>
      </c>
      <c r="E8" s="625" t="s">
        <v>9</v>
      </c>
      <c r="F8" s="1863"/>
      <c r="G8" s="625" t="s">
        <v>186</v>
      </c>
      <c r="H8" s="693"/>
      <c r="I8" s="693"/>
    </row>
    <row r="9" spans="1:9" s="134" customFormat="1" ht="14.1" customHeight="1">
      <c r="A9" s="673" t="s">
        <v>420</v>
      </c>
      <c r="B9" s="630"/>
      <c r="C9" s="2039"/>
      <c r="D9" s="630"/>
      <c r="E9" s="630"/>
      <c r="F9" s="2039"/>
      <c r="G9" s="630"/>
      <c r="H9" s="693"/>
      <c r="I9" s="693"/>
    </row>
    <row r="10" spans="1:9" s="149" customFormat="1" ht="12.95" customHeight="1">
      <c r="A10" s="675"/>
      <c r="B10" s="697"/>
      <c r="C10" s="676"/>
      <c r="D10" s="698"/>
      <c r="E10" s="697"/>
      <c r="F10" s="676"/>
      <c r="G10" s="698"/>
      <c r="H10" s="699"/>
      <c r="I10" s="700"/>
    </row>
    <row r="11" spans="1:9" s="149" customFormat="1" ht="12.95" customHeight="1">
      <c r="A11" s="675" t="s">
        <v>26</v>
      </c>
      <c r="B11" s="676">
        <f>+B13+B21+B23</f>
        <v>2879143.1370000006</v>
      </c>
      <c r="C11" s="676">
        <f>+C13+C21+C23</f>
        <v>165314.25899999996</v>
      </c>
      <c r="D11" s="677">
        <f>(+C11/B11)*100</f>
        <v>5.7417867446581186</v>
      </c>
      <c r="E11" s="676">
        <f>+E13+E21+E23</f>
        <v>2130211.4129999992</v>
      </c>
      <c r="F11" s="676">
        <f>+F13+F21+F23</f>
        <v>89798.904999999984</v>
      </c>
      <c r="G11" s="677">
        <f>(+F11/E11)*100</f>
        <v>4.2154926244402775</v>
      </c>
      <c r="H11" s="700"/>
      <c r="I11" s="700"/>
    </row>
    <row r="12" spans="1:9" s="149" customFormat="1" ht="12.95" customHeight="1">
      <c r="A12" s="675"/>
      <c r="B12" s="676"/>
      <c r="C12" s="676"/>
      <c r="D12" s="677"/>
      <c r="E12" s="676"/>
      <c r="F12" s="676"/>
      <c r="G12" s="677"/>
      <c r="H12" s="700"/>
      <c r="I12" s="700"/>
    </row>
    <row r="13" spans="1:9" s="134" customFormat="1" ht="12.95" customHeight="1">
      <c r="A13" s="675" t="s">
        <v>421</v>
      </c>
      <c r="B13" s="676">
        <f>SUM(B15:B19)</f>
        <v>2766002.2630000003</v>
      </c>
      <c r="C13" s="676">
        <f>SUM(C15:C19)</f>
        <v>156805.94599999997</v>
      </c>
      <c r="D13" s="677">
        <f>(+C13/B13)*100</f>
        <v>5.669046193401468</v>
      </c>
      <c r="E13" s="676">
        <f>SUM(E15:E19)</f>
        <v>2021794.0179999995</v>
      </c>
      <c r="F13" s="676">
        <f>SUM(F15:F19)</f>
        <v>85173.655999999988</v>
      </c>
      <c r="G13" s="677">
        <f>(+F13/E13)*100</f>
        <v>4.2127761404821804</v>
      </c>
      <c r="H13" s="133"/>
      <c r="I13" s="133"/>
    </row>
    <row r="14" spans="1:9" s="134" customFormat="1" ht="12.95" customHeight="1">
      <c r="A14" s="674"/>
      <c r="B14" s="676"/>
      <c r="C14" s="676"/>
      <c r="D14" s="677"/>
      <c r="E14" s="679"/>
      <c r="F14" s="679"/>
      <c r="G14" s="677"/>
    </row>
    <row r="15" spans="1:9" s="134" customFormat="1" ht="12.95" customHeight="1">
      <c r="A15" s="674" t="s">
        <v>50</v>
      </c>
      <c r="B15" s="679">
        <v>896058.33700000052</v>
      </c>
      <c r="C15" s="679">
        <v>49213.887999999999</v>
      </c>
      <c r="D15" s="681">
        <v>5.4922638368354324</v>
      </c>
      <c r="E15" s="679">
        <v>780341.37599999981</v>
      </c>
      <c r="F15" s="679">
        <v>27918.719000000005</v>
      </c>
      <c r="G15" s="681">
        <v>3.5777571020404295</v>
      </c>
    </row>
    <row r="16" spans="1:9" s="134" customFormat="1" ht="12.95" customHeight="1">
      <c r="A16" s="674" t="s">
        <v>51</v>
      </c>
      <c r="B16" s="679">
        <v>632677.71100000013</v>
      </c>
      <c r="C16" s="679">
        <v>44769.68499999999</v>
      </c>
      <c r="D16" s="681">
        <v>7.0762228890974761</v>
      </c>
      <c r="E16" s="679">
        <v>577922.2089999998</v>
      </c>
      <c r="F16" s="679">
        <v>32026.533999999996</v>
      </c>
      <c r="G16" s="681">
        <v>5.5416686711896217</v>
      </c>
    </row>
    <row r="17" spans="1:7" s="134" customFormat="1" ht="12.95" customHeight="1">
      <c r="A17" s="674" t="s">
        <v>422</v>
      </c>
      <c r="B17" s="679">
        <v>764502.89799999993</v>
      </c>
      <c r="C17" s="679">
        <v>32436.587</v>
      </c>
      <c r="D17" s="681">
        <v>4.2428337531298679</v>
      </c>
      <c r="E17" s="679">
        <v>384480.614</v>
      </c>
      <c r="F17" s="679">
        <v>7042.9740000000002</v>
      </c>
      <c r="G17" s="681">
        <v>1.831815114610694</v>
      </c>
    </row>
    <row r="18" spans="1:7" s="134" customFormat="1" ht="12.95" customHeight="1">
      <c r="A18" s="674" t="s">
        <v>423</v>
      </c>
      <c r="B18" s="679">
        <v>272287.52999999991</v>
      </c>
      <c r="C18" s="679">
        <v>20329.25</v>
      </c>
      <c r="D18" s="681">
        <v>7.46609659281863</v>
      </c>
      <c r="E18" s="679">
        <v>187461.10500000004</v>
      </c>
      <c r="F18" s="679">
        <v>15574.130999999992</v>
      </c>
      <c r="G18" s="681">
        <v>8.3079265962931288</v>
      </c>
    </row>
    <row r="19" spans="1:7" s="134" customFormat="1" ht="12.95" customHeight="1">
      <c r="A19" s="674" t="s">
        <v>424</v>
      </c>
      <c r="B19" s="679">
        <v>200475.78700000001</v>
      </c>
      <c r="C19" s="679">
        <v>10056.535999999998</v>
      </c>
      <c r="D19" s="681">
        <v>5.0163344663662537</v>
      </c>
      <c r="E19" s="679">
        <v>91588.714000000007</v>
      </c>
      <c r="F19" s="679">
        <v>2611.2980000000011</v>
      </c>
      <c r="G19" s="681">
        <v>2.8511132932819661</v>
      </c>
    </row>
    <row r="20" spans="1:7" s="134" customFormat="1" ht="12.95" customHeight="1">
      <c r="A20" s="674"/>
      <c r="B20" s="679">
        <v>0</v>
      </c>
      <c r="C20" s="679">
        <v>0</v>
      </c>
      <c r="D20" s="681"/>
      <c r="E20" s="679">
        <v>0</v>
      </c>
      <c r="F20" s="679">
        <v>0</v>
      </c>
      <c r="G20" s="681"/>
    </row>
    <row r="21" spans="1:7" s="134" customFormat="1" ht="12.95" customHeight="1">
      <c r="A21" s="675" t="s">
        <v>425</v>
      </c>
      <c r="B21" s="676">
        <v>54776.125999999997</v>
      </c>
      <c r="C21" s="676">
        <v>5877.8420000000006</v>
      </c>
      <c r="D21" s="677">
        <v>10.730663939249739</v>
      </c>
      <c r="E21" s="676">
        <v>63525.473999999995</v>
      </c>
      <c r="F21" s="676">
        <v>3971.3100000000004</v>
      </c>
      <c r="G21" s="677">
        <v>6.2515236013823374</v>
      </c>
    </row>
    <row r="22" spans="1:7" s="134" customFormat="1" ht="12.95" customHeight="1">
      <c r="A22" s="675"/>
      <c r="B22" s="676">
        <v>0</v>
      </c>
      <c r="C22" s="676">
        <v>0</v>
      </c>
      <c r="D22" s="677"/>
      <c r="E22" s="676">
        <v>0</v>
      </c>
      <c r="F22" s="676">
        <v>0</v>
      </c>
      <c r="G22" s="677"/>
    </row>
    <row r="23" spans="1:7" s="134" customFormat="1" ht="12.95" customHeight="1">
      <c r="A23" s="675" t="s">
        <v>426</v>
      </c>
      <c r="B23" s="676">
        <v>58364.748</v>
      </c>
      <c r="C23" s="676">
        <v>2630.471</v>
      </c>
      <c r="D23" s="677">
        <v>4.5069516962533616</v>
      </c>
      <c r="E23" s="676">
        <v>44891.921000000002</v>
      </c>
      <c r="F23" s="676">
        <v>653.93899999999996</v>
      </c>
      <c r="G23" s="677">
        <v>1.4566964064647623</v>
      </c>
    </row>
    <row r="24" spans="1:7" ht="6.95" customHeight="1" thickBot="1">
      <c r="A24" s="701"/>
      <c r="B24" s="701"/>
      <c r="C24" s="701"/>
      <c r="D24" s="701"/>
      <c r="E24" s="701"/>
      <c r="F24" s="701"/>
      <c r="G24" s="701"/>
    </row>
    <row r="25" spans="1:7" ht="3.75" customHeight="1" thickTop="1">
      <c r="A25" s="702"/>
      <c r="B25" s="702"/>
      <c r="C25" s="702"/>
      <c r="D25" s="702"/>
      <c r="E25" s="702"/>
      <c r="F25" s="702"/>
      <c r="G25" s="669"/>
    </row>
    <row r="26" spans="1:7" ht="12.95" customHeight="1">
      <c r="A26" s="669" t="s">
        <v>430</v>
      </c>
      <c r="B26" s="669"/>
      <c r="C26" s="669"/>
      <c r="D26" s="669"/>
      <c r="E26" s="669"/>
      <c r="F26" s="669"/>
      <c r="G26" s="668"/>
    </row>
    <row r="27" spans="1:7" ht="12.95" customHeight="1">
      <c r="A27" s="688" t="s">
        <v>431</v>
      </c>
      <c r="B27" s="688"/>
      <c r="C27" s="688"/>
      <c r="D27" s="688"/>
      <c r="E27" s="688"/>
      <c r="F27" s="668"/>
    </row>
    <row r="28" spans="1:7" ht="15" customHeight="1">
      <c r="A28" s="668"/>
      <c r="B28" s="668"/>
      <c r="C28" s="668"/>
      <c r="D28" s="668"/>
      <c r="E28" s="668"/>
      <c r="F28" s="668"/>
      <c r="G28" s="668"/>
    </row>
    <row r="29" spans="1:7" ht="15" customHeight="1">
      <c r="A29" s="668"/>
      <c r="B29" s="668"/>
      <c r="C29" s="668"/>
      <c r="D29" s="668"/>
      <c r="E29" s="668"/>
      <c r="F29" s="668"/>
      <c r="G29" s="668"/>
    </row>
    <row r="30" spans="1:7" ht="15" customHeight="1">
      <c r="A30" s="668"/>
      <c r="B30" s="668"/>
      <c r="C30" s="668"/>
      <c r="D30" s="668"/>
      <c r="E30" s="668"/>
      <c r="F30" s="668"/>
      <c r="G30" s="668"/>
    </row>
    <row r="31" spans="1:7" ht="15" customHeight="1">
      <c r="A31" s="668"/>
      <c r="B31" s="668"/>
      <c r="C31" s="668"/>
      <c r="D31" s="668"/>
      <c r="E31" s="668"/>
      <c r="F31" s="668"/>
      <c r="G31" s="668"/>
    </row>
    <row r="32" spans="1:7" ht="15" customHeight="1">
      <c r="A32" s="668"/>
      <c r="B32" s="668"/>
      <c r="C32" s="668"/>
      <c r="D32" s="668"/>
      <c r="E32" s="668"/>
      <c r="F32" s="668"/>
      <c r="G32" s="668"/>
    </row>
    <row r="33" spans="1:7" ht="15" customHeight="1">
      <c r="A33" s="668"/>
      <c r="B33" s="668"/>
      <c r="C33" s="668"/>
      <c r="D33" s="668"/>
      <c r="E33" s="668"/>
      <c r="F33" s="668"/>
      <c r="G33" s="668"/>
    </row>
    <row r="34" spans="1:7" ht="15" customHeight="1">
      <c r="A34" s="668"/>
      <c r="B34" s="668"/>
      <c r="C34" s="668"/>
      <c r="D34" s="668"/>
      <c r="E34" s="668"/>
      <c r="F34" s="668"/>
      <c r="G34" s="668"/>
    </row>
    <row r="35" spans="1:7" ht="9" customHeight="1">
      <c r="A35" s="668"/>
      <c r="B35" s="668"/>
      <c r="C35" s="668"/>
      <c r="D35" s="668"/>
      <c r="E35" s="668"/>
      <c r="F35" s="668"/>
      <c r="G35" s="668"/>
    </row>
    <row r="36" spans="1:7">
      <c r="A36" s="668"/>
      <c r="B36" s="668"/>
      <c r="C36" s="668"/>
      <c r="D36" s="668"/>
      <c r="E36" s="668"/>
      <c r="F36" s="668"/>
      <c r="G36" s="668"/>
    </row>
  </sheetData>
  <mergeCells count="6">
    <mergeCell ref="A2:G2"/>
    <mergeCell ref="A3:G3"/>
    <mergeCell ref="F4:G4"/>
    <mergeCell ref="E5:G6"/>
    <mergeCell ref="C7:C9"/>
    <mergeCell ref="F7:F9"/>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7.xml><?xml version="1.0" encoding="utf-8"?>
<worksheet xmlns="http://schemas.openxmlformats.org/spreadsheetml/2006/main" xmlns:r="http://schemas.openxmlformats.org/officeDocument/2006/relationships">
  <dimension ref="A1:L41"/>
  <sheetViews>
    <sheetView showGridLines="0" zoomScaleNormal="100" workbookViewId="0"/>
  </sheetViews>
  <sheetFormatPr defaultRowHeight="11.25"/>
  <cols>
    <col min="1" max="1" width="19.85546875" style="659" customWidth="1"/>
    <col min="2" max="2" width="10.42578125" style="659" customWidth="1"/>
    <col min="3" max="3" width="10.140625" style="659" customWidth="1"/>
    <col min="4" max="4" width="10.7109375" style="659" customWidth="1"/>
    <col min="5" max="5" width="14.7109375" style="659" customWidth="1"/>
    <col min="6" max="6" width="12.5703125" style="659" customWidth="1"/>
    <col min="7" max="7" width="8.7109375" style="659" customWidth="1"/>
    <col min="8" max="256" width="9.140625" style="659"/>
    <col min="257" max="257" width="21.7109375" style="659" customWidth="1"/>
    <col min="258" max="258" width="10.85546875" style="659" customWidth="1"/>
    <col min="259" max="259" width="10.140625" style="659" customWidth="1"/>
    <col min="260" max="260" width="10.7109375" style="659" customWidth="1"/>
    <col min="261" max="261" width="14.7109375" style="659" customWidth="1"/>
    <col min="262" max="262" width="12.5703125" style="659" customWidth="1"/>
    <col min="263" max="263" width="8.7109375" style="659" customWidth="1"/>
    <col min="264" max="512" width="9.140625" style="659"/>
    <col min="513" max="513" width="21.7109375" style="659" customWidth="1"/>
    <col min="514" max="514" width="10.85546875" style="659" customWidth="1"/>
    <col min="515" max="515" width="10.140625" style="659" customWidth="1"/>
    <col min="516" max="516" width="10.7109375" style="659" customWidth="1"/>
    <col min="517" max="517" width="14.7109375" style="659" customWidth="1"/>
    <col min="518" max="518" width="12.5703125" style="659" customWidth="1"/>
    <col min="519" max="519" width="8.7109375" style="659" customWidth="1"/>
    <col min="520" max="768" width="9.140625" style="659"/>
    <col min="769" max="769" width="21.7109375" style="659" customWidth="1"/>
    <col min="770" max="770" width="10.85546875" style="659" customWidth="1"/>
    <col min="771" max="771" width="10.140625" style="659" customWidth="1"/>
    <col min="772" max="772" width="10.7109375" style="659" customWidth="1"/>
    <col min="773" max="773" width="14.7109375" style="659" customWidth="1"/>
    <col min="774" max="774" width="12.5703125" style="659" customWidth="1"/>
    <col min="775" max="775" width="8.7109375" style="659" customWidth="1"/>
    <col min="776" max="1024" width="9.140625" style="659"/>
    <col min="1025" max="1025" width="21.7109375" style="659" customWidth="1"/>
    <col min="1026" max="1026" width="10.85546875" style="659" customWidth="1"/>
    <col min="1027" max="1027" width="10.140625" style="659" customWidth="1"/>
    <col min="1028" max="1028" width="10.7109375" style="659" customWidth="1"/>
    <col min="1029" max="1029" width="14.7109375" style="659" customWidth="1"/>
    <col min="1030" max="1030" width="12.5703125" style="659" customWidth="1"/>
    <col min="1031" max="1031" width="8.7109375" style="659" customWidth="1"/>
    <col min="1032" max="1280" width="9.140625" style="659"/>
    <col min="1281" max="1281" width="21.7109375" style="659" customWidth="1"/>
    <col min="1282" max="1282" width="10.85546875" style="659" customWidth="1"/>
    <col min="1283" max="1283" width="10.140625" style="659" customWidth="1"/>
    <col min="1284" max="1284" width="10.7109375" style="659" customWidth="1"/>
    <col min="1285" max="1285" width="14.7109375" style="659" customWidth="1"/>
    <col min="1286" max="1286" width="12.5703125" style="659" customWidth="1"/>
    <col min="1287" max="1287" width="8.7109375" style="659" customWidth="1"/>
    <col min="1288" max="1536" width="9.140625" style="659"/>
    <col min="1537" max="1537" width="21.7109375" style="659" customWidth="1"/>
    <col min="1538" max="1538" width="10.85546875" style="659" customWidth="1"/>
    <col min="1539" max="1539" width="10.140625" style="659" customWidth="1"/>
    <col min="1540" max="1540" width="10.7109375" style="659" customWidth="1"/>
    <col min="1541" max="1541" width="14.7109375" style="659" customWidth="1"/>
    <col min="1542" max="1542" width="12.5703125" style="659" customWidth="1"/>
    <col min="1543" max="1543" width="8.7109375" style="659" customWidth="1"/>
    <col min="1544" max="1792" width="9.140625" style="659"/>
    <col min="1793" max="1793" width="21.7109375" style="659" customWidth="1"/>
    <col min="1794" max="1794" width="10.85546875" style="659" customWidth="1"/>
    <col min="1795" max="1795" width="10.140625" style="659" customWidth="1"/>
    <col min="1796" max="1796" width="10.7109375" style="659" customWidth="1"/>
    <col min="1797" max="1797" width="14.7109375" style="659" customWidth="1"/>
    <col min="1798" max="1798" width="12.5703125" style="659" customWidth="1"/>
    <col min="1799" max="1799" width="8.7109375" style="659" customWidth="1"/>
    <col min="1800" max="2048" width="9.140625" style="659"/>
    <col min="2049" max="2049" width="21.7109375" style="659" customWidth="1"/>
    <col min="2050" max="2050" width="10.85546875" style="659" customWidth="1"/>
    <col min="2051" max="2051" width="10.140625" style="659" customWidth="1"/>
    <col min="2052" max="2052" width="10.7109375" style="659" customWidth="1"/>
    <col min="2053" max="2053" width="14.7109375" style="659" customWidth="1"/>
    <col min="2054" max="2054" width="12.5703125" style="659" customWidth="1"/>
    <col min="2055" max="2055" width="8.7109375" style="659" customWidth="1"/>
    <col min="2056" max="2304" width="9.140625" style="659"/>
    <col min="2305" max="2305" width="21.7109375" style="659" customWidth="1"/>
    <col min="2306" max="2306" width="10.85546875" style="659" customWidth="1"/>
    <col min="2307" max="2307" width="10.140625" style="659" customWidth="1"/>
    <col min="2308" max="2308" width="10.7109375" style="659" customWidth="1"/>
    <col min="2309" max="2309" width="14.7109375" style="659" customWidth="1"/>
    <col min="2310" max="2310" width="12.5703125" style="659" customWidth="1"/>
    <col min="2311" max="2311" width="8.7109375" style="659" customWidth="1"/>
    <col min="2312" max="2560" width="9.140625" style="659"/>
    <col min="2561" max="2561" width="21.7109375" style="659" customWidth="1"/>
    <col min="2562" max="2562" width="10.85546875" style="659" customWidth="1"/>
    <col min="2563" max="2563" width="10.140625" style="659" customWidth="1"/>
    <col min="2564" max="2564" width="10.7109375" style="659" customWidth="1"/>
    <col min="2565" max="2565" width="14.7109375" style="659" customWidth="1"/>
    <col min="2566" max="2566" width="12.5703125" style="659" customWidth="1"/>
    <col min="2567" max="2567" width="8.7109375" style="659" customWidth="1"/>
    <col min="2568" max="2816" width="9.140625" style="659"/>
    <col min="2817" max="2817" width="21.7109375" style="659" customWidth="1"/>
    <col min="2818" max="2818" width="10.85546875" style="659" customWidth="1"/>
    <col min="2819" max="2819" width="10.140625" style="659" customWidth="1"/>
    <col min="2820" max="2820" width="10.7109375" style="659" customWidth="1"/>
    <col min="2821" max="2821" width="14.7109375" style="659" customWidth="1"/>
    <col min="2822" max="2822" width="12.5703125" style="659" customWidth="1"/>
    <col min="2823" max="2823" width="8.7109375" style="659" customWidth="1"/>
    <col min="2824" max="3072" width="9.140625" style="659"/>
    <col min="3073" max="3073" width="21.7109375" style="659" customWidth="1"/>
    <col min="3074" max="3074" width="10.85546875" style="659" customWidth="1"/>
    <col min="3075" max="3075" width="10.140625" style="659" customWidth="1"/>
    <col min="3076" max="3076" width="10.7109375" style="659" customWidth="1"/>
    <col min="3077" max="3077" width="14.7109375" style="659" customWidth="1"/>
    <col min="3078" max="3078" width="12.5703125" style="659" customWidth="1"/>
    <col min="3079" max="3079" width="8.7109375" style="659" customWidth="1"/>
    <col min="3080" max="3328" width="9.140625" style="659"/>
    <col min="3329" max="3329" width="21.7109375" style="659" customWidth="1"/>
    <col min="3330" max="3330" width="10.85546875" style="659" customWidth="1"/>
    <col min="3331" max="3331" width="10.140625" style="659" customWidth="1"/>
    <col min="3332" max="3332" width="10.7109375" style="659" customWidth="1"/>
    <col min="3333" max="3333" width="14.7109375" style="659" customWidth="1"/>
    <col min="3334" max="3334" width="12.5703125" style="659" customWidth="1"/>
    <col min="3335" max="3335" width="8.7109375" style="659" customWidth="1"/>
    <col min="3336" max="3584" width="9.140625" style="659"/>
    <col min="3585" max="3585" width="21.7109375" style="659" customWidth="1"/>
    <col min="3586" max="3586" width="10.85546875" style="659" customWidth="1"/>
    <col min="3587" max="3587" width="10.140625" style="659" customWidth="1"/>
    <col min="3588" max="3588" width="10.7109375" style="659" customWidth="1"/>
    <col min="3589" max="3589" width="14.7109375" style="659" customWidth="1"/>
    <col min="3590" max="3590" width="12.5703125" style="659" customWidth="1"/>
    <col min="3591" max="3591" width="8.7109375" style="659" customWidth="1"/>
    <col min="3592" max="3840" width="9.140625" style="659"/>
    <col min="3841" max="3841" width="21.7109375" style="659" customWidth="1"/>
    <col min="3842" max="3842" width="10.85546875" style="659" customWidth="1"/>
    <col min="3843" max="3843" width="10.140625" style="659" customWidth="1"/>
    <col min="3844" max="3844" width="10.7109375" style="659" customWidth="1"/>
    <col min="3845" max="3845" width="14.7109375" style="659" customWidth="1"/>
    <col min="3846" max="3846" width="12.5703125" style="659" customWidth="1"/>
    <col min="3847" max="3847" width="8.7109375" style="659" customWidth="1"/>
    <col min="3848" max="4096" width="9.140625" style="659"/>
    <col min="4097" max="4097" width="21.7109375" style="659" customWidth="1"/>
    <col min="4098" max="4098" width="10.85546875" style="659" customWidth="1"/>
    <col min="4099" max="4099" width="10.140625" style="659" customWidth="1"/>
    <col min="4100" max="4100" width="10.7109375" style="659" customWidth="1"/>
    <col min="4101" max="4101" width="14.7109375" style="659" customWidth="1"/>
    <col min="4102" max="4102" width="12.5703125" style="659" customWidth="1"/>
    <col min="4103" max="4103" width="8.7109375" style="659" customWidth="1"/>
    <col min="4104" max="4352" width="9.140625" style="659"/>
    <col min="4353" max="4353" width="21.7109375" style="659" customWidth="1"/>
    <col min="4354" max="4354" width="10.85546875" style="659" customWidth="1"/>
    <col min="4355" max="4355" width="10.140625" style="659" customWidth="1"/>
    <col min="4356" max="4356" width="10.7109375" style="659" customWidth="1"/>
    <col min="4357" max="4357" width="14.7109375" style="659" customWidth="1"/>
    <col min="4358" max="4358" width="12.5703125" style="659" customWidth="1"/>
    <col min="4359" max="4359" width="8.7109375" style="659" customWidth="1"/>
    <col min="4360" max="4608" width="9.140625" style="659"/>
    <col min="4609" max="4609" width="21.7109375" style="659" customWidth="1"/>
    <col min="4610" max="4610" width="10.85546875" style="659" customWidth="1"/>
    <col min="4611" max="4611" width="10.140625" style="659" customWidth="1"/>
    <col min="4612" max="4612" width="10.7109375" style="659" customWidth="1"/>
    <col min="4613" max="4613" width="14.7109375" style="659" customWidth="1"/>
    <col min="4614" max="4614" width="12.5703125" style="659" customWidth="1"/>
    <col min="4615" max="4615" width="8.7109375" style="659" customWidth="1"/>
    <col min="4616" max="4864" width="9.140625" style="659"/>
    <col min="4865" max="4865" width="21.7109375" style="659" customWidth="1"/>
    <col min="4866" max="4866" width="10.85546875" style="659" customWidth="1"/>
    <col min="4867" max="4867" width="10.140625" style="659" customWidth="1"/>
    <col min="4868" max="4868" width="10.7109375" style="659" customWidth="1"/>
    <col min="4869" max="4869" width="14.7109375" style="659" customWidth="1"/>
    <col min="4870" max="4870" width="12.5703125" style="659" customWidth="1"/>
    <col min="4871" max="4871" width="8.7109375" style="659" customWidth="1"/>
    <col min="4872" max="5120" width="9.140625" style="659"/>
    <col min="5121" max="5121" width="21.7109375" style="659" customWidth="1"/>
    <col min="5122" max="5122" width="10.85546875" style="659" customWidth="1"/>
    <col min="5123" max="5123" width="10.140625" style="659" customWidth="1"/>
    <col min="5124" max="5124" width="10.7109375" style="659" customWidth="1"/>
    <col min="5125" max="5125" width="14.7109375" style="659" customWidth="1"/>
    <col min="5126" max="5126" width="12.5703125" style="659" customWidth="1"/>
    <col min="5127" max="5127" width="8.7109375" style="659" customWidth="1"/>
    <col min="5128" max="5376" width="9.140625" style="659"/>
    <col min="5377" max="5377" width="21.7109375" style="659" customWidth="1"/>
    <col min="5378" max="5378" width="10.85546875" style="659" customWidth="1"/>
    <col min="5379" max="5379" width="10.140625" style="659" customWidth="1"/>
    <col min="5380" max="5380" width="10.7109375" style="659" customWidth="1"/>
    <col min="5381" max="5381" width="14.7109375" style="659" customWidth="1"/>
    <col min="5382" max="5382" width="12.5703125" style="659" customWidth="1"/>
    <col min="5383" max="5383" width="8.7109375" style="659" customWidth="1"/>
    <col min="5384" max="5632" width="9.140625" style="659"/>
    <col min="5633" max="5633" width="21.7109375" style="659" customWidth="1"/>
    <col min="5634" max="5634" width="10.85546875" style="659" customWidth="1"/>
    <col min="5635" max="5635" width="10.140625" style="659" customWidth="1"/>
    <col min="5636" max="5636" width="10.7109375" style="659" customWidth="1"/>
    <col min="5637" max="5637" width="14.7109375" style="659" customWidth="1"/>
    <col min="5638" max="5638" width="12.5703125" style="659" customWidth="1"/>
    <col min="5639" max="5639" width="8.7109375" style="659" customWidth="1"/>
    <col min="5640" max="5888" width="9.140625" style="659"/>
    <col min="5889" max="5889" width="21.7109375" style="659" customWidth="1"/>
    <col min="5890" max="5890" width="10.85546875" style="659" customWidth="1"/>
    <col min="5891" max="5891" width="10.140625" style="659" customWidth="1"/>
    <col min="5892" max="5892" width="10.7109375" style="659" customWidth="1"/>
    <col min="5893" max="5893" width="14.7109375" style="659" customWidth="1"/>
    <col min="5894" max="5894" width="12.5703125" style="659" customWidth="1"/>
    <col min="5895" max="5895" width="8.7109375" style="659" customWidth="1"/>
    <col min="5896" max="6144" width="9.140625" style="659"/>
    <col min="6145" max="6145" width="21.7109375" style="659" customWidth="1"/>
    <col min="6146" max="6146" width="10.85546875" style="659" customWidth="1"/>
    <col min="6147" max="6147" width="10.140625" style="659" customWidth="1"/>
    <col min="6148" max="6148" width="10.7109375" style="659" customWidth="1"/>
    <col min="6149" max="6149" width="14.7109375" style="659" customWidth="1"/>
    <col min="6150" max="6150" width="12.5703125" style="659" customWidth="1"/>
    <col min="6151" max="6151" width="8.7109375" style="659" customWidth="1"/>
    <col min="6152" max="6400" width="9.140625" style="659"/>
    <col min="6401" max="6401" width="21.7109375" style="659" customWidth="1"/>
    <col min="6402" max="6402" width="10.85546875" style="659" customWidth="1"/>
    <col min="6403" max="6403" width="10.140625" style="659" customWidth="1"/>
    <col min="6404" max="6404" width="10.7109375" style="659" customWidth="1"/>
    <col min="6405" max="6405" width="14.7109375" style="659" customWidth="1"/>
    <col min="6406" max="6406" width="12.5703125" style="659" customWidth="1"/>
    <col min="6407" max="6407" width="8.7109375" style="659" customWidth="1"/>
    <col min="6408" max="6656" width="9.140625" style="659"/>
    <col min="6657" max="6657" width="21.7109375" style="659" customWidth="1"/>
    <col min="6658" max="6658" width="10.85546875" style="659" customWidth="1"/>
    <col min="6659" max="6659" width="10.140625" style="659" customWidth="1"/>
    <col min="6660" max="6660" width="10.7109375" style="659" customWidth="1"/>
    <col min="6661" max="6661" width="14.7109375" style="659" customWidth="1"/>
    <col min="6662" max="6662" width="12.5703125" style="659" customWidth="1"/>
    <col min="6663" max="6663" width="8.7109375" style="659" customWidth="1"/>
    <col min="6664" max="6912" width="9.140625" style="659"/>
    <col min="6913" max="6913" width="21.7109375" style="659" customWidth="1"/>
    <col min="6914" max="6914" width="10.85546875" style="659" customWidth="1"/>
    <col min="6915" max="6915" width="10.140625" style="659" customWidth="1"/>
    <col min="6916" max="6916" width="10.7109375" style="659" customWidth="1"/>
    <col min="6917" max="6917" width="14.7109375" style="659" customWidth="1"/>
    <col min="6918" max="6918" width="12.5703125" style="659" customWidth="1"/>
    <col min="6919" max="6919" width="8.7109375" style="659" customWidth="1"/>
    <col min="6920" max="7168" width="9.140625" style="659"/>
    <col min="7169" max="7169" width="21.7109375" style="659" customWidth="1"/>
    <col min="7170" max="7170" width="10.85546875" style="659" customWidth="1"/>
    <col min="7171" max="7171" width="10.140625" style="659" customWidth="1"/>
    <col min="7172" max="7172" width="10.7109375" style="659" customWidth="1"/>
    <col min="7173" max="7173" width="14.7109375" style="659" customWidth="1"/>
    <col min="7174" max="7174" width="12.5703125" style="659" customWidth="1"/>
    <col min="7175" max="7175" width="8.7109375" style="659" customWidth="1"/>
    <col min="7176" max="7424" width="9.140625" style="659"/>
    <col min="7425" max="7425" width="21.7109375" style="659" customWidth="1"/>
    <col min="7426" max="7426" width="10.85546875" style="659" customWidth="1"/>
    <col min="7427" max="7427" width="10.140625" style="659" customWidth="1"/>
    <col min="7428" max="7428" width="10.7109375" style="659" customWidth="1"/>
    <col min="7429" max="7429" width="14.7109375" style="659" customWidth="1"/>
    <col min="7430" max="7430" width="12.5703125" style="659" customWidth="1"/>
    <col min="7431" max="7431" width="8.7109375" style="659" customWidth="1"/>
    <col min="7432" max="7680" width="9.140625" style="659"/>
    <col min="7681" max="7681" width="21.7109375" style="659" customWidth="1"/>
    <col min="7682" max="7682" width="10.85546875" style="659" customWidth="1"/>
    <col min="7683" max="7683" width="10.140625" style="659" customWidth="1"/>
    <col min="7684" max="7684" width="10.7109375" style="659" customWidth="1"/>
    <col min="7685" max="7685" width="14.7109375" style="659" customWidth="1"/>
    <col min="7686" max="7686" width="12.5703125" style="659" customWidth="1"/>
    <col min="7687" max="7687" width="8.7109375" style="659" customWidth="1"/>
    <col min="7688" max="7936" width="9.140625" style="659"/>
    <col min="7937" max="7937" width="21.7109375" style="659" customWidth="1"/>
    <col min="7938" max="7938" width="10.85546875" style="659" customWidth="1"/>
    <col min="7939" max="7939" width="10.140625" style="659" customWidth="1"/>
    <col min="7940" max="7940" width="10.7109375" style="659" customWidth="1"/>
    <col min="7941" max="7941" width="14.7109375" style="659" customWidth="1"/>
    <col min="7942" max="7942" width="12.5703125" style="659" customWidth="1"/>
    <col min="7943" max="7943" width="8.7109375" style="659" customWidth="1"/>
    <col min="7944" max="8192" width="9.140625" style="659"/>
    <col min="8193" max="8193" width="21.7109375" style="659" customWidth="1"/>
    <col min="8194" max="8194" width="10.85546875" style="659" customWidth="1"/>
    <col min="8195" max="8195" width="10.140625" style="659" customWidth="1"/>
    <col min="8196" max="8196" width="10.7109375" style="659" customWidth="1"/>
    <col min="8197" max="8197" width="14.7109375" style="659" customWidth="1"/>
    <col min="8198" max="8198" width="12.5703125" style="659" customWidth="1"/>
    <col min="8199" max="8199" width="8.7109375" style="659" customWidth="1"/>
    <col min="8200" max="8448" width="9.140625" style="659"/>
    <col min="8449" max="8449" width="21.7109375" style="659" customWidth="1"/>
    <col min="8450" max="8450" width="10.85546875" style="659" customWidth="1"/>
    <col min="8451" max="8451" width="10.140625" style="659" customWidth="1"/>
    <col min="8452" max="8452" width="10.7109375" style="659" customWidth="1"/>
    <col min="8453" max="8453" width="14.7109375" style="659" customWidth="1"/>
    <col min="8454" max="8454" width="12.5703125" style="659" customWidth="1"/>
    <col min="8455" max="8455" width="8.7109375" style="659" customWidth="1"/>
    <col min="8456" max="8704" width="9.140625" style="659"/>
    <col min="8705" max="8705" width="21.7109375" style="659" customWidth="1"/>
    <col min="8706" max="8706" width="10.85546875" style="659" customWidth="1"/>
    <col min="8707" max="8707" width="10.140625" style="659" customWidth="1"/>
    <col min="8708" max="8708" width="10.7109375" style="659" customWidth="1"/>
    <col min="8709" max="8709" width="14.7109375" style="659" customWidth="1"/>
    <col min="8710" max="8710" width="12.5703125" style="659" customWidth="1"/>
    <col min="8711" max="8711" width="8.7109375" style="659" customWidth="1"/>
    <col min="8712" max="8960" width="9.140625" style="659"/>
    <col min="8961" max="8961" width="21.7109375" style="659" customWidth="1"/>
    <col min="8962" max="8962" width="10.85546875" style="659" customWidth="1"/>
    <col min="8963" max="8963" width="10.140625" style="659" customWidth="1"/>
    <col min="8964" max="8964" width="10.7109375" style="659" customWidth="1"/>
    <col min="8965" max="8965" width="14.7109375" style="659" customWidth="1"/>
    <col min="8966" max="8966" width="12.5703125" style="659" customWidth="1"/>
    <col min="8967" max="8967" width="8.7109375" style="659" customWidth="1"/>
    <col min="8968" max="9216" width="9.140625" style="659"/>
    <col min="9217" max="9217" width="21.7109375" style="659" customWidth="1"/>
    <col min="9218" max="9218" width="10.85546875" style="659" customWidth="1"/>
    <col min="9219" max="9219" width="10.140625" style="659" customWidth="1"/>
    <col min="9220" max="9220" width="10.7109375" style="659" customWidth="1"/>
    <col min="9221" max="9221" width="14.7109375" style="659" customWidth="1"/>
    <col min="9222" max="9222" width="12.5703125" style="659" customWidth="1"/>
    <col min="9223" max="9223" width="8.7109375" style="659" customWidth="1"/>
    <col min="9224" max="9472" width="9.140625" style="659"/>
    <col min="9473" max="9473" width="21.7109375" style="659" customWidth="1"/>
    <col min="9474" max="9474" width="10.85546875" style="659" customWidth="1"/>
    <col min="9475" max="9475" width="10.140625" style="659" customWidth="1"/>
    <col min="9476" max="9476" width="10.7109375" style="659" customWidth="1"/>
    <col min="9477" max="9477" width="14.7109375" style="659" customWidth="1"/>
    <col min="9478" max="9478" width="12.5703125" style="659" customWidth="1"/>
    <col min="9479" max="9479" width="8.7109375" style="659" customWidth="1"/>
    <col min="9480" max="9728" width="9.140625" style="659"/>
    <col min="9729" max="9729" width="21.7109375" style="659" customWidth="1"/>
    <col min="9730" max="9730" width="10.85546875" style="659" customWidth="1"/>
    <col min="9731" max="9731" width="10.140625" style="659" customWidth="1"/>
    <col min="9732" max="9732" width="10.7109375" style="659" customWidth="1"/>
    <col min="9733" max="9733" width="14.7109375" style="659" customWidth="1"/>
    <col min="9734" max="9734" width="12.5703125" style="659" customWidth="1"/>
    <col min="9735" max="9735" width="8.7109375" style="659" customWidth="1"/>
    <col min="9736" max="9984" width="9.140625" style="659"/>
    <col min="9985" max="9985" width="21.7109375" style="659" customWidth="1"/>
    <col min="9986" max="9986" width="10.85546875" style="659" customWidth="1"/>
    <col min="9987" max="9987" width="10.140625" style="659" customWidth="1"/>
    <col min="9988" max="9988" width="10.7109375" style="659" customWidth="1"/>
    <col min="9989" max="9989" width="14.7109375" style="659" customWidth="1"/>
    <col min="9990" max="9990" width="12.5703125" style="659" customWidth="1"/>
    <col min="9991" max="9991" width="8.7109375" style="659" customWidth="1"/>
    <col min="9992" max="10240" width="9.140625" style="659"/>
    <col min="10241" max="10241" width="21.7109375" style="659" customWidth="1"/>
    <col min="10242" max="10242" width="10.85546875" style="659" customWidth="1"/>
    <col min="10243" max="10243" width="10.140625" style="659" customWidth="1"/>
    <col min="10244" max="10244" width="10.7109375" style="659" customWidth="1"/>
    <col min="10245" max="10245" width="14.7109375" style="659" customWidth="1"/>
    <col min="10246" max="10246" width="12.5703125" style="659" customWidth="1"/>
    <col min="10247" max="10247" width="8.7109375" style="659" customWidth="1"/>
    <col min="10248" max="10496" width="9.140625" style="659"/>
    <col min="10497" max="10497" width="21.7109375" style="659" customWidth="1"/>
    <col min="10498" max="10498" width="10.85546875" style="659" customWidth="1"/>
    <col min="10499" max="10499" width="10.140625" style="659" customWidth="1"/>
    <col min="10500" max="10500" width="10.7109375" style="659" customWidth="1"/>
    <col min="10501" max="10501" width="14.7109375" style="659" customWidth="1"/>
    <col min="10502" max="10502" width="12.5703125" style="659" customWidth="1"/>
    <col min="10503" max="10503" width="8.7109375" style="659" customWidth="1"/>
    <col min="10504" max="10752" width="9.140625" style="659"/>
    <col min="10753" max="10753" width="21.7109375" style="659" customWidth="1"/>
    <col min="10754" max="10754" width="10.85546875" style="659" customWidth="1"/>
    <col min="10755" max="10755" width="10.140625" style="659" customWidth="1"/>
    <col min="10756" max="10756" width="10.7109375" style="659" customWidth="1"/>
    <col min="10757" max="10757" width="14.7109375" style="659" customWidth="1"/>
    <col min="10758" max="10758" width="12.5703125" style="659" customWidth="1"/>
    <col min="10759" max="10759" width="8.7109375" style="659" customWidth="1"/>
    <col min="10760" max="11008" width="9.140625" style="659"/>
    <col min="11009" max="11009" width="21.7109375" style="659" customWidth="1"/>
    <col min="11010" max="11010" width="10.85546875" style="659" customWidth="1"/>
    <col min="11011" max="11011" width="10.140625" style="659" customWidth="1"/>
    <col min="11012" max="11012" width="10.7109375" style="659" customWidth="1"/>
    <col min="11013" max="11013" width="14.7109375" style="659" customWidth="1"/>
    <col min="11014" max="11014" width="12.5703125" style="659" customWidth="1"/>
    <col min="11015" max="11015" width="8.7109375" style="659" customWidth="1"/>
    <col min="11016" max="11264" width="9.140625" style="659"/>
    <col min="11265" max="11265" width="21.7109375" style="659" customWidth="1"/>
    <col min="11266" max="11266" width="10.85546875" style="659" customWidth="1"/>
    <col min="11267" max="11267" width="10.140625" style="659" customWidth="1"/>
    <col min="11268" max="11268" width="10.7109375" style="659" customWidth="1"/>
    <col min="11269" max="11269" width="14.7109375" style="659" customWidth="1"/>
    <col min="11270" max="11270" width="12.5703125" style="659" customWidth="1"/>
    <col min="11271" max="11271" width="8.7109375" style="659" customWidth="1"/>
    <col min="11272" max="11520" width="9.140625" style="659"/>
    <col min="11521" max="11521" width="21.7109375" style="659" customWidth="1"/>
    <col min="11522" max="11522" width="10.85546875" style="659" customWidth="1"/>
    <col min="11523" max="11523" width="10.140625" style="659" customWidth="1"/>
    <col min="11524" max="11524" width="10.7109375" style="659" customWidth="1"/>
    <col min="11525" max="11525" width="14.7109375" style="659" customWidth="1"/>
    <col min="11526" max="11526" width="12.5703125" style="659" customWidth="1"/>
    <col min="11527" max="11527" width="8.7109375" style="659" customWidth="1"/>
    <col min="11528" max="11776" width="9.140625" style="659"/>
    <col min="11777" max="11777" width="21.7109375" style="659" customWidth="1"/>
    <col min="11778" max="11778" width="10.85546875" style="659" customWidth="1"/>
    <col min="11779" max="11779" width="10.140625" style="659" customWidth="1"/>
    <col min="11780" max="11780" width="10.7109375" style="659" customWidth="1"/>
    <col min="11781" max="11781" width="14.7109375" style="659" customWidth="1"/>
    <col min="11782" max="11782" width="12.5703125" style="659" customWidth="1"/>
    <col min="11783" max="11783" width="8.7109375" style="659" customWidth="1"/>
    <col min="11784" max="12032" width="9.140625" style="659"/>
    <col min="12033" max="12033" width="21.7109375" style="659" customWidth="1"/>
    <col min="12034" max="12034" width="10.85546875" style="659" customWidth="1"/>
    <col min="12035" max="12035" width="10.140625" style="659" customWidth="1"/>
    <col min="12036" max="12036" width="10.7109375" style="659" customWidth="1"/>
    <col min="12037" max="12037" width="14.7109375" style="659" customWidth="1"/>
    <col min="12038" max="12038" width="12.5703125" style="659" customWidth="1"/>
    <col min="12039" max="12039" width="8.7109375" style="659" customWidth="1"/>
    <col min="12040" max="12288" width="9.140625" style="659"/>
    <col min="12289" max="12289" width="21.7109375" style="659" customWidth="1"/>
    <col min="12290" max="12290" width="10.85546875" style="659" customWidth="1"/>
    <col min="12291" max="12291" width="10.140625" style="659" customWidth="1"/>
    <col min="12292" max="12292" width="10.7109375" style="659" customWidth="1"/>
    <col min="12293" max="12293" width="14.7109375" style="659" customWidth="1"/>
    <col min="12294" max="12294" width="12.5703125" style="659" customWidth="1"/>
    <col min="12295" max="12295" width="8.7109375" style="659" customWidth="1"/>
    <col min="12296" max="12544" width="9.140625" style="659"/>
    <col min="12545" max="12545" width="21.7109375" style="659" customWidth="1"/>
    <col min="12546" max="12546" width="10.85546875" style="659" customWidth="1"/>
    <col min="12547" max="12547" width="10.140625" style="659" customWidth="1"/>
    <col min="12548" max="12548" width="10.7109375" style="659" customWidth="1"/>
    <col min="12549" max="12549" width="14.7109375" style="659" customWidth="1"/>
    <col min="12550" max="12550" width="12.5703125" style="659" customWidth="1"/>
    <col min="12551" max="12551" width="8.7109375" style="659" customWidth="1"/>
    <col min="12552" max="12800" width="9.140625" style="659"/>
    <col min="12801" max="12801" width="21.7109375" style="659" customWidth="1"/>
    <col min="12802" max="12802" width="10.85546875" style="659" customWidth="1"/>
    <col min="12803" max="12803" width="10.140625" style="659" customWidth="1"/>
    <col min="12804" max="12804" width="10.7109375" style="659" customWidth="1"/>
    <col min="12805" max="12805" width="14.7109375" style="659" customWidth="1"/>
    <col min="12806" max="12806" width="12.5703125" style="659" customWidth="1"/>
    <col min="12807" max="12807" width="8.7109375" style="659" customWidth="1"/>
    <col min="12808" max="13056" width="9.140625" style="659"/>
    <col min="13057" max="13057" width="21.7109375" style="659" customWidth="1"/>
    <col min="13058" max="13058" width="10.85546875" style="659" customWidth="1"/>
    <col min="13059" max="13059" width="10.140625" style="659" customWidth="1"/>
    <col min="13060" max="13060" width="10.7109375" style="659" customWidth="1"/>
    <col min="13061" max="13061" width="14.7109375" style="659" customWidth="1"/>
    <col min="13062" max="13062" width="12.5703125" style="659" customWidth="1"/>
    <col min="13063" max="13063" width="8.7109375" style="659" customWidth="1"/>
    <col min="13064" max="13312" width="9.140625" style="659"/>
    <col min="13313" max="13313" width="21.7109375" style="659" customWidth="1"/>
    <col min="13314" max="13314" width="10.85546875" style="659" customWidth="1"/>
    <col min="13315" max="13315" width="10.140625" style="659" customWidth="1"/>
    <col min="13316" max="13316" width="10.7109375" style="659" customWidth="1"/>
    <col min="13317" max="13317" width="14.7109375" style="659" customWidth="1"/>
    <col min="13318" max="13318" width="12.5703125" style="659" customWidth="1"/>
    <col min="13319" max="13319" width="8.7109375" style="659" customWidth="1"/>
    <col min="13320" max="13568" width="9.140625" style="659"/>
    <col min="13569" max="13569" width="21.7109375" style="659" customWidth="1"/>
    <col min="13570" max="13570" width="10.85546875" style="659" customWidth="1"/>
    <col min="13571" max="13571" width="10.140625" style="659" customWidth="1"/>
    <col min="13572" max="13572" width="10.7109375" style="659" customWidth="1"/>
    <col min="13573" max="13573" width="14.7109375" style="659" customWidth="1"/>
    <col min="13574" max="13574" width="12.5703125" style="659" customWidth="1"/>
    <col min="13575" max="13575" width="8.7109375" style="659" customWidth="1"/>
    <col min="13576" max="13824" width="9.140625" style="659"/>
    <col min="13825" max="13825" width="21.7109375" style="659" customWidth="1"/>
    <col min="13826" max="13826" width="10.85546875" style="659" customWidth="1"/>
    <col min="13827" max="13827" width="10.140625" style="659" customWidth="1"/>
    <col min="13828" max="13828" width="10.7109375" style="659" customWidth="1"/>
    <col min="13829" max="13829" width="14.7109375" style="659" customWidth="1"/>
    <col min="13830" max="13830" width="12.5703125" style="659" customWidth="1"/>
    <col min="13831" max="13831" width="8.7109375" style="659" customWidth="1"/>
    <col min="13832" max="14080" width="9.140625" style="659"/>
    <col min="14081" max="14081" width="21.7109375" style="659" customWidth="1"/>
    <col min="14082" max="14082" width="10.85546875" style="659" customWidth="1"/>
    <col min="14083" max="14083" width="10.140625" style="659" customWidth="1"/>
    <col min="14084" max="14084" width="10.7109375" style="659" customWidth="1"/>
    <col min="14085" max="14085" width="14.7109375" style="659" customWidth="1"/>
    <col min="14086" max="14086" width="12.5703125" style="659" customWidth="1"/>
    <col min="14087" max="14087" width="8.7109375" style="659" customWidth="1"/>
    <col min="14088" max="14336" width="9.140625" style="659"/>
    <col min="14337" max="14337" width="21.7109375" style="659" customWidth="1"/>
    <col min="14338" max="14338" width="10.85546875" style="659" customWidth="1"/>
    <col min="14339" max="14339" width="10.140625" style="659" customWidth="1"/>
    <col min="14340" max="14340" width="10.7109375" style="659" customWidth="1"/>
    <col min="14341" max="14341" width="14.7109375" style="659" customWidth="1"/>
    <col min="14342" max="14342" width="12.5703125" style="659" customWidth="1"/>
    <col min="14343" max="14343" width="8.7109375" style="659" customWidth="1"/>
    <col min="14344" max="14592" width="9.140625" style="659"/>
    <col min="14593" max="14593" width="21.7109375" style="659" customWidth="1"/>
    <col min="14594" max="14594" width="10.85546875" style="659" customWidth="1"/>
    <col min="14595" max="14595" width="10.140625" style="659" customWidth="1"/>
    <col min="14596" max="14596" width="10.7109375" style="659" customWidth="1"/>
    <col min="14597" max="14597" width="14.7109375" style="659" customWidth="1"/>
    <col min="14598" max="14598" width="12.5703125" style="659" customWidth="1"/>
    <col min="14599" max="14599" width="8.7109375" style="659" customWidth="1"/>
    <col min="14600" max="14848" width="9.140625" style="659"/>
    <col min="14849" max="14849" width="21.7109375" style="659" customWidth="1"/>
    <col min="14850" max="14850" width="10.85546875" style="659" customWidth="1"/>
    <col min="14851" max="14851" width="10.140625" style="659" customWidth="1"/>
    <col min="14852" max="14852" width="10.7109375" style="659" customWidth="1"/>
    <col min="14853" max="14853" width="14.7109375" style="659" customWidth="1"/>
    <col min="14854" max="14854" width="12.5703125" style="659" customWidth="1"/>
    <col min="14855" max="14855" width="8.7109375" style="659" customWidth="1"/>
    <col min="14856" max="15104" width="9.140625" style="659"/>
    <col min="15105" max="15105" width="21.7109375" style="659" customWidth="1"/>
    <col min="15106" max="15106" width="10.85546875" style="659" customWidth="1"/>
    <col min="15107" max="15107" width="10.140625" style="659" customWidth="1"/>
    <col min="15108" max="15108" width="10.7109375" style="659" customWidth="1"/>
    <col min="15109" max="15109" width="14.7109375" style="659" customWidth="1"/>
    <col min="15110" max="15110" width="12.5703125" style="659" customWidth="1"/>
    <col min="15111" max="15111" width="8.7109375" style="659" customWidth="1"/>
    <col min="15112" max="15360" width="9.140625" style="659"/>
    <col min="15361" max="15361" width="21.7109375" style="659" customWidth="1"/>
    <col min="15362" max="15362" width="10.85546875" style="659" customWidth="1"/>
    <col min="15363" max="15363" width="10.140625" style="659" customWidth="1"/>
    <col min="15364" max="15364" width="10.7109375" style="659" customWidth="1"/>
    <col min="15365" max="15365" width="14.7109375" style="659" customWidth="1"/>
    <col min="15366" max="15366" width="12.5703125" style="659" customWidth="1"/>
    <col min="15367" max="15367" width="8.7109375" style="659" customWidth="1"/>
    <col min="15368" max="15616" width="9.140625" style="659"/>
    <col min="15617" max="15617" width="21.7109375" style="659" customWidth="1"/>
    <col min="15618" max="15618" width="10.85546875" style="659" customWidth="1"/>
    <col min="15619" max="15619" width="10.140625" style="659" customWidth="1"/>
    <col min="15620" max="15620" width="10.7109375" style="659" customWidth="1"/>
    <col min="15621" max="15621" width="14.7109375" style="659" customWidth="1"/>
    <col min="15622" max="15622" width="12.5703125" style="659" customWidth="1"/>
    <col min="15623" max="15623" width="8.7109375" style="659" customWidth="1"/>
    <col min="15624" max="15872" width="9.140625" style="659"/>
    <col min="15873" max="15873" width="21.7109375" style="659" customWidth="1"/>
    <col min="15874" max="15874" width="10.85546875" style="659" customWidth="1"/>
    <col min="15875" max="15875" width="10.140625" style="659" customWidth="1"/>
    <col min="15876" max="15876" width="10.7109375" style="659" customWidth="1"/>
    <col min="15877" max="15877" width="14.7109375" style="659" customWidth="1"/>
    <col min="15878" max="15878" width="12.5703125" style="659" customWidth="1"/>
    <col min="15879" max="15879" width="8.7109375" style="659" customWidth="1"/>
    <col min="15880" max="16128" width="9.140625" style="659"/>
    <col min="16129" max="16129" width="21.7109375" style="659" customWidth="1"/>
    <col min="16130" max="16130" width="10.85546875" style="659" customWidth="1"/>
    <col min="16131" max="16131" width="10.140625" style="659" customWidth="1"/>
    <col min="16132" max="16132" width="10.7109375" style="659" customWidth="1"/>
    <col min="16133" max="16133" width="14.7109375" style="659" customWidth="1"/>
    <col min="16134" max="16134" width="12.5703125" style="659" customWidth="1"/>
    <col min="16135" max="16135" width="8.7109375" style="659" customWidth="1"/>
    <col min="16136" max="16384" width="9.140625" style="659"/>
  </cols>
  <sheetData>
    <row r="1" spans="1:12" ht="15" customHeight="1">
      <c r="A1" s="1715" t="s">
        <v>1527</v>
      </c>
    </row>
    <row r="2" spans="1:12" ht="21" customHeight="1">
      <c r="A2" s="2137" t="s">
        <v>432</v>
      </c>
      <c r="B2" s="2137"/>
      <c r="C2" s="2137"/>
      <c r="D2" s="2137"/>
      <c r="E2" s="2137"/>
      <c r="F2" s="2137"/>
      <c r="G2" s="2137"/>
    </row>
    <row r="3" spans="1:12" ht="33" customHeight="1">
      <c r="A3" s="2060" t="s">
        <v>433</v>
      </c>
      <c r="B3" s="2060"/>
      <c r="C3" s="2060"/>
      <c r="D3" s="2060"/>
      <c r="E3" s="2060"/>
      <c r="F3" s="2060"/>
      <c r="G3" s="2060"/>
    </row>
    <row r="4" spans="1:12" s="134" customFormat="1" ht="15" customHeight="1">
      <c r="A4" s="703">
        <v>2015</v>
      </c>
      <c r="B4" s="704"/>
      <c r="C4" s="704"/>
      <c r="D4" s="704"/>
      <c r="E4" s="704"/>
      <c r="F4" s="704"/>
      <c r="G4" s="705" t="s">
        <v>434</v>
      </c>
    </row>
    <row r="5" spans="1:12" s="134" customFormat="1" ht="11.1" customHeight="1">
      <c r="A5" s="706" t="s">
        <v>394</v>
      </c>
      <c r="B5" s="1810" t="s">
        <v>9</v>
      </c>
      <c r="C5" s="1911" t="s">
        <v>435</v>
      </c>
      <c r="D5" s="1916"/>
      <c r="E5" s="1916"/>
      <c r="F5" s="1917"/>
      <c r="G5" s="1810" t="s">
        <v>436</v>
      </c>
    </row>
    <row r="6" spans="1:12" s="134" customFormat="1" ht="11.1" customHeight="1">
      <c r="A6" s="707"/>
      <c r="B6" s="1863"/>
      <c r="C6" s="2143"/>
      <c r="D6" s="2144"/>
      <c r="E6" s="2144"/>
      <c r="F6" s="2145"/>
      <c r="G6" s="2146"/>
    </row>
    <row r="7" spans="1:12" s="134" customFormat="1" ht="10.5" customHeight="1">
      <c r="A7" s="707"/>
      <c r="B7" s="1863"/>
      <c r="C7" s="1810" t="s">
        <v>9</v>
      </c>
      <c r="D7" s="1810" t="s">
        <v>418</v>
      </c>
      <c r="E7" s="1810" t="s">
        <v>437</v>
      </c>
      <c r="F7" s="1810" t="s">
        <v>438</v>
      </c>
      <c r="G7" s="2146"/>
    </row>
    <row r="8" spans="1:12" s="134" customFormat="1" ht="16.5" customHeight="1">
      <c r="A8" s="708" t="s">
        <v>439</v>
      </c>
      <c r="B8" s="2039"/>
      <c r="C8" s="2039"/>
      <c r="D8" s="1812"/>
      <c r="E8" s="1812"/>
      <c r="F8" s="1812"/>
      <c r="G8" s="2041"/>
    </row>
    <row r="9" spans="1:12" s="149" customFormat="1" ht="9.75" customHeight="1">
      <c r="B9" s="709"/>
      <c r="C9" s="709"/>
      <c r="D9" s="709"/>
      <c r="E9" s="709"/>
      <c r="F9" s="709"/>
      <c r="G9" s="709"/>
    </row>
    <row r="10" spans="1:12" s="149" customFormat="1" ht="23.25" customHeight="1">
      <c r="A10" s="710" t="s">
        <v>165</v>
      </c>
      <c r="B10" s="711">
        <f t="shared" ref="B10:G10" si="0">SUM(B12:B30)</f>
        <v>392211.37699999986</v>
      </c>
      <c r="C10" s="711">
        <f t="shared" si="0"/>
        <v>302412.47199999995</v>
      </c>
      <c r="D10" s="711">
        <f t="shared" si="0"/>
        <v>137098.21300000002</v>
      </c>
      <c r="E10" s="711">
        <f t="shared" si="0"/>
        <v>109481.33699999997</v>
      </c>
      <c r="F10" s="711">
        <f t="shared" si="0"/>
        <v>55832.921999999984</v>
      </c>
      <c r="G10" s="711">
        <f t="shared" si="0"/>
        <v>89798.90499999997</v>
      </c>
      <c r="H10" s="712"/>
      <c r="I10" s="713"/>
      <c r="J10" s="713"/>
      <c r="K10" s="713"/>
      <c r="L10" s="713"/>
    </row>
    <row r="11" spans="1:12" s="149" customFormat="1" ht="9.9499999999999993" customHeight="1">
      <c r="A11" s="675"/>
      <c r="B11" s="709"/>
      <c r="C11" s="709"/>
      <c r="D11" s="709"/>
      <c r="E11" s="709"/>
      <c r="F11" s="709"/>
      <c r="G11" s="709"/>
    </row>
    <row r="12" spans="1:12" s="717" customFormat="1" ht="30" customHeight="1">
      <c r="A12" s="714" t="s">
        <v>440</v>
      </c>
      <c r="B12" s="711">
        <f>+C12+G12</f>
        <v>96254.743999999992</v>
      </c>
      <c r="C12" s="711">
        <v>57331.749000000003</v>
      </c>
      <c r="D12" s="715">
        <v>35943.68499999999</v>
      </c>
      <c r="E12" s="715">
        <v>17417.75999999998</v>
      </c>
      <c r="F12" s="715">
        <v>3970.3039999999996</v>
      </c>
      <c r="G12" s="711">
        <v>38922.994999999988</v>
      </c>
      <c r="H12" s="716"/>
      <c r="I12" s="716"/>
      <c r="J12" s="716"/>
      <c r="K12" s="716"/>
      <c r="L12" s="716"/>
    </row>
    <row r="13" spans="1:12" s="149" customFormat="1" ht="9.9499999999999993" customHeight="1">
      <c r="A13" s="718"/>
      <c r="B13" s="709"/>
      <c r="C13" s="709"/>
      <c r="D13" s="719"/>
      <c r="E13" s="719"/>
      <c r="F13" s="719"/>
      <c r="G13" s="719"/>
      <c r="H13" s="712"/>
    </row>
    <row r="14" spans="1:12" s="717" customFormat="1" ht="30" customHeight="1">
      <c r="A14" s="275" t="s">
        <v>441</v>
      </c>
      <c r="B14" s="711">
        <f>+C14+G14</f>
        <v>68477.17</v>
      </c>
      <c r="C14" s="711">
        <v>62985.326999999997</v>
      </c>
      <c r="D14" s="715">
        <v>54102.392000000014</v>
      </c>
      <c r="E14" s="715">
        <v>7629.0649999999987</v>
      </c>
      <c r="F14" s="715">
        <v>1253.8699999999999</v>
      </c>
      <c r="G14" s="711">
        <v>5491.8430000000035</v>
      </c>
    </row>
    <row r="15" spans="1:12" s="149" customFormat="1" ht="9.9499999999999993" customHeight="1">
      <c r="A15" s="134"/>
      <c r="B15" s="709"/>
      <c r="C15" s="709"/>
      <c r="D15" s="719"/>
      <c r="E15" s="719"/>
      <c r="F15" s="719"/>
      <c r="G15" s="709"/>
    </row>
    <row r="16" spans="1:12" s="717" customFormat="1" ht="30" customHeight="1">
      <c r="A16" s="714" t="s">
        <v>442</v>
      </c>
      <c r="B16" s="711">
        <f>+C16+G16</f>
        <v>7528.1839999999993</v>
      </c>
      <c r="C16" s="711">
        <v>7156.597999999999</v>
      </c>
      <c r="D16" s="715">
        <v>2142.2809999999981</v>
      </c>
      <c r="E16" s="715">
        <v>4651.4860000000017</v>
      </c>
      <c r="F16" s="715">
        <v>362.83100000000019</v>
      </c>
      <c r="G16" s="711">
        <v>371.58600000000001</v>
      </c>
    </row>
    <row r="17" spans="1:9" s="149" customFormat="1" ht="9.9499999999999993" customHeight="1">
      <c r="A17" s="674"/>
      <c r="B17" s="709"/>
      <c r="C17" s="709"/>
      <c r="D17" s="719"/>
      <c r="E17" s="719"/>
      <c r="F17" s="719"/>
      <c r="G17" s="709"/>
    </row>
    <row r="18" spans="1:9" s="717" customFormat="1" ht="30" customHeight="1">
      <c r="A18" s="720" t="s">
        <v>443</v>
      </c>
      <c r="B18" s="711">
        <f>+C18+G18</f>
        <v>7608.5539999999983</v>
      </c>
      <c r="C18" s="711">
        <v>6257.6679999999969</v>
      </c>
      <c r="D18" s="715">
        <v>2767.3530000000005</v>
      </c>
      <c r="E18" s="715">
        <v>3014.9040000000005</v>
      </c>
      <c r="F18" s="715">
        <v>475.41099999999989</v>
      </c>
      <c r="G18" s="711">
        <v>1350.8860000000009</v>
      </c>
    </row>
    <row r="19" spans="1:9" s="134" customFormat="1" ht="9.9499999999999993" customHeight="1"/>
    <row r="20" spans="1:9" s="275" customFormat="1" ht="30" customHeight="1">
      <c r="A20" s="720" t="s">
        <v>444</v>
      </c>
      <c r="B20" s="711">
        <f>+C20+G20</f>
        <v>93887.398999999976</v>
      </c>
      <c r="C20" s="711">
        <v>67009.302999999971</v>
      </c>
      <c r="D20" s="715">
        <v>12187.164999999995</v>
      </c>
      <c r="E20" s="715">
        <v>42759.77399999999</v>
      </c>
      <c r="F20" s="715">
        <v>12062.364</v>
      </c>
      <c r="G20" s="711">
        <v>26878.096000000005</v>
      </c>
    </row>
    <row r="21" spans="1:9" s="134" customFormat="1" ht="9.9499999999999993" customHeight="1">
      <c r="A21" s="674"/>
      <c r="B21" s="709"/>
      <c r="C21" s="709"/>
      <c r="D21" s="719"/>
      <c r="E21" s="719"/>
      <c r="F21" s="719"/>
      <c r="G21" s="721"/>
    </row>
    <row r="22" spans="1:9" s="275" customFormat="1" ht="30" customHeight="1">
      <c r="A22" s="720" t="s">
        <v>445</v>
      </c>
      <c r="B22" s="711">
        <f>+C22+G22</f>
        <v>7250.1439999999975</v>
      </c>
      <c r="C22" s="711">
        <v>5598.9549999999981</v>
      </c>
      <c r="D22" s="715">
        <v>1915.7709999999984</v>
      </c>
      <c r="E22" s="715">
        <v>3058.186999999999</v>
      </c>
      <c r="F22" s="715">
        <v>624.99699999999962</v>
      </c>
      <c r="G22" s="711">
        <v>1651.1889999999994</v>
      </c>
    </row>
    <row r="23" spans="1:9" s="149" customFormat="1" ht="9.9499999999999993" customHeight="1">
      <c r="A23" s="703"/>
      <c r="B23" s="709"/>
      <c r="C23" s="709"/>
      <c r="D23" s="719"/>
      <c r="E23" s="719"/>
      <c r="F23" s="719"/>
      <c r="G23" s="709"/>
    </row>
    <row r="24" spans="1:9" s="275" customFormat="1" ht="30" customHeight="1">
      <c r="A24" s="720" t="s">
        <v>446</v>
      </c>
      <c r="B24" s="711">
        <f>+C24+G24</f>
        <v>4391.4860000000008</v>
      </c>
      <c r="C24" s="711">
        <v>2729.8630000000016</v>
      </c>
      <c r="D24" s="715">
        <v>1563.509</v>
      </c>
      <c r="E24" s="715">
        <v>1060.0529999999994</v>
      </c>
      <c r="F24" s="715">
        <v>106.30100000000002</v>
      </c>
      <c r="G24" s="711">
        <v>1661.6229999999989</v>
      </c>
      <c r="I24" s="722"/>
    </row>
    <row r="25" spans="1:9" s="134" customFormat="1" ht="9.9499999999999993" customHeight="1">
      <c r="A25" s="674"/>
      <c r="B25" s="709"/>
      <c r="C25" s="719"/>
      <c r="D25" s="719"/>
      <c r="E25" s="719"/>
      <c r="F25" s="719"/>
      <c r="G25" s="721"/>
    </row>
    <row r="26" spans="1:9" s="275" customFormat="1" ht="30" customHeight="1">
      <c r="A26" s="714" t="s">
        <v>447</v>
      </c>
      <c r="B26" s="711">
        <f>+C26+G26</f>
        <v>6215.2980000000043</v>
      </c>
      <c r="C26" s="711">
        <v>6197.4880000000039</v>
      </c>
      <c r="D26" s="715">
        <v>864.85000000000014</v>
      </c>
      <c r="E26" s="715">
        <v>5091.260000000002</v>
      </c>
      <c r="F26" s="715">
        <v>241.3780000000001</v>
      </c>
      <c r="G26" s="723">
        <v>17.810000000000002</v>
      </c>
      <c r="I26" s="722"/>
    </row>
    <row r="27" spans="1:9" s="134" customFormat="1" ht="9.9499999999999993" customHeight="1">
      <c r="A27" s="674"/>
      <c r="B27" s="719"/>
      <c r="C27" s="709"/>
      <c r="D27" s="719"/>
      <c r="E27" s="719"/>
      <c r="F27" s="719"/>
      <c r="G27" s="719"/>
    </row>
    <row r="28" spans="1:9" s="275" customFormat="1" ht="30" customHeight="1">
      <c r="A28" s="714" t="s">
        <v>448</v>
      </c>
      <c r="B28" s="711">
        <f>+C28+G28</f>
        <v>3174.4529999999963</v>
      </c>
      <c r="C28" s="711">
        <v>2770.1739999999963</v>
      </c>
      <c r="D28" s="724">
        <v>663.92200000000059</v>
      </c>
      <c r="E28" s="724">
        <v>1494.694999999999</v>
      </c>
      <c r="F28" s="715">
        <v>611.55700000000036</v>
      </c>
      <c r="G28" s="711">
        <v>404.279</v>
      </c>
      <c r="I28" s="722"/>
    </row>
    <row r="29" spans="1:9" s="134" customFormat="1" ht="9.9499999999999993" customHeight="1">
      <c r="A29" s="725"/>
      <c r="B29" s="709"/>
      <c r="C29" s="709"/>
      <c r="D29" s="719"/>
      <c r="E29" s="719"/>
      <c r="F29" s="719"/>
      <c r="G29" s="719"/>
    </row>
    <row r="30" spans="1:9" s="275" customFormat="1" ht="30" customHeight="1">
      <c r="A30" s="726" t="s">
        <v>449</v>
      </c>
      <c r="B30" s="711">
        <f>+C30+G30</f>
        <v>97423.944999999978</v>
      </c>
      <c r="C30" s="727">
        <v>84375.34699999998</v>
      </c>
      <c r="D30" s="728">
        <v>24947.284999999996</v>
      </c>
      <c r="E30" s="728">
        <v>23304.153000000013</v>
      </c>
      <c r="F30" s="715">
        <v>36123.908999999985</v>
      </c>
      <c r="G30" s="727">
        <v>13048.597999999998</v>
      </c>
    </row>
    <row r="31" spans="1:9" s="149" customFormat="1" ht="8.25" customHeight="1" thickBot="1">
      <c r="A31" s="729"/>
      <c r="B31" s="730"/>
      <c r="C31" s="730"/>
      <c r="D31" s="731"/>
      <c r="E31" s="731"/>
      <c r="F31" s="731"/>
      <c r="G31" s="730"/>
    </row>
    <row r="32" spans="1:9" s="149" customFormat="1" ht="3.75" customHeight="1" thickTop="1">
      <c r="A32" s="732"/>
      <c r="B32" s="733"/>
      <c r="C32" s="733"/>
      <c r="D32" s="734"/>
      <c r="E32" s="734"/>
      <c r="F32" s="734"/>
      <c r="G32" s="733"/>
    </row>
    <row r="33" spans="1:7" s="134" customFormat="1" ht="12.95" customHeight="1">
      <c r="A33" s="735" t="s">
        <v>450</v>
      </c>
      <c r="B33" s="735"/>
      <c r="C33" s="735"/>
      <c r="D33" s="735"/>
      <c r="E33" s="735"/>
      <c r="F33" s="674"/>
    </row>
    <row r="34" spans="1:7" s="658" customFormat="1" ht="15" customHeight="1">
      <c r="A34" s="736"/>
      <c r="B34" s="737"/>
      <c r="C34" s="737"/>
      <c r="D34" s="737"/>
      <c r="E34" s="737"/>
      <c r="F34" s="737"/>
      <c r="G34" s="737"/>
    </row>
    <row r="35" spans="1:7" s="658" customFormat="1" ht="15" customHeight="1">
      <c r="A35" s="736"/>
      <c r="B35" s="737"/>
      <c r="C35" s="737"/>
      <c r="D35" s="738"/>
      <c r="E35" s="738"/>
      <c r="F35" s="737"/>
      <c r="G35" s="738"/>
    </row>
    <row r="36" spans="1:7" s="658" customFormat="1" ht="15" customHeight="1">
      <c r="A36" s="739"/>
      <c r="B36" s="737"/>
      <c r="C36" s="737"/>
      <c r="D36" s="738"/>
      <c r="E36" s="738"/>
      <c r="F36" s="737"/>
      <c r="G36" s="738"/>
    </row>
    <row r="37" spans="1:7" s="658" customFormat="1" ht="11.1" customHeight="1">
      <c r="A37" s="736"/>
      <c r="B37" s="740"/>
      <c r="C37" s="740"/>
      <c r="D37" s="740"/>
      <c r="E37" s="740"/>
      <c r="F37" s="740"/>
      <c r="G37" s="740"/>
    </row>
    <row r="38" spans="1:7" s="658" customFormat="1" ht="11.1" customHeight="1">
      <c r="A38" s="736"/>
      <c r="B38" s="738"/>
      <c r="C38" s="738"/>
      <c r="D38" s="738"/>
      <c r="E38" s="738"/>
      <c r="F38" s="738"/>
      <c r="G38" s="738"/>
    </row>
    <row r="39" spans="1:7" ht="11.1" customHeight="1">
      <c r="A39" s="669"/>
      <c r="B39" s="669"/>
      <c r="C39" s="669"/>
      <c r="D39" s="669"/>
      <c r="E39" s="669"/>
      <c r="F39" s="669"/>
      <c r="G39" s="669"/>
    </row>
    <row r="40" spans="1:7">
      <c r="A40" s="669"/>
      <c r="B40" s="669"/>
      <c r="C40" s="669"/>
      <c r="D40" s="669"/>
      <c r="E40" s="669"/>
      <c r="F40" s="669"/>
      <c r="G40" s="669"/>
    </row>
    <row r="41" spans="1:7">
      <c r="A41" s="668"/>
      <c r="B41" s="668"/>
      <c r="C41" s="668"/>
      <c r="D41" s="668"/>
      <c r="E41" s="668"/>
      <c r="F41" s="668"/>
      <c r="G41" s="668"/>
    </row>
  </sheetData>
  <mergeCells count="9">
    <mergeCell ref="A2:G2"/>
    <mergeCell ref="A3:G3"/>
    <mergeCell ref="B5:B8"/>
    <mergeCell ref="C5:F6"/>
    <mergeCell ref="G5:G8"/>
    <mergeCell ref="C7:C8"/>
    <mergeCell ref="D7:D8"/>
    <mergeCell ref="E7:E8"/>
    <mergeCell ref="F7:F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8.xml><?xml version="1.0" encoding="utf-8"?>
<worksheet xmlns="http://schemas.openxmlformats.org/spreadsheetml/2006/main" xmlns:r="http://schemas.openxmlformats.org/officeDocument/2006/relationships">
  <dimension ref="A1:I988"/>
  <sheetViews>
    <sheetView showGridLines="0" workbookViewId="0"/>
  </sheetViews>
  <sheetFormatPr defaultRowHeight="11.25"/>
  <cols>
    <col min="1" max="1" width="32.42578125" style="659" customWidth="1"/>
    <col min="2" max="2" width="9.42578125" style="658" customWidth="1"/>
    <col min="3" max="4" width="9.42578125" style="659" customWidth="1"/>
    <col min="5" max="5" width="9.5703125" style="659" customWidth="1"/>
    <col min="6" max="6" width="8.42578125" style="659" customWidth="1"/>
    <col min="7" max="7" width="8.28515625" style="659" customWidth="1"/>
    <col min="8" max="256" width="9.140625" style="659"/>
    <col min="257" max="257" width="38.85546875" style="659" customWidth="1"/>
    <col min="258" max="260" width="9.42578125" style="659" customWidth="1"/>
    <col min="261" max="261" width="9.5703125" style="659" customWidth="1"/>
    <col min="262" max="262" width="8.42578125" style="659" customWidth="1"/>
    <col min="263" max="263" width="8.28515625" style="659" customWidth="1"/>
    <col min="264" max="512" width="9.140625" style="659"/>
    <col min="513" max="513" width="38.85546875" style="659" customWidth="1"/>
    <col min="514" max="516" width="9.42578125" style="659" customWidth="1"/>
    <col min="517" max="517" width="9.5703125" style="659" customWidth="1"/>
    <col min="518" max="518" width="8.42578125" style="659" customWidth="1"/>
    <col min="519" max="519" width="8.28515625" style="659" customWidth="1"/>
    <col min="520" max="768" width="9.140625" style="659"/>
    <col min="769" max="769" width="38.85546875" style="659" customWidth="1"/>
    <col min="770" max="772" width="9.42578125" style="659" customWidth="1"/>
    <col min="773" max="773" width="9.5703125" style="659" customWidth="1"/>
    <col min="774" max="774" width="8.42578125" style="659" customWidth="1"/>
    <col min="775" max="775" width="8.28515625" style="659" customWidth="1"/>
    <col min="776" max="1024" width="9.140625" style="659"/>
    <col min="1025" max="1025" width="38.85546875" style="659" customWidth="1"/>
    <col min="1026" max="1028" width="9.42578125" style="659" customWidth="1"/>
    <col min="1029" max="1029" width="9.5703125" style="659" customWidth="1"/>
    <col min="1030" max="1030" width="8.42578125" style="659" customWidth="1"/>
    <col min="1031" max="1031" width="8.28515625" style="659" customWidth="1"/>
    <col min="1032" max="1280" width="9.140625" style="659"/>
    <col min="1281" max="1281" width="38.85546875" style="659" customWidth="1"/>
    <col min="1282" max="1284" width="9.42578125" style="659" customWidth="1"/>
    <col min="1285" max="1285" width="9.5703125" style="659" customWidth="1"/>
    <col min="1286" max="1286" width="8.42578125" style="659" customWidth="1"/>
    <col min="1287" max="1287" width="8.28515625" style="659" customWidth="1"/>
    <col min="1288" max="1536" width="9.140625" style="659"/>
    <col min="1537" max="1537" width="38.85546875" style="659" customWidth="1"/>
    <col min="1538" max="1540" width="9.42578125" style="659" customWidth="1"/>
    <col min="1541" max="1541" width="9.5703125" style="659" customWidth="1"/>
    <col min="1542" max="1542" width="8.42578125" style="659" customWidth="1"/>
    <col min="1543" max="1543" width="8.28515625" style="659" customWidth="1"/>
    <col min="1544" max="1792" width="9.140625" style="659"/>
    <col min="1793" max="1793" width="38.85546875" style="659" customWidth="1"/>
    <col min="1794" max="1796" width="9.42578125" style="659" customWidth="1"/>
    <col min="1797" max="1797" width="9.5703125" style="659" customWidth="1"/>
    <col min="1798" max="1798" width="8.42578125" style="659" customWidth="1"/>
    <col min="1799" max="1799" width="8.28515625" style="659" customWidth="1"/>
    <col min="1800" max="2048" width="9.140625" style="659"/>
    <col min="2049" max="2049" width="38.85546875" style="659" customWidth="1"/>
    <col min="2050" max="2052" width="9.42578125" style="659" customWidth="1"/>
    <col min="2053" max="2053" width="9.5703125" style="659" customWidth="1"/>
    <col min="2054" max="2054" width="8.42578125" style="659" customWidth="1"/>
    <col min="2055" max="2055" width="8.28515625" style="659" customWidth="1"/>
    <col min="2056" max="2304" width="9.140625" style="659"/>
    <col min="2305" max="2305" width="38.85546875" style="659" customWidth="1"/>
    <col min="2306" max="2308" width="9.42578125" style="659" customWidth="1"/>
    <col min="2309" max="2309" width="9.5703125" style="659" customWidth="1"/>
    <col min="2310" max="2310" width="8.42578125" style="659" customWidth="1"/>
    <col min="2311" max="2311" width="8.28515625" style="659" customWidth="1"/>
    <col min="2312" max="2560" width="9.140625" style="659"/>
    <col min="2561" max="2561" width="38.85546875" style="659" customWidth="1"/>
    <col min="2562" max="2564" width="9.42578125" style="659" customWidth="1"/>
    <col min="2565" max="2565" width="9.5703125" style="659" customWidth="1"/>
    <col min="2566" max="2566" width="8.42578125" style="659" customWidth="1"/>
    <col min="2567" max="2567" width="8.28515625" style="659" customWidth="1"/>
    <col min="2568" max="2816" width="9.140625" style="659"/>
    <col min="2817" max="2817" width="38.85546875" style="659" customWidth="1"/>
    <col min="2818" max="2820" width="9.42578125" style="659" customWidth="1"/>
    <col min="2821" max="2821" width="9.5703125" style="659" customWidth="1"/>
    <col min="2822" max="2822" width="8.42578125" style="659" customWidth="1"/>
    <col min="2823" max="2823" width="8.28515625" style="659" customWidth="1"/>
    <col min="2824" max="3072" width="9.140625" style="659"/>
    <col min="3073" max="3073" width="38.85546875" style="659" customWidth="1"/>
    <col min="3074" max="3076" width="9.42578125" style="659" customWidth="1"/>
    <col min="3077" max="3077" width="9.5703125" style="659" customWidth="1"/>
    <col min="3078" max="3078" width="8.42578125" style="659" customWidth="1"/>
    <col min="3079" max="3079" width="8.28515625" style="659" customWidth="1"/>
    <col min="3080" max="3328" width="9.140625" style="659"/>
    <col min="3329" max="3329" width="38.85546875" style="659" customWidth="1"/>
    <col min="3330" max="3332" width="9.42578125" style="659" customWidth="1"/>
    <col min="3333" max="3333" width="9.5703125" style="659" customWidth="1"/>
    <col min="3334" max="3334" width="8.42578125" style="659" customWidth="1"/>
    <col min="3335" max="3335" width="8.28515625" style="659" customWidth="1"/>
    <col min="3336" max="3584" width="9.140625" style="659"/>
    <col min="3585" max="3585" width="38.85546875" style="659" customWidth="1"/>
    <col min="3586" max="3588" width="9.42578125" style="659" customWidth="1"/>
    <col min="3589" max="3589" width="9.5703125" style="659" customWidth="1"/>
    <col min="3590" max="3590" width="8.42578125" style="659" customWidth="1"/>
    <col min="3591" max="3591" width="8.28515625" style="659" customWidth="1"/>
    <col min="3592" max="3840" width="9.140625" style="659"/>
    <col min="3841" max="3841" width="38.85546875" style="659" customWidth="1"/>
    <col min="3842" max="3844" width="9.42578125" style="659" customWidth="1"/>
    <col min="3845" max="3845" width="9.5703125" style="659" customWidth="1"/>
    <col min="3846" max="3846" width="8.42578125" style="659" customWidth="1"/>
    <col min="3847" max="3847" width="8.28515625" style="659" customWidth="1"/>
    <col min="3848" max="4096" width="9.140625" style="659"/>
    <col min="4097" max="4097" width="38.85546875" style="659" customWidth="1"/>
    <col min="4098" max="4100" width="9.42578125" style="659" customWidth="1"/>
    <col min="4101" max="4101" width="9.5703125" style="659" customWidth="1"/>
    <col min="4102" max="4102" width="8.42578125" style="659" customWidth="1"/>
    <col min="4103" max="4103" width="8.28515625" style="659" customWidth="1"/>
    <col min="4104" max="4352" width="9.140625" style="659"/>
    <col min="4353" max="4353" width="38.85546875" style="659" customWidth="1"/>
    <col min="4354" max="4356" width="9.42578125" style="659" customWidth="1"/>
    <col min="4357" max="4357" width="9.5703125" style="659" customWidth="1"/>
    <col min="4358" max="4358" width="8.42578125" style="659" customWidth="1"/>
    <col min="4359" max="4359" width="8.28515625" style="659" customWidth="1"/>
    <col min="4360" max="4608" width="9.140625" style="659"/>
    <col min="4609" max="4609" width="38.85546875" style="659" customWidth="1"/>
    <col min="4610" max="4612" width="9.42578125" style="659" customWidth="1"/>
    <col min="4613" max="4613" width="9.5703125" style="659" customWidth="1"/>
    <col min="4614" max="4614" width="8.42578125" style="659" customWidth="1"/>
    <col min="4615" max="4615" width="8.28515625" style="659" customWidth="1"/>
    <col min="4616" max="4864" width="9.140625" style="659"/>
    <col min="4865" max="4865" width="38.85546875" style="659" customWidth="1"/>
    <col min="4866" max="4868" width="9.42578125" style="659" customWidth="1"/>
    <col min="4869" max="4869" width="9.5703125" style="659" customWidth="1"/>
    <col min="4870" max="4870" width="8.42578125" style="659" customWidth="1"/>
    <col min="4871" max="4871" width="8.28515625" style="659" customWidth="1"/>
    <col min="4872" max="5120" width="9.140625" style="659"/>
    <col min="5121" max="5121" width="38.85546875" style="659" customWidth="1"/>
    <col min="5122" max="5124" width="9.42578125" style="659" customWidth="1"/>
    <col min="5125" max="5125" width="9.5703125" style="659" customWidth="1"/>
    <col min="5126" max="5126" width="8.42578125" style="659" customWidth="1"/>
    <col min="5127" max="5127" width="8.28515625" style="659" customWidth="1"/>
    <col min="5128" max="5376" width="9.140625" style="659"/>
    <col min="5377" max="5377" width="38.85546875" style="659" customWidth="1"/>
    <col min="5378" max="5380" width="9.42578125" style="659" customWidth="1"/>
    <col min="5381" max="5381" width="9.5703125" style="659" customWidth="1"/>
    <col min="5382" max="5382" width="8.42578125" style="659" customWidth="1"/>
    <col min="5383" max="5383" width="8.28515625" style="659" customWidth="1"/>
    <col min="5384" max="5632" width="9.140625" style="659"/>
    <col min="5633" max="5633" width="38.85546875" style="659" customWidth="1"/>
    <col min="5634" max="5636" width="9.42578125" style="659" customWidth="1"/>
    <col min="5637" max="5637" width="9.5703125" style="659" customWidth="1"/>
    <col min="5638" max="5638" width="8.42578125" style="659" customWidth="1"/>
    <col min="5639" max="5639" width="8.28515625" style="659" customWidth="1"/>
    <col min="5640" max="5888" width="9.140625" style="659"/>
    <col min="5889" max="5889" width="38.85546875" style="659" customWidth="1"/>
    <col min="5890" max="5892" width="9.42578125" style="659" customWidth="1"/>
    <col min="5893" max="5893" width="9.5703125" style="659" customWidth="1"/>
    <col min="5894" max="5894" width="8.42578125" style="659" customWidth="1"/>
    <col min="5895" max="5895" width="8.28515625" style="659" customWidth="1"/>
    <col min="5896" max="6144" width="9.140625" style="659"/>
    <col min="6145" max="6145" width="38.85546875" style="659" customWidth="1"/>
    <col min="6146" max="6148" width="9.42578125" style="659" customWidth="1"/>
    <col min="6149" max="6149" width="9.5703125" style="659" customWidth="1"/>
    <col min="6150" max="6150" width="8.42578125" style="659" customWidth="1"/>
    <col min="6151" max="6151" width="8.28515625" style="659" customWidth="1"/>
    <col min="6152" max="6400" width="9.140625" style="659"/>
    <col min="6401" max="6401" width="38.85546875" style="659" customWidth="1"/>
    <col min="6402" max="6404" width="9.42578125" style="659" customWidth="1"/>
    <col min="6405" max="6405" width="9.5703125" style="659" customWidth="1"/>
    <col min="6406" max="6406" width="8.42578125" style="659" customWidth="1"/>
    <col min="6407" max="6407" width="8.28515625" style="659" customWidth="1"/>
    <col min="6408" max="6656" width="9.140625" style="659"/>
    <col min="6657" max="6657" width="38.85546875" style="659" customWidth="1"/>
    <col min="6658" max="6660" width="9.42578125" style="659" customWidth="1"/>
    <col min="6661" max="6661" width="9.5703125" style="659" customWidth="1"/>
    <col min="6662" max="6662" width="8.42578125" style="659" customWidth="1"/>
    <col min="6663" max="6663" width="8.28515625" style="659" customWidth="1"/>
    <col min="6664" max="6912" width="9.140625" style="659"/>
    <col min="6913" max="6913" width="38.85546875" style="659" customWidth="1"/>
    <col min="6914" max="6916" width="9.42578125" style="659" customWidth="1"/>
    <col min="6917" max="6917" width="9.5703125" style="659" customWidth="1"/>
    <col min="6918" max="6918" width="8.42578125" style="659" customWidth="1"/>
    <col min="6919" max="6919" width="8.28515625" style="659" customWidth="1"/>
    <col min="6920" max="7168" width="9.140625" style="659"/>
    <col min="7169" max="7169" width="38.85546875" style="659" customWidth="1"/>
    <col min="7170" max="7172" width="9.42578125" style="659" customWidth="1"/>
    <col min="7173" max="7173" width="9.5703125" style="659" customWidth="1"/>
    <col min="7174" max="7174" width="8.42578125" style="659" customWidth="1"/>
    <col min="7175" max="7175" width="8.28515625" style="659" customWidth="1"/>
    <col min="7176" max="7424" width="9.140625" style="659"/>
    <col min="7425" max="7425" width="38.85546875" style="659" customWidth="1"/>
    <col min="7426" max="7428" width="9.42578125" style="659" customWidth="1"/>
    <col min="7429" max="7429" width="9.5703125" style="659" customWidth="1"/>
    <col min="7430" max="7430" width="8.42578125" style="659" customWidth="1"/>
    <col min="7431" max="7431" width="8.28515625" style="659" customWidth="1"/>
    <col min="7432" max="7680" width="9.140625" style="659"/>
    <col min="7681" max="7681" width="38.85546875" style="659" customWidth="1"/>
    <col min="7682" max="7684" width="9.42578125" style="659" customWidth="1"/>
    <col min="7685" max="7685" width="9.5703125" style="659" customWidth="1"/>
    <col min="7686" max="7686" width="8.42578125" style="659" customWidth="1"/>
    <col min="7687" max="7687" width="8.28515625" style="659" customWidth="1"/>
    <col min="7688" max="7936" width="9.140625" style="659"/>
    <col min="7937" max="7937" width="38.85546875" style="659" customWidth="1"/>
    <col min="7938" max="7940" width="9.42578125" style="659" customWidth="1"/>
    <col min="7941" max="7941" width="9.5703125" style="659" customWidth="1"/>
    <col min="7942" max="7942" width="8.42578125" style="659" customWidth="1"/>
    <col min="7943" max="7943" width="8.28515625" style="659" customWidth="1"/>
    <col min="7944" max="8192" width="9.140625" style="659"/>
    <col min="8193" max="8193" width="38.85546875" style="659" customWidth="1"/>
    <col min="8194" max="8196" width="9.42578125" style="659" customWidth="1"/>
    <col min="8197" max="8197" width="9.5703125" style="659" customWidth="1"/>
    <col min="8198" max="8198" width="8.42578125" style="659" customWidth="1"/>
    <col min="8199" max="8199" width="8.28515625" style="659" customWidth="1"/>
    <col min="8200" max="8448" width="9.140625" style="659"/>
    <col min="8449" max="8449" width="38.85546875" style="659" customWidth="1"/>
    <col min="8450" max="8452" width="9.42578125" style="659" customWidth="1"/>
    <col min="8453" max="8453" width="9.5703125" style="659" customWidth="1"/>
    <col min="8454" max="8454" width="8.42578125" style="659" customWidth="1"/>
    <col min="8455" max="8455" width="8.28515625" style="659" customWidth="1"/>
    <col min="8456" max="8704" width="9.140625" style="659"/>
    <col min="8705" max="8705" width="38.85546875" style="659" customWidth="1"/>
    <col min="8706" max="8708" width="9.42578125" style="659" customWidth="1"/>
    <col min="8709" max="8709" width="9.5703125" style="659" customWidth="1"/>
    <col min="8710" max="8710" width="8.42578125" style="659" customWidth="1"/>
    <col min="8711" max="8711" width="8.28515625" style="659" customWidth="1"/>
    <col min="8712" max="8960" width="9.140625" style="659"/>
    <col min="8961" max="8961" width="38.85546875" style="659" customWidth="1"/>
    <col min="8962" max="8964" width="9.42578125" style="659" customWidth="1"/>
    <col min="8965" max="8965" width="9.5703125" style="659" customWidth="1"/>
    <col min="8966" max="8966" width="8.42578125" style="659" customWidth="1"/>
    <col min="8967" max="8967" width="8.28515625" style="659" customWidth="1"/>
    <col min="8968" max="9216" width="9.140625" style="659"/>
    <col min="9217" max="9217" width="38.85546875" style="659" customWidth="1"/>
    <col min="9218" max="9220" width="9.42578125" style="659" customWidth="1"/>
    <col min="9221" max="9221" width="9.5703125" style="659" customWidth="1"/>
    <col min="9222" max="9222" width="8.42578125" style="659" customWidth="1"/>
    <col min="9223" max="9223" width="8.28515625" style="659" customWidth="1"/>
    <col min="9224" max="9472" width="9.140625" style="659"/>
    <col min="9473" max="9473" width="38.85546875" style="659" customWidth="1"/>
    <col min="9474" max="9476" width="9.42578125" style="659" customWidth="1"/>
    <col min="9477" max="9477" width="9.5703125" style="659" customWidth="1"/>
    <col min="9478" max="9478" width="8.42578125" style="659" customWidth="1"/>
    <col min="9479" max="9479" width="8.28515625" style="659" customWidth="1"/>
    <col min="9480" max="9728" width="9.140625" style="659"/>
    <col min="9729" max="9729" width="38.85546875" style="659" customWidth="1"/>
    <col min="9730" max="9732" width="9.42578125" style="659" customWidth="1"/>
    <col min="9733" max="9733" width="9.5703125" style="659" customWidth="1"/>
    <col min="9734" max="9734" width="8.42578125" style="659" customWidth="1"/>
    <col min="9735" max="9735" width="8.28515625" style="659" customWidth="1"/>
    <col min="9736" max="9984" width="9.140625" style="659"/>
    <col min="9985" max="9985" width="38.85546875" style="659" customWidth="1"/>
    <col min="9986" max="9988" width="9.42578125" style="659" customWidth="1"/>
    <col min="9989" max="9989" width="9.5703125" style="659" customWidth="1"/>
    <col min="9990" max="9990" width="8.42578125" style="659" customWidth="1"/>
    <col min="9991" max="9991" width="8.28515625" style="659" customWidth="1"/>
    <col min="9992" max="10240" width="9.140625" style="659"/>
    <col min="10241" max="10241" width="38.85546875" style="659" customWidth="1"/>
    <col min="10242" max="10244" width="9.42578125" style="659" customWidth="1"/>
    <col min="10245" max="10245" width="9.5703125" style="659" customWidth="1"/>
    <col min="10246" max="10246" width="8.42578125" style="659" customWidth="1"/>
    <col min="10247" max="10247" width="8.28515625" style="659" customWidth="1"/>
    <col min="10248" max="10496" width="9.140625" style="659"/>
    <col min="10497" max="10497" width="38.85546875" style="659" customWidth="1"/>
    <col min="10498" max="10500" width="9.42578125" style="659" customWidth="1"/>
    <col min="10501" max="10501" width="9.5703125" style="659" customWidth="1"/>
    <col min="10502" max="10502" width="8.42578125" style="659" customWidth="1"/>
    <col min="10503" max="10503" width="8.28515625" style="659" customWidth="1"/>
    <col min="10504" max="10752" width="9.140625" style="659"/>
    <col min="10753" max="10753" width="38.85546875" style="659" customWidth="1"/>
    <col min="10754" max="10756" width="9.42578125" style="659" customWidth="1"/>
    <col min="10757" max="10757" width="9.5703125" style="659" customWidth="1"/>
    <col min="10758" max="10758" width="8.42578125" style="659" customWidth="1"/>
    <col min="10759" max="10759" width="8.28515625" style="659" customWidth="1"/>
    <col min="10760" max="11008" width="9.140625" style="659"/>
    <col min="11009" max="11009" width="38.85546875" style="659" customWidth="1"/>
    <col min="11010" max="11012" width="9.42578125" style="659" customWidth="1"/>
    <col min="11013" max="11013" width="9.5703125" style="659" customWidth="1"/>
    <col min="11014" max="11014" width="8.42578125" style="659" customWidth="1"/>
    <col min="11015" max="11015" width="8.28515625" style="659" customWidth="1"/>
    <col min="11016" max="11264" width="9.140625" style="659"/>
    <col min="11265" max="11265" width="38.85546875" style="659" customWidth="1"/>
    <col min="11266" max="11268" width="9.42578125" style="659" customWidth="1"/>
    <col min="11269" max="11269" width="9.5703125" style="659" customWidth="1"/>
    <col min="11270" max="11270" width="8.42578125" style="659" customWidth="1"/>
    <col min="11271" max="11271" width="8.28515625" style="659" customWidth="1"/>
    <col min="11272" max="11520" width="9.140625" style="659"/>
    <col min="11521" max="11521" width="38.85546875" style="659" customWidth="1"/>
    <col min="11522" max="11524" width="9.42578125" style="659" customWidth="1"/>
    <col min="11525" max="11525" width="9.5703125" style="659" customWidth="1"/>
    <col min="11526" max="11526" width="8.42578125" style="659" customWidth="1"/>
    <col min="11527" max="11527" width="8.28515625" style="659" customWidth="1"/>
    <col min="11528" max="11776" width="9.140625" style="659"/>
    <col min="11777" max="11777" width="38.85546875" style="659" customWidth="1"/>
    <col min="11778" max="11780" width="9.42578125" style="659" customWidth="1"/>
    <col min="11781" max="11781" width="9.5703125" style="659" customWidth="1"/>
    <col min="11782" max="11782" width="8.42578125" style="659" customWidth="1"/>
    <col min="11783" max="11783" width="8.28515625" style="659" customWidth="1"/>
    <col min="11784" max="12032" width="9.140625" style="659"/>
    <col min="12033" max="12033" width="38.85546875" style="659" customWidth="1"/>
    <col min="12034" max="12036" width="9.42578125" style="659" customWidth="1"/>
    <col min="12037" max="12037" width="9.5703125" style="659" customWidth="1"/>
    <col min="12038" max="12038" width="8.42578125" style="659" customWidth="1"/>
    <col min="12039" max="12039" width="8.28515625" style="659" customWidth="1"/>
    <col min="12040" max="12288" width="9.140625" style="659"/>
    <col min="12289" max="12289" width="38.85546875" style="659" customWidth="1"/>
    <col min="12290" max="12292" width="9.42578125" style="659" customWidth="1"/>
    <col min="12293" max="12293" width="9.5703125" style="659" customWidth="1"/>
    <col min="12294" max="12294" width="8.42578125" style="659" customWidth="1"/>
    <col min="12295" max="12295" width="8.28515625" style="659" customWidth="1"/>
    <col min="12296" max="12544" width="9.140625" style="659"/>
    <col min="12545" max="12545" width="38.85546875" style="659" customWidth="1"/>
    <col min="12546" max="12548" width="9.42578125" style="659" customWidth="1"/>
    <col min="12549" max="12549" width="9.5703125" style="659" customWidth="1"/>
    <col min="12550" max="12550" width="8.42578125" style="659" customWidth="1"/>
    <col min="12551" max="12551" width="8.28515625" style="659" customWidth="1"/>
    <col min="12552" max="12800" width="9.140625" style="659"/>
    <col min="12801" max="12801" width="38.85546875" style="659" customWidth="1"/>
    <col min="12802" max="12804" width="9.42578125" style="659" customWidth="1"/>
    <col min="12805" max="12805" width="9.5703125" style="659" customWidth="1"/>
    <col min="12806" max="12806" width="8.42578125" style="659" customWidth="1"/>
    <col min="12807" max="12807" width="8.28515625" style="659" customWidth="1"/>
    <col min="12808" max="13056" width="9.140625" style="659"/>
    <col min="13057" max="13057" width="38.85546875" style="659" customWidth="1"/>
    <col min="13058" max="13060" width="9.42578125" style="659" customWidth="1"/>
    <col min="13061" max="13061" width="9.5703125" style="659" customWidth="1"/>
    <col min="13062" max="13062" width="8.42578125" style="659" customWidth="1"/>
    <col min="13063" max="13063" width="8.28515625" style="659" customWidth="1"/>
    <col min="13064" max="13312" width="9.140625" style="659"/>
    <col min="13313" max="13313" width="38.85546875" style="659" customWidth="1"/>
    <col min="13314" max="13316" width="9.42578125" style="659" customWidth="1"/>
    <col min="13317" max="13317" width="9.5703125" style="659" customWidth="1"/>
    <col min="13318" max="13318" width="8.42578125" style="659" customWidth="1"/>
    <col min="13319" max="13319" width="8.28515625" style="659" customWidth="1"/>
    <col min="13320" max="13568" width="9.140625" style="659"/>
    <col min="13569" max="13569" width="38.85546875" style="659" customWidth="1"/>
    <col min="13570" max="13572" width="9.42578125" style="659" customWidth="1"/>
    <col min="13573" max="13573" width="9.5703125" style="659" customWidth="1"/>
    <col min="13574" max="13574" width="8.42578125" style="659" customWidth="1"/>
    <col min="13575" max="13575" width="8.28515625" style="659" customWidth="1"/>
    <col min="13576" max="13824" width="9.140625" style="659"/>
    <col min="13825" max="13825" width="38.85546875" style="659" customWidth="1"/>
    <col min="13826" max="13828" width="9.42578125" style="659" customWidth="1"/>
    <col min="13829" max="13829" width="9.5703125" style="659" customWidth="1"/>
    <col min="13830" max="13830" width="8.42578125" style="659" customWidth="1"/>
    <col min="13831" max="13831" width="8.28515625" style="659" customWidth="1"/>
    <col min="13832" max="14080" width="9.140625" style="659"/>
    <col min="14081" max="14081" width="38.85546875" style="659" customWidth="1"/>
    <col min="14082" max="14084" width="9.42578125" style="659" customWidth="1"/>
    <col min="14085" max="14085" width="9.5703125" style="659" customWidth="1"/>
    <col min="14086" max="14086" width="8.42578125" style="659" customWidth="1"/>
    <col min="14087" max="14087" width="8.28515625" style="659" customWidth="1"/>
    <col min="14088" max="14336" width="9.140625" style="659"/>
    <col min="14337" max="14337" width="38.85546875" style="659" customWidth="1"/>
    <col min="14338" max="14340" width="9.42578125" style="659" customWidth="1"/>
    <col min="14341" max="14341" width="9.5703125" style="659" customWidth="1"/>
    <col min="14342" max="14342" width="8.42578125" style="659" customWidth="1"/>
    <col min="14343" max="14343" width="8.28515625" style="659" customWidth="1"/>
    <col min="14344" max="14592" width="9.140625" style="659"/>
    <col min="14593" max="14593" width="38.85546875" style="659" customWidth="1"/>
    <col min="14594" max="14596" width="9.42578125" style="659" customWidth="1"/>
    <col min="14597" max="14597" width="9.5703125" style="659" customWidth="1"/>
    <col min="14598" max="14598" width="8.42578125" style="659" customWidth="1"/>
    <col min="14599" max="14599" width="8.28515625" style="659" customWidth="1"/>
    <col min="14600" max="14848" width="9.140625" style="659"/>
    <col min="14849" max="14849" width="38.85546875" style="659" customWidth="1"/>
    <col min="14850" max="14852" width="9.42578125" style="659" customWidth="1"/>
    <col min="14853" max="14853" width="9.5703125" style="659" customWidth="1"/>
    <col min="14854" max="14854" width="8.42578125" style="659" customWidth="1"/>
    <col min="14855" max="14855" width="8.28515625" style="659" customWidth="1"/>
    <col min="14856" max="15104" width="9.140625" style="659"/>
    <col min="15105" max="15105" width="38.85546875" style="659" customWidth="1"/>
    <col min="15106" max="15108" width="9.42578125" style="659" customWidth="1"/>
    <col min="15109" max="15109" width="9.5703125" style="659" customWidth="1"/>
    <col min="15110" max="15110" width="8.42578125" style="659" customWidth="1"/>
    <col min="15111" max="15111" width="8.28515625" style="659" customWidth="1"/>
    <col min="15112" max="15360" width="9.140625" style="659"/>
    <col min="15361" max="15361" width="38.85546875" style="659" customWidth="1"/>
    <col min="15362" max="15364" width="9.42578125" style="659" customWidth="1"/>
    <col min="15365" max="15365" width="9.5703125" style="659" customWidth="1"/>
    <col min="15366" max="15366" width="8.42578125" style="659" customWidth="1"/>
    <col min="15367" max="15367" width="8.28515625" style="659" customWidth="1"/>
    <col min="15368" max="15616" width="9.140625" style="659"/>
    <col min="15617" max="15617" width="38.85546875" style="659" customWidth="1"/>
    <col min="15618" max="15620" width="9.42578125" style="659" customWidth="1"/>
    <col min="15621" max="15621" width="9.5703125" style="659" customWidth="1"/>
    <col min="15622" max="15622" width="8.42578125" style="659" customWidth="1"/>
    <col min="15623" max="15623" width="8.28515625" style="659" customWidth="1"/>
    <col min="15624" max="15872" width="9.140625" style="659"/>
    <col min="15873" max="15873" width="38.85546875" style="659" customWidth="1"/>
    <col min="15874" max="15876" width="9.42578125" style="659" customWidth="1"/>
    <col min="15877" max="15877" width="9.5703125" style="659" customWidth="1"/>
    <col min="15878" max="15878" width="8.42578125" style="659" customWidth="1"/>
    <col min="15879" max="15879" width="8.28515625" style="659" customWidth="1"/>
    <col min="15880" max="16128" width="9.140625" style="659"/>
    <col min="16129" max="16129" width="38.85546875" style="659" customWidth="1"/>
    <col min="16130" max="16132" width="9.42578125" style="659" customWidth="1"/>
    <col min="16133" max="16133" width="9.5703125" style="659" customWidth="1"/>
    <col min="16134" max="16134" width="8.42578125" style="659" customWidth="1"/>
    <col min="16135" max="16135" width="8.28515625" style="659" customWidth="1"/>
    <col min="16136" max="16384" width="9.140625" style="659"/>
  </cols>
  <sheetData>
    <row r="1" spans="1:9" ht="15" customHeight="1">
      <c r="A1" s="1715" t="s">
        <v>1527</v>
      </c>
    </row>
    <row r="2" spans="1:9" ht="21" customHeight="1">
      <c r="A2" s="2137" t="s">
        <v>451</v>
      </c>
      <c r="B2" s="2137"/>
      <c r="C2" s="2137"/>
      <c r="D2" s="2137"/>
      <c r="E2" s="2137"/>
    </row>
    <row r="3" spans="1:9" ht="33" customHeight="1">
      <c r="A3" s="2060" t="s">
        <v>452</v>
      </c>
      <c r="B3" s="2060"/>
      <c r="C3" s="2060"/>
      <c r="D3" s="2060"/>
      <c r="E3" s="2060"/>
      <c r="F3" s="2147"/>
      <c r="G3" s="2147"/>
    </row>
    <row r="4" spans="1:9" s="134" customFormat="1" ht="15" customHeight="1">
      <c r="A4" s="703">
        <v>2015</v>
      </c>
      <c r="B4" s="741"/>
      <c r="C4" s="704"/>
      <c r="D4" s="704"/>
      <c r="G4" s="705" t="s">
        <v>434</v>
      </c>
    </row>
    <row r="5" spans="1:9" s="134" customFormat="1" ht="11.1" customHeight="1">
      <c r="A5" s="706" t="s">
        <v>394</v>
      </c>
      <c r="B5" s="1810" t="s">
        <v>9</v>
      </c>
      <c r="C5" s="1911" t="s">
        <v>435</v>
      </c>
      <c r="D5" s="1916"/>
      <c r="E5" s="1916"/>
      <c r="F5" s="1917"/>
      <c r="G5" s="1810" t="s">
        <v>436</v>
      </c>
    </row>
    <row r="6" spans="1:9" s="134" customFormat="1" ht="11.1" customHeight="1">
      <c r="A6" s="707"/>
      <c r="B6" s="1863"/>
      <c r="C6" s="2143"/>
      <c r="D6" s="2144"/>
      <c r="E6" s="2144"/>
      <c r="F6" s="2145"/>
      <c r="G6" s="2146"/>
    </row>
    <row r="7" spans="1:9" s="134" customFormat="1" ht="11.1" customHeight="1">
      <c r="A7" s="707"/>
      <c r="B7" s="1863"/>
      <c r="C7" s="1810" t="s">
        <v>9</v>
      </c>
      <c r="D7" s="1810" t="s">
        <v>418</v>
      </c>
      <c r="E7" s="1810" t="s">
        <v>437</v>
      </c>
      <c r="F7" s="1810" t="s">
        <v>438</v>
      </c>
      <c r="G7" s="2146"/>
    </row>
    <row r="8" spans="1:9" s="134" customFormat="1" ht="18" customHeight="1">
      <c r="A8" s="708" t="s">
        <v>453</v>
      </c>
      <c r="B8" s="2039"/>
      <c r="C8" s="2039"/>
      <c r="D8" s="1812"/>
      <c r="E8" s="1812"/>
      <c r="F8" s="1812"/>
      <c r="G8" s="2041"/>
    </row>
    <row r="9" spans="1:9" s="134" customFormat="1" ht="6" customHeight="1">
      <c r="A9" s="445" t="s">
        <v>156</v>
      </c>
      <c r="B9" s="732"/>
      <c r="C9" s="445"/>
      <c r="D9" s="445"/>
      <c r="E9" s="445"/>
    </row>
    <row r="10" spans="1:9" s="149" customFormat="1" ht="24.75" customHeight="1">
      <c r="A10" s="710" t="s">
        <v>26</v>
      </c>
      <c r="B10" s="711">
        <f t="shared" ref="B10:G10" si="0">SUM(B11:B15)</f>
        <v>96254.744000000006</v>
      </c>
      <c r="C10" s="711">
        <f t="shared" si="0"/>
        <v>57331.749000000011</v>
      </c>
      <c r="D10" s="711">
        <f t="shared" si="0"/>
        <v>35943.685000000012</v>
      </c>
      <c r="E10" s="711">
        <f t="shared" si="0"/>
        <v>17417.760000000002</v>
      </c>
      <c r="F10" s="711">
        <f t="shared" si="0"/>
        <v>3970.3040000000001</v>
      </c>
      <c r="G10" s="711">
        <f t="shared" si="0"/>
        <v>38922.99500000001</v>
      </c>
      <c r="H10" s="712"/>
      <c r="I10" s="712"/>
    </row>
    <row r="11" spans="1:9" s="149" customFormat="1" ht="15" customHeight="1">
      <c r="A11" s="742" t="s">
        <v>454</v>
      </c>
      <c r="B11" s="712">
        <f>C11+G11</f>
        <v>54693.773000000001</v>
      </c>
      <c r="C11" s="709">
        <f>D11+E11+F11</f>
        <v>37545.137000000002</v>
      </c>
      <c r="D11" s="712">
        <v>27958.363000000005</v>
      </c>
      <c r="E11" s="709">
        <v>8214.5229999999992</v>
      </c>
      <c r="F11" s="709">
        <v>1372.2509999999995</v>
      </c>
      <c r="G11" s="709">
        <v>17148.635999999995</v>
      </c>
      <c r="H11" s="743"/>
      <c r="I11" s="712"/>
    </row>
    <row r="12" spans="1:9" s="149" customFormat="1" ht="15" customHeight="1">
      <c r="A12" s="675" t="s">
        <v>455</v>
      </c>
      <c r="B12" s="712">
        <f>C12+G12</f>
        <v>27850.060000000009</v>
      </c>
      <c r="C12" s="709">
        <f>D12+E12+F12</f>
        <v>9825.1500000000015</v>
      </c>
      <c r="D12" s="712">
        <v>3995.0310000000004</v>
      </c>
      <c r="E12" s="709">
        <v>4442.4089999999997</v>
      </c>
      <c r="F12" s="709">
        <v>1387.7100000000009</v>
      </c>
      <c r="G12" s="709">
        <v>18024.910000000007</v>
      </c>
      <c r="H12" s="743"/>
      <c r="I12" s="712"/>
    </row>
    <row r="13" spans="1:9" s="149" customFormat="1" ht="15" customHeight="1">
      <c r="A13" s="675" t="s">
        <v>456</v>
      </c>
      <c r="B13" s="712">
        <f>C13+G13</f>
        <v>4044.7300000000014</v>
      </c>
      <c r="C13" s="709">
        <f>D13+E13+F13</f>
        <v>2523.4510000000009</v>
      </c>
      <c r="D13" s="712">
        <v>1900.6740000000009</v>
      </c>
      <c r="E13" s="709">
        <v>406.57000000000005</v>
      </c>
      <c r="F13" s="709">
        <v>216.20699999999999</v>
      </c>
      <c r="G13" s="709">
        <v>1521.2790000000005</v>
      </c>
      <c r="H13" s="743"/>
      <c r="I13" s="712"/>
    </row>
    <row r="14" spans="1:9" s="149" customFormat="1" ht="15" customHeight="1">
      <c r="A14" s="675" t="s">
        <v>457</v>
      </c>
      <c r="B14" s="712">
        <f>C14+G14</f>
        <v>2105.6550000000007</v>
      </c>
      <c r="C14" s="709">
        <f>D14+E14+F14</f>
        <v>2068.4060000000004</v>
      </c>
      <c r="D14" s="712">
        <v>188.64099999999988</v>
      </c>
      <c r="E14" s="709">
        <v>1516.353000000001</v>
      </c>
      <c r="F14" s="709">
        <v>363.41199999999969</v>
      </c>
      <c r="G14" s="709">
        <v>37.249000000000031</v>
      </c>
      <c r="H14" s="743"/>
      <c r="I14" s="712"/>
    </row>
    <row r="15" spans="1:9" s="149" customFormat="1" ht="15" customHeight="1">
      <c r="A15" s="675" t="s">
        <v>458</v>
      </c>
      <c r="B15" s="712">
        <f>C15+G15</f>
        <v>7560.525999999998</v>
      </c>
      <c r="C15" s="709">
        <f>D15+E15+F15</f>
        <v>5369.6049999999996</v>
      </c>
      <c r="D15" s="712">
        <v>1900.975999999999</v>
      </c>
      <c r="E15" s="709">
        <v>2837.9050000000007</v>
      </c>
      <c r="F15" s="709">
        <v>630.72400000000005</v>
      </c>
      <c r="G15" s="709">
        <v>2190.9209999999985</v>
      </c>
      <c r="H15" s="743"/>
      <c r="I15" s="712"/>
    </row>
    <row r="16" spans="1:9" s="134" customFormat="1" ht="15" customHeight="1">
      <c r="A16" s="675"/>
      <c r="B16" s="709"/>
      <c r="C16" s="709"/>
      <c r="D16" s="709"/>
      <c r="E16" s="709"/>
      <c r="F16" s="743"/>
      <c r="G16" s="743"/>
      <c r="H16" s="744"/>
    </row>
    <row r="17" spans="1:9" s="149" customFormat="1" ht="24.95" customHeight="1">
      <c r="A17" s="745" t="s">
        <v>27</v>
      </c>
      <c r="B17" s="711">
        <f t="shared" ref="B17:G17" si="1">SUM(B18:B22)</f>
        <v>93761.712</v>
      </c>
      <c r="C17" s="711">
        <f t="shared" si="1"/>
        <v>55483.211000000003</v>
      </c>
      <c r="D17" s="711">
        <f t="shared" si="1"/>
        <v>34799.863000000005</v>
      </c>
      <c r="E17" s="711">
        <f t="shared" si="1"/>
        <v>16843.157000000003</v>
      </c>
      <c r="F17" s="711">
        <f t="shared" si="1"/>
        <v>3840.1910000000007</v>
      </c>
      <c r="G17" s="711">
        <f t="shared" si="1"/>
        <v>38278.501000000011</v>
      </c>
      <c r="H17" s="743"/>
      <c r="I17" s="743"/>
    </row>
    <row r="18" spans="1:9" s="149" customFormat="1" ht="15" customHeight="1">
      <c r="A18" s="742" t="s">
        <v>454</v>
      </c>
      <c r="B18" s="709">
        <f>C18+G18</f>
        <v>52841.872000000003</v>
      </c>
      <c r="C18" s="712">
        <f>D18+E18+F18</f>
        <v>36167.360000000001</v>
      </c>
      <c r="D18" s="709">
        <v>26823.469000000001</v>
      </c>
      <c r="E18" s="709">
        <v>8021.04</v>
      </c>
      <c r="F18" s="709">
        <v>1322.8509999999997</v>
      </c>
      <c r="G18" s="709">
        <v>16674.511999999999</v>
      </c>
      <c r="H18" s="743"/>
      <c r="I18" s="712"/>
    </row>
    <row r="19" spans="1:9" s="149" customFormat="1" ht="15" customHeight="1">
      <c r="A19" s="675" t="s">
        <v>455</v>
      </c>
      <c r="B19" s="709">
        <f t="shared" ref="B19:B43" si="2">C19+G19</f>
        <v>27849.562000000005</v>
      </c>
      <c r="C19" s="712">
        <f>D19+E19+F19</f>
        <v>9824.652</v>
      </c>
      <c r="D19" s="709">
        <v>3995.0309999999999</v>
      </c>
      <c r="E19" s="709">
        <v>4441.9110000000001</v>
      </c>
      <c r="F19" s="709">
        <v>1387.7100000000014</v>
      </c>
      <c r="G19" s="709">
        <v>18024.910000000003</v>
      </c>
      <c r="H19" s="743"/>
      <c r="I19" s="712"/>
    </row>
    <row r="20" spans="1:9" s="149" customFormat="1" ht="15" customHeight="1">
      <c r="A20" s="675" t="s">
        <v>456</v>
      </c>
      <c r="B20" s="709">
        <f t="shared" si="2"/>
        <v>4044.7300000000014</v>
      </c>
      <c r="C20" s="712">
        <f>D20+E20+F20</f>
        <v>2523.4510000000005</v>
      </c>
      <c r="D20" s="709">
        <v>1900.6740000000004</v>
      </c>
      <c r="E20" s="709">
        <v>406.57</v>
      </c>
      <c r="F20" s="709">
        <v>216.20699999999999</v>
      </c>
      <c r="G20" s="709">
        <v>1521.2790000000007</v>
      </c>
      <c r="H20" s="743"/>
      <c r="I20" s="712"/>
    </row>
    <row r="21" spans="1:9" s="149" customFormat="1" ht="15" customHeight="1">
      <c r="A21" s="675" t="s">
        <v>457</v>
      </c>
      <c r="B21" s="709">
        <f t="shared" si="2"/>
        <v>1834.0230000000006</v>
      </c>
      <c r="C21" s="712">
        <f>D21+E21+F21</f>
        <v>1796.7740000000006</v>
      </c>
      <c r="D21" s="709">
        <v>188.64099999999993</v>
      </c>
      <c r="E21" s="709">
        <v>1322.9340000000011</v>
      </c>
      <c r="F21" s="709">
        <v>285.19899999999967</v>
      </c>
      <c r="G21" s="709">
        <v>37.249000000000045</v>
      </c>
      <c r="H21" s="743"/>
      <c r="I21" s="712"/>
    </row>
    <row r="22" spans="1:9" s="149" customFormat="1" ht="15" customHeight="1">
      <c r="A22" s="675" t="s">
        <v>458</v>
      </c>
      <c r="B22" s="709">
        <f t="shared" si="2"/>
        <v>7191.5249999999996</v>
      </c>
      <c r="C22" s="712">
        <f>D22+E22+F22</f>
        <v>5170.9740000000011</v>
      </c>
      <c r="D22" s="709">
        <v>1892.0479999999995</v>
      </c>
      <c r="E22" s="709">
        <v>2650.7020000000011</v>
      </c>
      <c r="F22" s="709">
        <v>628.22400000000005</v>
      </c>
      <c r="G22" s="709">
        <v>2020.5509999999988</v>
      </c>
      <c r="H22" s="743"/>
      <c r="I22" s="712"/>
    </row>
    <row r="23" spans="1:9" s="134" customFormat="1" ht="15" customHeight="1">
      <c r="A23" s="746"/>
      <c r="B23" s="709"/>
      <c r="C23" s="709"/>
      <c r="D23" s="719"/>
      <c r="E23" s="719"/>
      <c r="F23" s="747"/>
      <c r="G23" s="747"/>
      <c r="H23" s="744"/>
    </row>
    <row r="24" spans="1:9" s="149" customFormat="1" ht="24.95" customHeight="1">
      <c r="A24" s="745" t="s">
        <v>459</v>
      </c>
      <c r="B24" s="711">
        <f t="shared" ref="B24:G24" si="3">SUM(B25:B29)</f>
        <v>26533.408999999996</v>
      </c>
      <c r="C24" s="711">
        <f t="shared" si="3"/>
        <v>12750.553999999998</v>
      </c>
      <c r="D24" s="711">
        <f t="shared" si="3"/>
        <v>8240.0509999999977</v>
      </c>
      <c r="E24" s="711">
        <f t="shared" si="3"/>
        <v>3508.4890000000005</v>
      </c>
      <c r="F24" s="711">
        <f t="shared" si="3"/>
        <v>1002.0139999999997</v>
      </c>
      <c r="G24" s="711">
        <f t="shared" si="3"/>
        <v>13782.855</v>
      </c>
      <c r="H24" s="743"/>
      <c r="I24" s="712"/>
    </row>
    <row r="25" spans="1:9" s="134" customFormat="1" ht="15" customHeight="1">
      <c r="A25" s="725" t="s">
        <v>454</v>
      </c>
      <c r="B25" s="709">
        <f t="shared" si="2"/>
        <v>15097.161999999998</v>
      </c>
      <c r="C25" s="712">
        <f>D25+E25+F25</f>
        <v>8338.1969999999983</v>
      </c>
      <c r="D25" s="719">
        <v>6497.7859999999982</v>
      </c>
      <c r="E25" s="719">
        <v>1370.02</v>
      </c>
      <c r="F25" s="719">
        <v>470.39099999999979</v>
      </c>
      <c r="G25" s="709">
        <v>6758.9650000000001</v>
      </c>
      <c r="H25" s="744"/>
      <c r="I25" s="712"/>
    </row>
    <row r="26" spans="1:9" s="134" customFormat="1" ht="15" customHeight="1">
      <c r="A26" s="674" t="s">
        <v>455</v>
      </c>
      <c r="B26" s="709">
        <f t="shared" si="2"/>
        <v>6473.3389999999999</v>
      </c>
      <c r="C26" s="712">
        <f>D26+E26+F26</f>
        <v>1621.48</v>
      </c>
      <c r="D26" s="719">
        <v>936.13400000000013</v>
      </c>
      <c r="E26" s="719">
        <v>539.47500000000002</v>
      </c>
      <c r="F26" s="719">
        <v>145.87099999999998</v>
      </c>
      <c r="G26" s="709">
        <v>4851.8590000000004</v>
      </c>
      <c r="H26" s="744"/>
      <c r="I26" s="712"/>
    </row>
    <row r="27" spans="1:9" s="134" customFormat="1" ht="15" customHeight="1">
      <c r="A27" s="674" t="s">
        <v>456</v>
      </c>
      <c r="B27" s="709">
        <f t="shared" si="2"/>
        <v>1649.7069999999999</v>
      </c>
      <c r="C27" s="712">
        <f>D27+E27+F27</f>
        <v>871.15699999999993</v>
      </c>
      <c r="D27" s="719">
        <v>574.52299999999991</v>
      </c>
      <c r="E27" s="719">
        <v>184.56400000000008</v>
      </c>
      <c r="F27" s="719">
        <v>112.06999999999996</v>
      </c>
      <c r="G27" s="709">
        <v>778.55000000000007</v>
      </c>
      <c r="H27" s="744"/>
      <c r="I27" s="712"/>
    </row>
    <row r="28" spans="1:9" s="134" customFormat="1" ht="15" customHeight="1">
      <c r="A28" s="674" t="s">
        <v>457</v>
      </c>
      <c r="B28" s="709">
        <f t="shared" si="2"/>
        <v>760.52400000000011</v>
      </c>
      <c r="C28" s="712">
        <f>D28+E28+F28</f>
        <v>740.49500000000012</v>
      </c>
      <c r="D28" s="719">
        <v>0</v>
      </c>
      <c r="E28" s="719">
        <v>642.83200000000011</v>
      </c>
      <c r="F28" s="719">
        <v>97.662999999999997</v>
      </c>
      <c r="G28" s="709">
        <v>20.029000000000007</v>
      </c>
      <c r="H28" s="744"/>
      <c r="I28" s="712"/>
    </row>
    <row r="29" spans="1:9" s="134" customFormat="1" ht="15" customHeight="1">
      <c r="A29" s="674" t="s">
        <v>458</v>
      </c>
      <c r="B29" s="709">
        <f t="shared" si="2"/>
        <v>2552.6770000000001</v>
      </c>
      <c r="C29" s="712">
        <f>D29+E29+F29</f>
        <v>1179.2249999999999</v>
      </c>
      <c r="D29" s="719">
        <v>231.60800000000003</v>
      </c>
      <c r="E29" s="719">
        <v>771.59799999999996</v>
      </c>
      <c r="F29" s="719">
        <v>176.01899999999998</v>
      </c>
      <c r="G29" s="709">
        <v>1373.4520000000002</v>
      </c>
      <c r="H29" s="744"/>
      <c r="I29" s="712"/>
    </row>
    <row r="30" spans="1:9" s="134" customFormat="1" ht="15" customHeight="1">
      <c r="A30" s="746"/>
      <c r="B30" s="709"/>
      <c r="C30" s="709"/>
      <c r="D30" s="719"/>
      <c r="E30" s="719"/>
      <c r="F30" s="747"/>
      <c r="G30" s="747"/>
      <c r="H30" s="744"/>
    </row>
    <row r="31" spans="1:9" s="149" customFormat="1" ht="24.95" customHeight="1">
      <c r="A31" s="745" t="s">
        <v>460</v>
      </c>
      <c r="B31" s="711">
        <f t="shared" ref="B31:G31" si="4">SUM(B32:B36)</f>
        <v>18181.859</v>
      </c>
      <c r="C31" s="711">
        <f t="shared" si="4"/>
        <v>11369.713999999998</v>
      </c>
      <c r="D31" s="711">
        <f t="shared" si="4"/>
        <v>6160.8539999999966</v>
      </c>
      <c r="E31" s="711">
        <f t="shared" si="4"/>
        <v>3366.8720000000003</v>
      </c>
      <c r="F31" s="711">
        <f t="shared" si="4"/>
        <v>1841.9880000000003</v>
      </c>
      <c r="G31" s="711">
        <f t="shared" si="4"/>
        <v>6812.1450000000013</v>
      </c>
      <c r="H31" s="743"/>
      <c r="I31" s="712"/>
    </row>
    <row r="32" spans="1:9" s="134" customFormat="1" ht="15" customHeight="1">
      <c r="A32" s="725" t="s">
        <v>454</v>
      </c>
      <c r="B32" s="709">
        <f t="shared" si="2"/>
        <v>12341.053999999998</v>
      </c>
      <c r="C32" s="712">
        <f>D32+E32+F32</f>
        <v>7676.8509999999969</v>
      </c>
      <c r="D32" s="719">
        <v>4821.3339999999971</v>
      </c>
      <c r="E32" s="719">
        <v>2307.9460000000004</v>
      </c>
      <c r="F32" s="719">
        <v>547.57100000000014</v>
      </c>
      <c r="G32" s="709">
        <v>4664.2030000000013</v>
      </c>
      <c r="H32" s="744"/>
      <c r="I32" s="712"/>
    </row>
    <row r="33" spans="1:9" s="134" customFormat="1" ht="15" customHeight="1">
      <c r="A33" s="674" t="s">
        <v>455</v>
      </c>
      <c r="B33" s="709">
        <f t="shared" si="2"/>
        <v>3660.1670000000004</v>
      </c>
      <c r="C33" s="712">
        <f>D33+E33+F33</f>
        <v>1942.7310000000007</v>
      </c>
      <c r="D33" s="719">
        <v>620.04400000000021</v>
      </c>
      <c r="E33" s="719">
        <v>479.8309999999999</v>
      </c>
      <c r="F33" s="719">
        <v>842.85600000000056</v>
      </c>
      <c r="G33" s="709">
        <v>1717.4359999999997</v>
      </c>
      <c r="H33" s="744"/>
      <c r="I33" s="712"/>
    </row>
    <row r="34" spans="1:9" s="134" customFormat="1" ht="15" customHeight="1">
      <c r="A34" s="674" t="s">
        <v>456</v>
      </c>
      <c r="B34" s="709">
        <f t="shared" si="2"/>
        <v>1050.8759999999997</v>
      </c>
      <c r="C34" s="712">
        <f>D34+E34+F34</f>
        <v>710.25600000000009</v>
      </c>
      <c r="D34" s="719">
        <v>524.22699999999998</v>
      </c>
      <c r="E34" s="719">
        <v>110.72800000000004</v>
      </c>
      <c r="F34" s="719">
        <v>75.301000000000016</v>
      </c>
      <c r="G34" s="709">
        <v>340.61999999999978</v>
      </c>
      <c r="H34" s="744"/>
      <c r="I34" s="712"/>
    </row>
    <row r="35" spans="1:9" s="134" customFormat="1" ht="15" customHeight="1">
      <c r="A35" s="674" t="s">
        <v>457</v>
      </c>
      <c r="B35" s="709">
        <f t="shared" si="2"/>
        <v>503.54399999999998</v>
      </c>
      <c r="C35" s="712">
        <f>D35+E35+F35</f>
        <v>488.16899999999998</v>
      </c>
      <c r="D35" s="719">
        <v>3.161</v>
      </c>
      <c r="E35" s="719">
        <v>353.53199999999998</v>
      </c>
      <c r="F35" s="719">
        <v>131.47599999999997</v>
      </c>
      <c r="G35" s="709">
        <v>15.375000000000014</v>
      </c>
      <c r="H35" s="744"/>
      <c r="I35" s="712"/>
    </row>
    <row r="36" spans="1:9" s="134" customFormat="1" ht="15" customHeight="1">
      <c r="A36" s="674" t="s">
        <v>458</v>
      </c>
      <c r="B36" s="709">
        <f t="shared" si="2"/>
        <v>626.21800000000007</v>
      </c>
      <c r="C36" s="712">
        <f>D36+E36+F36</f>
        <v>551.70699999999999</v>
      </c>
      <c r="D36" s="719">
        <v>192.08799999999999</v>
      </c>
      <c r="E36" s="719">
        <v>114.83499999999998</v>
      </c>
      <c r="F36" s="719">
        <v>244.78399999999999</v>
      </c>
      <c r="G36" s="709">
        <v>74.511000000000024</v>
      </c>
      <c r="H36" s="744"/>
      <c r="I36" s="712"/>
    </row>
    <row r="37" spans="1:9" s="134" customFormat="1" ht="15" customHeight="1">
      <c r="A37" s="674"/>
      <c r="B37" s="709"/>
      <c r="C37" s="748"/>
      <c r="D37" s="749"/>
      <c r="E37" s="749"/>
      <c r="F37" s="747"/>
      <c r="G37" s="747"/>
      <c r="H37" s="744"/>
    </row>
    <row r="38" spans="1:9" s="149" customFormat="1" ht="24.95" customHeight="1">
      <c r="A38" s="745" t="s">
        <v>461</v>
      </c>
      <c r="B38" s="711">
        <f t="shared" ref="B38:G38" si="5">SUM(B39:B43)</f>
        <v>23241.734</v>
      </c>
      <c r="C38" s="711">
        <f t="shared" si="5"/>
        <v>19767.447</v>
      </c>
      <c r="D38" s="711">
        <f t="shared" si="5"/>
        <v>13789.428</v>
      </c>
      <c r="E38" s="711">
        <f t="shared" si="5"/>
        <v>5602.2860000000001</v>
      </c>
      <c r="F38" s="711">
        <f t="shared" si="5"/>
        <v>375.733</v>
      </c>
      <c r="G38" s="711">
        <f t="shared" si="5"/>
        <v>3474.2870000000003</v>
      </c>
      <c r="H38" s="743"/>
      <c r="I38" s="712"/>
    </row>
    <row r="39" spans="1:9" s="134" customFormat="1" ht="15" customHeight="1">
      <c r="A39" s="725" t="s">
        <v>454</v>
      </c>
      <c r="B39" s="709">
        <f t="shared" si="2"/>
        <v>14873.614999999998</v>
      </c>
      <c r="C39" s="712">
        <f>D39+E39+F39</f>
        <v>13847.750999999998</v>
      </c>
      <c r="D39" s="719">
        <v>10835.405999999999</v>
      </c>
      <c r="E39" s="719">
        <v>2976.6770000000001</v>
      </c>
      <c r="F39" s="719">
        <v>35.668000000000006</v>
      </c>
      <c r="G39" s="709">
        <v>1025.864</v>
      </c>
      <c r="H39" s="744"/>
      <c r="I39" s="712"/>
    </row>
    <row r="40" spans="1:9" s="134" customFormat="1" ht="15" customHeight="1">
      <c r="A40" s="674" t="s">
        <v>455</v>
      </c>
      <c r="B40" s="709">
        <f t="shared" si="2"/>
        <v>5667.3090000000002</v>
      </c>
      <c r="C40" s="712">
        <f>D40+E40+F40</f>
        <v>3425.529</v>
      </c>
      <c r="D40" s="719">
        <v>1572.3429999999998</v>
      </c>
      <c r="E40" s="719">
        <v>1695.425</v>
      </c>
      <c r="F40" s="719">
        <v>157.761</v>
      </c>
      <c r="G40" s="709">
        <v>2241.7800000000002</v>
      </c>
      <c r="H40" s="744"/>
      <c r="I40" s="712"/>
    </row>
    <row r="41" spans="1:9" s="134" customFormat="1" ht="15" customHeight="1">
      <c r="A41" s="674" t="s">
        <v>456</v>
      </c>
      <c r="B41" s="709">
        <f t="shared" si="2"/>
        <v>226.87899999999991</v>
      </c>
      <c r="C41" s="712">
        <f>D41+E41+F41</f>
        <v>214.1089999999999</v>
      </c>
      <c r="D41" s="719">
        <v>202.17699999999991</v>
      </c>
      <c r="E41" s="719">
        <v>11.932</v>
      </c>
      <c r="F41" s="719">
        <v>0</v>
      </c>
      <c r="G41" s="709">
        <v>12.769999999999998</v>
      </c>
      <c r="H41" s="744"/>
      <c r="I41" s="712"/>
    </row>
    <row r="42" spans="1:9" s="134" customFormat="1" ht="15" customHeight="1">
      <c r="A42" s="674" t="s">
        <v>457</v>
      </c>
      <c r="B42" s="709">
        <f t="shared" si="2"/>
        <v>91.004999999999995</v>
      </c>
      <c r="C42" s="712">
        <f>D42+E42+F42</f>
        <v>91.004999999999995</v>
      </c>
      <c r="D42" s="719">
        <v>50.673000000000002</v>
      </c>
      <c r="E42" s="719">
        <v>36.011000000000003</v>
      </c>
      <c r="F42" s="719">
        <v>4.3209999999999997</v>
      </c>
      <c r="G42" s="709">
        <v>0</v>
      </c>
      <c r="H42" s="744"/>
      <c r="I42" s="712"/>
    </row>
    <row r="43" spans="1:9" s="134" customFormat="1" ht="15" customHeight="1">
      <c r="A43" s="674" t="s">
        <v>458</v>
      </c>
      <c r="B43" s="709">
        <f t="shared" si="2"/>
        <v>2382.9259999999999</v>
      </c>
      <c r="C43" s="712">
        <f>D43+E43+F43</f>
        <v>2189.0529999999999</v>
      </c>
      <c r="D43" s="719">
        <v>1128.829</v>
      </c>
      <c r="E43" s="719">
        <v>882.24099999999999</v>
      </c>
      <c r="F43" s="719">
        <v>177.983</v>
      </c>
      <c r="G43" s="709">
        <v>193.87299999999999</v>
      </c>
      <c r="H43" s="744"/>
      <c r="I43" s="712"/>
    </row>
    <row r="44" spans="1:9" ht="4.5" customHeight="1" thickBot="1">
      <c r="A44" s="683"/>
      <c r="B44" s="683"/>
      <c r="C44" s="683"/>
      <c r="D44" s="683"/>
      <c r="E44" s="683"/>
      <c r="F44" s="683"/>
      <c r="G44" s="683"/>
    </row>
    <row r="45" spans="1:9" ht="4.5" customHeight="1" thickTop="1">
      <c r="A45" s="669"/>
    </row>
    <row r="46" spans="1:9">
      <c r="A46" s="668"/>
    </row>
    <row r="47" spans="1:9">
      <c r="A47" s="668"/>
    </row>
    <row r="48" spans="1:9">
      <c r="A48" s="668"/>
    </row>
    <row r="49" spans="1:5">
      <c r="A49" s="668"/>
      <c r="B49" s="736"/>
      <c r="C49" s="668"/>
      <c r="D49" s="668"/>
      <c r="E49" s="668"/>
    </row>
    <row r="50" spans="1:5">
      <c r="A50" s="668"/>
      <c r="B50" s="736"/>
      <c r="C50" s="668"/>
      <c r="D50" s="668"/>
      <c r="E50" s="668"/>
    </row>
    <row r="51" spans="1:5">
      <c r="A51" s="668"/>
      <c r="B51" s="736"/>
      <c r="C51" s="668"/>
      <c r="D51" s="668"/>
      <c r="E51" s="668"/>
    </row>
    <row r="52" spans="1:5">
      <c r="A52" s="668"/>
      <c r="B52" s="736"/>
      <c r="C52" s="668"/>
      <c r="D52" s="668"/>
      <c r="E52" s="668"/>
    </row>
    <row r="53" spans="1:5">
      <c r="A53" s="668"/>
      <c r="B53" s="736"/>
      <c r="C53" s="668"/>
      <c r="D53" s="668"/>
      <c r="E53" s="668"/>
    </row>
    <row r="54" spans="1:5">
      <c r="A54" s="668"/>
      <c r="B54" s="736"/>
      <c r="C54" s="668"/>
      <c r="D54" s="668"/>
      <c r="E54" s="668"/>
    </row>
    <row r="55" spans="1:5">
      <c r="A55" s="668"/>
      <c r="B55" s="736"/>
      <c r="C55" s="668"/>
      <c r="D55" s="668"/>
      <c r="E55" s="668"/>
    </row>
    <row r="56" spans="1:5">
      <c r="A56" s="668"/>
      <c r="B56" s="736"/>
      <c r="C56" s="668"/>
      <c r="D56" s="668"/>
      <c r="E56" s="668"/>
    </row>
    <row r="57" spans="1:5">
      <c r="A57" s="668"/>
      <c r="B57" s="736"/>
      <c r="C57" s="668"/>
      <c r="D57" s="668"/>
      <c r="E57" s="668"/>
    </row>
    <row r="58" spans="1:5">
      <c r="A58" s="668"/>
      <c r="B58" s="736"/>
      <c r="C58" s="668"/>
      <c r="D58" s="668"/>
      <c r="E58" s="668"/>
    </row>
    <row r="59" spans="1:5">
      <c r="A59" s="668"/>
      <c r="B59" s="736"/>
      <c r="C59" s="668"/>
      <c r="D59" s="668"/>
      <c r="E59" s="668"/>
    </row>
    <row r="60" spans="1:5">
      <c r="A60" s="668"/>
      <c r="B60" s="736"/>
      <c r="C60" s="668"/>
      <c r="D60" s="668"/>
      <c r="E60" s="668"/>
    </row>
    <row r="61" spans="1:5">
      <c r="A61" s="668"/>
      <c r="B61" s="736"/>
      <c r="C61" s="668"/>
      <c r="D61" s="668"/>
      <c r="E61" s="668"/>
    </row>
    <row r="62" spans="1:5">
      <c r="A62" s="668"/>
      <c r="B62" s="736"/>
      <c r="C62" s="668"/>
      <c r="D62" s="668"/>
      <c r="E62" s="668"/>
    </row>
    <row r="63" spans="1:5">
      <c r="A63" s="668"/>
      <c r="B63" s="736"/>
      <c r="C63" s="668"/>
      <c r="D63" s="668"/>
      <c r="E63" s="668"/>
    </row>
    <row r="64" spans="1:5">
      <c r="A64" s="668"/>
      <c r="B64" s="736"/>
      <c r="C64" s="668"/>
      <c r="D64" s="668"/>
      <c r="E64" s="668"/>
    </row>
    <row r="65" spans="1:5">
      <c r="A65" s="668"/>
      <c r="B65" s="736"/>
      <c r="C65" s="668"/>
      <c r="D65" s="668"/>
      <c r="E65" s="668"/>
    </row>
    <row r="66" spans="1:5">
      <c r="A66" s="668"/>
      <c r="B66" s="736"/>
      <c r="C66" s="668"/>
      <c r="D66" s="668"/>
      <c r="E66" s="668"/>
    </row>
    <row r="67" spans="1:5">
      <c r="A67" s="668"/>
      <c r="B67" s="736"/>
      <c r="C67" s="668"/>
      <c r="D67" s="668"/>
      <c r="E67" s="668"/>
    </row>
    <row r="68" spans="1:5">
      <c r="A68" s="668"/>
      <c r="B68" s="736"/>
      <c r="C68" s="668"/>
      <c r="D68" s="668"/>
      <c r="E68" s="668"/>
    </row>
    <row r="69" spans="1:5">
      <c r="A69" s="668"/>
      <c r="B69" s="736"/>
      <c r="C69" s="668"/>
      <c r="D69" s="668"/>
      <c r="E69" s="668"/>
    </row>
    <row r="70" spans="1:5">
      <c r="A70" s="668"/>
      <c r="B70" s="736"/>
      <c r="C70" s="668"/>
      <c r="D70" s="668"/>
      <c r="E70" s="668"/>
    </row>
    <row r="71" spans="1:5">
      <c r="A71" s="668"/>
      <c r="B71" s="736"/>
      <c r="C71" s="668"/>
      <c r="D71" s="668"/>
      <c r="E71" s="668"/>
    </row>
    <row r="72" spans="1:5">
      <c r="A72" s="668"/>
      <c r="B72" s="736"/>
      <c r="C72" s="668"/>
      <c r="D72" s="668"/>
      <c r="E72" s="668"/>
    </row>
    <row r="73" spans="1:5">
      <c r="A73" s="668"/>
      <c r="B73" s="736"/>
      <c r="C73" s="668"/>
      <c r="D73" s="668"/>
      <c r="E73" s="668"/>
    </row>
    <row r="74" spans="1:5">
      <c r="A74" s="668"/>
      <c r="B74" s="736"/>
      <c r="C74" s="668"/>
      <c r="D74" s="668"/>
      <c r="E74" s="668"/>
    </row>
    <row r="75" spans="1:5">
      <c r="A75" s="668"/>
      <c r="B75" s="736"/>
      <c r="C75" s="668"/>
      <c r="D75" s="668"/>
      <c r="E75" s="668"/>
    </row>
    <row r="76" spans="1:5">
      <c r="A76" s="668"/>
      <c r="B76" s="736"/>
      <c r="C76" s="668"/>
      <c r="D76" s="668"/>
      <c r="E76" s="668"/>
    </row>
    <row r="77" spans="1:5">
      <c r="A77" s="668"/>
      <c r="B77" s="736"/>
      <c r="C77" s="668"/>
      <c r="D77" s="668"/>
      <c r="E77" s="668"/>
    </row>
    <row r="78" spans="1:5">
      <c r="A78" s="668"/>
      <c r="B78" s="736"/>
      <c r="C78" s="668"/>
      <c r="D78" s="668"/>
      <c r="E78" s="668"/>
    </row>
    <row r="79" spans="1:5">
      <c r="A79" s="668"/>
      <c r="B79" s="736"/>
      <c r="C79" s="668"/>
      <c r="D79" s="668"/>
      <c r="E79" s="668"/>
    </row>
    <row r="80" spans="1:5">
      <c r="A80" s="668"/>
      <c r="B80" s="736"/>
      <c r="C80" s="668"/>
      <c r="D80" s="668"/>
      <c r="E80" s="668"/>
    </row>
    <row r="81" spans="1:5">
      <c r="A81" s="668"/>
      <c r="B81" s="736"/>
      <c r="C81" s="668"/>
      <c r="D81" s="668"/>
      <c r="E81" s="668"/>
    </row>
    <row r="82" spans="1:5">
      <c r="A82" s="668"/>
      <c r="B82" s="736"/>
      <c r="C82" s="668"/>
      <c r="D82" s="668"/>
      <c r="E82" s="668"/>
    </row>
    <row r="83" spans="1:5">
      <c r="A83" s="668"/>
      <c r="B83" s="736"/>
      <c r="C83" s="668"/>
      <c r="D83" s="668"/>
      <c r="E83" s="668"/>
    </row>
    <row r="84" spans="1:5">
      <c r="A84" s="668"/>
      <c r="B84" s="736"/>
      <c r="C84" s="668"/>
      <c r="D84" s="668"/>
      <c r="E84" s="668"/>
    </row>
    <row r="85" spans="1:5">
      <c r="A85" s="668"/>
      <c r="B85" s="736"/>
      <c r="C85" s="668"/>
      <c r="D85" s="668"/>
      <c r="E85" s="668"/>
    </row>
    <row r="86" spans="1:5">
      <c r="A86" s="668"/>
      <c r="B86" s="736"/>
      <c r="C86" s="668"/>
      <c r="D86" s="668"/>
      <c r="E86" s="668"/>
    </row>
    <row r="87" spans="1:5">
      <c r="A87" s="668"/>
      <c r="B87" s="736"/>
      <c r="C87" s="668"/>
      <c r="D87" s="668"/>
      <c r="E87" s="668"/>
    </row>
    <row r="88" spans="1:5">
      <c r="A88" s="668"/>
      <c r="B88" s="736"/>
      <c r="C88" s="668"/>
      <c r="D88" s="668"/>
      <c r="E88" s="668"/>
    </row>
    <row r="89" spans="1:5">
      <c r="A89" s="668"/>
      <c r="B89" s="736"/>
      <c r="C89" s="668"/>
      <c r="D89" s="668"/>
      <c r="E89" s="668"/>
    </row>
    <row r="90" spans="1:5">
      <c r="A90" s="668"/>
      <c r="B90" s="736"/>
      <c r="C90" s="668"/>
      <c r="D90" s="668"/>
      <c r="E90" s="668"/>
    </row>
    <row r="91" spans="1:5">
      <c r="A91" s="668"/>
      <c r="B91" s="736"/>
      <c r="C91" s="668"/>
      <c r="D91" s="668"/>
      <c r="E91" s="668"/>
    </row>
    <row r="92" spans="1:5">
      <c r="A92" s="668"/>
      <c r="B92" s="736"/>
      <c r="C92" s="668"/>
      <c r="D92" s="668"/>
      <c r="E92" s="668"/>
    </row>
    <row r="93" spans="1:5">
      <c r="A93" s="668"/>
      <c r="B93" s="736"/>
      <c r="C93" s="668"/>
      <c r="D93" s="668"/>
      <c r="E93" s="668"/>
    </row>
    <row r="94" spans="1:5">
      <c r="A94" s="668"/>
      <c r="B94" s="736"/>
      <c r="C94" s="668"/>
      <c r="D94" s="668"/>
      <c r="E94" s="668"/>
    </row>
    <row r="95" spans="1:5">
      <c r="A95" s="668"/>
      <c r="B95" s="736"/>
      <c r="C95" s="668"/>
      <c r="D95" s="668"/>
      <c r="E95" s="668"/>
    </row>
    <row r="96" spans="1:5">
      <c r="A96" s="668"/>
      <c r="B96" s="736"/>
      <c r="C96" s="668"/>
      <c r="D96" s="668"/>
      <c r="E96" s="668"/>
    </row>
    <row r="97" spans="1:5">
      <c r="A97" s="668"/>
      <c r="B97" s="736"/>
      <c r="C97" s="668"/>
      <c r="D97" s="668"/>
      <c r="E97" s="668"/>
    </row>
    <row r="98" spans="1:5">
      <c r="A98" s="668"/>
      <c r="B98" s="736"/>
      <c r="C98" s="668"/>
      <c r="D98" s="668"/>
      <c r="E98" s="668"/>
    </row>
    <row r="99" spans="1:5">
      <c r="A99" s="668"/>
      <c r="B99" s="736"/>
      <c r="C99" s="668"/>
      <c r="D99" s="668"/>
      <c r="E99" s="668"/>
    </row>
    <row r="100" spans="1:5">
      <c r="A100" s="668"/>
      <c r="B100" s="736"/>
      <c r="C100" s="668"/>
      <c r="D100" s="668"/>
      <c r="E100" s="668"/>
    </row>
    <row r="101" spans="1:5">
      <c r="A101" s="668"/>
      <c r="B101" s="736"/>
      <c r="C101" s="668"/>
      <c r="D101" s="668"/>
      <c r="E101" s="668"/>
    </row>
    <row r="102" spans="1:5">
      <c r="A102" s="668"/>
      <c r="B102" s="736"/>
      <c r="C102" s="668"/>
      <c r="D102" s="668"/>
      <c r="E102" s="668"/>
    </row>
    <row r="103" spans="1:5">
      <c r="A103" s="668"/>
      <c r="B103" s="736"/>
      <c r="C103" s="668"/>
      <c r="D103" s="668"/>
      <c r="E103" s="668"/>
    </row>
    <row r="104" spans="1:5">
      <c r="A104" s="668"/>
      <c r="B104" s="736"/>
      <c r="C104" s="668"/>
      <c r="D104" s="668"/>
      <c r="E104" s="668"/>
    </row>
    <row r="105" spans="1:5">
      <c r="A105" s="668"/>
      <c r="B105" s="736"/>
      <c r="C105" s="668"/>
      <c r="D105" s="668"/>
      <c r="E105" s="668"/>
    </row>
    <row r="106" spans="1:5">
      <c r="A106" s="668"/>
      <c r="B106" s="736"/>
      <c r="C106" s="668"/>
      <c r="D106" s="668"/>
      <c r="E106" s="668"/>
    </row>
    <row r="107" spans="1:5">
      <c r="A107" s="668"/>
      <c r="B107" s="736"/>
      <c r="C107" s="668"/>
      <c r="D107" s="668"/>
      <c r="E107" s="668"/>
    </row>
    <row r="108" spans="1:5">
      <c r="A108" s="668"/>
      <c r="B108" s="736"/>
      <c r="C108" s="668"/>
      <c r="D108" s="668"/>
      <c r="E108" s="668"/>
    </row>
    <row r="109" spans="1:5">
      <c r="A109" s="668"/>
      <c r="B109" s="736"/>
      <c r="C109" s="668"/>
      <c r="D109" s="668"/>
      <c r="E109" s="668"/>
    </row>
    <row r="110" spans="1:5">
      <c r="A110" s="668"/>
      <c r="B110" s="736"/>
      <c r="C110" s="668"/>
      <c r="D110" s="668"/>
      <c r="E110" s="668"/>
    </row>
    <row r="111" spans="1:5">
      <c r="A111" s="668"/>
      <c r="B111" s="736"/>
      <c r="C111" s="668"/>
      <c r="D111" s="668"/>
      <c r="E111" s="668"/>
    </row>
    <row r="112" spans="1:5">
      <c r="A112" s="668"/>
      <c r="B112" s="736"/>
      <c r="C112" s="668"/>
      <c r="D112" s="668"/>
      <c r="E112" s="668"/>
    </row>
    <row r="113" spans="1:5">
      <c r="A113" s="668"/>
      <c r="B113" s="736"/>
      <c r="C113" s="668"/>
      <c r="D113" s="668"/>
      <c r="E113" s="668"/>
    </row>
    <row r="114" spans="1:5">
      <c r="A114" s="668"/>
      <c r="B114" s="736"/>
      <c r="C114" s="668"/>
      <c r="D114" s="668"/>
      <c r="E114" s="668"/>
    </row>
    <row r="115" spans="1:5">
      <c r="A115" s="668"/>
      <c r="B115" s="736"/>
      <c r="C115" s="668"/>
      <c r="D115" s="668"/>
      <c r="E115" s="668"/>
    </row>
    <row r="116" spans="1:5">
      <c r="A116" s="668"/>
      <c r="B116" s="736"/>
      <c r="C116" s="668"/>
      <c r="D116" s="668"/>
      <c r="E116" s="668"/>
    </row>
    <row r="117" spans="1:5">
      <c r="A117" s="668"/>
      <c r="B117" s="736"/>
      <c r="C117" s="668"/>
      <c r="D117" s="668"/>
      <c r="E117" s="668"/>
    </row>
    <row r="118" spans="1:5">
      <c r="A118" s="668"/>
      <c r="B118" s="736"/>
      <c r="C118" s="668"/>
      <c r="D118" s="668"/>
      <c r="E118" s="668"/>
    </row>
    <row r="119" spans="1:5">
      <c r="A119" s="668"/>
      <c r="B119" s="736"/>
      <c r="C119" s="668"/>
      <c r="D119" s="668"/>
      <c r="E119" s="668"/>
    </row>
    <row r="120" spans="1:5">
      <c r="A120" s="668"/>
      <c r="B120" s="736"/>
      <c r="C120" s="668"/>
      <c r="D120" s="668"/>
      <c r="E120" s="668"/>
    </row>
    <row r="121" spans="1:5">
      <c r="A121" s="668"/>
      <c r="B121" s="736"/>
      <c r="C121" s="668"/>
      <c r="D121" s="668"/>
      <c r="E121" s="668"/>
    </row>
    <row r="122" spans="1:5">
      <c r="A122" s="668"/>
      <c r="B122" s="736"/>
      <c r="C122" s="668"/>
      <c r="D122" s="668"/>
      <c r="E122" s="668"/>
    </row>
    <row r="123" spans="1:5">
      <c r="A123" s="668"/>
      <c r="B123" s="736"/>
      <c r="C123" s="668"/>
      <c r="D123" s="668"/>
      <c r="E123" s="668"/>
    </row>
    <row r="124" spans="1:5">
      <c r="A124" s="668"/>
      <c r="B124" s="736"/>
      <c r="C124" s="668"/>
      <c r="D124" s="668"/>
      <c r="E124" s="668"/>
    </row>
    <row r="125" spans="1:5">
      <c r="A125" s="668"/>
      <c r="B125" s="736"/>
      <c r="C125" s="668"/>
      <c r="D125" s="668"/>
      <c r="E125" s="668"/>
    </row>
    <row r="126" spans="1:5">
      <c r="A126" s="668"/>
      <c r="B126" s="736"/>
      <c r="C126" s="668"/>
      <c r="D126" s="668"/>
      <c r="E126" s="668"/>
    </row>
    <row r="127" spans="1:5">
      <c r="A127" s="668"/>
      <c r="B127" s="736"/>
      <c r="C127" s="668"/>
      <c r="D127" s="668"/>
      <c r="E127" s="668"/>
    </row>
    <row r="128" spans="1:5">
      <c r="A128" s="668"/>
      <c r="B128" s="736"/>
      <c r="C128" s="668"/>
      <c r="D128" s="668"/>
      <c r="E128" s="668"/>
    </row>
    <row r="129" spans="1:5">
      <c r="A129" s="668"/>
      <c r="B129" s="736"/>
      <c r="C129" s="668"/>
      <c r="D129" s="668"/>
      <c r="E129" s="668"/>
    </row>
    <row r="130" spans="1:5">
      <c r="A130" s="668"/>
      <c r="B130" s="736"/>
      <c r="C130" s="668"/>
      <c r="D130" s="668"/>
      <c r="E130" s="668"/>
    </row>
    <row r="131" spans="1:5">
      <c r="A131" s="668"/>
      <c r="B131" s="736"/>
      <c r="C131" s="668"/>
      <c r="D131" s="668"/>
      <c r="E131" s="668"/>
    </row>
    <row r="132" spans="1:5">
      <c r="A132" s="668"/>
      <c r="B132" s="736"/>
      <c r="C132" s="668"/>
      <c r="D132" s="668"/>
      <c r="E132" s="668"/>
    </row>
    <row r="133" spans="1:5">
      <c r="A133" s="668"/>
      <c r="B133" s="736"/>
      <c r="C133" s="668"/>
      <c r="D133" s="668"/>
      <c r="E133" s="668"/>
    </row>
    <row r="134" spans="1:5">
      <c r="A134" s="668"/>
      <c r="B134" s="736"/>
      <c r="C134" s="668"/>
      <c r="D134" s="668"/>
      <c r="E134" s="668"/>
    </row>
    <row r="135" spans="1:5">
      <c r="A135" s="668"/>
      <c r="B135" s="736"/>
      <c r="C135" s="668"/>
      <c r="D135" s="668"/>
      <c r="E135" s="668"/>
    </row>
    <row r="136" spans="1:5">
      <c r="A136" s="668"/>
      <c r="B136" s="736"/>
      <c r="C136" s="668"/>
      <c r="D136" s="668"/>
      <c r="E136" s="668"/>
    </row>
    <row r="137" spans="1:5">
      <c r="A137" s="668"/>
      <c r="B137" s="736"/>
      <c r="C137" s="668"/>
      <c r="D137" s="668"/>
      <c r="E137" s="668"/>
    </row>
    <row r="138" spans="1:5">
      <c r="A138" s="668"/>
      <c r="B138" s="736"/>
      <c r="C138" s="668"/>
      <c r="D138" s="668"/>
      <c r="E138" s="668"/>
    </row>
    <row r="139" spans="1:5">
      <c r="A139" s="668"/>
      <c r="B139" s="736"/>
      <c r="C139" s="668"/>
      <c r="D139" s="668"/>
      <c r="E139" s="668"/>
    </row>
    <row r="140" spans="1:5">
      <c r="A140" s="668"/>
      <c r="B140" s="736"/>
      <c r="C140" s="668"/>
      <c r="D140" s="668"/>
      <c r="E140" s="668"/>
    </row>
    <row r="141" spans="1:5">
      <c r="A141" s="668"/>
      <c r="B141" s="736"/>
      <c r="C141" s="668"/>
      <c r="D141" s="668"/>
      <c r="E141" s="668"/>
    </row>
    <row r="142" spans="1:5">
      <c r="A142" s="668"/>
      <c r="B142" s="736"/>
      <c r="C142" s="668"/>
      <c r="D142" s="668"/>
      <c r="E142" s="668"/>
    </row>
    <row r="143" spans="1:5">
      <c r="A143" s="668"/>
      <c r="B143" s="736"/>
      <c r="C143" s="668"/>
      <c r="D143" s="668"/>
      <c r="E143" s="668"/>
    </row>
    <row r="144" spans="1:5">
      <c r="A144" s="668"/>
      <c r="B144" s="736"/>
      <c r="C144" s="668"/>
      <c r="D144" s="668"/>
      <c r="E144" s="668"/>
    </row>
    <row r="145" spans="1:5">
      <c r="A145" s="668"/>
      <c r="B145" s="736"/>
      <c r="C145" s="668"/>
      <c r="D145" s="668"/>
      <c r="E145" s="668"/>
    </row>
    <row r="146" spans="1:5">
      <c r="A146" s="668"/>
      <c r="B146" s="736"/>
      <c r="C146" s="668"/>
      <c r="D146" s="668"/>
      <c r="E146" s="668"/>
    </row>
    <row r="147" spans="1:5">
      <c r="A147" s="668"/>
      <c r="B147" s="736"/>
      <c r="C147" s="668"/>
      <c r="D147" s="668"/>
      <c r="E147" s="668"/>
    </row>
    <row r="148" spans="1:5">
      <c r="A148" s="668"/>
      <c r="B148" s="736"/>
      <c r="C148" s="668"/>
      <c r="D148" s="668"/>
      <c r="E148" s="668"/>
    </row>
    <row r="149" spans="1:5">
      <c r="A149" s="668"/>
      <c r="B149" s="736"/>
      <c r="C149" s="668"/>
      <c r="D149" s="668"/>
      <c r="E149" s="668"/>
    </row>
    <row r="150" spans="1:5">
      <c r="A150" s="668"/>
      <c r="B150" s="736"/>
      <c r="C150" s="668"/>
      <c r="D150" s="668"/>
      <c r="E150" s="668"/>
    </row>
    <row r="151" spans="1:5">
      <c r="A151" s="668"/>
      <c r="B151" s="736"/>
      <c r="C151" s="668"/>
      <c r="D151" s="668"/>
      <c r="E151" s="668"/>
    </row>
    <row r="152" spans="1:5">
      <c r="A152" s="668"/>
      <c r="B152" s="736"/>
      <c r="C152" s="668"/>
      <c r="D152" s="668"/>
      <c r="E152" s="668"/>
    </row>
    <row r="153" spans="1:5">
      <c r="A153" s="668"/>
      <c r="B153" s="736"/>
      <c r="C153" s="668"/>
      <c r="D153" s="668"/>
      <c r="E153" s="668"/>
    </row>
    <row r="154" spans="1:5">
      <c r="A154" s="668"/>
      <c r="B154" s="736"/>
      <c r="C154" s="668"/>
      <c r="D154" s="668"/>
      <c r="E154" s="668"/>
    </row>
    <row r="155" spans="1:5">
      <c r="A155" s="668"/>
      <c r="B155" s="736"/>
      <c r="C155" s="668"/>
      <c r="D155" s="668"/>
      <c r="E155" s="668"/>
    </row>
    <row r="156" spans="1:5">
      <c r="A156" s="668"/>
      <c r="B156" s="736"/>
      <c r="C156" s="668"/>
      <c r="D156" s="668"/>
      <c r="E156" s="668"/>
    </row>
    <row r="157" spans="1:5">
      <c r="A157" s="668"/>
      <c r="B157" s="736"/>
      <c r="C157" s="668"/>
      <c r="D157" s="668"/>
      <c r="E157" s="668"/>
    </row>
    <row r="158" spans="1:5">
      <c r="A158" s="668"/>
      <c r="B158" s="736"/>
      <c r="C158" s="668"/>
      <c r="D158" s="668"/>
      <c r="E158" s="668"/>
    </row>
    <row r="159" spans="1:5">
      <c r="A159" s="668"/>
      <c r="B159" s="736"/>
      <c r="C159" s="668"/>
      <c r="D159" s="668"/>
      <c r="E159" s="668"/>
    </row>
    <row r="160" spans="1:5">
      <c r="A160" s="668"/>
      <c r="B160" s="736"/>
      <c r="C160" s="668"/>
      <c r="D160" s="668"/>
      <c r="E160" s="668"/>
    </row>
    <row r="161" spans="1:5">
      <c r="A161" s="668"/>
      <c r="B161" s="736"/>
      <c r="C161" s="668"/>
      <c r="D161" s="668"/>
      <c r="E161" s="668"/>
    </row>
    <row r="162" spans="1:5">
      <c r="A162" s="668"/>
      <c r="B162" s="736"/>
      <c r="C162" s="668"/>
      <c r="D162" s="668"/>
      <c r="E162" s="668"/>
    </row>
    <row r="163" spans="1:5">
      <c r="A163" s="668"/>
      <c r="B163" s="736"/>
      <c r="C163" s="668"/>
      <c r="D163" s="668"/>
      <c r="E163" s="668"/>
    </row>
    <row r="164" spans="1:5">
      <c r="A164" s="668"/>
      <c r="B164" s="736"/>
      <c r="C164" s="668"/>
      <c r="D164" s="668"/>
      <c r="E164" s="668"/>
    </row>
    <row r="165" spans="1:5">
      <c r="A165" s="668"/>
      <c r="B165" s="736"/>
      <c r="C165" s="668"/>
      <c r="D165" s="668"/>
      <c r="E165" s="668"/>
    </row>
    <row r="166" spans="1:5">
      <c r="A166" s="668"/>
      <c r="B166" s="736"/>
      <c r="C166" s="668"/>
      <c r="D166" s="668"/>
      <c r="E166" s="668"/>
    </row>
    <row r="167" spans="1:5">
      <c r="A167" s="668"/>
      <c r="B167" s="736"/>
      <c r="C167" s="668"/>
      <c r="D167" s="668"/>
      <c r="E167" s="668"/>
    </row>
    <row r="168" spans="1:5">
      <c r="A168" s="668"/>
      <c r="B168" s="736"/>
      <c r="C168" s="668"/>
      <c r="D168" s="668"/>
      <c r="E168" s="668"/>
    </row>
    <row r="169" spans="1:5">
      <c r="A169" s="668"/>
      <c r="B169" s="736"/>
      <c r="C169" s="668"/>
      <c r="D169" s="668"/>
      <c r="E169" s="668"/>
    </row>
    <row r="170" spans="1:5">
      <c r="A170" s="668"/>
      <c r="B170" s="736"/>
      <c r="C170" s="668"/>
      <c r="D170" s="668"/>
      <c r="E170" s="668"/>
    </row>
    <row r="171" spans="1:5">
      <c r="A171" s="668"/>
      <c r="B171" s="736"/>
      <c r="C171" s="668"/>
      <c r="D171" s="668"/>
      <c r="E171" s="668"/>
    </row>
    <row r="172" spans="1:5">
      <c r="A172" s="668"/>
      <c r="B172" s="736"/>
      <c r="C172" s="668"/>
      <c r="D172" s="668"/>
      <c r="E172" s="668"/>
    </row>
    <row r="173" spans="1:5">
      <c r="A173" s="668"/>
      <c r="B173" s="736"/>
      <c r="C173" s="668"/>
      <c r="D173" s="668"/>
      <c r="E173" s="668"/>
    </row>
    <row r="174" spans="1:5">
      <c r="A174" s="668"/>
      <c r="B174" s="736"/>
      <c r="C174" s="668"/>
      <c r="D174" s="668"/>
      <c r="E174" s="668"/>
    </row>
    <row r="175" spans="1:5">
      <c r="A175" s="668"/>
      <c r="B175" s="736"/>
      <c r="C175" s="668"/>
      <c r="D175" s="668"/>
      <c r="E175" s="668"/>
    </row>
    <row r="176" spans="1:5">
      <c r="A176" s="668"/>
      <c r="B176" s="736"/>
      <c r="C176" s="668"/>
      <c r="D176" s="668"/>
      <c r="E176" s="668"/>
    </row>
    <row r="177" spans="1:5">
      <c r="A177" s="668"/>
      <c r="B177" s="736"/>
      <c r="C177" s="668"/>
      <c r="D177" s="668"/>
      <c r="E177" s="668"/>
    </row>
    <row r="178" spans="1:5">
      <c r="A178" s="668"/>
      <c r="B178" s="736"/>
      <c r="C178" s="668"/>
      <c r="D178" s="668"/>
      <c r="E178" s="668"/>
    </row>
    <row r="179" spans="1:5">
      <c r="A179" s="668"/>
      <c r="B179" s="736"/>
      <c r="C179" s="668"/>
      <c r="D179" s="668"/>
      <c r="E179" s="668"/>
    </row>
    <row r="180" spans="1:5">
      <c r="A180" s="668"/>
      <c r="B180" s="736"/>
      <c r="C180" s="668"/>
      <c r="D180" s="668"/>
      <c r="E180" s="668"/>
    </row>
    <row r="181" spans="1:5">
      <c r="A181" s="668"/>
      <c r="B181" s="736"/>
      <c r="C181" s="668"/>
      <c r="D181" s="668"/>
      <c r="E181" s="668"/>
    </row>
    <row r="182" spans="1:5">
      <c r="A182" s="668"/>
      <c r="B182" s="736"/>
      <c r="C182" s="668"/>
      <c r="D182" s="668"/>
      <c r="E182" s="668"/>
    </row>
    <row r="183" spans="1:5">
      <c r="A183" s="668"/>
      <c r="B183" s="736"/>
      <c r="C183" s="668"/>
      <c r="D183" s="668"/>
      <c r="E183" s="668"/>
    </row>
    <row r="184" spans="1:5">
      <c r="A184" s="668"/>
      <c r="B184" s="736"/>
      <c r="C184" s="668"/>
      <c r="D184" s="668"/>
      <c r="E184" s="668"/>
    </row>
    <row r="185" spans="1:5">
      <c r="A185" s="668"/>
      <c r="B185" s="736"/>
      <c r="C185" s="668"/>
      <c r="D185" s="668"/>
      <c r="E185" s="668"/>
    </row>
    <row r="186" spans="1:5">
      <c r="A186" s="668"/>
      <c r="B186" s="736"/>
      <c r="C186" s="668"/>
      <c r="D186" s="668"/>
      <c r="E186" s="668"/>
    </row>
    <row r="187" spans="1:5">
      <c r="A187" s="668"/>
      <c r="B187" s="736"/>
      <c r="C187" s="668"/>
      <c r="D187" s="668"/>
      <c r="E187" s="668"/>
    </row>
    <row r="188" spans="1:5">
      <c r="A188" s="668"/>
      <c r="B188" s="736"/>
      <c r="C188" s="668"/>
      <c r="D188" s="668"/>
      <c r="E188" s="668"/>
    </row>
    <row r="189" spans="1:5">
      <c r="A189" s="668"/>
      <c r="B189" s="736"/>
      <c r="C189" s="668"/>
      <c r="D189" s="668"/>
      <c r="E189" s="668"/>
    </row>
    <row r="190" spans="1:5">
      <c r="A190" s="668"/>
      <c r="B190" s="736"/>
      <c r="C190" s="668"/>
      <c r="D190" s="668"/>
      <c r="E190" s="668"/>
    </row>
    <row r="191" spans="1:5">
      <c r="A191" s="668"/>
      <c r="B191" s="736"/>
      <c r="C191" s="668"/>
      <c r="D191" s="668"/>
      <c r="E191" s="668"/>
    </row>
    <row r="192" spans="1:5">
      <c r="A192" s="668"/>
      <c r="B192" s="736"/>
      <c r="C192" s="668"/>
      <c r="D192" s="668"/>
      <c r="E192" s="668"/>
    </row>
    <row r="193" spans="1:5">
      <c r="A193" s="668"/>
      <c r="B193" s="736"/>
      <c r="C193" s="668"/>
      <c r="D193" s="668"/>
      <c r="E193" s="668"/>
    </row>
    <row r="194" spans="1:5">
      <c r="A194" s="668"/>
      <c r="B194" s="736"/>
      <c r="C194" s="668"/>
      <c r="D194" s="668"/>
      <c r="E194" s="668"/>
    </row>
    <row r="195" spans="1:5">
      <c r="A195" s="668"/>
      <c r="B195" s="736"/>
      <c r="C195" s="668"/>
      <c r="D195" s="668"/>
      <c r="E195" s="668"/>
    </row>
    <row r="196" spans="1:5">
      <c r="A196" s="668"/>
      <c r="B196" s="736"/>
      <c r="C196" s="668"/>
      <c r="D196" s="668"/>
      <c r="E196" s="668"/>
    </row>
    <row r="197" spans="1:5">
      <c r="A197" s="668"/>
      <c r="B197" s="736"/>
      <c r="C197" s="668"/>
      <c r="D197" s="668"/>
      <c r="E197" s="668"/>
    </row>
    <row r="198" spans="1:5">
      <c r="A198" s="668"/>
      <c r="B198" s="736"/>
      <c r="C198" s="668"/>
      <c r="D198" s="668"/>
      <c r="E198" s="668"/>
    </row>
    <row r="199" spans="1:5">
      <c r="A199" s="668"/>
      <c r="B199" s="736"/>
      <c r="C199" s="668"/>
      <c r="D199" s="668"/>
      <c r="E199" s="668"/>
    </row>
    <row r="200" spans="1:5">
      <c r="A200" s="668"/>
      <c r="B200" s="736"/>
      <c r="C200" s="668"/>
      <c r="D200" s="668"/>
      <c r="E200" s="668"/>
    </row>
    <row r="201" spans="1:5">
      <c r="A201" s="668"/>
      <c r="B201" s="736"/>
      <c r="C201" s="668"/>
      <c r="D201" s="668"/>
      <c r="E201" s="668"/>
    </row>
    <row r="202" spans="1:5">
      <c r="A202" s="668"/>
      <c r="B202" s="736"/>
      <c r="C202" s="668"/>
      <c r="D202" s="668"/>
      <c r="E202" s="668"/>
    </row>
    <row r="203" spans="1:5">
      <c r="A203" s="668"/>
      <c r="B203" s="736"/>
      <c r="C203" s="668"/>
      <c r="D203" s="668"/>
      <c r="E203" s="668"/>
    </row>
    <row r="204" spans="1:5">
      <c r="A204" s="668"/>
      <c r="B204" s="736"/>
      <c r="C204" s="668"/>
      <c r="D204" s="668"/>
      <c r="E204" s="668"/>
    </row>
    <row r="205" spans="1:5">
      <c r="A205" s="668"/>
      <c r="B205" s="736"/>
      <c r="C205" s="668"/>
      <c r="D205" s="668"/>
      <c r="E205" s="668"/>
    </row>
    <row r="206" spans="1:5">
      <c r="A206" s="668"/>
      <c r="B206" s="736"/>
      <c r="C206" s="668"/>
      <c r="D206" s="668"/>
      <c r="E206" s="668"/>
    </row>
    <row r="207" spans="1:5">
      <c r="A207" s="668"/>
      <c r="B207" s="736"/>
      <c r="C207" s="668"/>
      <c r="D207" s="668"/>
      <c r="E207" s="668"/>
    </row>
    <row r="208" spans="1:5">
      <c r="A208" s="668"/>
      <c r="B208" s="736"/>
      <c r="C208" s="668"/>
      <c r="D208" s="668"/>
      <c r="E208" s="668"/>
    </row>
    <row r="209" spans="1:5">
      <c r="A209" s="668"/>
      <c r="B209" s="736"/>
      <c r="C209" s="668"/>
      <c r="D209" s="668"/>
      <c r="E209" s="668"/>
    </row>
    <row r="210" spans="1:5">
      <c r="A210" s="668"/>
      <c r="B210" s="736"/>
      <c r="C210" s="668"/>
      <c r="D210" s="668"/>
      <c r="E210" s="668"/>
    </row>
    <row r="211" spans="1:5">
      <c r="A211" s="668"/>
      <c r="B211" s="736"/>
      <c r="C211" s="668"/>
      <c r="D211" s="668"/>
      <c r="E211" s="668"/>
    </row>
    <row r="212" spans="1:5">
      <c r="A212" s="668"/>
      <c r="B212" s="736"/>
      <c r="C212" s="668"/>
      <c r="D212" s="668"/>
      <c r="E212" s="668"/>
    </row>
    <row r="213" spans="1:5">
      <c r="A213" s="668"/>
      <c r="B213" s="736"/>
      <c r="C213" s="668"/>
      <c r="D213" s="668"/>
      <c r="E213" s="668"/>
    </row>
    <row r="214" spans="1:5">
      <c r="A214" s="668"/>
      <c r="B214" s="736"/>
      <c r="C214" s="668"/>
      <c r="D214" s="668"/>
      <c r="E214" s="668"/>
    </row>
    <row r="215" spans="1:5">
      <c r="A215" s="668"/>
      <c r="B215" s="736"/>
      <c r="C215" s="668"/>
      <c r="D215" s="668"/>
      <c r="E215" s="668"/>
    </row>
    <row r="216" spans="1:5">
      <c r="A216" s="668"/>
      <c r="B216" s="736"/>
      <c r="C216" s="668"/>
      <c r="D216" s="668"/>
      <c r="E216" s="668"/>
    </row>
    <row r="217" spans="1:5">
      <c r="A217" s="668"/>
      <c r="B217" s="736"/>
      <c r="C217" s="668"/>
      <c r="D217" s="668"/>
      <c r="E217" s="668"/>
    </row>
    <row r="218" spans="1:5">
      <c r="A218" s="668"/>
      <c r="B218" s="736"/>
      <c r="C218" s="668"/>
      <c r="D218" s="668"/>
      <c r="E218" s="668"/>
    </row>
    <row r="219" spans="1:5">
      <c r="A219" s="668"/>
      <c r="B219" s="736"/>
      <c r="C219" s="668"/>
      <c r="D219" s="668"/>
      <c r="E219" s="668"/>
    </row>
    <row r="220" spans="1:5">
      <c r="A220" s="668"/>
      <c r="B220" s="736"/>
      <c r="C220" s="668"/>
      <c r="D220" s="668"/>
      <c r="E220" s="668"/>
    </row>
    <row r="221" spans="1:5">
      <c r="A221" s="668"/>
      <c r="B221" s="736"/>
      <c r="C221" s="668"/>
      <c r="D221" s="668"/>
      <c r="E221" s="668"/>
    </row>
    <row r="222" spans="1:5">
      <c r="A222" s="668"/>
      <c r="B222" s="736"/>
      <c r="C222" s="668"/>
      <c r="D222" s="668"/>
      <c r="E222" s="668"/>
    </row>
    <row r="223" spans="1:5">
      <c r="A223" s="668"/>
      <c r="B223" s="736"/>
      <c r="C223" s="668"/>
      <c r="D223" s="668"/>
      <c r="E223" s="668"/>
    </row>
    <row r="224" spans="1:5">
      <c r="A224" s="668"/>
      <c r="B224" s="736"/>
      <c r="C224" s="668"/>
      <c r="D224" s="668"/>
      <c r="E224" s="668"/>
    </row>
    <row r="225" spans="1:5">
      <c r="A225" s="668"/>
      <c r="B225" s="736"/>
      <c r="C225" s="668"/>
      <c r="D225" s="668"/>
      <c r="E225" s="668"/>
    </row>
    <row r="226" spans="1:5">
      <c r="A226" s="668"/>
      <c r="B226" s="736"/>
      <c r="C226" s="668"/>
      <c r="D226" s="668"/>
      <c r="E226" s="668"/>
    </row>
    <row r="227" spans="1:5">
      <c r="A227" s="668"/>
      <c r="B227" s="736"/>
      <c r="C227" s="668"/>
      <c r="D227" s="668"/>
      <c r="E227" s="668"/>
    </row>
    <row r="228" spans="1:5">
      <c r="A228" s="668"/>
      <c r="B228" s="736"/>
      <c r="C228" s="668"/>
      <c r="D228" s="668"/>
      <c r="E228" s="668"/>
    </row>
    <row r="229" spans="1:5">
      <c r="A229" s="668"/>
      <c r="B229" s="736"/>
      <c r="C229" s="668"/>
      <c r="D229" s="668"/>
      <c r="E229" s="668"/>
    </row>
    <row r="230" spans="1:5">
      <c r="A230" s="668"/>
      <c r="B230" s="736"/>
      <c r="C230" s="668"/>
      <c r="D230" s="668"/>
      <c r="E230" s="668"/>
    </row>
    <row r="231" spans="1:5">
      <c r="A231" s="668"/>
      <c r="B231" s="736"/>
      <c r="C231" s="668"/>
      <c r="D231" s="668"/>
      <c r="E231" s="668"/>
    </row>
    <row r="232" spans="1:5">
      <c r="A232" s="668"/>
      <c r="B232" s="736"/>
      <c r="C232" s="668"/>
      <c r="D232" s="668"/>
      <c r="E232" s="668"/>
    </row>
    <row r="233" spans="1:5">
      <c r="A233" s="668"/>
      <c r="B233" s="736"/>
      <c r="C233" s="668"/>
      <c r="D233" s="668"/>
      <c r="E233" s="668"/>
    </row>
    <row r="234" spans="1:5">
      <c r="A234" s="668"/>
      <c r="B234" s="736"/>
      <c r="C234" s="668"/>
      <c r="D234" s="668"/>
      <c r="E234" s="668"/>
    </row>
    <row r="235" spans="1:5">
      <c r="A235" s="668"/>
      <c r="B235" s="736"/>
      <c r="C235" s="668"/>
      <c r="D235" s="668"/>
      <c r="E235" s="668"/>
    </row>
    <row r="236" spans="1:5">
      <c r="A236" s="668"/>
      <c r="B236" s="736"/>
      <c r="C236" s="668"/>
      <c r="D236" s="668"/>
      <c r="E236" s="668"/>
    </row>
    <row r="237" spans="1:5">
      <c r="A237" s="668"/>
      <c r="B237" s="736"/>
      <c r="C237" s="668"/>
      <c r="D237" s="668"/>
      <c r="E237" s="668"/>
    </row>
    <row r="238" spans="1:5">
      <c r="A238" s="668"/>
      <c r="B238" s="736"/>
      <c r="C238" s="668"/>
      <c r="D238" s="668"/>
      <c r="E238" s="668"/>
    </row>
    <row r="239" spans="1:5">
      <c r="A239" s="668"/>
      <c r="B239" s="736"/>
      <c r="C239" s="668"/>
      <c r="D239" s="668"/>
      <c r="E239" s="668"/>
    </row>
    <row r="240" spans="1:5">
      <c r="A240" s="668"/>
      <c r="B240" s="736"/>
      <c r="C240" s="668"/>
      <c r="D240" s="668"/>
      <c r="E240" s="668"/>
    </row>
    <row r="241" spans="1:5">
      <c r="A241" s="668"/>
      <c r="B241" s="736"/>
      <c r="C241" s="668"/>
      <c r="D241" s="668"/>
      <c r="E241" s="668"/>
    </row>
    <row r="242" spans="1:5">
      <c r="A242" s="668"/>
      <c r="B242" s="736"/>
      <c r="C242" s="668"/>
      <c r="D242" s="668"/>
      <c r="E242" s="668"/>
    </row>
    <row r="243" spans="1:5">
      <c r="A243" s="668"/>
      <c r="B243" s="736"/>
      <c r="C243" s="668"/>
      <c r="D243" s="668"/>
      <c r="E243" s="668"/>
    </row>
    <row r="244" spans="1:5">
      <c r="A244" s="668"/>
      <c r="B244" s="736"/>
      <c r="C244" s="668"/>
      <c r="D244" s="668"/>
      <c r="E244" s="668"/>
    </row>
    <row r="245" spans="1:5">
      <c r="A245" s="668"/>
      <c r="B245" s="736"/>
      <c r="C245" s="668"/>
      <c r="D245" s="668"/>
      <c r="E245" s="668"/>
    </row>
    <row r="246" spans="1:5">
      <c r="A246" s="668"/>
      <c r="B246" s="736"/>
      <c r="C246" s="668"/>
      <c r="D246" s="668"/>
      <c r="E246" s="668"/>
    </row>
    <row r="247" spans="1:5">
      <c r="A247" s="668"/>
      <c r="B247" s="736"/>
      <c r="C247" s="668"/>
      <c r="D247" s="668"/>
      <c r="E247" s="668"/>
    </row>
    <row r="248" spans="1:5">
      <c r="A248" s="668"/>
      <c r="B248" s="736"/>
      <c r="C248" s="668"/>
      <c r="D248" s="668"/>
      <c r="E248" s="668"/>
    </row>
    <row r="249" spans="1:5">
      <c r="A249" s="668"/>
      <c r="B249" s="736"/>
      <c r="C249" s="668"/>
      <c r="D249" s="668"/>
      <c r="E249" s="668"/>
    </row>
    <row r="250" spans="1:5">
      <c r="A250" s="668"/>
      <c r="B250" s="736"/>
      <c r="C250" s="668"/>
      <c r="D250" s="668"/>
      <c r="E250" s="668"/>
    </row>
    <row r="251" spans="1:5">
      <c r="A251" s="668"/>
      <c r="B251" s="736"/>
      <c r="C251" s="668"/>
      <c r="D251" s="668"/>
      <c r="E251" s="668"/>
    </row>
    <row r="252" spans="1:5">
      <c r="A252" s="668"/>
      <c r="B252" s="736"/>
      <c r="C252" s="668"/>
      <c r="D252" s="668"/>
      <c r="E252" s="668"/>
    </row>
    <row r="253" spans="1:5">
      <c r="A253" s="668"/>
      <c r="B253" s="736"/>
      <c r="C253" s="668"/>
      <c r="D253" s="668"/>
      <c r="E253" s="668"/>
    </row>
    <row r="254" spans="1:5">
      <c r="A254" s="668"/>
      <c r="B254" s="736"/>
      <c r="C254" s="668"/>
      <c r="D254" s="668"/>
      <c r="E254" s="668"/>
    </row>
    <row r="255" spans="1:5">
      <c r="A255" s="668"/>
      <c r="B255" s="736"/>
      <c r="C255" s="668"/>
      <c r="D255" s="668"/>
      <c r="E255" s="668"/>
    </row>
    <row r="256" spans="1:5">
      <c r="A256" s="668"/>
      <c r="B256" s="736"/>
      <c r="C256" s="668"/>
      <c r="D256" s="668"/>
      <c r="E256" s="668"/>
    </row>
    <row r="257" spans="1:5">
      <c r="A257" s="668"/>
      <c r="B257" s="736"/>
      <c r="C257" s="668"/>
      <c r="D257" s="668"/>
      <c r="E257" s="668"/>
    </row>
    <row r="258" spans="1:5">
      <c r="A258" s="668"/>
      <c r="B258" s="736"/>
      <c r="C258" s="668"/>
      <c r="D258" s="668"/>
      <c r="E258" s="668"/>
    </row>
    <row r="259" spans="1:5">
      <c r="A259" s="668"/>
      <c r="B259" s="736"/>
      <c r="C259" s="668"/>
      <c r="D259" s="668"/>
      <c r="E259" s="668"/>
    </row>
    <row r="260" spans="1:5">
      <c r="A260" s="668"/>
      <c r="B260" s="736"/>
      <c r="C260" s="668"/>
      <c r="D260" s="668"/>
      <c r="E260" s="668"/>
    </row>
    <row r="261" spans="1:5">
      <c r="A261" s="668"/>
      <c r="B261" s="736"/>
      <c r="C261" s="668"/>
      <c r="D261" s="668"/>
      <c r="E261" s="668"/>
    </row>
    <row r="262" spans="1:5">
      <c r="A262" s="668"/>
      <c r="B262" s="736"/>
      <c r="C262" s="668"/>
      <c r="D262" s="668"/>
      <c r="E262" s="668"/>
    </row>
    <row r="263" spans="1:5">
      <c r="A263" s="668"/>
      <c r="B263" s="736"/>
      <c r="C263" s="668"/>
      <c r="D263" s="668"/>
      <c r="E263" s="668"/>
    </row>
    <row r="264" spans="1:5">
      <c r="A264" s="668"/>
      <c r="B264" s="736"/>
      <c r="C264" s="668"/>
      <c r="D264" s="668"/>
      <c r="E264" s="668"/>
    </row>
    <row r="265" spans="1:5">
      <c r="A265" s="668"/>
      <c r="B265" s="736"/>
      <c r="C265" s="668"/>
      <c r="D265" s="668"/>
      <c r="E265" s="668"/>
    </row>
    <row r="266" spans="1:5">
      <c r="A266" s="668"/>
      <c r="B266" s="736"/>
      <c r="C266" s="668"/>
      <c r="D266" s="668"/>
      <c r="E266" s="668"/>
    </row>
    <row r="267" spans="1:5">
      <c r="A267" s="668"/>
      <c r="B267" s="736"/>
      <c r="C267" s="668"/>
      <c r="D267" s="668"/>
      <c r="E267" s="668"/>
    </row>
    <row r="268" spans="1:5">
      <c r="A268" s="668"/>
      <c r="B268" s="736"/>
      <c r="C268" s="668"/>
      <c r="D268" s="668"/>
      <c r="E268" s="668"/>
    </row>
    <row r="269" spans="1:5">
      <c r="A269" s="668"/>
      <c r="B269" s="736"/>
      <c r="C269" s="668"/>
      <c r="D269" s="668"/>
      <c r="E269" s="668"/>
    </row>
    <row r="270" spans="1:5">
      <c r="A270" s="668"/>
      <c r="B270" s="736"/>
      <c r="C270" s="668"/>
      <c r="D270" s="668"/>
      <c r="E270" s="668"/>
    </row>
    <row r="271" spans="1:5">
      <c r="A271" s="668"/>
      <c r="B271" s="736"/>
      <c r="C271" s="668"/>
      <c r="D271" s="668"/>
      <c r="E271" s="668"/>
    </row>
    <row r="272" spans="1:5">
      <c r="A272" s="668"/>
      <c r="B272" s="736"/>
      <c r="C272" s="668"/>
      <c r="D272" s="668"/>
      <c r="E272" s="668"/>
    </row>
    <row r="273" spans="1:5">
      <c r="A273" s="668"/>
      <c r="B273" s="736"/>
      <c r="C273" s="668"/>
      <c r="D273" s="668"/>
      <c r="E273" s="668"/>
    </row>
    <row r="274" spans="1:5">
      <c r="A274" s="668"/>
      <c r="B274" s="736"/>
      <c r="C274" s="668"/>
      <c r="D274" s="668"/>
      <c r="E274" s="668"/>
    </row>
    <row r="275" spans="1:5">
      <c r="A275" s="668"/>
      <c r="B275" s="736"/>
      <c r="C275" s="668"/>
      <c r="D275" s="668"/>
      <c r="E275" s="668"/>
    </row>
    <row r="276" spans="1:5">
      <c r="A276" s="668"/>
      <c r="B276" s="736"/>
      <c r="C276" s="668"/>
      <c r="D276" s="668"/>
      <c r="E276" s="668"/>
    </row>
    <row r="277" spans="1:5">
      <c r="A277" s="668"/>
      <c r="B277" s="736"/>
      <c r="C277" s="668"/>
      <c r="D277" s="668"/>
      <c r="E277" s="668"/>
    </row>
    <row r="278" spans="1:5">
      <c r="A278" s="668"/>
      <c r="B278" s="736"/>
      <c r="C278" s="668"/>
      <c r="D278" s="668"/>
      <c r="E278" s="668"/>
    </row>
    <row r="279" spans="1:5">
      <c r="A279" s="668"/>
      <c r="B279" s="736"/>
      <c r="C279" s="668"/>
      <c r="D279" s="668"/>
      <c r="E279" s="668"/>
    </row>
    <row r="280" spans="1:5">
      <c r="A280" s="668"/>
      <c r="B280" s="736"/>
      <c r="C280" s="668"/>
      <c r="D280" s="668"/>
      <c r="E280" s="668"/>
    </row>
    <row r="281" spans="1:5">
      <c r="A281" s="668"/>
      <c r="B281" s="736"/>
      <c r="C281" s="668"/>
      <c r="D281" s="668"/>
      <c r="E281" s="668"/>
    </row>
    <row r="282" spans="1:5">
      <c r="A282" s="668"/>
      <c r="B282" s="736"/>
      <c r="C282" s="668"/>
      <c r="D282" s="668"/>
      <c r="E282" s="668"/>
    </row>
    <row r="283" spans="1:5">
      <c r="A283" s="668"/>
      <c r="B283" s="736"/>
      <c r="C283" s="668"/>
      <c r="D283" s="668"/>
      <c r="E283" s="668"/>
    </row>
    <row r="284" spans="1:5">
      <c r="A284" s="668"/>
      <c r="B284" s="736"/>
      <c r="C284" s="668"/>
      <c r="D284" s="668"/>
      <c r="E284" s="668"/>
    </row>
    <row r="285" spans="1:5">
      <c r="A285" s="668"/>
      <c r="B285" s="736"/>
      <c r="C285" s="668"/>
      <c r="D285" s="668"/>
      <c r="E285" s="668"/>
    </row>
    <row r="286" spans="1:5">
      <c r="A286" s="668"/>
      <c r="B286" s="736"/>
      <c r="C286" s="668"/>
      <c r="D286" s="668"/>
      <c r="E286" s="668"/>
    </row>
    <row r="287" spans="1:5">
      <c r="A287" s="668"/>
      <c r="B287" s="736"/>
      <c r="C287" s="668"/>
      <c r="D287" s="668"/>
      <c r="E287" s="668"/>
    </row>
    <row r="288" spans="1:5">
      <c r="A288" s="668"/>
      <c r="B288" s="736"/>
      <c r="C288" s="668"/>
      <c r="D288" s="668"/>
      <c r="E288" s="668"/>
    </row>
    <row r="289" spans="1:5">
      <c r="A289" s="668"/>
      <c r="B289" s="736"/>
      <c r="C289" s="668"/>
      <c r="D289" s="668"/>
      <c r="E289" s="668"/>
    </row>
    <row r="290" spans="1:5">
      <c r="A290" s="668"/>
      <c r="B290" s="736"/>
      <c r="C290" s="668"/>
      <c r="D290" s="668"/>
      <c r="E290" s="668"/>
    </row>
    <row r="291" spans="1:5">
      <c r="A291" s="668"/>
      <c r="B291" s="736"/>
      <c r="C291" s="668"/>
      <c r="D291" s="668"/>
      <c r="E291" s="668"/>
    </row>
    <row r="292" spans="1:5">
      <c r="A292" s="668"/>
      <c r="B292" s="736"/>
      <c r="C292" s="668"/>
      <c r="D292" s="668"/>
      <c r="E292" s="668"/>
    </row>
    <row r="293" spans="1:5">
      <c r="A293" s="668"/>
      <c r="B293" s="736"/>
      <c r="C293" s="668"/>
      <c r="D293" s="668"/>
      <c r="E293" s="668"/>
    </row>
    <row r="294" spans="1:5">
      <c r="A294" s="668"/>
      <c r="B294" s="736"/>
      <c r="C294" s="668"/>
      <c r="D294" s="668"/>
      <c r="E294" s="668"/>
    </row>
    <row r="295" spans="1:5">
      <c r="A295" s="668"/>
      <c r="B295" s="736"/>
      <c r="C295" s="668"/>
      <c r="D295" s="668"/>
      <c r="E295" s="668"/>
    </row>
    <row r="296" spans="1:5">
      <c r="A296" s="668"/>
      <c r="B296" s="736"/>
      <c r="C296" s="668"/>
      <c r="D296" s="668"/>
      <c r="E296" s="668"/>
    </row>
    <row r="297" spans="1:5">
      <c r="A297" s="668"/>
      <c r="B297" s="736"/>
      <c r="C297" s="668"/>
      <c r="D297" s="668"/>
      <c r="E297" s="668"/>
    </row>
    <row r="298" spans="1:5">
      <c r="A298" s="668"/>
      <c r="B298" s="736"/>
      <c r="C298" s="668"/>
      <c r="D298" s="668"/>
      <c r="E298" s="668"/>
    </row>
    <row r="299" spans="1:5">
      <c r="A299" s="668"/>
      <c r="B299" s="736"/>
      <c r="C299" s="668"/>
      <c r="D299" s="668"/>
      <c r="E299" s="668"/>
    </row>
    <row r="300" spans="1:5">
      <c r="A300" s="668"/>
      <c r="B300" s="736"/>
      <c r="C300" s="668"/>
      <c r="D300" s="668"/>
      <c r="E300" s="668"/>
    </row>
    <row r="301" spans="1:5">
      <c r="A301" s="668"/>
      <c r="B301" s="736"/>
      <c r="C301" s="668"/>
      <c r="D301" s="668"/>
      <c r="E301" s="668"/>
    </row>
    <row r="302" spans="1:5">
      <c r="A302" s="668"/>
      <c r="B302" s="736"/>
      <c r="C302" s="668"/>
      <c r="D302" s="668"/>
      <c r="E302" s="668"/>
    </row>
    <row r="303" spans="1:5">
      <c r="A303" s="668"/>
      <c r="B303" s="736"/>
      <c r="C303" s="668"/>
      <c r="D303" s="668"/>
      <c r="E303" s="668"/>
    </row>
    <row r="304" spans="1:5">
      <c r="A304" s="668"/>
      <c r="B304" s="736"/>
      <c r="C304" s="668"/>
      <c r="D304" s="668"/>
      <c r="E304" s="668"/>
    </row>
    <row r="305" spans="1:5">
      <c r="A305" s="668"/>
      <c r="B305" s="736"/>
      <c r="C305" s="668"/>
      <c r="D305" s="668"/>
      <c r="E305" s="668"/>
    </row>
    <row r="306" spans="1:5">
      <c r="A306" s="668"/>
      <c r="B306" s="736"/>
      <c r="C306" s="668"/>
      <c r="D306" s="668"/>
      <c r="E306" s="668"/>
    </row>
    <row r="307" spans="1:5">
      <c r="A307" s="668"/>
      <c r="B307" s="736"/>
      <c r="C307" s="668"/>
      <c r="D307" s="668"/>
      <c r="E307" s="668"/>
    </row>
    <row r="308" spans="1:5">
      <c r="A308" s="668"/>
      <c r="B308" s="736"/>
      <c r="C308" s="668"/>
      <c r="D308" s="668"/>
      <c r="E308" s="668"/>
    </row>
    <row r="309" spans="1:5">
      <c r="A309" s="668"/>
      <c r="B309" s="736"/>
      <c r="C309" s="668"/>
      <c r="D309" s="668"/>
      <c r="E309" s="668"/>
    </row>
    <row r="310" spans="1:5">
      <c r="A310" s="668"/>
      <c r="B310" s="736"/>
      <c r="C310" s="668"/>
      <c r="D310" s="668"/>
      <c r="E310" s="668"/>
    </row>
    <row r="311" spans="1:5">
      <c r="A311" s="668"/>
      <c r="B311" s="736"/>
      <c r="C311" s="668"/>
      <c r="D311" s="668"/>
      <c r="E311" s="668"/>
    </row>
    <row r="312" spans="1:5">
      <c r="A312" s="668"/>
      <c r="B312" s="736"/>
      <c r="C312" s="668"/>
      <c r="D312" s="668"/>
      <c r="E312" s="668"/>
    </row>
    <row r="313" spans="1:5">
      <c r="A313" s="668"/>
      <c r="B313" s="736"/>
      <c r="C313" s="668"/>
      <c r="D313" s="668"/>
      <c r="E313" s="668"/>
    </row>
    <row r="314" spans="1:5">
      <c r="A314" s="668"/>
      <c r="B314" s="736"/>
      <c r="C314" s="668"/>
      <c r="D314" s="668"/>
      <c r="E314" s="668"/>
    </row>
    <row r="315" spans="1:5">
      <c r="A315" s="668"/>
      <c r="B315" s="736"/>
      <c r="C315" s="668"/>
      <c r="D315" s="668"/>
      <c r="E315" s="668"/>
    </row>
    <row r="316" spans="1:5">
      <c r="A316" s="668"/>
      <c r="B316" s="736"/>
      <c r="C316" s="668"/>
      <c r="D316" s="668"/>
      <c r="E316" s="668"/>
    </row>
    <row r="317" spans="1:5">
      <c r="A317" s="668"/>
      <c r="B317" s="736"/>
      <c r="C317" s="668"/>
      <c r="D317" s="668"/>
      <c r="E317" s="668"/>
    </row>
    <row r="318" spans="1:5">
      <c r="A318" s="668"/>
      <c r="B318" s="736"/>
      <c r="C318" s="668"/>
      <c r="D318" s="668"/>
      <c r="E318" s="668"/>
    </row>
    <row r="319" spans="1:5">
      <c r="A319" s="668"/>
      <c r="B319" s="736"/>
      <c r="C319" s="668"/>
      <c r="D319" s="668"/>
      <c r="E319" s="668"/>
    </row>
    <row r="320" spans="1:5">
      <c r="A320" s="668"/>
      <c r="B320" s="736"/>
      <c r="C320" s="668"/>
      <c r="D320" s="668"/>
      <c r="E320" s="668"/>
    </row>
    <row r="321" spans="1:5">
      <c r="A321" s="668"/>
      <c r="B321" s="736"/>
      <c r="C321" s="668"/>
      <c r="D321" s="668"/>
      <c r="E321" s="668"/>
    </row>
    <row r="322" spans="1:5">
      <c r="A322" s="668"/>
      <c r="B322" s="736"/>
      <c r="C322" s="668"/>
      <c r="D322" s="668"/>
      <c r="E322" s="668"/>
    </row>
    <row r="323" spans="1:5">
      <c r="A323" s="668"/>
      <c r="B323" s="736"/>
      <c r="C323" s="668"/>
      <c r="D323" s="668"/>
      <c r="E323" s="668"/>
    </row>
    <row r="324" spans="1:5">
      <c r="A324" s="668"/>
      <c r="B324" s="736"/>
      <c r="C324" s="668"/>
      <c r="D324" s="668"/>
      <c r="E324" s="668"/>
    </row>
    <row r="325" spans="1:5">
      <c r="A325" s="668"/>
      <c r="B325" s="736"/>
      <c r="C325" s="668"/>
      <c r="D325" s="668"/>
      <c r="E325" s="668"/>
    </row>
    <row r="326" spans="1:5">
      <c r="A326" s="668"/>
      <c r="B326" s="736"/>
      <c r="C326" s="668"/>
      <c r="D326" s="668"/>
      <c r="E326" s="668"/>
    </row>
    <row r="327" spans="1:5">
      <c r="A327" s="668"/>
      <c r="B327" s="736"/>
      <c r="C327" s="668"/>
      <c r="D327" s="668"/>
      <c r="E327" s="668"/>
    </row>
    <row r="328" spans="1:5">
      <c r="A328" s="668"/>
      <c r="B328" s="736"/>
      <c r="C328" s="668"/>
      <c r="D328" s="668"/>
      <c r="E328" s="668"/>
    </row>
    <row r="329" spans="1:5">
      <c r="A329" s="668"/>
      <c r="B329" s="736"/>
      <c r="C329" s="668"/>
      <c r="D329" s="668"/>
      <c r="E329" s="668"/>
    </row>
    <row r="330" spans="1:5">
      <c r="A330" s="668"/>
      <c r="B330" s="736"/>
      <c r="C330" s="668"/>
      <c r="D330" s="668"/>
      <c r="E330" s="668"/>
    </row>
    <row r="331" spans="1:5">
      <c r="A331" s="668"/>
      <c r="B331" s="736"/>
      <c r="C331" s="668"/>
      <c r="D331" s="668"/>
      <c r="E331" s="668"/>
    </row>
    <row r="332" spans="1:5">
      <c r="A332" s="668"/>
      <c r="B332" s="736"/>
      <c r="C332" s="668"/>
      <c r="D332" s="668"/>
      <c r="E332" s="668"/>
    </row>
    <row r="333" spans="1:5">
      <c r="A333" s="668"/>
      <c r="B333" s="736"/>
      <c r="C333" s="668"/>
      <c r="D333" s="668"/>
      <c r="E333" s="668"/>
    </row>
    <row r="334" spans="1:5">
      <c r="A334" s="668"/>
      <c r="B334" s="736"/>
      <c r="C334" s="668"/>
      <c r="D334" s="668"/>
      <c r="E334" s="668"/>
    </row>
    <row r="335" spans="1:5">
      <c r="A335" s="668"/>
      <c r="B335" s="736"/>
      <c r="C335" s="668"/>
      <c r="D335" s="668"/>
      <c r="E335" s="668"/>
    </row>
    <row r="336" spans="1:5">
      <c r="A336" s="668"/>
      <c r="B336" s="736"/>
      <c r="C336" s="668"/>
      <c r="D336" s="668"/>
      <c r="E336" s="668"/>
    </row>
    <row r="337" spans="1:5">
      <c r="A337" s="668"/>
      <c r="B337" s="736"/>
      <c r="C337" s="668"/>
      <c r="D337" s="668"/>
      <c r="E337" s="668"/>
    </row>
    <row r="338" spans="1:5">
      <c r="A338" s="668"/>
      <c r="B338" s="736"/>
      <c r="C338" s="668"/>
      <c r="D338" s="668"/>
      <c r="E338" s="668"/>
    </row>
    <row r="339" spans="1:5">
      <c r="A339" s="668"/>
      <c r="B339" s="736"/>
      <c r="C339" s="668"/>
      <c r="D339" s="668"/>
      <c r="E339" s="668"/>
    </row>
    <row r="340" spans="1:5">
      <c r="A340" s="668"/>
      <c r="B340" s="736"/>
      <c r="C340" s="668"/>
      <c r="D340" s="668"/>
      <c r="E340" s="668"/>
    </row>
    <row r="341" spans="1:5">
      <c r="A341" s="668"/>
      <c r="B341" s="736"/>
      <c r="C341" s="668"/>
      <c r="D341" s="668"/>
      <c r="E341" s="668"/>
    </row>
    <row r="342" spans="1:5">
      <c r="A342" s="668"/>
      <c r="B342" s="736"/>
      <c r="C342" s="668"/>
      <c r="D342" s="668"/>
      <c r="E342" s="668"/>
    </row>
    <row r="343" spans="1:5">
      <c r="A343" s="668"/>
      <c r="B343" s="736"/>
      <c r="C343" s="668"/>
      <c r="D343" s="668"/>
      <c r="E343" s="668"/>
    </row>
    <row r="344" spans="1:5">
      <c r="A344" s="668"/>
      <c r="B344" s="736"/>
      <c r="C344" s="668"/>
      <c r="D344" s="668"/>
      <c r="E344" s="668"/>
    </row>
    <row r="345" spans="1:5">
      <c r="A345" s="668"/>
      <c r="B345" s="736"/>
      <c r="C345" s="668"/>
      <c r="D345" s="668"/>
      <c r="E345" s="668"/>
    </row>
    <row r="346" spans="1:5">
      <c r="A346" s="668"/>
      <c r="B346" s="736"/>
      <c r="C346" s="668"/>
      <c r="D346" s="668"/>
      <c r="E346" s="668"/>
    </row>
    <row r="347" spans="1:5">
      <c r="A347" s="668"/>
      <c r="B347" s="736"/>
      <c r="C347" s="668"/>
      <c r="D347" s="668"/>
      <c r="E347" s="668"/>
    </row>
    <row r="348" spans="1:5">
      <c r="A348" s="668"/>
      <c r="B348" s="736"/>
      <c r="C348" s="668"/>
      <c r="D348" s="668"/>
      <c r="E348" s="668"/>
    </row>
    <row r="349" spans="1:5">
      <c r="A349" s="668"/>
      <c r="B349" s="736"/>
      <c r="C349" s="668"/>
      <c r="D349" s="668"/>
      <c r="E349" s="668"/>
    </row>
    <row r="350" spans="1:5">
      <c r="A350" s="668"/>
      <c r="B350" s="736"/>
      <c r="C350" s="668"/>
      <c r="D350" s="668"/>
      <c r="E350" s="668"/>
    </row>
    <row r="351" spans="1:5">
      <c r="A351" s="668"/>
      <c r="B351" s="736"/>
      <c r="C351" s="668"/>
      <c r="D351" s="668"/>
      <c r="E351" s="668"/>
    </row>
    <row r="352" spans="1:5">
      <c r="A352" s="668"/>
      <c r="B352" s="736"/>
      <c r="C352" s="668"/>
      <c r="D352" s="668"/>
      <c r="E352" s="668"/>
    </row>
    <row r="353" spans="1:5">
      <c r="A353" s="668"/>
      <c r="B353" s="736"/>
      <c r="C353" s="668"/>
      <c r="D353" s="668"/>
      <c r="E353" s="668"/>
    </row>
    <row r="354" spans="1:5">
      <c r="A354" s="668"/>
      <c r="B354" s="736"/>
      <c r="C354" s="668"/>
      <c r="D354" s="668"/>
      <c r="E354" s="668"/>
    </row>
    <row r="355" spans="1:5">
      <c r="A355" s="668"/>
      <c r="B355" s="736"/>
      <c r="C355" s="668"/>
      <c r="D355" s="668"/>
      <c r="E355" s="668"/>
    </row>
    <row r="356" spans="1:5">
      <c r="A356" s="668"/>
      <c r="B356" s="736"/>
      <c r="C356" s="668"/>
      <c r="D356" s="668"/>
      <c r="E356" s="668"/>
    </row>
    <row r="357" spans="1:5">
      <c r="A357" s="668"/>
      <c r="B357" s="736"/>
      <c r="C357" s="668"/>
      <c r="D357" s="668"/>
      <c r="E357" s="668"/>
    </row>
    <row r="358" spans="1:5">
      <c r="A358" s="668"/>
      <c r="B358" s="736"/>
      <c r="C358" s="668"/>
      <c r="D358" s="668"/>
      <c r="E358" s="668"/>
    </row>
    <row r="359" spans="1:5">
      <c r="A359" s="668"/>
      <c r="B359" s="736"/>
      <c r="C359" s="668"/>
      <c r="D359" s="668"/>
      <c r="E359" s="668"/>
    </row>
    <row r="360" spans="1:5">
      <c r="A360" s="668"/>
      <c r="B360" s="736"/>
      <c r="C360" s="668"/>
      <c r="D360" s="668"/>
      <c r="E360" s="668"/>
    </row>
    <row r="361" spans="1:5">
      <c r="A361" s="668"/>
      <c r="B361" s="736"/>
      <c r="C361" s="668"/>
      <c r="D361" s="668"/>
      <c r="E361" s="668"/>
    </row>
    <row r="362" spans="1:5">
      <c r="A362" s="668"/>
      <c r="B362" s="736"/>
      <c r="C362" s="668"/>
      <c r="D362" s="668"/>
      <c r="E362" s="668"/>
    </row>
    <row r="363" spans="1:5">
      <c r="A363" s="668"/>
      <c r="B363" s="736"/>
      <c r="C363" s="668"/>
      <c r="D363" s="668"/>
      <c r="E363" s="668"/>
    </row>
    <row r="364" spans="1:5">
      <c r="A364" s="668"/>
      <c r="B364" s="736"/>
      <c r="C364" s="668"/>
      <c r="D364" s="668"/>
      <c r="E364" s="668"/>
    </row>
    <row r="365" spans="1:5">
      <c r="A365" s="668"/>
      <c r="B365" s="736"/>
      <c r="C365" s="668"/>
      <c r="D365" s="668"/>
      <c r="E365" s="668"/>
    </row>
    <row r="366" spans="1:5">
      <c r="A366" s="668"/>
      <c r="B366" s="736"/>
      <c r="C366" s="668"/>
      <c r="D366" s="668"/>
      <c r="E366" s="668"/>
    </row>
    <row r="367" spans="1:5">
      <c r="A367" s="668"/>
      <c r="B367" s="736"/>
      <c r="C367" s="668"/>
      <c r="D367" s="668"/>
      <c r="E367" s="668"/>
    </row>
    <row r="368" spans="1:5">
      <c r="A368" s="668"/>
      <c r="B368" s="736"/>
      <c r="C368" s="668"/>
      <c r="D368" s="668"/>
      <c r="E368" s="668"/>
    </row>
    <row r="369" spans="1:5">
      <c r="A369" s="668"/>
      <c r="B369" s="736"/>
      <c r="C369" s="668"/>
      <c r="D369" s="668"/>
      <c r="E369" s="668"/>
    </row>
    <row r="370" spans="1:5">
      <c r="A370" s="668"/>
      <c r="B370" s="736"/>
      <c r="C370" s="668"/>
      <c r="D370" s="668"/>
      <c r="E370" s="668"/>
    </row>
    <row r="371" spans="1:5">
      <c r="A371" s="668"/>
      <c r="B371" s="736"/>
      <c r="C371" s="668"/>
      <c r="D371" s="668"/>
      <c r="E371" s="668"/>
    </row>
    <row r="372" spans="1:5">
      <c r="A372" s="668"/>
      <c r="B372" s="736"/>
      <c r="C372" s="668"/>
      <c r="D372" s="668"/>
      <c r="E372" s="668"/>
    </row>
    <row r="373" spans="1:5">
      <c r="A373" s="668"/>
      <c r="B373" s="736"/>
      <c r="C373" s="668"/>
      <c r="D373" s="668"/>
      <c r="E373" s="668"/>
    </row>
    <row r="374" spans="1:5">
      <c r="A374" s="668"/>
      <c r="B374" s="736"/>
      <c r="C374" s="668"/>
      <c r="D374" s="668"/>
      <c r="E374" s="668"/>
    </row>
    <row r="375" spans="1:5">
      <c r="A375" s="668"/>
      <c r="B375" s="736"/>
      <c r="C375" s="668"/>
      <c r="D375" s="668"/>
      <c r="E375" s="668"/>
    </row>
    <row r="376" spans="1:5">
      <c r="A376" s="668"/>
      <c r="B376" s="736"/>
      <c r="C376" s="668"/>
      <c r="D376" s="668"/>
      <c r="E376" s="668"/>
    </row>
    <row r="377" spans="1:5">
      <c r="A377" s="668"/>
      <c r="B377" s="736"/>
      <c r="C377" s="668"/>
      <c r="D377" s="668"/>
      <c r="E377" s="668"/>
    </row>
    <row r="378" spans="1:5">
      <c r="A378" s="668"/>
      <c r="B378" s="736"/>
      <c r="C378" s="668"/>
      <c r="D378" s="668"/>
      <c r="E378" s="668"/>
    </row>
    <row r="379" spans="1:5">
      <c r="A379" s="668"/>
      <c r="B379" s="736"/>
      <c r="C379" s="668"/>
      <c r="D379" s="668"/>
      <c r="E379" s="668"/>
    </row>
    <row r="380" spans="1:5">
      <c r="A380" s="668"/>
      <c r="B380" s="736"/>
      <c r="C380" s="668"/>
      <c r="D380" s="668"/>
      <c r="E380" s="668"/>
    </row>
    <row r="381" spans="1:5">
      <c r="A381" s="668"/>
      <c r="B381" s="736"/>
      <c r="C381" s="668"/>
      <c r="D381" s="668"/>
      <c r="E381" s="668"/>
    </row>
    <row r="382" spans="1:5">
      <c r="A382" s="668"/>
      <c r="B382" s="736"/>
      <c r="C382" s="668"/>
      <c r="D382" s="668"/>
      <c r="E382" s="668"/>
    </row>
    <row r="383" spans="1:5">
      <c r="A383" s="668"/>
      <c r="B383" s="736"/>
      <c r="C383" s="668"/>
      <c r="D383" s="668"/>
      <c r="E383" s="668"/>
    </row>
    <row r="384" spans="1:5">
      <c r="A384" s="668"/>
      <c r="B384" s="736"/>
      <c r="C384" s="668"/>
      <c r="D384" s="668"/>
      <c r="E384" s="668"/>
    </row>
    <row r="385" spans="1:5">
      <c r="A385" s="668"/>
      <c r="B385" s="736"/>
      <c r="C385" s="668"/>
      <c r="D385" s="668"/>
      <c r="E385" s="668"/>
    </row>
    <row r="386" spans="1:5">
      <c r="A386" s="668"/>
      <c r="B386" s="736"/>
      <c r="C386" s="668"/>
      <c r="D386" s="668"/>
      <c r="E386" s="668"/>
    </row>
    <row r="387" spans="1:5">
      <c r="A387" s="668"/>
      <c r="B387" s="736"/>
      <c r="C387" s="668"/>
      <c r="D387" s="668"/>
      <c r="E387" s="668"/>
    </row>
    <row r="388" spans="1:5">
      <c r="A388" s="668"/>
      <c r="B388" s="736"/>
      <c r="C388" s="668"/>
      <c r="D388" s="668"/>
      <c r="E388" s="668"/>
    </row>
    <row r="389" spans="1:5">
      <c r="A389" s="668"/>
      <c r="B389" s="736"/>
      <c r="C389" s="668"/>
      <c r="D389" s="668"/>
      <c r="E389" s="668"/>
    </row>
    <row r="390" spans="1:5">
      <c r="A390" s="668"/>
      <c r="B390" s="736"/>
      <c r="C390" s="668"/>
      <c r="D390" s="668"/>
      <c r="E390" s="668"/>
    </row>
    <row r="391" spans="1:5">
      <c r="A391" s="668"/>
      <c r="B391" s="736"/>
      <c r="C391" s="668"/>
      <c r="D391" s="668"/>
      <c r="E391" s="668"/>
    </row>
    <row r="392" spans="1:5">
      <c r="A392" s="668"/>
      <c r="B392" s="736"/>
      <c r="C392" s="668"/>
      <c r="D392" s="668"/>
      <c r="E392" s="668"/>
    </row>
    <row r="393" spans="1:5">
      <c r="A393" s="668"/>
      <c r="B393" s="736"/>
      <c r="C393" s="668"/>
      <c r="D393" s="668"/>
      <c r="E393" s="668"/>
    </row>
    <row r="394" spans="1:5">
      <c r="A394" s="668"/>
      <c r="B394" s="736"/>
      <c r="C394" s="668"/>
      <c r="D394" s="668"/>
      <c r="E394" s="668"/>
    </row>
    <row r="395" spans="1:5">
      <c r="A395" s="668"/>
      <c r="B395" s="736"/>
      <c r="C395" s="668"/>
      <c r="D395" s="668"/>
      <c r="E395" s="668"/>
    </row>
    <row r="396" spans="1:5">
      <c r="A396" s="668"/>
      <c r="B396" s="736"/>
      <c r="C396" s="668"/>
      <c r="D396" s="668"/>
      <c r="E396" s="668"/>
    </row>
    <row r="397" spans="1:5">
      <c r="A397" s="668"/>
      <c r="B397" s="736"/>
      <c r="C397" s="668"/>
      <c r="D397" s="668"/>
      <c r="E397" s="668"/>
    </row>
    <row r="398" spans="1:5">
      <c r="A398" s="668"/>
      <c r="B398" s="736"/>
      <c r="C398" s="668"/>
      <c r="D398" s="668"/>
      <c r="E398" s="668"/>
    </row>
    <row r="399" spans="1:5">
      <c r="A399" s="668"/>
      <c r="B399" s="736"/>
      <c r="C399" s="668"/>
      <c r="D399" s="668"/>
      <c r="E399" s="668"/>
    </row>
    <row r="400" spans="1:5">
      <c r="A400" s="668"/>
      <c r="B400" s="736"/>
      <c r="C400" s="668"/>
      <c r="D400" s="668"/>
      <c r="E400" s="668"/>
    </row>
    <row r="401" spans="1:5">
      <c r="A401" s="668"/>
      <c r="B401" s="736"/>
      <c r="C401" s="668"/>
      <c r="D401" s="668"/>
      <c r="E401" s="668"/>
    </row>
    <row r="402" spans="1:5">
      <c r="A402" s="668"/>
      <c r="B402" s="736"/>
      <c r="C402" s="668"/>
      <c r="D402" s="668"/>
      <c r="E402" s="668"/>
    </row>
    <row r="403" spans="1:5">
      <c r="A403" s="668"/>
      <c r="B403" s="736"/>
      <c r="C403" s="668"/>
      <c r="D403" s="668"/>
      <c r="E403" s="668"/>
    </row>
    <row r="404" spans="1:5">
      <c r="A404" s="668"/>
      <c r="B404" s="736"/>
      <c r="C404" s="668"/>
      <c r="D404" s="668"/>
      <c r="E404" s="668"/>
    </row>
    <row r="405" spans="1:5">
      <c r="A405" s="668"/>
      <c r="B405" s="736"/>
      <c r="C405" s="668"/>
      <c r="D405" s="668"/>
      <c r="E405" s="668"/>
    </row>
    <row r="406" spans="1:5">
      <c r="A406" s="668"/>
      <c r="B406" s="736"/>
      <c r="C406" s="668"/>
      <c r="D406" s="668"/>
      <c r="E406" s="668"/>
    </row>
    <row r="407" spans="1:5">
      <c r="A407" s="668"/>
      <c r="B407" s="736"/>
      <c r="C407" s="668"/>
      <c r="D407" s="668"/>
      <c r="E407" s="668"/>
    </row>
    <row r="408" spans="1:5">
      <c r="A408" s="668"/>
      <c r="B408" s="736"/>
      <c r="C408" s="668"/>
      <c r="D408" s="668"/>
      <c r="E408" s="668"/>
    </row>
    <row r="409" spans="1:5">
      <c r="A409" s="668"/>
      <c r="B409" s="736"/>
      <c r="C409" s="668"/>
      <c r="D409" s="668"/>
      <c r="E409" s="668"/>
    </row>
    <row r="410" spans="1:5">
      <c r="A410" s="668"/>
      <c r="B410" s="736"/>
      <c r="C410" s="668"/>
      <c r="D410" s="668"/>
      <c r="E410" s="668"/>
    </row>
    <row r="411" spans="1:5">
      <c r="A411" s="668"/>
      <c r="B411" s="736"/>
      <c r="C411" s="668"/>
      <c r="D411" s="668"/>
      <c r="E411" s="668"/>
    </row>
    <row r="412" spans="1:5">
      <c r="A412" s="668"/>
      <c r="B412" s="736"/>
      <c r="C412" s="668"/>
      <c r="D412" s="668"/>
      <c r="E412" s="668"/>
    </row>
    <row r="413" spans="1:5">
      <c r="A413" s="668"/>
      <c r="B413" s="736"/>
      <c r="C413" s="668"/>
      <c r="D413" s="668"/>
      <c r="E413" s="668"/>
    </row>
    <row r="414" spans="1:5">
      <c r="A414" s="668"/>
      <c r="B414" s="736"/>
      <c r="C414" s="668"/>
      <c r="D414" s="668"/>
      <c r="E414" s="668"/>
    </row>
    <row r="415" spans="1:5">
      <c r="A415" s="668"/>
      <c r="B415" s="736"/>
      <c r="C415" s="668"/>
      <c r="D415" s="668"/>
      <c r="E415" s="668"/>
    </row>
    <row r="416" spans="1:5">
      <c r="A416" s="668"/>
      <c r="B416" s="736"/>
      <c r="C416" s="668"/>
      <c r="D416" s="668"/>
      <c r="E416" s="668"/>
    </row>
    <row r="417" spans="1:5">
      <c r="A417" s="668"/>
      <c r="B417" s="736"/>
      <c r="C417" s="668"/>
      <c r="D417" s="668"/>
      <c r="E417" s="668"/>
    </row>
    <row r="418" spans="1:5">
      <c r="A418" s="668"/>
      <c r="B418" s="736"/>
      <c r="C418" s="668"/>
      <c r="D418" s="668"/>
      <c r="E418" s="668"/>
    </row>
    <row r="419" spans="1:5">
      <c r="A419" s="668"/>
      <c r="B419" s="736"/>
      <c r="C419" s="668"/>
      <c r="D419" s="668"/>
      <c r="E419" s="668"/>
    </row>
    <row r="420" spans="1:5">
      <c r="A420" s="668"/>
      <c r="B420" s="736"/>
      <c r="C420" s="668"/>
      <c r="D420" s="668"/>
      <c r="E420" s="668"/>
    </row>
    <row r="421" spans="1:5">
      <c r="A421" s="668"/>
      <c r="B421" s="736"/>
      <c r="C421" s="668"/>
      <c r="D421" s="668"/>
      <c r="E421" s="668"/>
    </row>
    <row r="422" spans="1:5">
      <c r="A422" s="668"/>
      <c r="B422" s="736"/>
      <c r="C422" s="668"/>
      <c r="D422" s="668"/>
      <c r="E422" s="668"/>
    </row>
    <row r="423" spans="1:5">
      <c r="A423" s="668"/>
      <c r="B423" s="736"/>
      <c r="C423" s="668"/>
      <c r="D423" s="668"/>
      <c r="E423" s="668"/>
    </row>
    <row r="424" spans="1:5">
      <c r="A424" s="668"/>
      <c r="B424" s="736"/>
      <c r="C424" s="668"/>
      <c r="D424" s="668"/>
      <c r="E424" s="668"/>
    </row>
    <row r="425" spans="1:5">
      <c r="A425" s="668"/>
      <c r="B425" s="736"/>
      <c r="C425" s="668"/>
      <c r="D425" s="668"/>
      <c r="E425" s="668"/>
    </row>
    <row r="426" spans="1:5">
      <c r="A426" s="668"/>
      <c r="B426" s="736"/>
      <c r="C426" s="668"/>
      <c r="D426" s="668"/>
      <c r="E426" s="668"/>
    </row>
    <row r="427" spans="1:5">
      <c r="A427" s="668"/>
      <c r="B427" s="736"/>
      <c r="C427" s="668"/>
      <c r="D427" s="668"/>
      <c r="E427" s="668"/>
    </row>
    <row r="428" spans="1:5">
      <c r="A428" s="668"/>
      <c r="B428" s="736"/>
      <c r="C428" s="668"/>
      <c r="D428" s="668"/>
      <c r="E428" s="668"/>
    </row>
    <row r="429" spans="1:5">
      <c r="A429" s="668"/>
      <c r="B429" s="736"/>
      <c r="C429" s="668"/>
      <c r="D429" s="668"/>
      <c r="E429" s="668"/>
    </row>
    <row r="430" spans="1:5">
      <c r="A430" s="668"/>
      <c r="B430" s="736"/>
      <c r="C430" s="668"/>
      <c r="D430" s="668"/>
      <c r="E430" s="668"/>
    </row>
    <row r="431" spans="1:5">
      <c r="A431" s="668"/>
      <c r="B431" s="736"/>
      <c r="C431" s="668"/>
      <c r="D431" s="668"/>
      <c r="E431" s="668"/>
    </row>
    <row r="432" spans="1:5">
      <c r="A432" s="668"/>
      <c r="B432" s="736"/>
      <c r="C432" s="668"/>
      <c r="D432" s="668"/>
      <c r="E432" s="668"/>
    </row>
    <row r="433" spans="1:5">
      <c r="A433" s="668"/>
      <c r="B433" s="736"/>
      <c r="C433" s="668"/>
      <c r="D433" s="668"/>
      <c r="E433" s="668"/>
    </row>
    <row r="434" spans="1:5">
      <c r="A434" s="668"/>
      <c r="B434" s="736"/>
      <c r="C434" s="668"/>
      <c r="D434" s="668"/>
      <c r="E434" s="668"/>
    </row>
    <row r="435" spans="1:5">
      <c r="A435" s="668"/>
      <c r="B435" s="736"/>
      <c r="C435" s="668"/>
      <c r="D435" s="668"/>
      <c r="E435" s="668"/>
    </row>
    <row r="436" spans="1:5">
      <c r="A436" s="668"/>
      <c r="B436" s="736"/>
      <c r="C436" s="668"/>
      <c r="D436" s="668"/>
      <c r="E436" s="668"/>
    </row>
    <row r="437" spans="1:5">
      <c r="A437" s="668"/>
      <c r="B437" s="736"/>
      <c r="C437" s="668"/>
      <c r="D437" s="668"/>
      <c r="E437" s="668"/>
    </row>
    <row r="438" spans="1:5">
      <c r="A438" s="668"/>
      <c r="B438" s="736"/>
      <c r="C438" s="668"/>
      <c r="D438" s="668"/>
      <c r="E438" s="668"/>
    </row>
    <row r="439" spans="1:5">
      <c r="A439" s="668"/>
      <c r="B439" s="736"/>
      <c r="C439" s="668"/>
      <c r="D439" s="668"/>
      <c r="E439" s="668"/>
    </row>
    <row r="440" spans="1:5">
      <c r="A440" s="668"/>
      <c r="B440" s="736"/>
      <c r="C440" s="668"/>
      <c r="D440" s="668"/>
      <c r="E440" s="668"/>
    </row>
    <row r="441" spans="1:5">
      <c r="A441" s="668"/>
      <c r="B441" s="736"/>
      <c r="C441" s="668"/>
      <c r="D441" s="668"/>
      <c r="E441" s="668"/>
    </row>
    <row r="442" spans="1:5">
      <c r="A442" s="668"/>
      <c r="B442" s="736"/>
      <c r="C442" s="668"/>
      <c r="D442" s="668"/>
      <c r="E442" s="668"/>
    </row>
    <row r="443" spans="1:5">
      <c r="A443" s="668"/>
      <c r="B443" s="736"/>
      <c r="C443" s="668"/>
      <c r="D443" s="668"/>
      <c r="E443" s="668"/>
    </row>
    <row r="444" spans="1:5">
      <c r="A444" s="668"/>
      <c r="B444" s="736"/>
      <c r="C444" s="668"/>
      <c r="D444" s="668"/>
      <c r="E444" s="668"/>
    </row>
    <row r="445" spans="1:5">
      <c r="A445" s="668"/>
      <c r="B445" s="736"/>
      <c r="C445" s="668"/>
      <c r="D445" s="668"/>
      <c r="E445" s="668"/>
    </row>
    <row r="446" spans="1:5">
      <c r="A446" s="668"/>
      <c r="B446" s="736"/>
      <c r="C446" s="668"/>
      <c r="D446" s="668"/>
      <c r="E446" s="668"/>
    </row>
    <row r="447" spans="1:5">
      <c r="A447" s="668"/>
      <c r="B447" s="736"/>
      <c r="C447" s="668"/>
      <c r="D447" s="668"/>
      <c r="E447" s="668"/>
    </row>
    <row r="448" spans="1:5">
      <c r="A448" s="668"/>
      <c r="B448" s="736"/>
      <c r="C448" s="668"/>
      <c r="D448" s="668"/>
      <c r="E448" s="668"/>
    </row>
    <row r="449" spans="1:5">
      <c r="A449" s="668"/>
      <c r="B449" s="736"/>
      <c r="C449" s="668"/>
      <c r="D449" s="668"/>
      <c r="E449" s="668"/>
    </row>
    <row r="450" spans="1:5">
      <c r="A450" s="668"/>
      <c r="B450" s="736"/>
      <c r="C450" s="668"/>
      <c r="D450" s="668"/>
      <c r="E450" s="668"/>
    </row>
    <row r="451" spans="1:5">
      <c r="A451" s="668"/>
      <c r="B451" s="736"/>
      <c r="C451" s="668"/>
      <c r="D451" s="668"/>
      <c r="E451" s="668"/>
    </row>
    <row r="452" spans="1:5">
      <c r="A452" s="668"/>
      <c r="B452" s="736"/>
      <c r="C452" s="668"/>
      <c r="D452" s="668"/>
      <c r="E452" s="668"/>
    </row>
    <row r="453" spans="1:5">
      <c r="A453" s="668"/>
      <c r="B453" s="736"/>
      <c r="C453" s="668"/>
      <c r="D453" s="668"/>
      <c r="E453" s="668"/>
    </row>
    <row r="454" spans="1:5">
      <c r="A454" s="668"/>
      <c r="B454" s="736"/>
      <c r="C454" s="668"/>
      <c r="D454" s="668"/>
      <c r="E454" s="668"/>
    </row>
    <row r="455" spans="1:5">
      <c r="A455" s="668"/>
      <c r="B455" s="736"/>
      <c r="C455" s="668"/>
      <c r="D455" s="668"/>
      <c r="E455" s="668"/>
    </row>
    <row r="456" spans="1:5">
      <c r="A456" s="668"/>
      <c r="B456" s="736"/>
      <c r="C456" s="668"/>
      <c r="D456" s="668"/>
      <c r="E456" s="668"/>
    </row>
    <row r="457" spans="1:5">
      <c r="A457" s="668"/>
      <c r="B457" s="736"/>
      <c r="C457" s="668"/>
      <c r="D457" s="668"/>
      <c r="E457" s="668"/>
    </row>
    <row r="458" spans="1:5">
      <c r="A458" s="668"/>
      <c r="B458" s="736"/>
      <c r="C458" s="668"/>
      <c r="D458" s="668"/>
      <c r="E458" s="668"/>
    </row>
    <row r="459" spans="1:5">
      <c r="A459" s="668"/>
      <c r="B459" s="736"/>
      <c r="C459" s="668"/>
      <c r="D459" s="668"/>
      <c r="E459" s="668"/>
    </row>
    <row r="460" spans="1:5">
      <c r="A460" s="668"/>
      <c r="B460" s="736"/>
      <c r="C460" s="668"/>
      <c r="D460" s="668"/>
      <c r="E460" s="668"/>
    </row>
    <row r="461" spans="1:5">
      <c r="A461" s="668"/>
      <c r="B461" s="736"/>
      <c r="C461" s="668"/>
      <c r="D461" s="668"/>
      <c r="E461" s="668"/>
    </row>
    <row r="462" spans="1:5">
      <c r="A462" s="668"/>
      <c r="B462" s="736"/>
      <c r="C462" s="668"/>
      <c r="D462" s="668"/>
      <c r="E462" s="668"/>
    </row>
    <row r="463" spans="1:5">
      <c r="A463" s="668"/>
      <c r="B463" s="736"/>
      <c r="C463" s="668"/>
      <c r="D463" s="668"/>
      <c r="E463" s="668"/>
    </row>
    <row r="464" spans="1:5">
      <c r="A464" s="668"/>
      <c r="B464" s="736"/>
      <c r="C464" s="668"/>
      <c r="D464" s="668"/>
      <c r="E464" s="668"/>
    </row>
    <row r="465" spans="1:5">
      <c r="A465" s="668"/>
      <c r="B465" s="736"/>
      <c r="C465" s="668"/>
      <c r="D465" s="668"/>
      <c r="E465" s="668"/>
    </row>
    <row r="466" spans="1:5">
      <c r="A466" s="668"/>
      <c r="B466" s="736"/>
      <c r="C466" s="668"/>
      <c r="D466" s="668"/>
      <c r="E466" s="668"/>
    </row>
    <row r="467" spans="1:5">
      <c r="A467" s="668"/>
      <c r="B467" s="736"/>
      <c r="C467" s="668"/>
      <c r="D467" s="668"/>
      <c r="E467" s="668"/>
    </row>
    <row r="468" spans="1:5">
      <c r="A468" s="668"/>
      <c r="B468" s="736"/>
      <c r="C468" s="668"/>
      <c r="D468" s="668"/>
      <c r="E468" s="668"/>
    </row>
    <row r="469" spans="1:5">
      <c r="A469" s="668"/>
      <c r="B469" s="736"/>
      <c r="C469" s="668"/>
      <c r="D469" s="668"/>
      <c r="E469" s="668"/>
    </row>
    <row r="470" spans="1:5">
      <c r="A470" s="668"/>
      <c r="B470" s="736"/>
      <c r="C470" s="668"/>
      <c r="D470" s="668"/>
      <c r="E470" s="668"/>
    </row>
    <row r="471" spans="1:5">
      <c r="A471" s="668"/>
      <c r="B471" s="736"/>
      <c r="C471" s="668"/>
      <c r="D471" s="668"/>
      <c r="E471" s="668"/>
    </row>
    <row r="472" spans="1:5">
      <c r="A472" s="668"/>
      <c r="B472" s="736"/>
      <c r="C472" s="668"/>
      <c r="D472" s="668"/>
      <c r="E472" s="668"/>
    </row>
    <row r="473" spans="1:5">
      <c r="A473" s="668"/>
      <c r="B473" s="736"/>
      <c r="C473" s="668"/>
      <c r="D473" s="668"/>
      <c r="E473" s="668"/>
    </row>
    <row r="474" spans="1:5">
      <c r="A474" s="668"/>
      <c r="B474" s="736"/>
      <c r="C474" s="668"/>
      <c r="D474" s="668"/>
      <c r="E474" s="668"/>
    </row>
    <row r="475" spans="1:5">
      <c r="A475" s="668"/>
      <c r="B475" s="736"/>
      <c r="C475" s="668"/>
      <c r="D475" s="668"/>
      <c r="E475" s="668"/>
    </row>
    <row r="476" spans="1:5">
      <c r="A476" s="668"/>
      <c r="B476" s="736"/>
      <c r="C476" s="668"/>
      <c r="D476" s="668"/>
      <c r="E476" s="668"/>
    </row>
    <row r="477" spans="1:5">
      <c r="A477" s="668"/>
      <c r="B477" s="736"/>
      <c r="C477" s="668"/>
      <c r="D477" s="668"/>
      <c r="E477" s="668"/>
    </row>
    <row r="478" spans="1:5">
      <c r="A478" s="668"/>
      <c r="B478" s="736"/>
      <c r="C478" s="668"/>
      <c r="D478" s="668"/>
      <c r="E478" s="668"/>
    </row>
    <row r="479" spans="1:5">
      <c r="A479" s="668"/>
      <c r="B479" s="736"/>
      <c r="C479" s="668"/>
      <c r="D479" s="668"/>
      <c r="E479" s="668"/>
    </row>
    <row r="480" spans="1:5">
      <c r="A480" s="668"/>
      <c r="B480" s="736"/>
      <c r="C480" s="668"/>
      <c r="D480" s="668"/>
      <c r="E480" s="668"/>
    </row>
    <row r="481" spans="1:5">
      <c r="A481" s="668"/>
      <c r="B481" s="736"/>
      <c r="C481" s="668"/>
      <c r="D481" s="668"/>
      <c r="E481" s="668"/>
    </row>
    <row r="482" spans="1:5">
      <c r="A482" s="668"/>
      <c r="B482" s="736"/>
      <c r="C482" s="668"/>
      <c r="D482" s="668"/>
      <c r="E482" s="668"/>
    </row>
    <row r="483" spans="1:5">
      <c r="A483" s="668"/>
      <c r="B483" s="736"/>
      <c r="C483" s="668"/>
      <c r="D483" s="668"/>
      <c r="E483" s="668"/>
    </row>
    <row r="484" spans="1:5">
      <c r="A484" s="668"/>
      <c r="B484" s="736"/>
      <c r="C484" s="668"/>
      <c r="D484" s="668"/>
      <c r="E484" s="668"/>
    </row>
    <row r="485" spans="1:5">
      <c r="A485" s="668"/>
      <c r="B485" s="736"/>
      <c r="C485" s="668"/>
      <c r="D485" s="668"/>
      <c r="E485" s="668"/>
    </row>
    <row r="486" spans="1:5">
      <c r="A486" s="668"/>
      <c r="B486" s="736"/>
      <c r="C486" s="668"/>
      <c r="D486" s="668"/>
      <c r="E486" s="668"/>
    </row>
    <row r="487" spans="1:5">
      <c r="A487" s="668"/>
      <c r="B487" s="736"/>
      <c r="C487" s="668"/>
      <c r="D487" s="668"/>
      <c r="E487" s="668"/>
    </row>
    <row r="488" spans="1:5">
      <c r="A488" s="668"/>
      <c r="B488" s="736"/>
      <c r="C488" s="668"/>
      <c r="D488" s="668"/>
      <c r="E488" s="668"/>
    </row>
    <row r="489" spans="1:5">
      <c r="A489" s="668"/>
      <c r="B489" s="736"/>
      <c r="C489" s="668"/>
      <c r="D489" s="668"/>
      <c r="E489" s="668"/>
    </row>
    <row r="490" spans="1:5">
      <c r="A490" s="668"/>
      <c r="B490" s="736"/>
      <c r="C490" s="668"/>
      <c r="D490" s="668"/>
      <c r="E490" s="668"/>
    </row>
    <row r="491" spans="1:5">
      <c r="A491" s="668"/>
      <c r="B491" s="736"/>
      <c r="C491" s="668"/>
      <c r="D491" s="668"/>
      <c r="E491" s="668"/>
    </row>
    <row r="492" spans="1:5">
      <c r="A492" s="668"/>
      <c r="B492" s="736"/>
      <c r="C492" s="668"/>
      <c r="D492" s="668"/>
      <c r="E492" s="668"/>
    </row>
    <row r="493" spans="1:5">
      <c r="A493" s="668"/>
      <c r="B493" s="736"/>
      <c r="C493" s="668"/>
      <c r="D493" s="668"/>
      <c r="E493" s="668"/>
    </row>
    <row r="494" spans="1:5">
      <c r="A494" s="668"/>
      <c r="B494" s="736"/>
      <c r="C494" s="668"/>
      <c r="D494" s="668"/>
      <c r="E494" s="668"/>
    </row>
    <row r="495" spans="1:5">
      <c r="A495" s="668"/>
      <c r="B495" s="736"/>
      <c r="C495" s="668"/>
      <c r="D495" s="668"/>
      <c r="E495" s="668"/>
    </row>
    <row r="496" spans="1:5">
      <c r="A496" s="668"/>
      <c r="B496" s="736"/>
      <c r="C496" s="668"/>
      <c r="D496" s="668"/>
      <c r="E496" s="668"/>
    </row>
    <row r="497" spans="1:5">
      <c r="A497" s="668"/>
      <c r="B497" s="736"/>
      <c r="C497" s="668"/>
      <c r="D497" s="668"/>
      <c r="E497" s="668"/>
    </row>
    <row r="498" spans="1:5">
      <c r="A498" s="668"/>
      <c r="B498" s="736"/>
      <c r="C498" s="668"/>
      <c r="D498" s="668"/>
      <c r="E498" s="668"/>
    </row>
    <row r="499" spans="1:5">
      <c r="A499" s="668"/>
      <c r="B499" s="736"/>
      <c r="C499" s="668"/>
      <c r="D499" s="668"/>
      <c r="E499" s="668"/>
    </row>
    <row r="500" spans="1:5">
      <c r="A500" s="668"/>
      <c r="B500" s="736"/>
      <c r="C500" s="668"/>
      <c r="D500" s="668"/>
      <c r="E500" s="668"/>
    </row>
    <row r="501" spans="1:5">
      <c r="A501" s="668"/>
      <c r="B501" s="736"/>
      <c r="C501" s="668"/>
      <c r="D501" s="668"/>
      <c r="E501" s="668"/>
    </row>
    <row r="502" spans="1:5">
      <c r="A502" s="668"/>
      <c r="B502" s="736"/>
      <c r="C502" s="668"/>
      <c r="D502" s="668"/>
      <c r="E502" s="668"/>
    </row>
    <row r="503" spans="1:5">
      <c r="A503" s="668"/>
      <c r="B503" s="736"/>
      <c r="C503" s="668"/>
      <c r="D503" s="668"/>
      <c r="E503" s="668"/>
    </row>
    <row r="504" spans="1:5">
      <c r="A504" s="668"/>
      <c r="B504" s="736"/>
      <c r="C504" s="668"/>
      <c r="D504" s="668"/>
      <c r="E504" s="668"/>
    </row>
    <row r="505" spans="1:5">
      <c r="A505" s="668"/>
      <c r="B505" s="736"/>
      <c r="C505" s="668"/>
      <c r="D505" s="668"/>
      <c r="E505" s="668"/>
    </row>
    <row r="506" spans="1:5">
      <c r="A506" s="668"/>
      <c r="B506" s="736"/>
      <c r="C506" s="668"/>
      <c r="D506" s="668"/>
      <c r="E506" s="668"/>
    </row>
    <row r="507" spans="1:5">
      <c r="A507" s="668"/>
      <c r="B507" s="736"/>
      <c r="C507" s="668"/>
      <c r="D507" s="668"/>
      <c r="E507" s="668"/>
    </row>
    <row r="508" spans="1:5">
      <c r="A508" s="668"/>
      <c r="B508" s="736"/>
      <c r="C508" s="668"/>
      <c r="D508" s="668"/>
      <c r="E508" s="668"/>
    </row>
    <row r="509" spans="1:5">
      <c r="A509" s="668"/>
      <c r="B509" s="736"/>
      <c r="C509" s="668"/>
      <c r="D509" s="668"/>
      <c r="E509" s="668"/>
    </row>
    <row r="510" spans="1:5">
      <c r="A510" s="668"/>
      <c r="B510" s="736"/>
      <c r="C510" s="668"/>
      <c r="D510" s="668"/>
      <c r="E510" s="668"/>
    </row>
    <row r="511" spans="1:5">
      <c r="A511" s="668"/>
      <c r="B511" s="736"/>
      <c r="C511" s="668"/>
      <c r="D511" s="668"/>
      <c r="E511" s="668"/>
    </row>
    <row r="512" spans="1:5">
      <c r="A512" s="668"/>
      <c r="B512" s="736"/>
      <c r="C512" s="668"/>
      <c r="D512" s="668"/>
      <c r="E512" s="668"/>
    </row>
    <row r="513" spans="1:5">
      <c r="A513" s="668"/>
      <c r="B513" s="736"/>
      <c r="C513" s="668"/>
      <c r="D513" s="668"/>
      <c r="E513" s="668"/>
    </row>
    <row r="514" spans="1:5">
      <c r="A514" s="668"/>
      <c r="B514" s="736"/>
      <c r="C514" s="668"/>
      <c r="D514" s="668"/>
      <c r="E514" s="668"/>
    </row>
    <row r="515" spans="1:5">
      <c r="A515" s="668"/>
      <c r="B515" s="736"/>
      <c r="C515" s="668"/>
      <c r="D515" s="668"/>
      <c r="E515" s="668"/>
    </row>
    <row r="516" spans="1:5">
      <c r="A516" s="668"/>
      <c r="B516" s="736"/>
      <c r="C516" s="668"/>
      <c r="D516" s="668"/>
      <c r="E516" s="668"/>
    </row>
    <row r="517" spans="1:5">
      <c r="A517" s="668"/>
      <c r="B517" s="736"/>
      <c r="C517" s="668"/>
      <c r="D517" s="668"/>
      <c r="E517" s="668"/>
    </row>
    <row r="518" spans="1:5">
      <c r="A518" s="668"/>
      <c r="B518" s="736"/>
      <c r="C518" s="668"/>
      <c r="D518" s="668"/>
      <c r="E518" s="668"/>
    </row>
    <row r="519" spans="1:5">
      <c r="A519" s="668"/>
      <c r="B519" s="736"/>
      <c r="C519" s="668"/>
      <c r="D519" s="668"/>
      <c r="E519" s="668"/>
    </row>
    <row r="520" spans="1:5">
      <c r="A520" s="668"/>
      <c r="B520" s="736"/>
      <c r="C520" s="668"/>
      <c r="D520" s="668"/>
      <c r="E520" s="668"/>
    </row>
    <row r="521" spans="1:5">
      <c r="A521" s="668"/>
      <c r="B521" s="736"/>
      <c r="C521" s="668"/>
      <c r="D521" s="668"/>
      <c r="E521" s="668"/>
    </row>
    <row r="522" spans="1:5">
      <c r="A522" s="668"/>
      <c r="B522" s="736"/>
      <c r="C522" s="668"/>
      <c r="D522" s="668"/>
      <c r="E522" s="668"/>
    </row>
    <row r="523" spans="1:5">
      <c r="A523" s="668"/>
      <c r="B523" s="736"/>
      <c r="C523" s="668"/>
      <c r="D523" s="668"/>
      <c r="E523" s="668"/>
    </row>
    <row r="524" spans="1:5">
      <c r="A524" s="668"/>
      <c r="B524" s="736"/>
      <c r="C524" s="668"/>
      <c r="D524" s="668"/>
      <c r="E524" s="668"/>
    </row>
    <row r="525" spans="1:5">
      <c r="A525" s="668"/>
      <c r="B525" s="736"/>
      <c r="C525" s="668"/>
      <c r="D525" s="668"/>
      <c r="E525" s="668"/>
    </row>
    <row r="526" spans="1:5">
      <c r="A526" s="668"/>
      <c r="B526" s="736"/>
      <c r="C526" s="668"/>
      <c r="D526" s="668"/>
      <c r="E526" s="668"/>
    </row>
    <row r="527" spans="1:5">
      <c r="A527" s="668"/>
      <c r="B527" s="736"/>
      <c r="C527" s="668"/>
      <c r="D527" s="668"/>
      <c r="E527" s="668"/>
    </row>
    <row r="528" spans="1:5">
      <c r="A528" s="668"/>
      <c r="B528" s="736"/>
      <c r="C528" s="668"/>
      <c r="D528" s="668"/>
      <c r="E528" s="668"/>
    </row>
    <row r="529" spans="1:5">
      <c r="A529" s="668"/>
      <c r="B529" s="736"/>
      <c r="C529" s="668"/>
      <c r="D529" s="668"/>
      <c r="E529" s="668"/>
    </row>
    <row r="530" spans="1:5">
      <c r="A530" s="668"/>
      <c r="B530" s="736"/>
      <c r="C530" s="668"/>
      <c r="D530" s="668"/>
      <c r="E530" s="668"/>
    </row>
    <row r="531" spans="1:5">
      <c r="A531" s="668"/>
      <c r="B531" s="736"/>
      <c r="C531" s="668"/>
      <c r="D531" s="668"/>
      <c r="E531" s="668"/>
    </row>
    <row r="532" spans="1:5">
      <c r="A532" s="668"/>
      <c r="B532" s="736"/>
      <c r="C532" s="668"/>
      <c r="D532" s="668"/>
      <c r="E532" s="668"/>
    </row>
    <row r="533" spans="1:5">
      <c r="A533" s="668"/>
      <c r="B533" s="736"/>
      <c r="C533" s="668"/>
      <c r="D533" s="668"/>
      <c r="E533" s="668"/>
    </row>
    <row r="534" spans="1:5">
      <c r="A534" s="668"/>
      <c r="B534" s="736"/>
      <c r="C534" s="668"/>
      <c r="D534" s="668"/>
      <c r="E534" s="668"/>
    </row>
    <row r="535" spans="1:5">
      <c r="A535" s="668"/>
      <c r="B535" s="736"/>
      <c r="C535" s="668"/>
      <c r="D535" s="668"/>
      <c r="E535" s="668"/>
    </row>
    <row r="536" spans="1:5">
      <c r="A536" s="668"/>
      <c r="B536" s="736"/>
      <c r="C536" s="668"/>
      <c r="D536" s="668"/>
      <c r="E536" s="668"/>
    </row>
    <row r="537" spans="1:5">
      <c r="A537" s="668"/>
      <c r="B537" s="736"/>
      <c r="C537" s="668"/>
      <c r="D537" s="668"/>
      <c r="E537" s="668"/>
    </row>
    <row r="538" spans="1:5">
      <c r="A538" s="668"/>
      <c r="B538" s="736"/>
      <c r="C538" s="668"/>
      <c r="D538" s="668"/>
      <c r="E538" s="668"/>
    </row>
    <row r="539" spans="1:5">
      <c r="A539" s="668"/>
      <c r="B539" s="736"/>
      <c r="C539" s="668"/>
      <c r="D539" s="668"/>
      <c r="E539" s="668"/>
    </row>
    <row r="540" spans="1:5">
      <c r="A540" s="668"/>
      <c r="B540" s="736"/>
      <c r="C540" s="668"/>
      <c r="D540" s="668"/>
      <c r="E540" s="668"/>
    </row>
    <row r="541" spans="1:5">
      <c r="A541" s="668"/>
      <c r="B541" s="736"/>
      <c r="C541" s="668"/>
      <c r="D541" s="668"/>
      <c r="E541" s="668"/>
    </row>
    <row r="542" spans="1:5">
      <c r="A542" s="668"/>
      <c r="B542" s="736"/>
      <c r="C542" s="668"/>
      <c r="D542" s="668"/>
      <c r="E542" s="668"/>
    </row>
    <row r="543" spans="1:5">
      <c r="A543" s="668"/>
      <c r="B543" s="736"/>
      <c r="C543" s="668"/>
      <c r="D543" s="668"/>
      <c r="E543" s="668"/>
    </row>
    <row r="544" spans="1:5">
      <c r="A544" s="668"/>
      <c r="B544" s="736"/>
      <c r="C544" s="668"/>
      <c r="D544" s="668"/>
      <c r="E544" s="668"/>
    </row>
    <row r="545" spans="1:5">
      <c r="A545" s="668"/>
      <c r="B545" s="736"/>
      <c r="C545" s="668"/>
      <c r="D545" s="668"/>
      <c r="E545" s="668"/>
    </row>
    <row r="546" spans="1:5">
      <c r="A546" s="668"/>
      <c r="B546" s="736"/>
      <c r="C546" s="668"/>
      <c r="D546" s="668"/>
      <c r="E546" s="668"/>
    </row>
    <row r="547" spans="1:5">
      <c r="A547" s="668"/>
      <c r="B547" s="736"/>
      <c r="C547" s="668"/>
      <c r="D547" s="668"/>
      <c r="E547" s="668"/>
    </row>
    <row r="548" spans="1:5">
      <c r="A548" s="668"/>
      <c r="B548" s="736"/>
      <c r="C548" s="668"/>
      <c r="D548" s="668"/>
      <c r="E548" s="668"/>
    </row>
    <row r="549" spans="1:5">
      <c r="A549" s="668"/>
      <c r="B549" s="736"/>
      <c r="C549" s="668"/>
      <c r="D549" s="668"/>
      <c r="E549" s="668"/>
    </row>
    <row r="550" spans="1:5">
      <c r="A550" s="668"/>
      <c r="B550" s="736"/>
      <c r="C550" s="668"/>
      <c r="D550" s="668"/>
      <c r="E550" s="668"/>
    </row>
    <row r="551" spans="1:5">
      <c r="A551" s="668"/>
      <c r="B551" s="736"/>
      <c r="C551" s="668"/>
      <c r="D551" s="668"/>
      <c r="E551" s="668"/>
    </row>
    <row r="552" spans="1:5">
      <c r="A552" s="668"/>
      <c r="B552" s="736"/>
      <c r="C552" s="668"/>
      <c r="D552" s="668"/>
      <c r="E552" s="668"/>
    </row>
    <row r="553" spans="1:5">
      <c r="A553" s="668"/>
      <c r="B553" s="736"/>
      <c r="C553" s="668"/>
      <c r="D553" s="668"/>
      <c r="E553" s="668"/>
    </row>
    <row r="554" spans="1:5">
      <c r="A554" s="668"/>
      <c r="B554" s="736"/>
      <c r="C554" s="668"/>
      <c r="D554" s="668"/>
      <c r="E554" s="668"/>
    </row>
    <row r="555" spans="1:5">
      <c r="A555" s="668"/>
      <c r="B555" s="736"/>
      <c r="C555" s="668"/>
      <c r="D555" s="668"/>
      <c r="E555" s="668"/>
    </row>
    <row r="556" spans="1:5">
      <c r="A556" s="668"/>
      <c r="B556" s="736"/>
      <c r="C556" s="668"/>
      <c r="D556" s="668"/>
      <c r="E556" s="668"/>
    </row>
    <row r="557" spans="1:5">
      <c r="A557" s="668"/>
      <c r="B557" s="736"/>
      <c r="C557" s="668"/>
      <c r="D557" s="668"/>
      <c r="E557" s="668"/>
    </row>
    <row r="558" spans="1:5">
      <c r="A558" s="668"/>
      <c r="B558" s="736"/>
      <c r="C558" s="668"/>
      <c r="D558" s="668"/>
      <c r="E558" s="668"/>
    </row>
    <row r="559" spans="1:5">
      <c r="A559" s="668"/>
      <c r="B559" s="736"/>
      <c r="C559" s="668"/>
      <c r="D559" s="668"/>
      <c r="E559" s="668"/>
    </row>
    <row r="560" spans="1:5">
      <c r="A560" s="668"/>
      <c r="B560" s="736"/>
      <c r="C560" s="668"/>
      <c r="D560" s="668"/>
      <c r="E560" s="668"/>
    </row>
    <row r="561" spans="1:5">
      <c r="A561" s="668"/>
      <c r="B561" s="736"/>
      <c r="C561" s="668"/>
      <c r="D561" s="668"/>
      <c r="E561" s="668"/>
    </row>
    <row r="562" spans="1:5">
      <c r="A562" s="668"/>
      <c r="B562" s="736"/>
      <c r="C562" s="668"/>
      <c r="D562" s="668"/>
      <c r="E562" s="668"/>
    </row>
    <row r="563" spans="1:5">
      <c r="A563" s="668"/>
      <c r="B563" s="736"/>
      <c r="C563" s="668"/>
      <c r="D563" s="668"/>
      <c r="E563" s="668"/>
    </row>
    <row r="564" spans="1:5">
      <c r="A564" s="668"/>
      <c r="B564" s="736"/>
      <c r="C564" s="668"/>
      <c r="D564" s="668"/>
      <c r="E564" s="668"/>
    </row>
    <row r="565" spans="1:5">
      <c r="A565" s="668"/>
      <c r="B565" s="736"/>
      <c r="C565" s="668"/>
      <c r="D565" s="668"/>
      <c r="E565" s="668"/>
    </row>
    <row r="566" spans="1:5">
      <c r="A566" s="668"/>
      <c r="B566" s="736"/>
      <c r="C566" s="668"/>
      <c r="D566" s="668"/>
      <c r="E566" s="668"/>
    </row>
    <row r="567" spans="1:5">
      <c r="A567" s="668"/>
      <c r="B567" s="736"/>
      <c r="C567" s="668"/>
      <c r="D567" s="668"/>
      <c r="E567" s="668"/>
    </row>
    <row r="568" spans="1:5">
      <c r="A568" s="668"/>
      <c r="B568" s="736"/>
      <c r="C568" s="668"/>
      <c r="D568" s="668"/>
      <c r="E568" s="668"/>
    </row>
    <row r="569" spans="1:5">
      <c r="A569" s="668"/>
      <c r="B569" s="736"/>
      <c r="C569" s="668"/>
      <c r="D569" s="668"/>
      <c r="E569" s="668"/>
    </row>
    <row r="570" spans="1:5">
      <c r="A570" s="668"/>
      <c r="B570" s="736"/>
      <c r="C570" s="668"/>
      <c r="D570" s="668"/>
      <c r="E570" s="668"/>
    </row>
    <row r="571" spans="1:5">
      <c r="A571" s="668"/>
      <c r="B571" s="736"/>
      <c r="C571" s="668"/>
      <c r="D571" s="668"/>
      <c r="E571" s="668"/>
    </row>
    <row r="572" spans="1:5">
      <c r="A572" s="668"/>
      <c r="B572" s="736"/>
      <c r="C572" s="668"/>
      <c r="D572" s="668"/>
      <c r="E572" s="668"/>
    </row>
    <row r="573" spans="1:5">
      <c r="A573" s="668"/>
      <c r="B573" s="736"/>
      <c r="C573" s="668"/>
      <c r="D573" s="668"/>
      <c r="E573" s="668"/>
    </row>
    <row r="574" spans="1:5">
      <c r="A574" s="668"/>
      <c r="B574" s="736"/>
      <c r="C574" s="668"/>
      <c r="D574" s="668"/>
      <c r="E574" s="668"/>
    </row>
    <row r="575" spans="1:5">
      <c r="A575" s="668"/>
      <c r="B575" s="736"/>
      <c r="C575" s="668"/>
      <c r="D575" s="668"/>
      <c r="E575" s="668"/>
    </row>
    <row r="576" spans="1:5">
      <c r="A576" s="668"/>
      <c r="B576" s="736"/>
      <c r="C576" s="668"/>
      <c r="D576" s="668"/>
      <c r="E576" s="668"/>
    </row>
    <row r="577" spans="1:5">
      <c r="A577" s="668"/>
      <c r="B577" s="736"/>
      <c r="C577" s="668"/>
      <c r="D577" s="668"/>
      <c r="E577" s="668"/>
    </row>
    <row r="578" spans="1:5">
      <c r="A578" s="668"/>
      <c r="B578" s="736"/>
      <c r="C578" s="668"/>
      <c r="D578" s="668"/>
      <c r="E578" s="668"/>
    </row>
    <row r="579" spans="1:5">
      <c r="A579" s="668"/>
      <c r="B579" s="736"/>
      <c r="C579" s="668"/>
      <c r="D579" s="668"/>
      <c r="E579" s="668"/>
    </row>
    <row r="580" spans="1:5">
      <c r="A580" s="668"/>
      <c r="B580" s="736"/>
      <c r="C580" s="668"/>
      <c r="D580" s="668"/>
      <c r="E580" s="668"/>
    </row>
    <row r="581" spans="1:5">
      <c r="A581" s="668"/>
      <c r="B581" s="736"/>
      <c r="C581" s="668"/>
      <c r="D581" s="668"/>
      <c r="E581" s="668"/>
    </row>
    <row r="582" spans="1:5">
      <c r="A582" s="668"/>
      <c r="B582" s="736"/>
      <c r="C582" s="668"/>
      <c r="D582" s="668"/>
      <c r="E582" s="668"/>
    </row>
    <row r="583" spans="1:5">
      <c r="A583" s="668"/>
      <c r="B583" s="736"/>
      <c r="C583" s="668"/>
      <c r="D583" s="668"/>
      <c r="E583" s="668"/>
    </row>
    <row r="584" spans="1:5">
      <c r="A584" s="668"/>
      <c r="B584" s="736"/>
      <c r="C584" s="668"/>
      <c r="D584" s="668"/>
      <c r="E584" s="668"/>
    </row>
    <row r="585" spans="1:5">
      <c r="A585" s="668"/>
      <c r="B585" s="736"/>
      <c r="C585" s="668"/>
      <c r="D585" s="668"/>
      <c r="E585" s="668"/>
    </row>
    <row r="586" spans="1:5">
      <c r="A586" s="668"/>
      <c r="B586" s="736"/>
      <c r="C586" s="668"/>
      <c r="D586" s="668"/>
      <c r="E586" s="668"/>
    </row>
    <row r="587" spans="1:5">
      <c r="A587" s="668"/>
      <c r="B587" s="736"/>
      <c r="C587" s="668"/>
      <c r="D587" s="668"/>
      <c r="E587" s="668"/>
    </row>
    <row r="588" spans="1:5">
      <c r="A588" s="668"/>
      <c r="B588" s="736"/>
      <c r="C588" s="668"/>
      <c r="D588" s="668"/>
      <c r="E588" s="668"/>
    </row>
    <row r="589" spans="1:5">
      <c r="A589" s="668"/>
      <c r="B589" s="736"/>
      <c r="C589" s="668"/>
      <c r="D589" s="668"/>
      <c r="E589" s="668"/>
    </row>
    <row r="590" spans="1:5">
      <c r="A590" s="668"/>
      <c r="B590" s="736"/>
      <c r="C590" s="668"/>
      <c r="D590" s="668"/>
      <c r="E590" s="668"/>
    </row>
    <row r="591" spans="1:5">
      <c r="A591" s="668"/>
      <c r="B591" s="736"/>
      <c r="C591" s="668"/>
      <c r="D591" s="668"/>
      <c r="E591" s="668"/>
    </row>
    <row r="592" spans="1:5">
      <c r="A592" s="668"/>
      <c r="B592" s="736"/>
      <c r="C592" s="668"/>
      <c r="D592" s="668"/>
      <c r="E592" s="668"/>
    </row>
    <row r="593" spans="1:5">
      <c r="A593" s="668"/>
      <c r="B593" s="736"/>
      <c r="C593" s="668"/>
      <c r="D593" s="668"/>
      <c r="E593" s="668"/>
    </row>
    <row r="594" spans="1:5">
      <c r="A594" s="668"/>
      <c r="B594" s="736"/>
      <c r="C594" s="668"/>
      <c r="D594" s="668"/>
      <c r="E594" s="668"/>
    </row>
    <row r="595" spans="1:5">
      <c r="A595" s="668"/>
      <c r="B595" s="736"/>
      <c r="C595" s="668"/>
      <c r="D595" s="668"/>
      <c r="E595" s="668"/>
    </row>
    <row r="596" spans="1:5">
      <c r="A596" s="668"/>
      <c r="B596" s="736"/>
      <c r="C596" s="668"/>
      <c r="D596" s="668"/>
      <c r="E596" s="668"/>
    </row>
    <row r="597" spans="1:5">
      <c r="A597" s="668"/>
      <c r="B597" s="736"/>
      <c r="C597" s="668"/>
      <c r="D597" s="668"/>
      <c r="E597" s="668"/>
    </row>
    <row r="598" spans="1:5">
      <c r="A598" s="668"/>
      <c r="B598" s="736"/>
      <c r="C598" s="668"/>
      <c r="D598" s="668"/>
      <c r="E598" s="668"/>
    </row>
    <row r="599" spans="1:5">
      <c r="A599" s="668"/>
      <c r="B599" s="736"/>
      <c r="C599" s="668"/>
      <c r="D599" s="668"/>
      <c r="E599" s="668"/>
    </row>
    <row r="600" spans="1:5">
      <c r="A600" s="668"/>
      <c r="B600" s="736"/>
      <c r="C600" s="668"/>
      <c r="D600" s="668"/>
      <c r="E600" s="668"/>
    </row>
    <row r="601" spans="1:5">
      <c r="A601" s="668"/>
      <c r="B601" s="736"/>
      <c r="C601" s="668"/>
      <c r="D601" s="668"/>
      <c r="E601" s="668"/>
    </row>
    <row r="602" spans="1:5">
      <c r="A602" s="668"/>
      <c r="B602" s="736"/>
      <c r="C602" s="668"/>
      <c r="D602" s="668"/>
      <c r="E602" s="668"/>
    </row>
    <row r="603" spans="1:5">
      <c r="A603" s="668"/>
      <c r="B603" s="736"/>
      <c r="C603" s="668"/>
      <c r="D603" s="668"/>
      <c r="E603" s="668"/>
    </row>
    <row r="604" spans="1:5">
      <c r="A604" s="668"/>
      <c r="B604" s="736"/>
      <c r="C604" s="668"/>
      <c r="D604" s="668"/>
      <c r="E604" s="668"/>
    </row>
    <row r="605" spans="1:5">
      <c r="A605" s="668"/>
      <c r="B605" s="736"/>
      <c r="C605" s="668"/>
      <c r="D605" s="668"/>
      <c r="E605" s="668"/>
    </row>
    <row r="606" spans="1:5">
      <c r="A606" s="668"/>
      <c r="B606" s="736"/>
      <c r="C606" s="668"/>
      <c r="D606" s="668"/>
      <c r="E606" s="668"/>
    </row>
    <row r="607" spans="1:5">
      <c r="A607" s="668"/>
      <c r="B607" s="736"/>
      <c r="C607" s="668"/>
      <c r="D607" s="668"/>
      <c r="E607" s="668"/>
    </row>
    <row r="608" spans="1:5">
      <c r="A608" s="668"/>
      <c r="B608" s="736"/>
      <c r="C608" s="668"/>
      <c r="D608" s="668"/>
      <c r="E608" s="668"/>
    </row>
    <row r="609" spans="1:5">
      <c r="A609" s="668"/>
      <c r="B609" s="736"/>
      <c r="C609" s="668"/>
      <c r="D609" s="668"/>
      <c r="E609" s="668"/>
    </row>
    <row r="610" spans="1:5">
      <c r="A610" s="668"/>
      <c r="B610" s="736"/>
      <c r="C610" s="668"/>
      <c r="D610" s="668"/>
      <c r="E610" s="668"/>
    </row>
    <row r="611" spans="1:5">
      <c r="A611" s="668"/>
      <c r="B611" s="736"/>
      <c r="C611" s="668"/>
      <c r="D611" s="668"/>
      <c r="E611" s="668"/>
    </row>
    <row r="612" spans="1:5">
      <c r="A612" s="668"/>
      <c r="B612" s="736"/>
      <c r="C612" s="668"/>
      <c r="D612" s="668"/>
      <c r="E612" s="668"/>
    </row>
    <row r="613" spans="1:5">
      <c r="A613" s="668"/>
      <c r="B613" s="736"/>
      <c r="C613" s="668"/>
      <c r="D613" s="668"/>
      <c r="E613" s="668"/>
    </row>
    <row r="614" spans="1:5">
      <c r="A614" s="668"/>
      <c r="B614" s="736"/>
      <c r="C614" s="668"/>
      <c r="D614" s="668"/>
      <c r="E614" s="668"/>
    </row>
    <row r="615" spans="1:5">
      <c r="A615" s="668"/>
      <c r="B615" s="736"/>
      <c r="C615" s="668"/>
      <c r="D615" s="668"/>
      <c r="E615" s="668"/>
    </row>
    <row r="616" spans="1:5">
      <c r="A616" s="668"/>
      <c r="B616" s="736"/>
      <c r="C616" s="668"/>
      <c r="D616" s="668"/>
      <c r="E616" s="668"/>
    </row>
    <row r="617" spans="1:5">
      <c r="A617" s="668"/>
      <c r="B617" s="736"/>
      <c r="C617" s="668"/>
      <c r="D617" s="668"/>
      <c r="E617" s="668"/>
    </row>
    <row r="618" spans="1:5">
      <c r="A618" s="668"/>
      <c r="B618" s="736"/>
      <c r="C618" s="668"/>
      <c r="D618" s="668"/>
      <c r="E618" s="668"/>
    </row>
    <row r="619" spans="1:5">
      <c r="A619" s="668"/>
      <c r="B619" s="736"/>
      <c r="C619" s="668"/>
      <c r="D619" s="668"/>
      <c r="E619" s="668"/>
    </row>
    <row r="620" spans="1:5">
      <c r="A620" s="668"/>
      <c r="B620" s="736"/>
      <c r="C620" s="668"/>
      <c r="D620" s="668"/>
      <c r="E620" s="668"/>
    </row>
    <row r="621" spans="1:5">
      <c r="A621" s="668"/>
      <c r="B621" s="736"/>
      <c r="C621" s="668"/>
      <c r="D621" s="668"/>
      <c r="E621" s="668"/>
    </row>
    <row r="622" spans="1:5">
      <c r="A622" s="668"/>
      <c r="B622" s="736"/>
      <c r="C622" s="668"/>
      <c r="D622" s="668"/>
      <c r="E622" s="668"/>
    </row>
    <row r="623" spans="1:5">
      <c r="A623" s="668"/>
      <c r="B623" s="736"/>
      <c r="C623" s="668"/>
      <c r="D623" s="668"/>
      <c r="E623" s="668"/>
    </row>
    <row r="624" spans="1:5">
      <c r="A624" s="668"/>
      <c r="B624" s="736"/>
      <c r="C624" s="668"/>
      <c r="D624" s="668"/>
      <c r="E624" s="668"/>
    </row>
    <row r="625" spans="1:5">
      <c r="A625" s="668"/>
      <c r="B625" s="736"/>
      <c r="C625" s="668"/>
      <c r="D625" s="668"/>
      <c r="E625" s="668"/>
    </row>
    <row r="626" spans="1:5">
      <c r="A626" s="668"/>
      <c r="B626" s="736"/>
      <c r="C626" s="668"/>
      <c r="D626" s="668"/>
      <c r="E626" s="668"/>
    </row>
    <row r="627" spans="1:5">
      <c r="A627" s="668"/>
      <c r="B627" s="736"/>
      <c r="C627" s="668"/>
      <c r="D627" s="668"/>
      <c r="E627" s="668"/>
    </row>
    <row r="628" spans="1:5">
      <c r="A628" s="668"/>
      <c r="B628" s="736"/>
      <c r="C628" s="668"/>
      <c r="D628" s="668"/>
      <c r="E628" s="668"/>
    </row>
    <row r="629" spans="1:5">
      <c r="A629" s="668"/>
      <c r="B629" s="736"/>
      <c r="C629" s="668"/>
      <c r="D629" s="668"/>
      <c r="E629" s="668"/>
    </row>
    <row r="630" spans="1:5">
      <c r="A630" s="668"/>
      <c r="B630" s="736"/>
      <c r="C630" s="668"/>
      <c r="D630" s="668"/>
      <c r="E630" s="668"/>
    </row>
    <row r="631" spans="1:5">
      <c r="A631" s="668"/>
      <c r="B631" s="736"/>
      <c r="C631" s="668"/>
      <c r="D631" s="668"/>
      <c r="E631" s="668"/>
    </row>
    <row r="632" spans="1:5">
      <c r="A632" s="668"/>
      <c r="B632" s="736"/>
      <c r="C632" s="668"/>
      <c r="D632" s="668"/>
      <c r="E632" s="668"/>
    </row>
    <row r="633" spans="1:5">
      <c r="A633" s="668"/>
      <c r="B633" s="736"/>
      <c r="C633" s="668"/>
      <c r="D633" s="668"/>
      <c r="E633" s="668"/>
    </row>
    <row r="634" spans="1:5">
      <c r="A634" s="668"/>
      <c r="B634" s="736"/>
      <c r="C634" s="668"/>
      <c r="D634" s="668"/>
      <c r="E634" s="668"/>
    </row>
    <row r="635" spans="1:5">
      <c r="A635" s="668"/>
      <c r="B635" s="736"/>
      <c r="C635" s="668"/>
      <c r="D635" s="668"/>
      <c r="E635" s="668"/>
    </row>
    <row r="636" spans="1:5">
      <c r="A636" s="668"/>
      <c r="B636" s="736"/>
      <c r="C636" s="668"/>
      <c r="D636" s="668"/>
      <c r="E636" s="668"/>
    </row>
    <row r="637" spans="1:5">
      <c r="A637" s="668"/>
      <c r="B637" s="736"/>
      <c r="C637" s="668"/>
      <c r="D637" s="668"/>
      <c r="E637" s="668"/>
    </row>
    <row r="638" spans="1:5">
      <c r="A638" s="668"/>
      <c r="B638" s="736"/>
      <c r="C638" s="668"/>
      <c r="D638" s="668"/>
      <c r="E638" s="668"/>
    </row>
    <row r="639" spans="1:5">
      <c r="A639" s="668"/>
      <c r="B639" s="736"/>
      <c r="C639" s="668"/>
      <c r="D639" s="668"/>
      <c r="E639" s="668"/>
    </row>
    <row r="640" spans="1:5">
      <c r="A640" s="668"/>
      <c r="B640" s="736"/>
      <c r="C640" s="668"/>
      <c r="D640" s="668"/>
      <c r="E640" s="668"/>
    </row>
    <row r="641" spans="1:5">
      <c r="A641" s="668"/>
      <c r="B641" s="736"/>
      <c r="C641" s="668"/>
      <c r="D641" s="668"/>
      <c r="E641" s="668"/>
    </row>
    <row r="642" spans="1:5">
      <c r="A642" s="668"/>
      <c r="B642" s="736"/>
      <c r="C642" s="668"/>
      <c r="D642" s="668"/>
      <c r="E642" s="668"/>
    </row>
    <row r="643" spans="1:5">
      <c r="A643" s="668"/>
      <c r="B643" s="736"/>
      <c r="C643" s="668"/>
      <c r="D643" s="668"/>
      <c r="E643" s="668"/>
    </row>
    <row r="644" spans="1:5">
      <c r="A644" s="668"/>
      <c r="B644" s="736"/>
      <c r="C644" s="668"/>
      <c r="D644" s="668"/>
      <c r="E644" s="668"/>
    </row>
    <row r="645" spans="1:5">
      <c r="A645" s="668"/>
      <c r="B645" s="736"/>
      <c r="C645" s="668"/>
      <c r="D645" s="668"/>
      <c r="E645" s="668"/>
    </row>
    <row r="646" spans="1:5">
      <c r="A646" s="668"/>
      <c r="B646" s="736"/>
      <c r="C646" s="668"/>
      <c r="D646" s="668"/>
      <c r="E646" s="668"/>
    </row>
    <row r="647" spans="1:5">
      <c r="A647" s="668"/>
      <c r="B647" s="736"/>
      <c r="C647" s="668"/>
      <c r="D647" s="668"/>
      <c r="E647" s="668"/>
    </row>
    <row r="648" spans="1:5">
      <c r="A648" s="668"/>
      <c r="B648" s="736"/>
      <c r="C648" s="668"/>
      <c r="D648" s="668"/>
      <c r="E648" s="668"/>
    </row>
    <row r="649" spans="1:5">
      <c r="A649" s="668"/>
      <c r="B649" s="736"/>
      <c r="C649" s="668"/>
      <c r="D649" s="668"/>
      <c r="E649" s="668"/>
    </row>
    <row r="650" spans="1:5">
      <c r="A650" s="668"/>
      <c r="B650" s="736"/>
      <c r="C650" s="668"/>
      <c r="D650" s="668"/>
      <c r="E650" s="668"/>
    </row>
    <row r="651" spans="1:5">
      <c r="A651" s="668"/>
      <c r="B651" s="736"/>
      <c r="C651" s="668"/>
      <c r="D651" s="668"/>
      <c r="E651" s="668"/>
    </row>
    <row r="652" spans="1:5">
      <c r="A652" s="668"/>
      <c r="B652" s="736"/>
      <c r="C652" s="668"/>
      <c r="D652" s="668"/>
      <c r="E652" s="668"/>
    </row>
    <row r="653" spans="1:5">
      <c r="A653" s="668"/>
      <c r="B653" s="736"/>
      <c r="C653" s="668"/>
      <c r="D653" s="668"/>
      <c r="E653" s="668"/>
    </row>
    <row r="654" spans="1:5">
      <c r="A654" s="668"/>
      <c r="B654" s="736"/>
      <c r="C654" s="668"/>
      <c r="D654" s="668"/>
      <c r="E654" s="668"/>
    </row>
    <row r="655" spans="1:5">
      <c r="A655" s="668"/>
      <c r="B655" s="736"/>
      <c r="C655" s="668"/>
      <c r="D655" s="668"/>
      <c r="E655" s="668"/>
    </row>
    <row r="656" spans="1:5">
      <c r="A656" s="668"/>
      <c r="B656" s="736"/>
      <c r="C656" s="668"/>
      <c r="D656" s="668"/>
      <c r="E656" s="668"/>
    </row>
    <row r="657" spans="1:5">
      <c r="A657" s="668"/>
      <c r="B657" s="736"/>
      <c r="C657" s="668"/>
      <c r="D657" s="668"/>
      <c r="E657" s="668"/>
    </row>
    <row r="658" spans="1:5">
      <c r="A658" s="668"/>
      <c r="B658" s="736"/>
      <c r="C658" s="668"/>
      <c r="D658" s="668"/>
      <c r="E658" s="668"/>
    </row>
    <row r="659" spans="1:5">
      <c r="A659" s="668"/>
      <c r="B659" s="736"/>
      <c r="C659" s="668"/>
      <c r="D659" s="668"/>
      <c r="E659" s="668"/>
    </row>
    <row r="660" spans="1:5">
      <c r="A660" s="668"/>
      <c r="B660" s="736"/>
      <c r="C660" s="668"/>
      <c r="D660" s="668"/>
      <c r="E660" s="668"/>
    </row>
    <row r="661" spans="1:5">
      <c r="A661" s="668"/>
      <c r="B661" s="736"/>
      <c r="C661" s="668"/>
      <c r="D661" s="668"/>
      <c r="E661" s="668"/>
    </row>
    <row r="662" spans="1:5">
      <c r="A662" s="668"/>
      <c r="B662" s="736"/>
      <c r="C662" s="668"/>
      <c r="D662" s="668"/>
      <c r="E662" s="668"/>
    </row>
    <row r="663" spans="1:5">
      <c r="A663" s="668"/>
      <c r="B663" s="736"/>
      <c r="C663" s="668"/>
      <c r="D663" s="668"/>
      <c r="E663" s="668"/>
    </row>
    <row r="664" spans="1:5">
      <c r="A664" s="668"/>
      <c r="B664" s="736"/>
      <c r="C664" s="668"/>
      <c r="D664" s="668"/>
      <c r="E664" s="668"/>
    </row>
    <row r="665" spans="1:5">
      <c r="A665" s="668"/>
      <c r="B665" s="736"/>
      <c r="C665" s="668"/>
      <c r="D665" s="668"/>
      <c r="E665" s="668"/>
    </row>
    <row r="666" spans="1:5">
      <c r="A666" s="668"/>
      <c r="B666" s="736"/>
      <c r="C666" s="668"/>
      <c r="D666" s="668"/>
      <c r="E666" s="668"/>
    </row>
    <row r="667" spans="1:5">
      <c r="A667" s="668"/>
      <c r="B667" s="736"/>
      <c r="C667" s="668"/>
      <c r="D667" s="668"/>
      <c r="E667" s="668"/>
    </row>
    <row r="668" spans="1:5">
      <c r="A668" s="668"/>
      <c r="B668" s="736"/>
      <c r="C668" s="668"/>
      <c r="D668" s="668"/>
      <c r="E668" s="668"/>
    </row>
    <row r="669" spans="1:5">
      <c r="A669" s="668"/>
      <c r="B669" s="736"/>
      <c r="C669" s="668"/>
      <c r="D669" s="668"/>
      <c r="E669" s="668"/>
    </row>
    <row r="670" spans="1:5">
      <c r="A670" s="668"/>
      <c r="B670" s="736"/>
      <c r="C670" s="668"/>
      <c r="D670" s="668"/>
      <c r="E670" s="668"/>
    </row>
    <row r="671" spans="1:5">
      <c r="A671" s="668"/>
      <c r="B671" s="736"/>
      <c r="C671" s="668"/>
      <c r="D671" s="668"/>
      <c r="E671" s="668"/>
    </row>
    <row r="672" spans="1:5">
      <c r="A672" s="668"/>
      <c r="B672" s="736"/>
      <c r="C672" s="668"/>
      <c r="D672" s="668"/>
      <c r="E672" s="668"/>
    </row>
    <row r="673" spans="1:5">
      <c r="A673" s="668"/>
      <c r="B673" s="736"/>
      <c r="C673" s="668"/>
      <c r="D673" s="668"/>
      <c r="E673" s="668"/>
    </row>
    <row r="674" spans="1:5">
      <c r="A674" s="668"/>
      <c r="B674" s="736"/>
      <c r="C674" s="668"/>
      <c r="D674" s="668"/>
      <c r="E674" s="668"/>
    </row>
    <row r="675" spans="1:5">
      <c r="A675" s="668"/>
      <c r="B675" s="736"/>
      <c r="C675" s="668"/>
      <c r="D675" s="668"/>
      <c r="E675" s="668"/>
    </row>
    <row r="676" spans="1:5">
      <c r="A676" s="668"/>
      <c r="B676" s="736"/>
      <c r="C676" s="668"/>
      <c r="D676" s="668"/>
      <c r="E676" s="668"/>
    </row>
    <row r="677" spans="1:5">
      <c r="A677" s="668"/>
      <c r="B677" s="736"/>
      <c r="C677" s="668"/>
      <c r="D677" s="668"/>
      <c r="E677" s="668"/>
    </row>
    <row r="678" spans="1:5">
      <c r="A678" s="668"/>
      <c r="B678" s="736"/>
      <c r="C678" s="668"/>
      <c r="D678" s="668"/>
      <c r="E678" s="668"/>
    </row>
    <row r="679" spans="1:5">
      <c r="A679" s="668"/>
      <c r="B679" s="736"/>
      <c r="C679" s="668"/>
      <c r="D679" s="668"/>
      <c r="E679" s="668"/>
    </row>
    <row r="680" spans="1:5">
      <c r="A680" s="668"/>
      <c r="B680" s="736"/>
      <c r="C680" s="668"/>
      <c r="D680" s="668"/>
      <c r="E680" s="668"/>
    </row>
    <row r="681" spans="1:5">
      <c r="A681" s="668"/>
      <c r="B681" s="736"/>
      <c r="C681" s="668"/>
      <c r="D681" s="668"/>
      <c r="E681" s="668"/>
    </row>
    <row r="682" spans="1:5">
      <c r="A682" s="668"/>
      <c r="B682" s="736"/>
      <c r="C682" s="668"/>
      <c r="D682" s="668"/>
      <c r="E682" s="668"/>
    </row>
    <row r="683" spans="1:5">
      <c r="A683" s="668"/>
      <c r="B683" s="736"/>
      <c r="C683" s="668"/>
      <c r="D683" s="668"/>
      <c r="E683" s="668"/>
    </row>
    <row r="684" spans="1:5">
      <c r="A684" s="668"/>
      <c r="B684" s="736"/>
      <c r="C684" s="668"/>
      <c r="D684" s="668"/>
      <c r="E684" s="668"/>
    </row>
    <row r="685" spans="1:5">
      <c r="A685" s="668"/>
      <c r="B685" s="736"/>
      <c r="C685" s="668"/>
      <c r="D685" s="668"/>
      <c r="E685" s="668"/>
    </row>
    <row r="686" spans="1:5">
      <c r="A686" s="668"/>
      <c r="B686" s="736"/>
      <c r="C686" s="668"/>
      <c r="D686" s="668"/>
      <c r="E686" s="668"/>
    </row>
    <row r="687" spans="1:5">
      <c r="A687" s="668"/>
      <c r="B687" s="736"/>
      <c r="C687" s="668"/>
      <c r="D687" s="668"/>
      <c r="E687" s="668"/>
    </row>
    <row r="688" spans="1:5">
      <c r="A688" s="668"/>
      <c r="B688" s="736"/>
      <c r="C688" s="668"/>
      <c r="D688" s="668"/>
      <c r="E688" s="668"/>
    </row>
    <row r="689" spans="1:5">
      <c r="A689" s="668"/>
      <c r="B689" s="736"/>
      <c r="C689" s="668"/>
      <c r="D689" s="668"/>
      <c r="E689" s="668"/>
    </row>
    <row r="690" spans="1:5">
      <c r="A690" s="668"/>
      <c r="B690" s="736"/>
      <c r="C690" s="668"/>
      <c r="D690" s="668"/>
      <c r="E690" s="668"/>
    </row>
    <row r="691" spans="1:5">
      <c r="A691" s="668"/>
      <c r="B691" s="736"/>
      <c r="C691" s="668"/>
      <c r="D691" s="668"/>
      <c r="E691" s="668"/>
    </row>
    <row r="692" spans="1:5">
      <c r="A692" s="668"/>
      <c r="B692" s="736"/>
      <c r="C692" s="668"/>
      <c r="D692" s="668"/>
      <c r="E692" s="668"/>
    </row>
    <row r="693" spans="1:5">
      <c r="A693" s="668"/>
      <c r="B693" s="736"/>
      <c r="C693" s="668"/>
      <c r="D693" s="668"/>
      <c r="E693" s="668"/>
    </row>
    <row r="694" spans="1:5">
      <c r="A694" s="668"/>
      <c r="B694" s="736"/>
      <c r="C694" s="668"/>
      <c r="D694" s="668"/>
      <c r="E694" s="668"/>
    </row>
    <row r="695" spans="1:5">
      <c r="A695" s="668"/>
      <c r="B695" s="736"/>
      <c r="C695" s="668"/>
      <c r="D695" s="668"/>
      <c r="E695" s="668"/>
    </row>
    <row r="696" spans="1:5">
      <c r="A696" s="668"/>
      <c r="B696" s="736"/>
      <c r="C696" s="668"/>
      <c r="D696" s="668"/>
      <c r="E696" s="668"/>
    </row>
    <row r="697" spans="1:5">
      <c r="A697" s="668"/>
      <c r="B697" s="736"/>
      <c r="C697" s="668"/>
      <c r="D697" s="668"/>
      <c r="E697" s="668"/>
    </row>
    <row r="698" spans="1:5">
      <c r="A698" s="668"/>
      <c r="B698" s="736"/>
      <c r="C698" s="668"/>
      <c r="D698" s="668"/>
      <c r="E698" s="668"/>
    </row>
    <row r="699" spans="1:5">
      <c r="A699" s="668"/>
      <c r="B699" s="736"/>
      <c r="C699" s="668"/>
      <c r="D699" s="668"/>
      <c r="E699" s="668"/>
    </row>
    <row r="700" spans="1:5">
      <c r="A700" s="668"/>
      <c r="B700" s="736"/>
      <c r="C700" s="668"/>
      <c r="D700" s="668"/>
      <c r="E700" s="668"/>
    </row>
    <row r="701" spans="1:5">
      <c r="A701" s="668"/>
      <c r="B701" s="736"/>
      <c r="C701" s="668"/>
      <c r="D701" s="668"/>
      <c r="E701" s="668"/>
    </row>
    <row r="702" spans="1:5">
      <c r="A702" s="668"/>
      <c r="B702" s="736"/>
      <c r="C702" s="668"/>
      <c r="D702" s="668"/>
      <c r="E702" s="668"/>
    </row>
    <row r="703" spans="1:5">
      <c r="A703" s="668"/>
      <c r="B703" s="736"/>
      <c r="C703" s="668"/>
      <c r="D703" s="668"/>
      <c r="E703" s="668"/>
    </row>
    <row r="704" spans="1:5">
      <c r="A704" s="668"/>
      <c r="B704" s="736"/>
      <c r="C704" s="668"/>
      <c r="D704" s="668"/>
      <c r="E704" s="668"/>
    </row>
    <row r="705" spans="1:5">
      <c r="A705" s="668"/>
      <c r="B705" s="736"/>
      <c r="C705" s="668"/>
      <c r="D705" s="668"/>
      <c r="E705" s="668"/>
    </row>
    <row r="706" spans="1:5">
      <c r="A706" s="668"/>
      <c r="B706" s="736"/>
      <c r="C706" s="668"/>
      <c r="D706" s="668"/>
      <c r="E706" s="668"/>
    </row>
    <row r="707" spans="1:5">
      <c r="A707" s="668"/>
      <c r="B707" s="736"/>
      <c r="C707" s="668"/>
      <c r="D707" s="668"/>
      <c r="E707" s="668"/>
    </row>
    <row r="708" spans="1:5">
      <c r="A708" s="668"/>
      <c r="B708" s="736"/>
      <c r="C708" s="668"/>
      <c r="D708" s="668"/>
      <c r="E708" s="668"/>
    </row>
    <row r="709" spans="1:5">
      <c r="A709" s="668"/>
      <c r="B709" s="736"/>
      <c r="C709" s="668"/>
      <c r="D709" s="668"/>
      <c r="E709" s="668"/>
    </row>
    <row r="710" spans="1:5">
      <c r="A710" s="668"/>
      <c r="B710" s="736"/>
      <c r="C710" s="668"/>
      <c r="D710" s="668"/>
      <c r="E710" s="668"/>
    </row>
    <row r="711" spans="1:5">
      <c r="A711" s="668"/>
      <c r="B711" s="736"/>
      <c r="C711" s="668"/>
      <c r="D711" s="668"/>
      <c r="E711" s="668"/>
    </row>
    <row r="712" spans="1:5">
      <c r="A712" s="668"/>
      <c r="B712" s="736"/>
      <c r="C712" s="668"/>
      <c r="D712" s="668"/>
      <c r="E712" s="668"/>
    </row>
    <row r="713" spans="1:5">
      <c r="A713" s="668"/>
      <c r="B713" s="736"/>
      <c r="C713" s="668"/>
      <c r="D713" s="668"/>
      <c r="E713" s="668"/>
    </row>
    <row r="714" spans="1:5">
      <c r="A714" s="668"/>
      <c r="B714" s="736"/>
      <c r="C714" s="668"/>
      <c r="D714" s="668"/>
      <c r="E714" s="668"/>
    </row>
    <row r="715" spans="1:5">
      <c r="A715" s="668"/>
      <c r="B715" s="736"/>
      <c r="C715" s="668"/>
      <c r="D715" s="668"/>
      <c r="E715" s="668"/>
    </row>
    <row r="716" spans="1:5">
      <c r="A716" s="668"/>
      <c r="B716" s="736"/>
      <c r="C716" s="668"/>
      <c r="D716" s="668"/>
      <c r="E716" s="668"/>
    </row>
    <row r="717" spans="1:5">
      <c r="A717" s="668"/>
      <c r="B717" s="736"/>
      <c r="C717" s="668"/>
      <c r="D717" s="668"/>
      <c r="E717" s="668"/>
    </row>
    <row r="718" spans="1:5">
      <c r="A718" s="668"/>
      <c r="B718" s="736"/>
      <c r="C718" s="668"/>
      <c r="D718" s="668"/>
      <c r="E718" s="668"/>
    </row>
    <row r="719" spans="1:5">
      <c r="A719" s="668"/>
      <c r="B719" s="736"/>
      <c r="C719" s="668"/>
      <c r="D719" s="668"/>
      <c r="E719" s="668"/>
    </row>
    <row r="720" spans="1:5">
      <c r="A720" s="668"/>
      <c r="B720" s="736"/>
      <c r="C720" s="668"/>
      <c r="D720" s="668"/>
      <c r="E720" s="668"/>
    </row>
    <row r="721" spans="1:5">
      <c r="A721" s="668"/>
      <c r="B721" s="736"/>
      <c r="C721" s="668"/>
      <c r="D721" s="668"/>
      <c r="E721" s="668"/>
    </row>
    <row r="722" spans="1:5">
      <c r="A722" s="668"/>
      <c r="B722" s="736"/>
      <c r="C722" s="668"/>
      <c r="D722" s="668"/>
      <c r="E722" s="668"/>
    </row>
    <row r="723" spans="1:5">
      <c r="A723" s="668"/>
      <c r="B723" s="736"/>
      <c r="C723" s="668"/>
      <c r="D723" s="668"/>
      <c r="E723" s="668"/>
    </row>
    <row r="724" spans="1:5">
      <c r="A724" s="668"/>
      <c r="B724" s="736"/>
      <c r="C724" s="668"/>
      <c r="D724" s="668"/>
      <c r="E724" s="668"/>
    </row>
    <row r="725" spans="1:5">
      <c r="A725" s="668"/>
      <c r="B725" s="736"/>
      <c r="C725" s="668"/>
      <c r="D725" s="668"/>
      <c r="E725" s="668"/>
    </row>
    <row r="726" spans="1:5">
      <c r="A726" s="668"/>
      <c r="B726" s="736"/>
      <c r="C726" s="668"/>
      <c r="D726" s="668"/>
      <c r="E726" s="668"/>
    </row>
    <row r="727" spans="1:5">
      <c r="A727" s="668"/>
      <c r="B727" s="736"/>
      <c r="C727" s="668"/>
      <c r="D727" s="668"/>
      <c r="E727" s="668"/>
    </row>
    <row r="728" spans="1:5">
      <c r="A728" s="668"/>
      <c r="B728" s="736"/>
      <c r="C728" s="668"/>
      <c r="D728" s="668"/>
      <c r="E728" s="668"/>
    </row>
    <row r="729" spans="1:5">
      <c r="A729" s="668"/>
      <c r="B729" s="736"/>
      <c r="C729" s="668"/>
      <c r="D729" s="668"/>
      <c r="E729" s="668"/>
    </row>
    <row r="730" spans="1:5">
      <c r="A730" s="668"/>
      <c r="B730" s="736"/>
      <c r="C730" s="668"/>
      <c r="D730" s="668"/>
      <c r="E730" s="668"/>
    </row>
    <row r="731" spans="1:5">
      <c r="A731" s="668"/>
      <c r="B731" s="736"/>
      <c r="C731" s="668"/>
      <c r="D731" s="668"/>
      <c r="E731" s="668"/>
    </row>
    <row r="732" spans="1:5">
      <c r="A732" s="668"/>
      <c r="B732" s="736"/>
      <c r="C732" s="668"/>
      <c r="D732" s="668"/>
      <c r="E732" s="668"/>
    </row>
    <row r="733" spans="1:5">
      <c r="A733" s="668"/>
      <c r="B733" s="736"/>
      <c r="C733" s="668"/>
      <c r="D733" s="668"/>
      <c r="E733" s="668"/>
    </row>
    <row r="734" spans="1:5">
      <c r="A734" s="668"/>
      <c r="B734" s="736"/>
      <c r="C734" s="668"/>
      <c r="D734" s="668"/>
      <c r="E734" s="668"/>
    </row>
    <row r="735" spans="1:5">
      <c r="A735" s="668"/>
      <c r="B735" s="736"/>
      <c r="C735" s="668"/>
      <c r="D735" s="668"/>
      <c r="E735" s="668"/>
    </row>
    <row r="736" spans="1:5">
      <c r="A736" s="668"/>
      <c r="B736" s="736"/>
      <c r="C736" s="668"/>
      <c r="D736" s="668"/>
      <c r="E736" s="668"/>
    </row>
    <row r="737" spans="1:5">
      <c r="A737" s="668"/>
      <c r="B737" s="736"/>
      <c r="C737" s="668"/>
      <c r="D737" s="668"/>
      <c r="E737" s="668"/>
    </row>
    <row r="738" spans="1:5">
      <c r="A738" s="668"/>
      <c r="B738" s="736"/>
      <c r="C738" s="668"/>
      <c r="D738" s="668"/>
      <c r="E738" s="668"/>
    </row>
    <row r="739" spans="1:5">
      <c r="A739" s="668"/>
      <c r="B739" s="736"/>
      <c r="C739" s="668"/>
      <c r="D739" s="668"/>
      <c r="E739" s="668"/>
    </row>
    <row r="740" spans="1:5">
      <c r="A740" s="668"/>
      <c r="B740" s="736"/>
      <c r="C740" s="668"/>
      <c r="D740" s="668"/>
      <c r="E740" s="668"/>
    </row>
    <row r="741" spans="1:5">
      <c r="A741" s="668"/>
      <c r="B741" s="736"/>
      <c r="C741" s="668"/>
      <c r="D741" s="668"/>
      <c r="E741" s="668"/>
    </row>
    <row r="742" spans="1:5">
      <c r="A742" s="668"/>
      <c r="B742" s="736"/>
      <c r="C742" s="668"/>
      <c r="D742" s="668"/>
      <c r="E742" s="668"/>
    </row>
    <row r="743" spans="1:5">
      <c r="A743" s="668"/>
      <c r="B743" s="736"/>
      <c r="C743" s="668"/>
      <c r="D743" s="668"/>
      <c r="E743" s="668"/>
    </row>
    <row r="744" spans="1:5">
      <c r="A744" s="668"/>
      <c r="B744" s="736"/>
      <c r="C744" s="668"/>
      <c r="D744" s="668"/>
      <c r="E744" s="668"/>
    </row>
    <row r="745" spans="1:5">
      <c r="A745" s="668"/>
      <c r="B745" s="736"/>
      <c r="C745" s="668"/>
      <c r="D745" s="668"/>
      <c r="E745" s="668"/>
    </row>
    <row r="746" spans="1:5">
      <c r="A746" s="668"/>
      <c r="B746" s="736"/>
      <c r="C746" s="668"/>
      <c r="D746" s="668"/>
      <c r="E746" s="668"/>
    </row>
    <row r="747" spans="1:5">
      <c r="A747" s="668"/>
      <c r="B747" s="736"/>
      <c r="C747" s="668"/>
      <c r="D747" s="668"/>
      <c r="E747" s="668"/>
    </row>
    <row r="748" spans="1:5">
      <c r="A748" s="668"/>
      <c r="B748" s="736"/>
      <c r="C748" s="668"/>
      <c r="D748" s="668"/>
      <c r="E748" s="668"/>
    </row>
    <row r="749" spans="1:5">
      <c r="A749" s="668"/>
      <c r="B749" s="736"/>
      <c r="C749" s="668"/>
      <c r="D749" s="668"/>
      <c r="E749" s="668"/>
    </row>
    <row r="750" spans="1:5">
      <c r="A750" s="668"/>
      <c r="B750" s="736"/>
      <c r="C750" s="668"/>
      <c r="D750" s="668"/>
      <c r="E750" s="668"/>
    </row>
    <row r="751" spans="1:5">
      <c r="A751" s="668"/>
      <c r="B751" s="736"/>
      <c r="C751" s="668"/>
      <c r="D751" s="668"/>
      <c r="E751" s="668"/>
    </row>
    <row r="752" spans="1:5">
      <c r="A752" s="668"/>
      <c r="B752" s="736"/>
      <c r="C752" s="668"/>
      <c r="D752" s="668"/>
      <c r="E752" s="668"/>
    </row>
    <row r="753" spans="1:5">
      <c r="A753" s="668"/>
      <c r="B753" s="736"/>
      <c r="C753" s="668"/>
      <c r="D753" s="668"/>
      <c r="E753" s="668"/>
    </row>
    <row r="754" spans="1:5">
      <c r="A754" s="668"/>
      <c r="B754" s="736"/>
      <c r="C754" s="668"/>
      <c r="D754" s="668"/>
      <c r="E754" s="668"/>
    </row>
    <row r="755" spans="1:5">
      <c r="A755" s="668"/>
      <c r="B755" s="736"/>
      <c r="C755" s="668"/>
      <c r="D755" s="668"/>
      <c r="E755" s="668"/>
    </row>
    <row r="756" spans="1:5">
      <c r="A756" s="668"/>
      <c r="B756" s="736"/>
      <c r="C756" s="668"/>
      <c r="D756" s="668"/>
      <c r="E756" s="668"/>
    </row>
    <row r="757" spans="1:5">
      <c r="A757" s="668"/>
      <c r="B757" s="736"/>
      <c r="C757" s="668"/>
      <c r="D757" s="668"/>
      <c r="E757" s="668"/>
    </row>
    <row r="758" spans="1:5">
      <c r="A758" s="668"/>
      <c r="B758" s="736"/>
      <c r="C758" s="668"/>
      <c r="D758" s="668"/>
      <c r="E758" s="668"/>
    </row>
    <row r="759" spans="1:5">
      <c r="A759" s="668"/>
      <c r="B759" s="736"/>
      <c r="C759" s="668"/>
      <c r="D759" s="668"/>
      <c r="E759" s="668"/>
    </row>
    <row r="760" spans="1:5">
      <c r="A760" s="668"/>
      <c r="B760" s="736"/>
      <c r="C760" s="668"/>
      <c r="D760" s="668"/>
      <c r="E760" s="668"/>
    </row>
    <row r="761" spans="1:5">
      <c r="A761" s="668"/>
      <c r="B761" s="736"/>
      <c r="C761" s="668"/>
      <c r="D761" s="668"/>
      <c r="E761" s="668"/>
    </row>
    <row r="762" spans="1:5">
      <c r="A762" s="668"/>
      <c r="B762" s="736"/>
      <c r="C762" s="668"/>
      <c r="D762" s="668"/>
      <c r="E762" s="668"/>
    </row>
    <row r="763" spans="1:5">
      <c r="A763" s="668"/>
      <c r="B763" s="736"/>
      <c r="C763" s="668"/>
      <c r="D763" s="668"/>
      <c r="E763" s="668"/>
    </row>
    <row r="764" spans="1:5">
      <c r="A764" s="668"/>
      <c r="B764" s="736"/>
      <c r="C764" s="668"/>
      <c r="D764" s="668"/>
      <c r="E764" s="668"/>
    </row>
    <row r="765" spans="1:5">
      <c r="A765" s="668"/>
      <c r="B765" s="736"/>
      <c r="C765" s="668"/>
      <c r="D765" s="668"/>
      <c r="E765" s="668"/>
    </row>
    <row r="766" spans="1:5">
      <c r="A766" s="668"/>
      <c r="B766" s="736"/>
      <c r="C766" s="668"/>
      <c r="D766" s="668"/>
      <c r="E766" s="668"/>
    </row>
    <row r="767" spans="1:5">
      <c r="A767" s="668"/>
      <c r="B767" s="736"/>
      <c r="C767" s="668"/>
      <c r="D767" s="668"/>
      <c r="E767" s="668"/>
    </row>
    <row r="768" spans="1:5">
      <c r="A768" s="668"/>
      <c r="B768" s="736"/>
      <c r="C768" s="668"/>
      <c r="D768" s="668"/>
      <c r="E768" s="668"/>
    </row>
    <row r="769" spans="1:5">
      <c r="A769" s="668"/>
      <c r="B769" s="736"/>
      <c r="C769" s="668"/>
      <c r="D769" s="668"/>
      <c r="E769" s="668"/>
    </row>
    <row r="770" spans="1:5">
      <c r="A770" s="668"/>
      <c r="B770" s="736"/>
      <c r="C770" s="668"/>
      <c r="D770" s="668"/>
      <c r="E770" s="668"/>
    </row>
    <row r="771" spans="1:5">
      <c r="A771" s="668"/>
      <c r="B771" s="736"/>
      <c r="C771" s="668"/>
      <c r="D771" s="668"/>
      <c r="E771" s="668"/>
    </row>
    <row r="772" spans="1:5">
      <c r="A772" s="668"/>
      <c r="B772" s="736"/>
      <c r="C772" s="668"/>
      <c r="D772" s="668"/>
      <c r="E772" s="668"/>
    </row>
    <row r="773" spans="1:5">
      <c r="A773" s="668"/>
      <c r="B773" s="736"/>
      <c r="C773" s="668"/>
      <c r="D773" s="668"/>
      <c r="E773" s="668"/>
    </row>
    <row r="774" spans="1:5">
      <c r="A774" s="668"/>
      <c r="B774" s="736"/>
      <c r="C774" s="668"/>
      <c r="D774" s="668"/>
      <c r="E774" s="668"/>
    </row>
    <row r="775" spans="1:5">
      <c r="A775" s="668"/>
      <c r="B775" s="736"/>
      <c r="C775" s="668"/>
      <c r="D775" s="668"/>
      <c r="E775" s="668"/>
    </row>
    <row r="776" spans="1:5">
      <c r="A776" s="668"/>
      <c r="B776" s="736"/>
      <c r="C776" s="668"/>
      <c r="D776" s="668"/>
      <c r="E776" s="668"/>
    </row>
    <row r="777" spans="1:5">
      <c r="A777" s="668"/>
      <c r="B777" s="736"/>
      <c r="C777" s="668"/>
      <c r="D777" s="668"/>
      <c r="E777" s="668"/>
    </row>
    <row r="778" spans="1:5">
      <c r="A778" s="668"/>
      <c r="B778" s="736"/>
      <c r="C778" s="668"/>
      <c r="D778" s="668"/>
      <c r="E778" s="668"/>
    </row>
    <row r="779" spans="1:5">
      <c r="A779" s="668"/>
      <c r="B779" s="736"/>
      <c r="C779" s="668"/>
      <c r="D779" s="668"/>
      <c r="E779" s="668"/>
    </row>
    <row r="780" spans="1:5">
      <c r="A780" s="668"/>
      <c r="B780" s="736"/>
      <c r="C780" s="668"/>
      <c r="D780" s="668"/>
      <c r="E780" s="668"/>
    </row>
    <row r="781" spans="1:5">
      <c r="A781" s="668"/>
      <c r="B781" s="736"/>
      <c r="C781" s="668"/>
      <c r="D781" s="668"/>
      <c r="E781" s="668"/>
    </row>
    <row r="782" spans="1:5">
      <c r="A782" s="668"/>
      <c r="B782" s="736"/>
      <c r="C782" s="668"/>
      <c r="D782" s="668"/>
      <c r="E782" s="668"/>
    </row>
    <row r="783" spans="1:5">
      <c r="A783" s="668"/>
      <c r="B783" s="736"/>
      <c r="C783" s="668"/>
      <c r="D783" s="668"/>
      <c r="E783" s="668"/>
    </row>
    <row r="784" spans="1:5">
      <c r="A784" s="668"/>
      <c r="B784" s="736"/>
      <c r="C784" s="668"/>
      <c r="D784" s="668"/>
      <c r="E784" s="668"/>
    </row>
    <row r="785" spans="1:5">
      <c r="A785" s="668"/>
      <c r="B785" s="736"/>
      <c r="C785" s="668"/>
      <c r="D785" s="668"/>
      <c r="E785" s="668"/>
    </row>
    <row r="786" spans="1:5">
      <c r="A786" s="668"/>
      <c r="B786" s="736"/>
      <c r="C786" s="668"/>
      <c r="D786" s="668"/>
      <c r="E786" s="668"/>
    </row>
    <row r="787" spans="1:5">
      <c r="A787" s="668"/>
      <c r="B787" s="736"/>
      <c r="C787" s="668"/>
      <c r="D787" s="668"/>
      <c r="E787" s="668"/>
    </row>
    <row r="788" spans="1:5">
      <c r="A788" s="668"/>
      <c r="B788" s="736"/>
      <c r="C788" s="668"/>
      <c r="D788" s="668"/>
      <c r="E788" s="668"/>
    </row>
    <row r="789" spans="1:5">
      <c r="A789" s="668"/>
      <c r="B789" s="736"/>
      <c r="C789" s="668"/>
      <c r="D789" s="668"/>
      <c r="E789" s="668"/>
    </row>
    <row r="790" spans="1:5">
      <c r="A790" s="668"/>
      <c r="B790" s="736"/>
      <c r="C790" s="668"/>
      <c r="D790" s="668"/>
      <c r="E790" s="668"/>
    </row>
    <row r="791" spans="1:5">
      <c r="A791" s="668"/>
      <c r="B791" s="736"/>
      <c r="C791" s="668"/>
      <c r="D791" s="668"/>
      <c r="E791" s="668"/>
    </row>
    <row r="792" spans="1:5">
      <c r="A792" s="668"/>
      <c r="B792" s="736"/>
      <c r="C792" s="668"/>
      <c r="D792" s="668"/>
      <c r="E792" s="668"/>
    </row>
    <row r="793" spans="1:5">
      <c r="A793" s="668"/>
      <c r="B793" s="736"/>
      <c r="C793" s="668"/>
      <c r="D793" s="668"/>
      <c r="E793" s="668"/>
    </row>
    <row r="794" spans="1:5">
      <c r="A794" s="668"/>
      <c r="B794" s="736"/>
      <c r="C794" s="668"/>
      <c r="D794" s="668"/>
      <c r="E794" s="668"/>
    </row>
    <row r="795" spans="1:5">
      <c r="A795" s="668"/>
      <c r="B795" s="736"/>
      <c r="C795" s="668"/>
      <c r="D795" s="668"/>
      <c r="E795" s="668"/>
    </row>
    <row r="796" spans="1:5">
      <c r="A796" s="668"/>
      <c r="B796" s="736"/>
      <c r="C796" s="668"/>
      <c r="D796" s="668"/>
      <c r="E796" s="668"/>
    </row>
    <row r="797" spans="1:5">
      <c r="A797" s="668"/>
      <c r="B797" s="736"/>
      <c r="C797" s="668"/>
      <c r="D797" s="668"/>
      <c r="E797" s="668"/>
    </row>
    <row r="798" spans="1:5">
      <c r="A798" s="668"/>
      <c r="B798" s="736"/>
      <c r="C798" s="668"/>
      <c r="D798" s="668"/>
      <c r="E798" s="668"/>
    </row>
    <row r="799" spans="1:5">
      <c r="A799" s="668"/>
      <c r="B799" s="736"/>
      <c r="C799" s="668"/>
      <c r="D799" s="668"/>
      <c r="E799" s="668"/>
    </row>
    <row r="800" spans="1:5">
      <c r="A800" s="668"/>
      <c r="B800" s="736"/>
      <c r="C800" s="668"/>
      <c r="D800" s="668"/>
      <c r="E800" s="668"/>
    </row>
    <row r="801" spans="1:5">
      <c r="A801" s="668"/>
      <c r="B801" s="736"/>
      <c r="C801" s="668"/>
      <c r="D801" s="668"/>
      <c r="E801" s="668"/>
    </row>
    <row r="802" spans="1:5">
      <c r="A802" s="668"/>
      <c r="B802" s="736"/>
      <c r="C802" s="668"/>
      <c r="D802" s="668"/>
      <c r="E802" s="668"/>
    </row>
    <row r="803" spans="1:5">
      <c r="A803" s="668"/>
      <c r="B803" s="736"/>
      <c r="C803" s="668"/>
      <c r="D803" s="668"/>
      <c r="E803" s="668"/>
    </row>
    <row r="804" spans="1:5">
      <c r="A804" s="668"/>
      <c r="B804" s="736"/>
      <c r="C804" s="668"/>
      <c r="D804" s="668"/>
      <c r="E804" s="668"/>
    </row>
    <row r="805" spans="1:5">
      <c r="A805" s="668"/>
      <c r="B805" s="736"/>
      <c r="C805" s="668"/>
      <c r="D805" s="668"/>
      <c r="E805" s="668"/>
    </row>
    <row r="806" spans="1:5">
      <c r="A806" s="668"/>
      <c r="B806" s="736"/>
      <c r="C806" s="668"/>
      <c r="D806" s="668"/>
      <c r="E806" s="668"/>
    </row>
    <row r="807" spans="1:5">
      <c r="A807" s="668"/>
      <c r="B807" s="736"/>
      <c r="C807" s="668"/>
      <c r="D807" s="668"/>
      <c r="E807" s="668"/>
    </row>
    <row r="808" spans="1:5">
      <c r="A808" s="668"/>
      <c r="B808" s="736"/>
      <c r="C808" s="668"/>
      <c r="D808" s="668"/>
      <c r="E808" s="668"/>
    </row>
    <row r="809" spans="1:5">
      <c r="A809" s="668"/>
      <c r="B809" s="736"/>
      <c r="C809" s="668"/>
      <c r="D809" s="668"/>
      <c r="E809" s="668"/>
    </row>
    <row r="810" spans="1:5">
      <c r="A810" s="668"/>
      <c r="B810" s="736"/>
      <c r="C810" s="668"/>
      <c r="D810" s="668"/>
      <c r="E810" s="668"/>
    </row>
    <row r="811" spans="1:5">
      <c r="A811" s="668"/>
      <c r="B811" s="736"/>
      <c r="C811" s="668"/>
      <c r="D811" s="668"/>
      <c r="E811" s="668"/>
    </row>
    <row r="812" spans="1:5">
      <c r="A812" s="668"/>
      <c r="B812" s="736"/>
      <c r="C812" s="668"/>
      <c r="D812" s="668"/>
      <c r="E812" s="668"/>
    </row>
    <row r="813" spans="1:5">
      <c r="A813" s="668"/>
      <c r="B813" s="736"/>
      <c r="C813" s="668"/>
      <c r="D813" s="668"/>
      <c r="E813" s="668"/>
    </row>
    <row r="814" spans="1:5">
      <c r="A814" s="668"/>
      <c r="B814" s="736"/>
      <c r="C814" s="668"/>
      <c r="D814" s="668"/>
      <c r="E814" s="668"/>
    </row>
    <row r="815" spans="1:5">
      <c r="A815" s="668"/>
      <c r="B815" s="736"/>
      <c r="C815" s="668"/>
      <c r="D815" s="668"/>
      <c r="E815" s="668"/>
    </row>
    <row r="816" spans="1:5">
      <c r="A816" s="668"/>
      <c r="B816" s="736"/>
      <c r="C816" s="668"/>
      <c r="D816" s="668"/>
      <c r="E816" s="668"/>
    </row>
    <row r="817" spans="1:5">
      <c r="A817" s="668"/>
      <c r="B817" s="736"/>
      <c r="C817" s="668"/>
      <c r="D817" s="668"/>
      <c r="E817" s="668"/>
    </row>
    <row r="818" spans="1:5">
      <c r="A818" s="668"/>
      <c r="B818" s="736"/>
      <c r="C818" s="668"/>
      <c r="D818" s="668"/>
      <c r="E818" s="668"/>
    </row>
    <row r="819" spans="1:5">
      <c r="A819" s="668"/>
      <c r="B819" s="736"/>
      <c r="C819" s="668"/>
      <c r="D819" s="668"/>
      <c r="E819" s="668"/>
    </row>
    <row r="820" spans="1:5">
      <c r="A820" s="668"/>
      <c r="B820" s="736"/>
      <c r="C820" s="668"/>
      <c r="D820" s="668"/>
      <c r="E820" s="668"/>
    </row>
    <row r="821" spans="1:5">
      <c r="A821" s="668"/>
      <c r="B821" s="736"/>
      <c r="C821" s="668"/>
      <c r="D821" s="668"/>
      <c r="E821" s="668"/>
    </row>
    <row r="822" spans="1:5">
      <c r="A822" s="668"/>
      <c r="B822" s="736"/>
      <c r="C822" s="668"/>
      <c r="D822" s="668"/>
      <c r="E822" s="668"/>
    </row>
    <row r="823" spans="1:5">
      <c r="A823" s="668"/>
      <c r="B823" s="736"/>
      <c r="C823" s="668"/>
      <c r="D823" s="668"/>
      <c r="E823" s="668"/>
    </row>
    <row r="824" spans="1:5">
      <c r="A824" s="668"/>
      <c r="B824" s="736"/>
      <c r="C824" s="668"/>
      <c r="D824" s="668"/>
      <c r="E824" s="668"/>
    </row>
    <row r="825" spans="1:5">
      <c r="A825" s="668"/>
      <c r="B825" s="736"/>
      <c r="C825" s="668"/>
      <c r="D825" s="668"/>
      <c r="E825" s="668"/>
    </row>
    <row r="826" spans="1:5">
      <c r="A826" s="668"/>
      <c r="B826" s="736"/>
      <c r="C826" s="668"/>
      <c r="D826" s="668"/>
      <c r="E826" s="668"/>
    </row>
    <row r="827" spans="1:5">
      <c r="A827" s="668"/>
      <c r="B827" s="736"/>
      <c r="C827" s="668"/>
      <c r="D827" s="668"/>
      <c r="E827" s="668"/>
    </row>
    <row r="828" spans="1:5">
      <c r="A828" s="668"/>
      <c r="B828" s="736"/>
      <c r="C828" s="668"/>
      <c r="D828" s="668"/>
      <c r="E828" s="668"/>
    </row>
    <row r="829" spans="1:5">
      <c r="A829" s="668"/>
      <c r="B829" s="736"/>
      <c r="C829" s="668"/>
      <c r="D829" s="668"/>
      <c r="E829" s="668"/>
    </row>
    <row r="830" spans="1:5">
      <c r="A830" s="668"/>
      <c r="B830" s="736"/>
      <c r="C830" s="668"/>
      <c r="D830" s="668"/>
      <c r="E830" s="668"/>
    </row>
    <row r="831" spans="1:5">
      <c r="A831" s="668"/>
      <c r="B831" s="736"/>
      <c r="C831" s="668"/>
      <c r="D831" s="668"/>
      <c r="E831" s="668"/>
    </row>
    <row r="832" spans="1:5">
      <c r="A832" s="668"/>
      <c r="B832" s="736"/>
      <c r="C832" s="668"/>
      <c r="D832" s="668"/>
      <c r="E832" s="668"/>
    </row>
    <row r="833" spans="1:5">
      <c r="A833" s="668"/>
      <c r="B833" s="736"/>
      <c r="C833" s="668"/>
      <c r="D833" s="668"/>
      <c r="E833" s="668"/>
    </row>
    <row r="834" spans="1:5">
      <c r="A834" s="668"/>
      <c r="B834" s="736"/>
      <c r="C834" s="668"/>
      <c r="D834" s="668"/>
      <c r="E834" s="668"/>
    </row>
    <row r="835" spans="1:5">
      <c r="A835" s="668"/>
      <c r="B835" s="736"/>
      <c r="C835" s="668"/>
      <c r="D835" s="668"/>
      <c r="E835" s="668"/>
    </row>
    <row r="836" spans="1:5">
      <c r="A836" s="668"/>
      <c r="B836" s="736"/>
      <c r="C836" s="668"/>
      <c r="D836" s="668"/>
      <c r="E836" s="668"/>
    </row>
    <row r="837" spans="1:5">
      <c r="A837" s="668"/>
      <c r="B837" s="736"/>
      <c r="C837" s="668"/>
      <c r="D837" s="668"/>
      <c r="E837" s="668"/>
    </row>
    <row r="838" spans="1:5">
      <c r="A838" s="668"/>
      <c r="B838" s="736"/>
      <c r="C838" s="668"/>
      <c r="D838" s="668"/>
      <c r="E838" s="668"/>
    </row>
    <row r="839" spans="1:5">
      <c r="A839" s="668"/>
      <c r="B839" s="736"/>
      <c r="C839" s="668"/>
      <c r="D839" s="668"/>
      <c r="E839" s="668"/>
    </row>
    <row r="840" spans="1:5">
      <c r="A840" s="668"/>
      <c r="B840" s="736"/>
      <c r="C840" s="668"/>
      <c r="D840" s="668"/>
      <c r="E840" s="668"/>
    </row>
    <row r="841" spans="1:5">
      <c r="A841" s="668"/>
      <c r="B841" s="736"/>
      <c r="C841" s="668"/>
      <c r="D841" s="668"/>
      <c r="E841" s="668"/>
    </row>
    <row r="842" spans="1:5">
      <c r="A842" s="668"/>
      <c r="B842" s="736"/>
      <c r="C842" s="668"/>
      <c r="D842" s="668"/>
      <c r="E842" s="668"/>
    </row>
    <row r="843" spans="1:5">
      <c r="A843" s="668"/>
      <c r="B843" s="736"/>
      <c r="C843" s="668"/>
      <c r="D843" s="668"/>
      <c r="E843" s="668"/>
    </row>
    <row r="844" spans="1:5">
      <c r="A844" s="668"/>
      <c r="B844" s="736"/>
      <c r="C844" s="668"/>
      <c r="D844" s="668"/>
      <c r="E844" s="668"/>
    </row>
    <row r="845" spans="1:5">
      <c r="A845" s="668"/>
      <c r="B845" s="736"/>
      <c r="C845" s="668"/>
      <c r="D845" s="668"/>
      <c r="E845" s="668"/>
    </row>
    <row r="846" spans="1:5">
      <c r="A846" s="668"/>
      <c r="B846" s="736"/>
      <c r="C846" s="668"/>
      <c r="D846" s="668"/>
      <c r="E846" s="668"/>
    </row>
    <row r="847" spans="1:5">
      <c r="A847" s="668"/>
      <c r="B847" s="736"/>
      <c r="C847" s="668"/>
      <c r="D847" s="668"/>
      <c r="E847" s="668"/>
    </row>
    <row r="848" spans="1:5">
      <c r="A848" s="668"/>
      <c r="B848" s="736"/>
      <c r="C848" s="668"/>
      <c r="D848" s="668"/>
      <c r="E848" s="668"/>
    </row>
    <row r="849" spans="1:5">
      <c r="A849" s="668"/>
      <c r="B849" s="736"/>
      <c r="C849" s="668"/>
      <c r="D849" s="668"/>
      <c r="E849" s="668"/>
    </row>
    <row r="850" spans="1:5">
      <c r="A850" s="668"/>
      <c r="B850" s="736"/>
      <c r="C850" s="668"/>
      <c r="D850" s="668"/>
      <c r="E850" s="668"/>
    </row>
    <row r="851" spans="1:5">
      <c r="A851" s="668"/>
      <c r="B851" s="736"/>
      <c r="C851" s="668"/>
      <c r="D851" s="668"/>
      <c r="E851" s="668"/>
    </row>
    <row r="852" spans="1:5">
      <c r="A852" s="668"/>
      <c r="B852" s="736"/>
      <c r="C852" s="668"/>
      <c r="D852" s="668"/>
      <c r="E852" s="668"/>
    </row>
    <row r="853" spans="1:5">
      <c r="A853" s="668"/>
      <c r="B853" s="736"/>
      <c r="C853" s="668"/>
      <c r="D853" s="668"/>
      <c r="E853" s="668"/>
    </row>
    <row r="854" spans="1:5">
      <c r="A854" s="668"/>
      <c r="B854" s="736"/>
      <c r="C854" s="668"/>
      <c r="D854" s="668"/>
      <c r="E854" s="668"/>
    </row>
    <row r="855" spans="1:5">
      <c r="A855" s="668"/>
      <c r="B855" s="736"/>
      <c r="C855" s="668"/>
      <c r="D855" s="668"/>
      <c r="E855" s="668"/>
    </row>
    <row r="856" spans="1:5">
      <c r="A856" s="668"/>
      <c r="B856" s="736"/>
      <c r="C856" s="668"/>
      <c r="D856" s="668"/>
      <c r="E856" s="668"/>
    </row>
    <row r="857" spans="1:5">
      <c r="A857" s="668"/>
      <c r="B857" s="736"/>
      <c r="C857" s="668"/>
      <c r="D857" s="668"/>
      <c r="E857" s="668"/>
    </row>
    <row r="858" spans="1:5">
      <c r="A858" s="668"/>
      <c r="B858" s="736"/>
      <c r="C858" s="668"/>
      <c r="D858" s="668"/>
      <c r="E858" s="668"/>
    </row>
    <row r="859" spans="1:5">
      <c r="A859" s="668"/>
      <c r="B859" s="736"/>
      <c r="C859" s="668"/>
      <c r="D859" s="668"/>
      <c r="E859" s="668"/>
    </row>
    <row r="860" spans="1:5">
      <c r="A860" s="668"/>
      <c r="B860" s="736"/>
      <c r="C860" s="668"/>
      <c r="D860" s="668"/>
      <c r="E860" s="668"/>
    </row>
    <row r="861" spans="1:5">
      <c r="A861" s="668"/>
      <c r="B861" s="736"/>
      <c r="C861" s="668"/>
      <c r="D861" s="668"/>
      <c r="E861" s="668"/>
    </row>
    <row r="862" spans="1:5">
      <c r="A862" s="668"/>
      <c r="B862" s="736"/>
      <c r="C862" s="668"/>
      <c r="D862" s="668"/>
      <c r="E862" s="668"/>
    </row>
    <row r="863" spans="1:5">
      <c r="A863" s="668"/>
      <c r="B863" s="736"/>
      <c r="C863" s="668"/>
      <c r="D863" s="668"/>
      <c r="E863" s="668"/>
    </row>
    <row r="864" spans="1:5">
      <c r="A864" s="668"/>
      <c r="B864" s="736"/>
      <c r="C864" s="668"/>
      <c r="D864" s="668"/>
      <c r="E864" s="668"/>
    </row>
    <row r="865" spans="1:5">
      <c r="A865" s="668"/>
      <c r="B865" s="736"/>
      <c r="C865" s="668"/>
      <c r="D865" s="668"/>
      <c r="E865" s="668"/>
    </row>
    <row r="866" spans="1:5">
      <c r="A866" s="668"/>
      <c r="B866" s="736"/>
      <c r="C866" s="668"/>
      <c r="D866" s="668"/>
      <c r="E866" s="668"/>
    </row>
    <row r="867" spans="1:5">
      <c r="A867" s="668"/>
      <c r="B867" s="736"/>
      <c r="C867" s="668"/>
      <c r="D867" s="668"/>
      <c r="E867" s="668"/>
    </row>
    <row r="868" spans="1:5">
      <c r="A868" s="668"/>
      <c r="B868" s="736"/>
      <c r="C868" s="668"/>
      <c r="D868" s="668"/>
      <c r="E868" s="668"/>
    </row>
    <row r="869" spans="1:5">
      <c r="A869" s="668"/>
      <c r="B869" s="736"/>
      <c r="C869" s="668"/>
      <c r="D869" s="668"/>
      <c r="E869" s="668"/>
    </row>
    <row r="870" spans="1:5">
      <c r="A870" s="668"/>
      <c r="B870" s="736"/>
      <c r="C870" s="668"/>
      <c r="D870" s="668"/>
      <c r="E870" s="668"/>
    </row>
    <row r="871" spans="1:5">
      <c r="A871" s="668"/>
      <c r="B871" s="736"/>
      <c r="C871" s="668"/>
      <c r="D871" s="668"/>
      <c r="E871" s="668"/>
    </row>
    <row r="872" spans="1:5">
      <c r="A872" s="668"/>
      <c r="B872" s="736"/>
      <c r="C872" s="668"/>
      <c r="D872" s="668"/>
      <c r="E872" s="668"/>
    </row>
    <row r="873" spans="1:5">
      <c r="A873" s="668"/>
      <c r="B873" s="736"/>
      <c r="C873" s="668"/>
      <c r="D873" s="668"/>
      <c r="E873" s="668"/>
    </row>
    <row r="874" spans="1:5">
      <c r="A874" s="668"/>
      <c r="B874" s="736"/>
      <c r="C874" s="668"/>
      <c r="D874" s="668"/>
      <c r="E874" s="668"/>
    </row>
    <row r="875" spans="1:5">
      <c r="A875" s="668"/>
      <c r="B875" s="736"/>
      <c r="C875" s="668"/>
      <c r="D875" s="668"/>
      <c r="E875" s="668"/>
    </row>
    <row r="876" spans="1:5">
      <c r="A876" s="668"/>
      <c r="B876" s="736"/>
      <c r="C876" s="668"/>
      <c r="D876" s="668"/>
      <c r="E876" s="668"/>
    </row>
    <row r="877" spans="1:5">
      <c r="A877" s="668"/>
      <c r="B877" s="736"/>
      <c r="C877" s="668"/>
      <c r="D877" s="668"/>
      <c r="E877" s="668"/>
    </row>
    <row r="878" spans="1:5">
      <c r="A878" s="668"/>
      <c r="B878" s="736"/>
      <c r="C878" s="668"/>
      <c r="D878" s="668"/>
      <c r="E878" s="668"/>
    </row>
    <row r="879" spans="1:5">
      <c r="A879" s="668"/>
      <c r="B879" s="736"/>
      <c r="C879" s="668"/>
      <c r="D879" s="668"/>
      <c r="E879" s="668"/>
    </row>
    <row r="880" spans="1:5">
      <c r="A880" s="668"/>
      <c r="B880" s="736"/>
      <c r="C880" s="668"/>
      <c r="D880" s="668"/>
      <c r="E880" s="668"/>
    </row>
    <row r="881" spans="1:5">
      <c r="A881" s="668"/>
      <c r="B881" s="736"/>
      <c r="C881" s="668"/>
      <c r="D881" s="668"/>
      <c r="E881" s="668"/>
    </row>
    <row r="882" spans="1:5">
      <c r="A882" s="668"/>
      <c r="B882" s="736"/>
      <c r="C882" s="668"/>
      <c r="D882" s="668"/>
      <c r="E882" s="668"/>
    </row>
    <row r="883" spans="1:5">
      <c r="A883" s="668"/>
      <c r="B883" s="736"/>
      <c r="C883" s="668"/>
      <c r="D883" s="668"/>
      <c r="E883" s="668"/>
    </row>
    <row r="884" spans="1:5">
      <c r="A884" s="668"/>
      <c r="B884" s="736"/>
      <c r="C884" s="668"/>
      <c r="D884" s="668"/>
      <c r="E884" s="668"/>
    </row>
    <row r="885" spans="1:5">
      <c r="A885" s="668"/>
      <c r="B885" s="736"/>
      <c r="C885" s="668"/>
      <c r="D885" s="668"/>
      <c r="E885" s="668"/>
    </row>
    <row r="886" spans="1:5">
      <c r="A886" s="668"/>
      <c r="B886" s="736"/>
      <c r="C886" s="668"/>
      <c r="D886" s="668"/>
      <c r="E886" s="668"/>
    </row>
    <row r="887" spans="1:5">
      <c r="A887" s="668"/>
      <c r="B887" s="736"/>
      <c r="C887" s="668"/>
      <c r="D887" s="668"/>
      <c r="E887" s="668"/>
    </row>
    <row r="888" spans="1:5">
      <c r="A888" s="668"/>
      <c r="B888" s="736"/>
      <c r="C888" s="668"/>
      <c r="D888" s="668"/>
      <c r="E888" s="668"/>
    </row>
    <row r="889" spans="1:5">
      <c r="A889" s="668"/>
      <c r="B889" s="736"/>
      <c r="C889" s="668"/>
      <c r="D889" s="668"/>
      <c r="E889" s="668"/>
    </row>
    <row r="890" spans="1:5">
      <c r="A890" s="668"/>
      <c r="B890" s="736"/>
      <c r="C890" s="668"/>
      <c r="D890" s="668"/>
      <c r="E890" s="668"/>
    </row>
    <row r="891" spans="1:5">
      <c r="A891" s="668"/>
      <c r="B891" s="736"/>
      <c r="C891" s="668"/>
      <c r="D891" s="668"/>
      <c r="E891" s="668"/>
    </row>
    <row r="892" spans="1:5">
      <c r="A892" s="668"/>
      <c r="B892" s="736"/>
      <c r="C892" s="668"/>
      <c r="D892" s="668"/>
      <c r="E892" s="668"/>
    </row>
    <row r="893" spans="1:5">
      <c r="A893" s="668"/>
      <c r="B893" s="736"/>
      <c r="C893" s="668"/>
      <c r="D893" s="668"/>
      <c r="E893" s="668"/>
    </row>
    <row r="894" spans="1:5">
      <c r="A894" s="668"/>
      <c r="B894" s="736"/>
      <c r="C894" s="668"/>
      <c r="D894" s="668"/>
      <c r="E894" s="668"/>
    </row>
    <row r="895" spans="1:5">
      <c r="A895" s="668"/>
      <c r="B895" s="736"/>
      <c r="C895" s="668"/>
      <c r="D895" s="668"/>
      <c r="E895" s="668"/>
    </row>
    <row r="896" spans="1:5">
      <c r="A896" s="668"/>
      <c r="B896" s="736"/>
      <c r="C896" s="668"/>
      <c r="D896" s="668"/>
      <c r="E896" s="668"/>
    </row>
    <row r="897" spans="1:5">
      <c r="A897" s="668"/>
      <c r="B897" s="736"/>
      <c r="C897" s="668"/>
      <c r="D897" s="668"/>
      <c r="E897" s="668"/>
    </row>
    <row r="898" spans="1:5">
      <c r="A898" s="668"/>
      <c r="B898" s="736"/>
      <c r="C898" s="668"/>
      <c r="D898" s="668"/>
      <c r="E898" s="668"/>
    </row>
    <row r="899" spans="1:5">
      <c r="A899" s="668"/>
      <c r="B899" s="736"/>
      <c r="C899" s="668"/>
      <c r="D899" s="668"/>
      <c r="E899" s="668"/>
    </row>
    <row r="900" spans="1:5">
      <c r="A900" s="668"/>
      <c r="B900" s="736"/>
      <c r="C900" s="668"/>
      <c r="D900" s="668"/>
      <c r="E900" s="668"/>
    </row>
    <row r="901" spans="1:5">
      <c r="A901" s="668"/>
      <c r="B901" s="736"/>
      <c r="C901" s="668"/>
      <c r="D901" s="668"/>
      <c r="E901" s="668"/>
    </row>
    <row r="902" spans="1:5">
      <c r="A902" s="668"/>
      <c r="B902" s="736"/>
      <c r="C902" s="668"/>
      <c r="D902" s="668"/>
      <c r="E902" s="668"/>
    </row>
    <row r="903" spans="1:5">
      <c r="A903" s="668"/>
      <c r="B903" s="736"/>
      <c r="C903" s="668"/>
      <c r="D903" s="668"/>
      <c r="E903" s="668"/>
    </row>
    <row r="904" spans="1:5">
      <c r="A904" s="668"/>
      <c r="B904" s="736"/>
      <c r="C904" s="668"/>
      <c r="D904" s="668"/>
      <c r="E904" s="668"/>
    </row>
    <row r="905" spans="1:5">
      <c r="A905" s="668"/>
      <c r="B905" s="736"/>
      <c r="C905" s="668"/>
      <c r="D905" s="668"/>
      <c r="E905" s="668"/>
    </row>
    <row r="906" spans="1:5">
      <c r="A906" s="668"/>
      <c r="B906" s="736"/>
      <c r="C906" s="668"/>
      <c r="D906" s="668"/>
      <c r="E906" s="668"/>
    </row>
    <row r="907" spans="1:5">
      <c r="A907" s="668"/>
      <c r="B907" s="736"/>
      <c r="C907" s="668"/>
      <c r="D907" s="668"/>
      <c r="E907" s="668"/>
    </row>
    <row r="908" spans="1:5">
      <c r="A908" s="668"/>
      <c r="B908" s="736"/>
      <c r="C908" s="668"/>
      <c r="D908" s="668"/>
      <c r="E908" s="668"/>
    </row>
    <row r="909" spans="1:5">
      <c r="A909" s="668"/>
      <c r="B909" s="736"/>
      <c r="C909" s="668"/>
      <c r="D909" s="668"/>
      <c r="E909" s="668"/>
    </row>
    <row r="910" spans="1:5">
      <c r="A910" s="668"/>
      <c r="B910" s="736"/>
      <c r="C910" s="668"/>
      <c r="D910" s="668"/>
      <c r="E910" s="668"/>
    </row>
    <row r="911" spans="1:5">
      <c r="A911" s="668"/>
      <c r="B911" s="736"/>
      <c r="C911" s="668"/>
      <c r="D911" s="668"/>
      <c r="E911" s="668"/>
    </row>
    <row r="912" spans="1:5">
      <c r="A912" s="668"/>
      <c r="B912" s="736"/>
      <c r="C912" s="668"/>
      <c r="D912" s="668"/>
      <c r="E912" s="668"/>
    </row>
    <row r="913" spans="1:5">
      <c r="A913" s="668"/>
      <c r="B913" s="736"/>
      <c r="C913" s="668"/>
      <c r="D913" s="668"/>
      <c r="E913" s="668"/>
    </row>
    <row r="914" spans="1:5">
      <c r="A914" s="668"/>
      <c r="B914" s="736"/>
      <c r="C914" s="668"/>
      <c r="D914" s="668"/>
      <c r="E914" s="668"/>
    </row>
    <row r="915" spans="1:5">
      <c r="A915" s="668"/>
      <c r="B915" s="736"/>
      <c r="C915" s="668"/>
      <c r="D915" s="668"/>
      <c r="E915" s="668"/>
    </row>
    <row r="916" spans="1:5">
      <c r="A916" s="668"/>
      <c r="B916" s="736"/>
      <c r="C916" s="668"/>
      <c r="D916" s="668"/>
      <c r="E916" s="668"/>
    </row>
    <row r="917" spans="1:5">
      <c r="A917" s="668"/>
      <c r="B917" s="736"/>
      <c r="C917" s="668"/>
      <c r="D917" s="668"/>
      <c r="E917" s="668"/>
    </row>
    <row r="918" spans="1:5">
      <c r="A918" s="668"/>
      <c r="B918" s="736"/>
      <c r="C918" s="668"/>
      <c r="D918" s="668"/>
      <c r="E918" s="668"/>
    </row>
    <row r="919" spans="1:5">
      <c r="A919" s="668"/>
      <c r="B919" s="736"/>
      <c r="C919" s="668"/>
      <c r="D919" s="668"/>
      <c r="E919" s="668"/>
    </row>
    <row r="920" spans="1:5">
      <c r="A920" s="668"/>
      <c r="B920" s="736"/>
      <c r="C920" s="668"/>
      <c r="D920" s="668"/>
      <c r="E920" s="668"/>
    </row>
    <row r="921" spans="1:5">
      <c r="A921" s="668"/>
      <c r="B921" s="736"/>
      <c r="C921" s="668"/>
      <c r="D921" s="668"/>
      <c r="E921" s="668"/>
    </row>
    <row r="922" spans="1:5">
      <c r="A922" s="668"/>
      <c r="B922" s="736"/>
      <c r="C922" s="668"/>
      <c r="D922" s="668"/>
      <c r="E922" s="668"/>
    </row>
    <row r="923" spans="1:5">
      <c r="A923" s="668"/>
      <c r="B923" s="736"/>
      <c r="C923" s="668"/>
      <c r="D923" s="668"/>
      <c r="E923" s="668"/>
    </row>
    <row r="924" spans="1:5">
      <c r="A924" s="668"/>
      <c r="B924" s="736"/>
      <c r="C924" s="668"/>
      <c r="D924" s="668"/>
      <c r="E924" s="668"/>
    </row>
    <row r="925" spans="1:5">
      <c r="A925" s="668"/>
      <c r="B925" s="736"/>
      <c r="C925" s="668"/>
      <c r="D925" s="668"/>
      <c r="E925" s="668"/>
    </row>
    <row r="926" spans="1:5">
      <c r="A926" s="668"/>
      <c r="B926" s="736"/>
      <c r="C926" s="668"/>
      <c r="D926" s="668"/>
      <c r="E926" s="668"/>
    </row>
    <row r="927" spans="1:5">
      <c r="A927" s="668"/>
      <c r="B927" s="736"/>
      <c r="C927" s="668"/>
      <c r="D927" s="668"/>
      <c r="E927" s="668"/>
    </row>
    <row r="928" spans="1:5">
      <c r="A928" s="668"/>
      <c r="B928" s="736"/>
      <c r="C928" s="668"/>
      <c r="D928" s="668"/>
      <c r="E928" s="668"/>
    </row>
    <row r="929" spans="1:5">
      <c r="A929" s="668"/>
      <c r="B929" s="736"/>
      <c r="C929" s="668"/>
      <c r="D929" s="668"/>
      <c r="E929" s="668"/>
    </row>
    <row r="930" spans="1:5">
      <c r="A930" s="668"/>
      <c r="B930" s="736"/>
      <c r="C930" s="668"/>
      <c r="D930" s="668"/>
      <c r="E930" s="668"/>
    </row>
    <row r="931" spans="1:5">
      <c r="A931" s="668"/>
      <c r="B931" s="736"/>
      <c r="C931" s="668"/>
      <c r="D931" s="668"/>
      <c r="E931" s="668"/>
    </row>
    <row r="932" spans="1:5">
      <c r="A932" s="668"/>
      <c r="B932" s="736"/>
      <c r="C932" s="668"/>
      <c r="D932" s="668"/>
      <c r="E932" s="668"/>
    </row>
    <row r="933" spans="1:5">
      <c r="A933" s="668"/>
      <c r="B933" s="736"/>
      <c r="C933" s="668"/>
      <c r="D933" s="668"/>
      <c r="E933" s="668"/>
    </row>
    <row r="934" spans="1:5">
      <c r="A934" s="668"/>
      <c r="B934" s="736"/>
      <c r="C934" s="668"/>
      <c r="D934" s="668"/>
      <c r="E934" s="668"/>
    </row>
    <row r="935" spans="1:5">
      <c r="A935" s="668"/>
      <c r="B935" s="736"/>
      <c r="C935" s="668"/>
      <c r="D935" s="668"/>
      <c r="E935" s="668"/>
    </row>
    <row r="936" spans="1:5">
      <c r="A936" s="668"/>
      <c r="B936" s="736"/>
      <c r="C936" s="668"/>
      <c r="D936" s="668"/>
      <c r="E936" s="668"/>
    </row>
    <row r="937" spans="1:5">
      <c r="A937" s="668"/>
      <c r="B937" s="736"/>
      <c r="C937" s="668"/>
      <c r="D937" s="668"/>
      <c r="E937" s="668"/>
    </row>
    <row r="938" spans="1:5">
      <c r="A938" s="668"/>
      <c r="B938" s="736"/>
      <c r="C938" s="668"/>
      <c r="D938" s="668"/>
      <c r="E938" s="668"/>
    </row>
    <row r="939" spans="1:5">
      <c r="A939" s="668"/>
      <c r="B939" s="736"/>
      <c r="C939" s="668"/>
      <c r="D939" s="668"/>
      <c r="E939" s="668"/>
    </row>
    <row r="940" spans="1:5">
      <c r="A940" s="668"/>
      <c r="B940" s="736"/>
      <c r="C940" s="668"/>
      <c r="D940" s="668"/>
      <c r="E940" s="668"/>
    </row>
    <row r="941" spans="1:5">
      <c r="A941" s="668"/>
      <c r="B941" s="736"/>
      <c r="C941" s="668"/>
      <c r="D941" s="668"/>
      <c r="E941" s="668"/>
    </row>
    <row r="942" spans="1:5">
      <c r="A942" s="668"/>
      <c r="B942" s="736"/>
      <c r="C942" s="668"/>
      <c r="D942" s="668"/>
      <c r="E942" s="668"/>
    </row>
    <row r="943" spans="1:5">
      <c r="A943" s="668"/>
      <c r="B943" s="736"/>
      <c r="C943" s="668"/>
      <c r="D943" s="668"/>
      <c r="E943" s="668"/>
    </row>
    <row r="944" spans="1:5">
      <c r="A944" s="668"/>
      <c r="B944" s="736"/>
      <c r="C944" s="668"/>
      <c r="D944" s="668"/>
      <c r="E944" s="668"/>
    </row>
    <row r="945" spans="1:5">
      <c r="A945" s="668"/>
      <c r="B945" s="736"/>
      <c r="C945" s="668"/>
      <c r="D945" s="668"/>
      <c r="E945" s="668"/>
    </row>
    <row r="946" spans="1:5">
      <c r="A946" s="668"/>
      <c r="B946" s="736"/>
      <c r="C946" s="668"/>
      <c r="D946" s="668"/>
      <c r="E946" s="668"/>
    </row>
    <row r="947" spans="1:5">
      <c r="A947" s="668"/>
      <c r="B947" s="736"/>
      <c r="C947" s="668"/>
      <c r="D947" s="668"/>
      <c r="E947" s="668"/>
    </row>
    <row r="948" spans="1:5">
      <c r="A948" s="668"/>
      <c r="B948" s="736"/>
      <c r="C948" s="668"/>
      <c r="D948" s="668"/>
      <c r="E948" s="668"/>
    </row>
    <row r="949" spans="1:5">
      <c r="A949" s="668"/>
      <c r="B949" s="736"/>
      <c r="C949" s="668"/>
      <c r="D949" s="668"/>
      <c r="E949" s="668"/>
    </row>
    <row r="950" spans="1:5">
      <c r="A950" s="668"/>
      <c r="B950" s="736"/>
      <c r="C950" s="668"/>
      <c r="D950" s="668"/>
      <c r="E950" s="668"/>
    </row>
    <row r="951" spans="1:5">
      <c r="A951" s="668"/>
      <c r="B951" s="736"/>
      <c r="C951" s="668"/>
      <c r="D951" s="668"/>
      <c r="E951" s="668"/>
    </row>
    <row r="952" spans="1:5">
      <c r="A952" s="668"/>
      <c r="B952" s="736"/>
      <c r="C952" s="668"/>
      <c r="D952" s="668"/>
      <c r="E952" s="668"/>
    </row>
    <row r="953" spans="1:5">
      <c r="A953" s="668"/>
      <c r="B953" s="736"/>
      <c r="C953" s="668"/>
      <c r="D953" s="668"/>
      <c r="E953" s="668"/>
    </row>
    <row r="954" spans="1:5">
      <c r="A954" s="668"/>
      <c r="B954" s="736"/>
      <c r="C954" s="668"/>
      <c r="D954" s="668"/>
      <c r="E954" s="668"/>
    </row>
    <row r="955" spans="1:5">
      <c r="A955" s="668"/>
      <c r="B955" s="736"/>
      <c r="C955" s="668"/>
      <c r="D955" s="668"/>
      <c r="E955" s="668"/>
    </row>
    <row r="956" spans="1:5">
      <c r="A956" s="668"/>
      <c r="B956" s="736"/>
      <c r="C956" s="668"/>
      <c r="D956" s="668"/>
      <c r="E956" s="668"/>
    </row>
    <row r="957" spans="1:5">
      <c r="A957" s="668"/>
      <c r="B957" s="736"/>
      <c r="C957" s="668"/>
      <c r="D957" s="668"/>
      <c r="E957" s="668"/>
    </row>
    <row r="958" spans="1:5">
      <c r="A958" s="668"/>
      <c r="B958" s="736"/>
      <c r="C958" s="668"/>
      <c r="D958" s="668"/>
      <c r="E958" s="668"/>
    </row>
    <row r="959" spans="1:5">
      <c r="A959" s="668"/>
      <c r="B959" s="736"/>
      <c r="C959" s="668"/>
      <c r="D959" s="668"/>
      <c r="E959" s="668"/>
    </row>
    <row r="960" spans="1:5">
      <c r="A960" s="668"/>
      <c r="B960" s="736"/>
      <c r="C960" s="668"/>
      <c r="D960" s="668"/>
      <c r="E960" s="668"/>
    </row>
    <row r="961" spans="1:5">
      <c r="A961" s="668"/>
      <c r="B961" s="736"/>
      <c r="C961" s="668"/>
      <c r="D961" s="668"/>
      <c r="E961" s="668"/>
    </row>
    <row r="962" spans="1:5">
      <c r="A962" s="668"/>
      <c r="B962" s="736"/>
      <c r="C962" s="668"/>
      <c r="D962" s="668"/>
      <c r="E962" s="668"/>
    </row>
    <row r="963" spans="1:5">
      <c r="A963" s="668"/>
      <c r="B963" s="736"/>
      <c r="C963" s="668"/>
      <c r="D963" s="668"/>
      <c r="E963" s="668"/>
    </row>
    <row r="964" spans="1:5">
      <c r="A964" s="668"/>
      <c r="B964" s="736"/>
      <c r="C964" s="668"/>
      <c r="D964" s="668"/>
      <c r="E964" s="668"/>
    </row>
    <row r="965" spans="1:5">
      <c r="A965" s="668"/>
      <c r="B965" s="736"/>
      <c r="C965" s="668"/>
      <c r="D965" s="668"/>
      <c r="E965" s="668"/>
    </row>
    <row r="966" spans="1:5">
      <c r="A966" s="668"/>
      <c r="B966" s="736"/>
      <c r="C966" s="668"/>
      <c r="D966" s="668"/>
      <c r="E966" s="668"/>
    </row>
    <row r="967" spans="1:5">
      <c r="A967" s="668"/>
      <c r="B967" s="736"/>
      <c r="C967" s="668"/>
      <c r="D967" s="668"/>
      <c r="E967" s="668"/>
    </row>
    <row r="968" spans="1:5">
      <c r="A968" s="668"/>
      <c r="B968" s="736"/>
      <c r="C968" s="668"/>
      <c r="D968" s="668"/>
      <c r="E968" s="668"/>
    </row>
    <row r="969" spans="1:5">
      <c r="A969" s="668"/>
      <c r="B969" s="736"/>
      <c r="C969" s="668"/>
      <c r="D969" s="668"/>
      <c r="E969" s="668"/>
    </row>
    <row r="970" spans="1:5">
      <c r="A970" s="668"/>
      <c r="B970" s="736"/>
      <c r="C970" s="668"/>
      <c r="D970" s="668"/>
      <c r="E970" s="668"/>
    </row>
    <row r="971" spans="1:5">
      <c r="A971" s="668"/>
      <c r="B971" s="736"/>
      <c r="C971" s="668"/>
      <c r="D971" s="668"/>
      <c r="E971" s="668"/>
    </row>
    <row r="972" spans="1:5">
      <c r="A972" s="668"/>
      <c r="B972" s="736"/>
      <c r="C972" s="668"/>
      <c r="D972" s="668"/>
      <c r="E972" s="668"/>
    </row>
    <row r="973" spans="1:5">
      <c r="A973" s="668"/>
      <c r="B973" s="736"/>
      <c r="C973" s="668"/>
      <c r="D973" s="668"/>
      <c r="E973" s="668"/>
    </row>
    <row r="974" spans="1:5">
      <c r="A974" s="668"/>
      <c r="B974" s="736"/>
      <c r="C974" s="668"/>
      <c r="D974" s="668"/>
      <c r="E974" s="668"/>
    </row>
    <row r="975" spans="1:5">
      <c r="A975" s="668"/>
      <c r="B975" s="736"/>
      <c r="C975" s="668"/>
      <c r="D975" s="668"/>
      <c r="E975" s="668"/>
    </row>
    <row r="976" spans="1:5">
      <c r="A976" s="668"/>
      <c r="B976" s="736"/>
      <c r="C976" s="668"/>
      <c r="D976" s="668"/>
      <c r="E976" s="668"/>
    </row>
    <row r="977" spans="1:5">
      <c r="A977" s="668"/>
      <c r="B977" s="736"/>
      <c r="C977" s="668"/>
      <c r="D977" s="668"/>
      <c r="E977" s="668"/>
    </row>
    <row r="978" spans="1:5">
      <c r="A978" s="668"/>
      <c r="B978" s="736"/>
      <c r="C978" s="668"/>
      <c r="D978" s="668"/>
      <c r="E978" s="668"/>
    </row>
    <row r="979" spans="1:5">
      <c r="A979" s="668"/>
      <c r="B979" s="736"/>
      <c r="C979" s="668"/>
      <c r="D979" s="668"/>
      <c r="E979" s="668"/>
    </row>
    <row r="980" spans="1:5">
      <c r="A980" s="668"/>
      <c r="B980" s="736"/>
      <c r="C980" s="668"/>
      <c r="D980" s="668"/>
      <c r="E980" s="668"/>
    </row>
    <row r="981" spans="1:5">
      <c r="A981" s="668"/>
      <c r="B981" s="736"/>
      <c r="C981" s="668"/>
      <c r="D981" s="668"/>
      <c r="E981" s="668"/>
    </row>
    <row r="982" spans="1:5">
      <c r="A982" s="668"/>
      <c r="B982" s="736"/>
      <c r="C982" s="668"/>
      <c r="D982" s="668"/>
      <c r="E982" s="668"/>
    </row>
    <row r="983" spans="1:5">
      <c r="A983" s="668"/>
      <c r="B983" s="736"/>
      <c r="C983" s="668"/>
      <c r="D983" s="668"/>
      <c r="E983" s="668"/>
    </row>
    <row r="984" spans="1:5">
      <c r="A984" s="668"/>
      <c r="B984" s="736"/>
      <c r="C984" s="668"/>
      <c r="D984" s="668"/>
      <c r="E984" s="668"/>
    </row>
    <row r="985" spans="1:5">
      <c r="A985" s="668"/>
      <c r="B985" s="736"/>
      <c r="C985" s="668"/>
      <c r="D985" s="668"/>
      <c r="E985" s="668"/>
    </row>
    <row r="986" spans="1:5">
      <c r="A986" s="668"/>
      <c r="B986" s="736"/>
      <c r="C986" s="668"/>
      <c r="D986" s="668"/>
      <c r="E986" s="668"/>
    </row>
    <row r="987" spans="1:5">
      <c r="A987" s="668"/>
      <c r="B987" s="736"/>
      <c r="C987" s="668"/>
      <c r="D987" s="668"/>
      <c r="E987" s="668"/>
    </row>
    <row r="988" spans="1:5">
      <c r="A988" s="668"/>
      <c r="B988" s="736"/>
      <c r="C988" s="668"/>
      <c r="D988" s="668"/>
      <c r="E988" s="668"/>
    </row>
  </sheetData>
  <mergeCells count="9">
    <mergeCell ref="A2:E2"/>
    <mergeCell ref="A3:G3"/>
    <mergeCell ref="B5:B8"/>
    <mergeCell ref="C5:F6"/>
    <mergeCell ref="G5:G8"/>
    <mergeCell ref="C7:C8"/>
    <mergeCell ref="D7:D8"/>
    <mergeCell ref="E7:E8"/>
    <mergeCell ref="F7:F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9.xml><?xml version="1.0" encoding="utf-8"?>
<worksheet xmlns="http://schemas.openxmlformats.org/spreadsheetml/2006/main" xmlns:r="http://schemas.openxmlformats.org/officeDocument/2006/relationships">
  <dimension ref="A1:M981"/>
  <sheetViews>
    <sheetView showGridLines="0" workbookViewId="0"/>
  </sheetViews>
  <sheetFormatPr defaultRowHeight="11.25"/>
  <cols>
    <col min="1" max="1" width="27.85546875" style="659" customWidth="1"/>
    <col min="2" max="2" width="9.42578125" style="658" customWidth="1"/>
    <col min="3" max="3" width="10.42578125" style="659" customWidth="1"/>
    <col min="4" max="4" width="9.85546875" style="659" customWidth="1"/>
    <col min="5" max="5" width="11.5703125" style="659" customWidth="1"/>
    <col min="6" max="6" width="9" style="659" customWidth="1"/>
    <col min="7" max="7" width="8.85546875" style="659" customWidth="1"/>
    <col min="8" max="256" width="9.140625" style="659"/>
    <col min="257" max="257" width="31.7109375" style="659" customWidth="1"/>
    <col min="258" max="258" width="11.28515625" style="659" customWidth="1"/>
    <col min="259" max="259" width="12.5703125" style="659" customWidth="1"/>
    <col min="260" max="260" width="9.85546875" style="659" customWidth="1"/>
    <col min="261" max="261" width="11.5703125" style="659" customWidth="1"/>
    <col min="262" max="262" width="9" style="659" customWidth="1"/>
    <col min="263" max="263" width="8.85546875" style="659" customWidth="1"/>
    <col min="264" max="512" width="9.140625" style="659"/>
    <col min="513" max="513" width="31.7109375" style="659" customWidth="1"/>
    <col min="514" max="514" width="11.28515625" style="659" customWidth="1"/>
    <col min="515" max="515" width="12.5703125" style="659" customWidth="1"/>
    <col min="516" max="516" width="9.85546875" style="659" customWidth="1"/>
    <col min="517" max="517" width="11.5703125" style="659" customWidth="1"/>
    <col min="518" max="518" width="9" style="659" customWidth="1"/>
    <col min="519" max="519" width="8.85546875" style="659" customWidth="1"/>
    <col min="520" max="768" width="9.140625" style="659"/>
    <col min="769" max="769" width="31.7109375" style="659" customWidth="1"/>
    <col min="770" max="770" width="11.28515625" style="659" customWidth="1"/>
    <col min="771" max="771" width="12.5703125" style="659" customWidth="1"/>
    <col min="772" max="772" width="9.85546875" style="659" customWidth="1"/>
    <col min="773" max="773" width="11.5703125" style="659" customWidth="1"/>
    <col min="774" max="774" width="9" style="659" customWidth="1"/>
    <col min="775" max="775" width="8.85546875" style="659" customWidth="1"/>
    <col min="776" max="1024" width="9.140625" style="659"/>
    <col min="1025" max="1025" width="31.7109375" style="659" customWidth="1"/>
    <col min="1026" max="1026" width="11.28515625" style="659" customWidth="1"/>
    <col min="1027" max="1027" width="12.5703125" style="659" customWidth="1"/>
    <col min="1028" max="1028" width="9.85546875" style="659" customWidth="1"/>
    <col min="1029" max="1029" width="11.5703125" style="659" customWidth="1"/>
    <col min="1030" max="1030" width="9" style="659" customWidth="1"/>
    <col min="1031" max="1031" width="8.85546875" style="659" customWidth="1"/>
    <col min="1032" max="1280" width="9.140625" style="659"/>
    <col min="1281" max="1281" width="31.7109375" style="659" customWidth="1"/>
    <col min="1282" max="1282" width="11.28515625" style="659" customWidth="1"/>
    <col min="1283" max="1283" width="12.5703125" style="659" customWidth="1"/>
    <col min="1284" max="1284" width="9.85546875" style="659" customWidth="1"/>
    <col min="1285" max="1285" width="11.5703125" style="659" customWidth="1"/>
    <col min="1286" max="1286" width="9" style="659" customWidth="1"/>
    <col min="1287" max="1287" width="8.85546875" style="659" customWidth="1"/>
    <col min="1288" max="1536" width="9.140625" style="659"/>
    <col min="1537" max="1537" width="31.7109375" style="659" customWidth="1"/>
    <col min="1538" max="1538" width="11.28515625" style="659" customWidth="1"/>
    <col min="1539" max="1539" width="12.5703125" style="659" customWidth="1"/>
    <col min="1540" max="1540" width="9.85546875" style="659" customWidth="1"/>
    <col min="1541" max="1541" width="11.5703125" style="659" customWidth="1"/>
    <col min="1542" max="1542" width="9" style="659" customWidth="1"/>
    <col min="1543" max="1543" width="8.85546875" style="659" customWidth="1"/>
    <col min="1544" max="1792" width="9.140625" style="659"/>
    <col min="1793" max="1793" width="31.7109375" style="659" customWidth="1"/>
    <col min="1794" max="1794" width="11.28515625" style="659" customWidth="1"/>
    <col min="1795" max="1795" width="12.5703125" style="659" customWidth="1"/>
    <col min="1796" max="1796" width="9.85546875" style="659" customWidth="1"/>
    <col min="1797" max="1797" width="11.5703125" style="659" customWidth="1"/>
    <col min="1798" max="1798" width="9" style="659" customWidth="1"/>
    <col min="1799" max="1799" width="8.85546875" style="659" customWidth="1"/>
    <col min="1800" max="2048" width="9.140625" style="659"/>
    <col min="2049" max="2049" width="31.7109375" style="659" customWidth="1"/>
    <col min="2050" max="2050" width="11.28515625" style="659" customWidth="1"/>
    <col min="2051" max="2051" width="12.5703125" style="659" customWidth="1"/>
    <col min="2052" max="2052" width="9.85546875" style="659" customWidth="1"/>
    <col min="2053" max="2053" width="11.5703125" style="659" customWidth="1"/>
    <col min="2054" max="2054" width="9" style="659" customWidth="1"/>
    <col min="2055" max="2055" width="8.85546875" style="659" customWidth="1"/>
    <col min="2056" max="2304" width="9.140625" style="659"/>
    <col min="2305" max="2305" width="31.7109375" style="659" customWidth="1"/>
    <col min="2306" max="2306" width="11.28515625" style="659" customWidth="1"/>
    <col min="2307" max="2307" width="12.5703125" style="659" customWidth="1"/>
    <col min="2308" max="2308" width="9.85546875" style="659" customWidth="1"/>
    <col min="2309" max="2309" width="11.5703125" style="659" customWidth="1"/>
    <col min="2310" max="2310" width="9" style="659" customWidth="1"/>
    <col min="2311" max="2311" width="8.85546875" style="659" customWidth="1"/>
    <col min="2312" max="2560" width="9.140625" style="659"/>
    <col min="2561" max="2561" width="31.7109375" style="659" customWidth="1"/>
    <col min="2562" max="2562" width="11.28515625" style="659" customWidth="1"/>
    <col min="2563" max="2563" width="12.5703125" style="659" customWidth="1"/>
    <col min="2564" max="2564" width="9.85546875" style="659" customWidth="1"/>
    <col min="2565" max="2565" width="11.5703125" style="659" customWidth="1"/>
    <col min="2566" max="2566" width="9" style="659" customWidth="1"/>
    <col min="2567" max="2567" width="8.85546875" style="659" customWidth="1"/>
    <col min="2568" max="2816" width="9.140625" style="659"/>
    <col min="2817" max="2817" width="31.7109375" style="659" customWidth="1"/>
    <col min="2818" max="2818" width="11.28515625" style="659" customWidth="1"/>
    <col min="2819" max="2819" width="12.5703125" style="659" customWidth="1"/>
    <col min="2820" max="2820" width="9.85546875" style="659" customWidth="1"/>
    <col min="2821" max="2821" width="11.5703125" style="659" customWidth="1"/>
    <col min="2822" max="2822" width="9" style="659" customWidth="1"/>
    <col min="2823" max="2823" width="8.85546875" style="659" customWidth="1"/>
    <col min="2824" max="3072" width="9.140625" style="659"/>
    <col min="3073" max="3073" width="31.7109375" style="659" customWidth="1"/>
    <col min="3074" max="3074" width="11.28515625" style="659" customWidth="1"/>
    <col min="3075" max="3075" width="12.5703125" style="659" customWidth="1"/>
    <col min="3076" max="3076" width="9.85546875" style="659" customWidth="1"/>
    <col min="3077" max="3077" width="11.5703125" style="659" customWidth="1"/>
    <col min="3078" max="3078" width="9" style="659" customWidth="1"/>
    <col min="3079" max="3079" width="8.85546875" style="659" customWidth="1"/>
    <col min="3080" max="3328" width="9.140625" style="659"/>
    <col min="3329" max="3329" width="31.7109375" style="659" customWidth="1"/>
    <col min="3330" max="3330" width="11.28515625" style="659" customWidth="1"/>
    <col min="3331" max="3331" width="12.5703125" style="659" customWidth="1"/>
    <col min="3332" max="3332" width="9.85546875" style="659" customWidth="1"/>
    <col min="3333" max="3333" width="11.5703125" style="659" customWidth="1"/>
    <col min="3334" max="3334" width="9" style="659" customWidth="1"/>
    <col min="3335" max="3335" width="8.85546875" style="659" customWidth="1"/>
    <col min="3336" max="3584" width="9.140625" style="659"/>
    <col min="3585" max="3585" width="31.7109375" style="659" customWidth="1"/>
    <col min="3586" max="3586" width="11.28515625" style="659" customWidth="1"/>
    <col min="3587" max="3587" width="12.5703125" style="659" customWidth="1"/>
    <col min="3588" max="3588" width="9.85546875" style="659" customWidth="1"/>
    <col min="3589" max="3589" width="11.5703125" style="659" customWidth="1"/>
    <col min="3590" max="3590" width="9" style="659" customWidth="1"/>
    <col min="3591" max="3591" width="8.85546875" style="659" customWidth="1"/>
    <col min="3592" max="3840" width="9.140625" style="659"/>
    <col min="3841" max="3841" width="31.7109375" style="659" customWidth="1"/>
    <col min="3842" max="3842" width="11.28515625" style="659" customWidth="1"/>
    <col min="3843" max="3843" width="12.5703125" style="659" customWidth="1"/>
    <col min="3844" max="3844" width="9.85546875" style="659" customWidth="1"/>
    <col min="3845" max="3845" width="11.5703125" style="659" customWidth="1"/>
    <col min="3846" max="3846" width="9" style="659" customWidth="1"/>
    <col min="3847" max="3847" width="8.85546875" style="659" customWidth="1"/>
    <col min="3848" max="4096" width="9.140625" style="659"/>
    <col min="4097" max="4097" width="31.7109375" style="659" customWidth="1"/>
    <col min="4098" max="4098" width="11.28515625" style="659" customWidth="1"/>
    <col min="4099" max="4099" width="12.5703125" style="659" customWidth="1"/>
    <col min="4100" max="4100" width="9.85546875" style="659" customWidth="1"/>
    <col min="4101" max="4101" width="11.5703125" style="659" customWidth="1"/>
    <col min="4102" max="4102" width="9" style="659" customWidth="1"/>
    <col min="4103" max="4103" width="8.85546875" style="659" customWidth="1"/>
    <col min="4104" max="4352" width="9.140625" style="659"/>
    <col min="4353" max="4353" width="31.7109375" style="659" customWidth="1"/>
    <col min="4354" max="4354" width="11.28515625" style="659" customWidth="1"/>
    <col min="4355" max="4355" width="12.5703125" style="659" customWidth="1"/>
    <col min="4356" max="4356" width="9.85546875" style="659" customWidth="1"/>
    <col min="4357" max="4357" width="11.5703125" style="659" customWidth="1"/>
    <col min="4358" max="4358" width="9" style="659" customWidth="1"/>
    <col min="4359" max="4359" width="8.85546875" style="659" customWidth="1"/>
    <col min="4360" max="4608" width="9.140625" style="659"/>
    <col min="4609" max="4609" width="31.7109375" style="659" customWidth="1"/>
    <col min="4610" max="4610" width="11.28515625" style="659" customWidth="1"/>
    <col min="4611" max="4611" width="12.5703125" style="659" customWidth="1"/>
    <col min="4612" max="4612" width="9.85546875" style="659" customWidth="1"/>
    <col min="4613" max="4613" width="11.5703125" style="659" customWidth="1"/>
    <col min="4614" max="4614" width="9" style="659" customWidth="1"/>
    <col min="4615" max="4615" width="8.85546875" style="659" customWidth="1"/>
    <col min="4616" max="4864" width="9.140625" style="659"/>
    <col min="4865" max="4865" width="31.7109375" style="659" customWidth="1"/>
    <col min="4866" max="4866" width="11.28515625" style="659" customWidth="1"/>
    <col min="4867" max="4867" width="12.5703125" style="659" customWidth="1"/>
    <col min="4868" max="4868" width="9.85546875" style="659" customWidth="1"/>
    <col min="4869" max="4869" width="11.5703125" style="659" customWidth="1"/>
    <col min="4870" max="4870" width="9" style="659" customWidth="1"/>
    <col min="4871" max="4871" width="8.85546875" style="659" customWidth="1"/>
    <col min="4872" max="5120" width="9.140625" style="659"/>
    <col min="5121" max="5121" width="31.7109375" style="659" customWidth="1"/>
    <col min="5122" max="5122" width="11.28515625" style="659" customWidth="1"/>
    <col min="5123" max="5123" width="12.5703125" style="659" customWidth="1"/>
    <col min="5124" max="5124" width="9.85546875" style="659" customWidth="1"/>
    <col min="5125" max="5125" width="11.5703125" style="659" customWidth="1"/>
    <col min="5126" max="5126" width="9" style="659" customWidth="1"/>
    <col min="5127" max="5127" width="8.85546875" style="659" customWidth="1"/>
    <col min="5128" max="5376" width="9.140625" style="659"/>
    <col min="5377" max="5377" width="31.7109375" style="659" customWidth="1"/>
    <col min="5378" max="5378" width="11.28515625" style="659" customWidth="1"/>
    <col min="5379" max="5379" width="12.5703125" style="659" customWidth="1"/>
    <col min="5380" max="5380" width="9.85546875" style="659" customWidth="1"/>
    <col min="5381" max="5381" width="11.5703125" style="659" customWidth="1"/>
    <col min="5382" max="5382" width="9" style="659" customWidth="1"/>
    <col min="5383" max="5383" width="8.85546875" style="659" customWidth="1"/>
    <col min="5384" max="5632" width="9.140625" style="659"/>
    <col min="5633" max="5633" width="31.7109375" style="659" customWidth="1"/>
    <col min="5634" max="5634" width="11.28515625" style="659" customWidth="1"/>
    <col min="5635" max="5635" width="12.5703125" style="659" customWidth="1"/>
    <col min="5636" max="5636" width="9.85546875" style="659" customWidth="1"/>
    <col min="5637" max="5637" width="11.5703125" style="659" customWidth="1"/>
    <col min="5638" max="5638" width="9" style="659" customWidth="1"/>
    <col min="5639" max="5639" width="8.85546875" style="659" customWidth="1"/>
    <col min="5640" max="5888" width="9.140625" style="659"/>
    <col min="5889" max="5889" width="31.7109375" style="659" customWidth="1"/>
    <col min="5890" max="5890" width="11.28515625" style="659" customWidth="1"/>
    <col min="5891" max="5891" width="12.5703125" style="659" customWidth="1"/>
    <col min="5892" max="5892" width="9.85546875" style="659" customWidth="1"/>
    <col min="5893" max="5893" width="11.5703125" style="659" customWidth="1"/>
    <col min="5894" max="5894" width="9" style="659" customWidth="1"/>
    <col min="5895" max="5895" width="8.85546875" style="659" customWidth="1"/>
    <col min="5896" max="6144" width="9.140625" style="659"/>
    <col min="6145" max="6145" width="31.7109375" style="659" customWidth="1"/>
    <col min="6146" max="6146" width="11.28515625" style="659" customWidth="1"/>
    <col min="6147" max="6147" width="12.5703125" style="659" customWidth="1"/>
    <col min="6148" max="6148" width="9.85546875" style="659" customWidth="1"/>
    <col min="6149" max="6149" width="11.5703125" style="659" customWidth="1"/>
    <col min="6150" max="6150" width="9" style="659" customWidth="1"/>
    <col min="6151" max="6151" width="8.85546875" style="659" customWidth="1"/>
    <col min="6152" max="6400" width="9.140625" style="659"/>
    <col min="6401" max="6401" width="31.7109375" style="659" customWidth="1"/>
    <col min="6402" max="6402" width="11.28515625" style="659" customWidth="1"/>
    <col min="6403" max="6403" width="12.5703125" style="659" customWidth="1"/>
    <col min="6404" max="6404" width="9.85546875" style="659" customWidth="1"/>
    <col min="6405" max="6405" width="11.5703125" style="659" customWidth="1"/>
    <col min="6406" max="6406" width="9" style="659" customWidth="1"/>
    <col min="6407" max="6407" width="8.85546875" style="659" customWidth="1"/>
    <col min="6408" max="6656" width="9.140625" style="659"/>
    <col min="6657" max="6657" width="31.7109375" style="659" customWidth="1"/>
    <col min="6658" max="6658" width="11.28515625" style="659" customWidth="1"/>
    <col min="6659" max="6659" width="12.5703125" style="659" customWidth="1"/>
    <col min="6660" max="6660" width="9.85546875" style="659" customWidth="1"/>
    <col min="6661" max="6661" width="11.5703125" style="659" customWidth="1"/>
    <col min="6662" max="6662" width="9" style="659" customWidth="1"/>
    <col min="6663" max="6663" width="8.85546875" style="659" customWidth="1"/>
    <col min="6664" max="6912" width="9.140625" style="659"/>
    <col min="6913" max="6913" width="31.7109375" style="659" customWidth="1"/>
    <col min="6914" max="6914" width="11.28515625" style="659" customWidth="1"/>
    <col min="6915" max="6915" width="12.5703125" style="659" customWidth="1"/>
    <col min="6916" max="6916" width="9.85546875" style="659" customWidth="1"/>
    <col min="6917" max="6917" width="11.5703125" style="659" customWidth="1"/>
    <col min="6918" max="6918" width="9" style="659" customWidth="1"/>
    <col min="6919" max="6919" width="8.85546875" style="659" customWidth="1"/>
    <col min="6920" max="7168" width="9.140625" style="659"/>
    <col min="7169" max="7169" width="31.7109375" style="659" customWidth="1"/>
    <col min="7170" max="7170" width="11.28515625" style="659" customWidth="1"/>
    <col min="7171" max="7171" width="12.5703125" style="659" customWidth="1"/>
    <col min="7172" max="7172" width="9.85546875" style="659" customWidth="1"/>
    <col min="7173" max="7173" width="11.5703125" style="659" customWidth="1"/>
    <col min="7174" max="7174" width="9" style="659" customWidth="1"/>
    <col min="7175" max="7175" width="8.85546875" style="659" customWidth="1"/>
    <col min="7176" max="7424" width="9.140625" style="659"/>
    <col min="7425" max="7425" width="31.7109375" style="659" customWidth="1"/>
    <col min="7426" max="7426" width="11.28515625" style="659" customWidth="1"/>
    <col min="7427" max="7427" width="12.5703125" style="659" customWidth="1"/>
    <col min="7428" max="7428" width="9.85546875" style="659" customWidth="1"/>
    <col min="7429" max="7429" width="11.5703125" style="659" customWidth="1"/>
    <col min="7430" max="7430" width="9" style="659" customWidth="1"/>
    <col min="7431" max="7431" width="8.85546875" style="659" customWidth="1"/>
    <col min="7432" max="7680" width="9.140625" style="659"/>
    <col min="7681" max="7681" width="31.7109375" style="659" customWidth="1"/>
    <col min="7682" max="7682" width="11.28515625" style="659" customWidth="1"/>
    <col min="7683" max="7683" width="12.5703125" style="659" customWidth="1"/>
    <col min="7684" max="7684" width="9.85546875" style="659" customWidth="1"/>
    <col min="7685" max="7685" width="11.5703125" style="659" customWidth="1"/>
    <col min="7686" max="7686" width="9" style="659" customWidth="1"/>
    <col min="7687" max="7687" width="8.85546875" style="659" customWidth="1"/>
    <col min="7688" max="7936" width="9.140625" style="659"/>
    <col min="7937" max="7937" width="31.7109375" style="659" customWidth="1"/>
    <col min="7938" max="7938" width="11.28515625" style="659" customWidth="1"/>
    <col min="7939" max="7939" width="12.5703125" style="659" customWidth="1"/>
    <col min="7940" max="7940" width="9.85546875" style="659" customWidth="1"/>
    <col min="7941" max="7941" width="11.5703125" style="659" customWidth="1"/>
    <col min="7942" max="7942" width="9" style="659" customWidth="1"/>
    <col min="7943" max="7943" width="8.85546875" style="659" customWidth="1"/>
    <col min="7944" max="8192" width="9.140625" style="659"/>
    <col min="8193" max="8193" width="31.7109375" style="659" customWidth="1"/>
    <col min="8194" max="8194" width="11.28515625" style="659" customWidth="1"/>
    <col min="8195" max="8195" width="12.5703125" style="659" customWidth="1"/>
    <col min="8196" max="8196" width="9.85546875" style="659" customWidth="1"/>
    <col min="8197" max="8197" width="11.5703125" style="659" customWidth="1"/>
    <col min="8198" max="8198" width="9" style="659" customWidth="1"/>
    <col min="8199" max="8199" width="8.85546875" style="659" customWidth="1"/>
    <col min="8200" max="8448" width="9.140625" style="659"/>
    <col min="8449" max="8449" width="31.7109375" style="659" customWidth="1"/>
    <col min="8450" max="8450" width="11.28515625" style="659" customWidth="1"/>
    <col min="8451" max="8451" width="12.5703125" style="659" customWidth="1"/>
    <col min="8452" max="8452" width="9.85546875" style="659" customWidth="1"/>
    <col min="8453" max="8453" width="11.5703125" style="659" customWidth="1"/>
    <col min="8454" max="8454" width="9" style="659" customWidth="1"/>
    <col min="8455" max="8455" width="8.85546875" style="659" customWidth="1"/>
    <col min="8456" max="8704" width="9.140625" style="659"/>
    <col min="8705" max="8705" width="31.7109375" style="659" customWidth="1"/>
    <col min="8706" max="8706" width="11.28515625" style="659" customWidth="1"/>
    <col min="8707" max="8707" width="12.5703125" style="659" customWidth="1"/>
    <col min="8708" max="8708" width="9.85546875" style="659" customWidth="1"/>
    <col min="8709" max="8709" width="11.5703125" style="659" customWidth="1"/>
    <col min="8710" max="8710" width="9" style="659" customWidth="1"/>
    <col min="8711" max="8711" width="8.85546875" style="659" customWidth="1"/>
    <col min="8712" max="8960" width="9.140625" style="659"/>
    <col min="8961" max="8961" width="31.7109375" style="659" customWidth="1"/>
    <col min="8962" max="8962" width="11.28515625" style="659" customWidth="1"/>
    <col min="8963" max="8963" width="12.5703125" style="659" customWidth="1"/>
    <col min="8964" max="8964" width="9.85546875" style="659" customWidth="1"/>
    <col min="8965" max="8965" width="11.5703125" style="659" customWidth="1"/>
    <col min="8966" max="8966" width="9" style="659" customWidth="1"/>
    <col min="8967" max="8967" width="8.85546875" style="659" customWidth="1"/>
    <col min="8968" max="9216" width="9.140625" style="659"/>
    <col min="9217" max="9217" width="31.7109375" style="659" customWidth="1"/>
    <col min="9218" max="9218" width="11.28515625" style="659" customWidth="1"/>
    <col min="9219" max="9219" width="12.5703125" style="659" customWidth="1"/>
    <col min="9220" max="9220" width="9.85546875" style="659" customWidth="1"/>
    <col min="9221" max="9221" width="11.5703125" style="659" customWidth="1"/>
    <col min="9222" max="9222" width="9" style="659" customWidth="1"/>
    <col min="9223" max="9223" width="8.85546875" style="659" customWidth="1"/>
    <col min="9224" max="9472" width="9.140625" style="659"/>
    <col min="9473" max="9473" width="31.7109375" style="659" customWidth="1"/>
    <col min="9474" max="9474" width="11.28515625" style="659" customWidth="1"/>
    <col min="9475" max="9475" width="12.5703125" style="659" customWidth="1"/>
    <col min="9476" max="9476" width="9.85546875" style="659" customWidth="1"/>
    <col min="9477" max="9477" width="11.5703125" style="659" customWidth="1"/>
    <col min="9478" max="9478" width="9" style="659" customWidth="1"/>
    <col min="9479" max="9479" width="8.85546875" style="659" customWidth="1"/>
    <col min="9480" max="9728" width="9.140625" style="659"/>
    <col min="9729" max="9729" width="31.7109375" style="659" customWidth="1"/>
    <col min="9730" max="9730" width="11.28515625" style="659" customWidth="1"/>
    <col min="9731" max="9731" width="12.5703125" style="659" customWidth="1"/>
    <col min="9732" max="9732" width="9.85546875" style="659" customWidth="1"/>
    <col min="9733" max="9733" width="11.5703125" style="659" customWidth="1"/>
    <col min="9734" max="9734" width="9" style="659" customWidth="1"/>
    <col min="9735" max="9735" width="8.85546875" style="659" customWidth="1"/>
    <col min="9736" max="9984" width="9.140625" style="659"/>
    <col min="9985" max="9985" width="31.7109375" style="659" customWidth="1"/>
    <col min="9986" max="9986" width="11.28515625" style="659" customWidth="1"/>
    <col min="9987" max="9987" width="12.5703125" style="659" customWidth="1"/>
    <col min="9988" max="9988" width="9.85546875" style="659" customWidth="1"/>
    <col min="9989" max="9989" width="11.5703125" style="659" customWidth="1"/>
    <col min="9990" max="9990" width="9" style="659" customWidth="1"/>
    <col min="9991" max="9991" width="8.85546875" style="659" customWidth="1"/>
    <col min="9992" max="10240" width="9.140625" style="659"/>
    <col min="10241" max="10241" width="31.7109375" style="659" customWidth="1"/>
    <col min="10242" max="10242" width="11.28515625" style="659" customWidth="1"/>
    <col min="10243" max="10243" width="12.5703125" style="659" customWidth="1"/>
    <col min="10244" max="10244" width="9.85546875" style="659" customWidth="1"/>
    <col min="10245" max="10245" width="11.5703125" style="659" customWidth="1"/>
    <col min="10246" max="10246" width="9" style="659" customWidth="1"/>
    <col min="10247" max="10247" width="8.85546875" style="659" customWidth="1"/>
    <col min="10248" max="10496" width="9.140625" style="659"/>
    <col min="10497" max="10497" width="31.7109375" style="659" customWidth="1"/>
    <col min="10498" max="10498" width="11.28515625" style="659" customWidth="1"/>
    <col min="10499" max="10499" width="12.5703125" style="659" customWidth="1"/>
    <col min="10500" max="10500" width="9.85546875" style="659" customWidth="1"/>
    <col min="10501" max="10501" width="11.5703125" style="659" customWidth="1"/>
    <col min="10502" max="10502" width="9" style="659" customWidth="1"/>
    <col min="10503" max="10503" width="8.85546875" style="659" customWidth="1"/>
    <col min="10504" max="10752" width="9.140625" style="659"/>
    <col min="10753" max="10753" width="31.7109375" style="659" customWidth="1"/>
    <col min="10754" max="10754" width="11.28515625" style="659" customWidth="1"/>
    <col min="10755" max="10755" width="12.5703125" style="659" customWidth="1"/>
    <col min="10756" max="10756" width="9.85546875" style="659" customWidth="1"/>
    <col min="10757" max="10757" width="11.5703125" style="659" customWidth="1"/>
    <col min="10758" max="10758" width="9" style="659" customWidth="1"/>
    <col min="10759" max="10759" width="8.85546875" style="659" customWidth="1"/>
    <col min="10760" max="11008" width="9.140625" style="659"/>
    <col min="11009" max="11009" width="31.7109375" style="659" customWidth="1"/>
    <col min="11010" max="11010" width="11.28515625" style="659" customWidth="1"/>
    <col min="11011" max="11011" width="12.5703125" style="659" customWidth="1"/>
    <col min="11012" max="11012" width="9.85546875" style="659" customWidth="1"/>
    <col min="11013" max="11013" width="11.5703125" style="659" customWidth="1"/>
    <col min="11014" max="11014" width="9" style="659" customWidth="1"/>
    <col min="11015" max="11015" width="8.85546875" style="659" customWidth="1"/>
    <col min="11016" max="11264" width="9.140625" style="659"/>
    <col min="11265" max="11265" width="31.7109375" style="659" customWidth="1"/>
    <col min="11266" max="11266" width="11.28515625" style="659" customWidth="1"/>
    <col min="11267" max="11267" width="12.5703125" style="659" customWidth="1"/>
    <col min="11268" max="11268" width="9.85546875" style="659" customWidth="1"/>
    <col min="11269" max="11269" width="11.5703125" style="659" customWidth="1"/>
    <col min="11270" max="11270" width="9" style="659" customWidth="1"/>
    <col min="11271" max="11271" width="8.85546875" style="659" customWidth="1"/>
    <col min="11272" max="11520" width="9.140625" style="659"/>
    <col min="11521" max="11521" width="31.7109375" style="659" customWidth="1"/>
    <col min="11522" max="11522" width="11.28515625" style="659" customWidth="1"/>
    <col min="11523" max="11523" width="12.5703125" style="659" customWidth="1"/>
    <col min="11524" max="11524" width="9.85546875" style="659" customWidth="1"/>
    <col min="11525" max="11525" width="11.5703125" style="659" customWidth="1"/>
    <col min="11526" max="11526" width="9" style="659" customWidth="1"/>
    <col min="11527" max="11527" width="8.85546875" style="659" customWidth="1"/>
    <col min="11528" max="11776" width="9.140625" style="659"/>
    <col min="11777" max="11777" width="31.7109375" style="659" customWidth="1"/>
    <col min="11778" max="11778" width="11.28515625" style="659" customWidth="1"/>
    <col min="11779" max="11779" width="12.5703125" style="659" customWidth="1"/>
    <col min="11780" max="11780" width="9.85546875" style="659" customWidth="1"/>
    <col min="11781" max="11781" width="11.5703125" style="659" customWidth="1"/>
    <col min="11782" max="11782" width="9" style="659" customWidth="1"/>
    <col min="11783" max="11783" width="8.85546875" style="659" customWidth="1"/>
    <col min="11784" max="12032" width="9.140625" style="659"/>
    <col min="12033" max="12033" width="31.7109375" style="659" customWidth="1"/>
    <col min="12034" max="12034" width="11.28515625" style="659" customWidth="1"/>
    <col min="12035" max="12035" width="12.5703125" style="659" customWidth="1"/>
    <col min="12036" max="12036" width="9.85546875" style="659" customWidth="1"/>
    <col min="12037" max="12037" width="11.5703125" style="659" customWidth="1"/>
    <col min="12038" max="12038" width="9" style="659" customWidth="1"/>
    <col min="12039" max="12039" width="8.85546875" style="659" customWidth="1"/>
    <col min="12040" max="12288" width="9.140625" style="659"/>
    <col min="12289" max="12289" width="31.7109375" style="659" customWidth="1"/>
    <col min="12290" max="12290" width="11.28515625" style="659" customWidth="1"/>
    <col min="12291" max="12291" width="12.5703125" style="659" customWidth="1"/>
    <col min="12292" max="12292" width="9.85546875" style="659" customWidth="1"/>
    <col min="12293" max="12293" width="11.5703125" style="659" customWidth="1"/>
    <col min="12294" max="12294" width="9" style="659" customWidth="1"/>
    <col min="12295" max="12295" width="8.85546875" style="659" customWidth="1"/>
    <col min="12296" max="12544" width="9.140625" style="659"/>
    <col min="12545" max="12545" width="31.7109375" style="659" customWidth="1"/>
    <col min="12546" max="12546" width="11.28515625" style="659" customWidth="1"/>
    <col min="12547" max="12547" width="12.5703125" style="659" customWidth="1"/>
    <col min="12548" max="12548" width="9.85546875" style="659" customWidth="1"/>
    <col min="12549" max="12549" width="11.5703125" style="659" customWidth="1"/>
    <col min="12550" max="12550" width="9" style="659" customWidth="1"/>
    <col min="12551" max="12551" width="8.85546875" style="659" customWidth="1"/>
    <col min="12552" max="12800" width="9.140625" style="659"/>
    <col min="12801" max="12801" width="31.7109375" style="659" customWidth="1"/>
    <col min="12802" max="12802" width="11.28515625" style="659" customWidth="1"/>
    <col min="12803" max="12803" width="12.5703125" style="659" customWidth="1"/>
    <col min="12804" max="12804" width="9.85546875" style="659" customWidth="1"/>
    <col min="12805" max="12805" width="11.5703125" style="659" customWidth="1"/>
    <col min="12806" max="12806" width="9" style="659" customWidth="1"/>
    <col min="12807" max="12807" width="8.85546875" style="659" customWidth="1"/>
    <col min="12808" max="13056" width="9.140625" style="659"/>
    <col min="13057" max="13057" width="31.7109375" style="659" customWidth="1"/>
    <col min="13058" max="13058" width="11.28515625" style="659" customWidth="1"/>
    <col min="13059" max="13059" width="12.5703125" style="659" customWidth="1"/>
    <col min="13060" max="13060" width="9.85546875" style="659" customWidth="1"/>
    <col min="13061" max="13061" width="11.5703125" style="659" customWidth="1"/>
    <col min="13062" max="13062" width="9" style="659" customWidth="1"/>
    <col min="13063" max="13063" width="8.85546875" style="659" customWidth="1"/>
    <col min="13064" max="13312" width="9.140625" style="659"/>
    <col min="13313" max="13313" width="31.7109375" style="659" customWidth="1"/>
    <col min="13314" max="13314" width="11.28515625" style="659" customWidth="1"/>
    <col min="13315" max="13315" width="12.5703125" style="659" customWidth="1"/>
    <col min="13316" max="13316" width="9.85546875" style="659" customWidth="1"/>
    <col min="13317" max="13317" width="11.5703125" style="659" customWidth="1"/>
    <col min="13318" max="13318" width="9" style="659" customWidth="1"/>
    <col min="13319" max="13319" width="8.85546875" style="659" customWidth="1"/>
    <col min="13320" max="13568" width="9.140625" style="659"/>
    <col min="13569" max="13569" width="31.7109375" style="659" customWidth="1"/>
    <col min="13570" max="13570" width="11.28515625" style="659" customWidth="1"/>
    <col min="13571" max="13571" width="12.5703125" style="659" customWidth="1"/>
    <col min="13572" max="13572" width="9.85546875" style="659" customWidth="1"/>
    <col min="13573" max="13573" width="11.5703125" style="659" customWidth="1"/>
    <col min="13574" max="13574" width="9" style="659" customWidth="1"/>
    <col min="13575" max="13575" width="8.85546875" style="659" customWidth="1"/>
    <col min="13576" max="13824" width="9.140625" style="659"/>
    <col min="13825" max="13825" width="31.7109375" style="659" customWidth="1"/>
    <col min="13826" max="13826" width="11.28515625" style="659" customWidth="1"/>
    <col min="13827" max="13827" width="12.5703125" style="659" customWidth="1"/>
    <col min="13828" max="13828" width="9.85546875" style="659" customWidth="1"/>
    <col min="13829" max="13829" width="11.5703125" style="659" customWidth="1"/>
    <col min="13830" max="13830" width="9" style="659" customWidth="1"/>
    <col min="13831" max="13831" width="8.85546875" style="659" customWidth="1"/>
    <col min="13832" max="14080" width="9.140625" style="659"/>
    <col min="14081" max="14081" width="31.7109375" style="659" customWidth="1"/>
    <col min="14082" max="14082" width="11.28515625" style="659" customWidth="1"/>
    <col min="14083" max="14083" width="12.5703125" style="659" customWidth="1"/>
    <col min="14084" max="14084" width="9.85546875" style="659" customWidth="1"/>
    <col min="14085" max="14085" width="11.5703125" style="659" customWidth="1"/>
    <col min="14086" max="14086" width="9" style="659" customWidth="1"/>
    <col min="14087" max="14087" width="8.85546875" style="659" customWidth="1"/>
    <col min="14088" max="14336" width="9.140625" style="659"/>
    <col min="14337" max="14337" width="31.7109375" style="659" customWidth="1"/>
    <col min="14338" max="14338" width="11.28515625" style="659" customWidth="1"/>
    <col min="14339" max="14339" width="12.5703125" style="659" customWidth="1"/>
    <col min="14340" max="14340" width="9.85546875" style="659" customWidth="1"/>
    <col min="14341" max="14341" width="11.5703125" style="659" customWidth="1"/>
    <col min="14342" max="14342" width="9" style="659" customWidth="1"/>
    <col min="14343" max="14343" width="8.85546875" style="659" customWidth="1"/>
    <col min="14344" max="14592" width="9.140625" style="659"/>
    <col min="14593" max="14593" width="31.7109375" style="659" customWidth="1"/>
    <col min="14594" max="14594" width="11.28515625" style="659" customWidth="1"/>
    <col min="14595" max="14595" width="12.5703125" style="659" customWidth="1"/>
    <col min="14596" max="14596" width="9.85546875" style="659" customWidth="1"/>
    <col min="14597" max="14597" width="11.5703125" style="659" customWidth="1"/>
    <col min="14598" max="14598" width="9" style="659" customWidth="1"/>
    <col min="14599" max="14599" width="8.85546875" style="659" customWidth="1"/>
    <col min="14600" max="14848" width="9.140625" style="659"/>
    <col min="14849" max="14849" width="31.7109375" style="659" customWidth="1"/>
    <col min="14850" max="14850" width="11.28515625" style="659" customWidth="1"/>
    <col min="14851" max="14851" width="12.5703125" style="659" customWidth="1"/>
    <col min="14852" max="14852" width="9.85546875" style="659" customWidth="1"/>
    <col min="14853" max="14853" width="11.5703125" style="659" customWidth="1"/>
    <col min="14854" max="14854" width="9" style="659" customWidth="1"/>
    <col min="14855" max="14855" width="8.85546875" style="659" customWidth="1"/>
    <col min="14856" max="15104" width="9.140625" style="659"/>
    <col min="15105" max="15105" width="31.7109375" style="659" customWidth="1"/>
    <col min="15106" max="15106" width="11.28515625" style="659" customWidth="1"/>
    <col min="15107" max="15107" width="12.5703125" style="659" customWidth="1"/>
    <col min="15108" max="15108" width="9.85546875" style="659" customWidth="1"/>
    <col min="15109" max="15109" width="11.5703125" style="659" customWidth="1"/>
    <col min="15110" max="15110" width="9" style="659" customWidth="1"/>
    <col min="15111" max="15111" width="8.85546875" style="659" customWidth="1"/>
    <col min="15112" max="15360" width="9.140625" style="659"/>
    <col min="15361" max="15361" width="31.7109375" style="659" customWidth="1"/>
    <col min="15362" max="15362" width="11.28515625" style="659" customWidth="1"/>
    <col min="15363" max="15363" width="12.5703125" style="659" customWidth="1"/>
    <col min="15364" max="15364" width="9.85546875" style="659" customWidth="1"/>
    <col min="15365" max="15365" width="11.5703125" style="659" customWidth="1"/>
    <col min="15366" max="15366" width="9" style="659" customWidth="1"/>
    <col min="15367" max="15367" width="8.85546875" style="659" customWidth="1"/>
    <col min="15368" max="15616" width="9.140625" style="659"/>
    <col min="15617" max="15617" width="31.7109375" style="659" customWidth="1"/>
    <col min="15618" max="15618" width="11.28515625" style="659" customWidth="1"/>
    <col min="15619" max="15619" width="12.5703125" style="659" customWidth="1"/>
    <col min="15620" max="15620" width="9.85546875" style="659" customWidth="1"/>
    <col min="15621" max="15621" width="11.5703125" style="659" customWidth="1"/>
    <col min="15622" max="15622" width="9" style="659" customWidth="1"/>
    <col min="15623" max="15623" width="8.85546875" style="659" customWidth="1"/>
    <col min="15624" max="15872" width="9.140625" style="659"/>
    <col min="15873" max="15873" width="31.7109375" style="659" customWidth="1"/>
    <col min="15874" max="15874" width="11.28515625" style="659" customWidth="1"/>
    <col min="15875" max="15875" width="12.5703125" style="659" customWidth="1"/>
    <col min="15876" max="15876" width="9.85546875" style="659" customWidth="1"/>
    <col min="15877" max="15877" width="11.5703125" style="659" customWidth="1"/>
    <col min="15878" max="15878" width="9" style="659" customWidth="1"/>
    <col min="15879" max="15879" width="8.85546875" style="659" customWidth="1"/>
    <col min="15880" max="16128" width="9.140625" style="659"/>
    <col min="16129" max="16129" width="31.7109375" style="659" customWidth="1"/>
    <col min="16130" max="16130" width="11.28515625" style="659" customWidth="1"/>
    <col min="16131" max="16131" width="12.5703125" style="659" customWidth="1"/>
    <col min="16132" max="16132" width="9.85546875" style="659" customWidth="1"/>
    <col min="16133" max="16133" width="11.5703125" style="659" customWidth="1"/>
    <col min="16134" max="16134" width="9" style="659" customWidth="1"/>
    <col min="16135" max="16135" width="8.85546875" style="659" customWidth="1"/>
    <col min="16136" max="16384" width="9.140625" style="659"/>
  </cols>
  <sheetData>
    <row r="1" spans="1:13" ht="15" customHeight="1">
      <c r="A1" s="1715" t="s">
        <v>1527</v>
      </c>
    </row>
    <row r="2" spans="1:13" ht="21" customHeight="1">
      <c r="A2" s="2137" t="s">
        <v>451</v>
      </c>
      <c r="B2" s="2137"/>
      <c r="C2" s="2137"/>
      <c r="D2" s="2137"/>
      <c r="E2" s="2137"/>
    </row>
    <row r="3" spans="1:13" ht="33" customHeight="1">
      <c r="A3" s="2060" t="s">
        <v>462</v>
      </c>
      <c r="B3" s="2060"/>
      <c r="C3" s="2060"/>
      <c r="D3" s="2060"/>
      <c r="E3" s="2060"/>
      <c r="F3" s="2148"/>
      <c r="G3" s="2148"/>
    </row>
    <row r="4" spans="1:13" s="134" customFormat="1" ht="15" customHeight="1">
      <c r="A4" s="703">
        <v>2015</v>
      </c>
      <c r="B4" s="741"/>
      <c r="C4" s="704"/>
      <c r="D4" s="704"/>
      <c r="G4" s="705" t="s">
        <v>434</v>
      </c>
    </row>
    <row r="5" spans="1:13" s="134" customFormat="1" ht="11.1" customHeight="1">
      <c r="A5" s="706" t="s">
        <v>394</v>
      </c>
      <c r="B5" s="1810" t="s">
        <v>9</v>
      </c>
      <c r="C5" s="1911" t="s">
        <v>435</v>
      </c>
      <c r="D5" s="1916"/>
      <c r="E5" s="1916"/>
      <c r="F5" s="1917"/>
      <c r="G5" s="1810" t="s">
        <v>436</v>
      </c>
    </row>
    <row r="6" spans="1:13" s="134" customFormat="1" ht="11.1" customHeight="1">
      <c r="A6" s="707"/>
      <c r="B6" s="1863"/>
      <c r="C6" s="2143"/>
      <c r="D6" s="2144"/>
      <c r="E6" s="2144"/>
      <c r="F6" s="2145"/>
      <c r="G6" s="2146"/>
    </row>
    <row r="7" spans="1:13" s="134" customFormat="1" ht="11.1" customHeight="1">
      <c r="A7" s="707"/>
      <c r="B7" s="1863"/>
      <c r="C7" s="1810" t="s">
        <v>9</v>
      </c>
      <c r="D7" s="1810" t="s">
        <v>418</v>
      </c>
      <c r="E7" s="1810" t="s">
        <v>437</v>
      </c>
      <c r="F7" s="1810" t="s">
        <v>438</v>
      </c>
      <c r="G7" s="2146"/>
    </row>
    <row r="8" spans="1:13" s="134" customFormat="1" ht="27.75" customHeight="1">
      <c r="A8" s="708" t="s">
        <v>453</v>
      </c>
      <c r="B8" s="2039"/>
      <c r="C8" s="2039"/>
      <c r="D8" s="1812"/>
      <c r="E8" s="1812"/>
      <c r="F8" s="1812"/>
      <c r="G8" s="2041"/>
    </row>
    <row r="9" spans="1:13" ht="6" customHeight="1">
      <c r="A9" s="669" t="s">
        <v>156</v>
      </c>
      <c r="B9" s="750"/>
      <c r="C9" s="669"/>
      <c r="D9" s="669"/>
      <c r="E9" s="669"/>
    </row>
    <row r="10" spans="1:13" s="149" customFormat="1" ht="30" customHeight="1">
      <c r="A10" s="710" t="s">
        <v>463</v>
      </c>
      <c r="B10" s="711">
        <f t="shared" ref="B10:G10" si="0">SUM(B11:B15)</f>
        <v>18289.379000000004</v>
      </c>
      <c r="C10" s="711">
        <f t="shared" si="0"/>
        <v>5877.9290000000001</v>
      </c>
      <c r="D10" s="711">
        <f t="shared" si="0"/>
        <v>3373.8510000000006</v>
      </c>
      <c r="E10" s="711">
        <f t="shared" si="0"/>
        <v>1990.566</v>
      </c>
      <c r="F10" s="711">
        <f t="shared" si="0"/>
        <v>513.51200000000006</v>
      </c>
      <c r="G10" s="711">
        <f t="shared" si="0"/>
        <v>12411.449999999999</v>
      </c>
      <c r="I10" s="713"/>
      <c r="J10" s="713"/>
      <c r="K10" s="713"/>
      <c r="L10" s="713"/>
      <c r="M10" s="713"/>
    </row>
    <row r="11" spans="1:13" s="149" customFormat="1" ht="15" customHeight="1">
      <c r="A11" s="725" t="s">
        <v>454</v>
      </c>
      <c r="B11" s="709">
        <f>C11+G11</f>
        <v>7750.0710000000036</v>
      </c>
      <c r="C11" s="712">
        <f>D11+E11+F11</f>
        <v>3537.2750000000005</v>
      </c>
      <c r="D11" s="719">
        <v>2568.0580000000004</v>
      </c>
      <c r="E11" s="719">
        <v>751.00900000000013</v>
      </c>
      <c r="F11" s="719">
        <v>218.20799999999997</v>
      </c>
      <c r="G11" s="709">
        <v>4212.796000000003</v>
      </c>
    </row>
    <row r="12" spans="1:13" s="149" customFormat="1" ht="15" customHeight="1">
      <c r="A12" s="674" t="s">
        <v>455</v>
      </c>
      <c r="B12" s="709">
        <f>C12+G12</f>
        <v>9290.9389999999967</v>
      </c>
      <c r="C12" s="712">
        <f>D12+E12+F12</f>
        <v>1495.7210000000002</v>
      </c>
      <c r="D12" s="719">
        <v>484.26000000000005</v>
      </c>
      <c r="E12" s="719">
        <v>778.63300000000004</v>
      </c>
      <c r="F12" s="719">
        <v>232.82800000000012</v>
      </c>
      <c r="G12" s="709">
        <v>7795.2179999999971</v>
      </c>
    </row>
    <row r="13" spans="1:13" s="149" customFormat="1" ht="15" customHeight="1">
      <c r="A13" s="674" t="s">
        <v>456</v>
      </c>
      <c r="B13" s="709">
        <f>C13+G13</f>
        <v>607.202</v>
      </c>
      <c r="C13" s="712">
        <f>D13+E13+F13</f>
        <v>223.40899999999993</v>
      </c>
      <c r="D13" s="719">
        <v>173.03299999999996</v>
      </c>
      <c r="E13" s="719">
        <v>35.240999999999985</v>
      </c>
      <c r="F13" s="719">
        <v>15.135000000000002</v>
      </c>
      <c r="G13" s="709">
        <v>383.79300000000012</v>
      </c>
    </row>
    <row r="14" spans="1:13" s="149" customFormat="1" ht="15" customHeight="1">
      <c r="A14" s="674" t="s">
        <v>457</v>
      </c>
      <c r="B14" s="709">
        <f>C14+G14</f>
        <v>380.91599999999988</v>
      </c>
      <c r="C14" s="712">
        <f>D14+E14+F14</f>
        <v>379.07099999999986</v>
      </c>
      <c r="D14" s="719">
        <v>55.391000000000005</v>
      </c>
      <c r="E14" s="719">
        <v>289.79099999999983</v>
      </c>
      <c r="F14" s="719">
        <v>33.888999999999996</v>
      </c>
      <c r="G14" s="709">
        <v>1.8449999999999993</v>
      </c>
    </row>
    <row r="15" spans="1:13" s="149" customFormat="1" ht="15" customHeight="1">
      <c r="A15" s="674" t="s">
        <v>458</v>
      </c>
      <c r="B15" s="709">
        <f>C15+G15</f>
        <v>260.25099999999998</v>
      </c>
      <c r="C15" s="712">
        <f>D15+E15+F15</f>
        <v>242.45299999999997</v>
      </c>
      <c r="D15" s="719">
        <v>93.10899999999998</v>
      </c>
      <c r="E15" s="719">
        <v>135.892</v>
      </c>
      <c r="F15" s="719">
        <v>13.452</v>
      </c>
      <c r="G15" s="709">
        <v>17.797999999999998</v>
      </c>
    </row>
    <row r="16" spans="1:13" s="134" customFormat="1" ht="15" customHeight="1">
      <c r="A16" s="675"/>
      <c r="B16" s="719"/>
      <c r="D16" s="719"/>
      <c r="E16" s="719"/>
    </row>
    <row r="17" spans="1:13" s="149" customFormat="1" ht="24.95" customHeight="1">
      <c r="A17" s="745" t="s">
        <v>464</v>
      </c>
      <c r="B17" s="711">
        <f t="shared" ref="B17:G17" si="1">SUM(B18:B22)</f>
        <v>7515.3310000000001</v>
      </c>
      <c r="C17" s="711">
        <f t="shared" si="1"/>
        <v>5717.5669999999991</v>
      </c>
      <c r="D17" s="711">
        <f t="shared" si="1"/>
        <v>3235.6790000000001</v>
      </c>
      <c r="E17" s="711">
        <f t="shared" si="1"/>
        <v>2374.944</v>
      </c>
      <c r="F17" s="711">
        <f t="shared" si="1"/>
        <v>106.94400000000002</v>
      </c>
      <c r="G17" s="711">
        <f t="shared" si="1"/>
        <v>1797.7639999999999</v>
      </c>
      <c r="I17" s="713"/>
      <c r="J17" s="713"/>
      <c r="K17" s="713"/>
      <c r="L17" s="713"/>
      <c r="M17" s="713"/>
    </row>
    <row r="18" spans="1:13" s="149" customFormat="1" ht="15" customHeight="1">
      <c r="A18" s="725" t="s">
        <v>454</v>
      </c>
      <c r="B18" s="709">
        <f>C18+G18</f>
        <v>2779.9700000000003</v>
      </c>
      <c r="C18" s="709">
        <f>D18+E18+F18</f>
        <v>2767.2860000000001</v>
      </c>
      <c r="D18" s="719">
        <v>2100.8850000000002</v>
      </c>
      <c r="E18" s="719">
        <v>615.38800000000003</v>
      </c>
      <c r="F18" s="719">
        <v>51.012999999999991</v>
      </c>
      <c r="G18" s="709">
        <v>12.683999999999997</v>
      </c>
    </row>
    <row r="19" spans="1:13" s="149" customFormat="1" ht="15" customHeight="1">
      <c r="A19" s="674" t="s">
        <v>455</v>
      </c>
      <c r="B19" s="709">
        <f>C19+G19</f>
        <v>2757.808</v>
      </c>
      <c r="C19" s="709">
        <f>D19+E19+F19</f>
        <v>1339.1909999999998</v>
      </c>
      <c r="D19" s="719">
        <v>382.25</v>
      </c>
      <c r="E19" s="719">
        <v>948.5469999999998</v>
      </c>
      <c r="F19" s="719">
        <v>8.3940000000000019</v>
      </c>
      <c r="G19" s="709">
        <v>1418.617</v>
      </c>
    </row>
    <row r="20" spans="1:13" s="149" customFormat="1" ht="15" customHeight="1">
      <c r="A20" s="674" t="s">
        <v>456</v>
      </c>
      <c r="B20" s="709">
        <f>C20+G20</f>
        <v>510.06599999999997</v>
      </c>
      <c r="C20" s="709">
        <f>D20+E20+F20</f>
        <v>504.52</v>
      </c>
      <c r="D20" s="719">
        <v>426.714</v>
      </c>
      <c r="E20" s="719">
        <v>64.10499999999999</v>
      </c>
      <c r="F20" s="719">
        <v>13.701000000000001</v>
      </c>
      <c r="G20" s="709">
        <v>5.5459999999999994</v>
      </c>
    </row>
    <row r="21" spans="1:13" s="149" customFormat="1" ht="15" customHeight="1">
      <c r="A21" s="674" t="s">
        <v>457</v>
      </c>
      <c r="B21" s="709">
        <f>C21+G21</f>
        <v>98.034000000000006</v>
      </c>
      <c r="C21" s="709">
        <f>D21+E21+F21</f>
        <v>98.034000000000006</v>
      </c>
      <c r="D21" s="719">
        <v>79.415999999999997</v>
      </c>
      <c r="E21" s="719">
        <v>0.76800000000000002</v>
      </c>
      <c r="F21" s="719">
        <v>17.850000000000005</v>
      </c>
      <c r="G21" s="709">
        <v>0</v>
      </c>
    </row>
    <row r="22" spans="1:13" s="149" customFormat="1" ht="15" customHeight="1">
      <c r="A22" s="674" t="s">
        <v>458</v>
      </c>
      <c r="B22" s="709">
        <f>C22+G22</f>
        <v>1369.453</v>
      </c>
      <c r="C22" s="709">
        <f>D22+E22+F22</f>
        <v>1008.5359999999999</v>
      </c>
      <c r="D22" s="719">
        <v>246.41399999999996</v>
      </c>
      <c r="E22" s="719">
        <v>746.13599999999997</v>
      </c>
      <c r="F22" s="719">
        <v>15.985999999999997</v>
      </c>
      <c r="G22" s="709">
        <v>360.91699999999997</v>
      </c>
    </row>
    <row r="23" spans="1:13" s="134" customFormat="1" ht="15" customHeight="1">
      <c r="A23" s="746"/>
      <c r="B23" s="709"/>
      <c r="D23" s="719"/>
      <c r="E23" s="719"/>
    </row>
    <row r="24" spans="1:13" s="149" customFormat="1" ht="24.95" customHeight="1">
      <c r="A24" s="745" t="s">
        <v>465</v>
      </c>
      <c r="B24" s="711">
        <f t="shared" ref="B24:G24" si="2">SUM(B25:B29)</f>
        <v>1008.8580000000001</v>
      </c>
      <c r="C24" s="711">
        <f t="shared" si="2"/>
        <v>803.76699999999994</v>
      </c>
      <c r="D24" s="711">
        <f t="shared" si="2"/>
        <v>291.80300000000005</v>
      </c>
      <c r="E24" s="711">
        <f t="shared" si="2"/>
        <v>401.274</v>
      </c>
      <c r="F24" s="711">
        <f t="shared" si="2"/>
        <v>110.69</v>
      </c>
      <c r="G24" s="711">
        <f t="shared" si="2"/>
        <v>205.09100000000007</v>
      </c>
    </row>
    <row r="25" spans="1:13" s="134" customFormat="1" ht="15" customHeight="1">
      <c r="A25" s="725" t="s">
        <v>454</v>
      </c>
      <c r="B25" s="709">
        <f>C25+G25</f>
        <v>380.72500000000002</v>
      </c>
      <c r="C25" s="709">
        <f>D25+E25+F25</f>
        <v>336.00400000000002</v>
      </c>
      <c r="D25" s="709">
        <v>282.87500000000006</v>
      </c>
      <c r="E25" s="709">
        <v>20.651999999999994</v>
      </c>
      <c r="F25" s="709">
        <v>32.477000000000004</v>
      </c>
      <c r="G25" s="709">
        <v>44.720999999999997</v>
      </c>
    </row>
    <row r="26" spans="1:13" s="134" customFormat="1" ht="15" customHeight="1">
      <c r="A26" s="674" t="s">
        <v>455</v>
      </c>
      <c r="B26" s="751" t="s">
        <v>126</v>
      </c>
      <c r="C26" s="751" t="s">
        <v>126</v>
      </c>
      <c r="D26" s="709">
        <v>0</v>
      </c>
      <c r="E26" s="751" t="s">
        <v>126</v>
      </c>
      <c r="F26" s="709">
        <v>0</v>
      </c>
      <c r="G26" s="709">
        <v>0</v>
      </c>
    </row>
    <row r="27" spans="1:13" s="134" customFormat="1" ht="15" customHeight="1">
      <c r="A27" s="674" t="s">
        <v>456</v>
      </c>
      <c r="B27" s="709">
        <f>C27+G27</f>
        <v>0</v>
      </c>
      <c r="C27" s="709">
        <f>D27+E27+F27</f>
        <v>0</v>
      </c>
      <c r="D27" s="709">
        <v>0</v>
      </c>
      <c r="E27" s="709">
        <v>0</v>
      </c>
      <c r="F27" s="709">
        <v>0</v>
      </c>
      <c r="G27" s="709">
        <v>0</v>
      </c>
    </row>
    <row r="28" spans="1:13" s="134" customFormat="1" ht="15" customHeight="1">
      <c r="A28" s="674" t="s">
        <v>457</v>
      </c>
      <c r="B28" s="709">
        <f>C28+G28</f>
        <v>271.63199999999995</v>
      </c>
      <c r="C28" s="709">
        <f>D28+E28+F28</f>
        <v>271.63199999999995</v>
      </c>
      <c r="D28" s="709">
        <v>0</v>
      </c>
      <c r="E28" s="709">
        <v>193.41899999999998</v>
      </c>
      <c r="F28" s="709">
        <v>78.212999999999994</v>
      </c>
      <c r="G28" s="709">
        <v>0</v>
      </c>
    </row>
    <row r="29" spans="1:13" s="134" customFormat="1" ht="15" customHeight="1">
      <c r="A29" s="674" t="s">
        <v>458</v>
      </c>
      <c r="B29" s="709">
        <f>C29+G29</f>
        <v>356.50100000000009</v>
      </c>
      <c r="C29" s="709">
        <f>D29+E29+F29</f>
        <v>196.131</v>
      </c>
      <c r="D29" s="709">
        <v>8.9279999999999955</v>
      </c>
      <c r="E29" s="709">
        <v>187.203</v>
      </c>
      <c r="F29" s="709">
        <v>0</v>
      </c>
      <c r="G29" s="709">
        <v>160.37000000000006</v>
      </c>
    </row>
    <row r="30" spans="1:13" s="134" customFormat="1" ht="15" customHeight="1">
      <c r="A30" s="746"/>
      <c r="B30" s="719"/>
      <c r="C30" s="149"/>
      <c r="D30" s="709"/>
      <c r="E30" s="709"/>
      <c r="F30" s="149"/>
      <c r="G30" s="149"/>
    </row>
    <row r="31" spans="1:13" s="275" customFormat="1" ht="18.75" customHeight="1">
      <c r="A31" s="742" t="s">
        <v>466</v>
      </c>
      <c r="B31" s="711">
        <f t="shared" ref="B31:G31" si="3">SUM(B32:B36)</f>
        <v>1484.1760000000002</v>
      </c>
      <c r="C31" s="711">
        <f t="shared" si="3"/>
        <v>1044.2730000000001</v>
      </c>
      <c r="D31" s="711">
        <f t="shared" si="3"/>
        <v>852.01900000000012</v>
      </c>
      <c r="E31" s="711">
        <f t="shared" si="3"/>
        <v>172.83099999999999</v>
      </c>
      <c r="F31" s="711">
        <f t="shared" si="3"/>
        <v>19.422999999999998</v>
      </c>
      <c r="G31" s="711">
        <f t="shared" si="3"/>
        <v>439.40300000000008</v>
      </c>
    </row>
    <row r="32" spans="1:13" s="134" customFormat="1" ht="15" customHeight="1">
      <c r="A32" s="725" t="s">
        <v>454</v>
      </c>
      <c r="B32" s="709">
        <f>C32+G32</f>
        <v>1471.1760000000002</v>
      </c>
      <c r="C32" s="709">
        <f>D32+E32+F32</f>
        <v>1041.7730000000001</v>
      </c>
      <c r="D32" s="709">
        <v>852.01900000000012</v>
      </c>
      <c r="E32" s="709">
        <v>172.83099999999999</v>
      </c>
      <c r="F32" s="709">
        <v>16.922999999999998</v>
      </c>
      <c r="G32" s="709">
        <v>429.40300000000008</v>
      </c>
      <c r="I32" s="752"/>
      <c r="J32" s="752"/>
      <c r="K32" s="752"/>
      <c r="L32" s="752"/>
    </row>
    <row r="33" spans="1:7" s="134" customFormat="1" ht="15" customHeight="1">
      <c r="A33" s="674" t="s">
        <v>455</v>
      </c>
      <c r="B33" s="709">
        <f>C33+G33</f>
        <v>0</v>
      </c>
      <c r="C33" s="709">
        <f>D33+E33+F33</f>
        <v>0</v>
      </c>
      <c r="D33" s="709">
        <v>0</v>
      </c>
      <c r="E33" s="709">
        <v>0</v>
      </c>
      <c r="F33" s="709">
        <v>0</v>
      </c>
      <c r="G33" s="709">
        <v>0</v>
      </c>
    </row>
    <row r="34" spans="1:7" s="134" customFormat="1" ht="15" customHeight="1">
      <c r="A34" s="674" t="s">
        <v>456</v>
      </c>
      <c r="B34" s="709">
        <f>C34+G34</f>
        <v>0</v>
      </c>
      <c r="C34" s="709">
        <f>D34+E34+F34</f>
        <v>0</v>
      </c>
      <c r="D34" s="709">
        <v>0</v>
      </c>
      <c r="E34" s="709">
        <v>0</v>
      </c>
      <c r="F34" s="709">
        <v>0</v>
      </c>
      <c r="G34" s="709">
        <v>0</v>
      </c>
    </row>
    <row r="35" spans="1:7" s="134" customFormat="1" ht="15" customHeight="1">
      <c r="A35" s="674" t="s">
        <v>457</v>
      </c>
      <c r="B35" s="709">
        <f>C35+G35</f>
        <v>0</v>
      </c>
      <c r="C35" s="709">
        <f>D35+E35+F35</f>
        <v>0</v>
      </c>
      <c r="D35" s="709">
        <v>0</v>
      </c>
      <c r="E35" s="709">
        <v>0</v>
      </c>
      <c r="F35" s="709">
        <v>0</v>
      </c>
      <c r="G35" s="709">
        <v>0</v>
      </c>
    </row>
    <row r="36" spans="1:7" s="134" customFormat="1" ht="15" customHeight="1">
      <c r="A36" s="674" t="s">
        <v>458</v>
      </c>
      <c r="B36" s="709">
        <v>13</v>
      </c>
      <c r="C36" s="709">
        <f>D36+E36+F36</f>
        <v>2.5</v>
      </c>
      <c r="D36" s="709">
        <v>0</v>
      </c>
      <c r="E36" s="709">
        <v>0</v>
      </c>
      <c r="F36" s="709">
        <v>2.5</v>
      </c>
      <c r="G36" s="709">
        <v>10</v>
      </c>
    </row>
    <row r="37" spans="1:7" s="134" customFormat="1" ht="9.75" customHeight="1" thickBot="1">
      <c r="A37" s="753"/>
      <c r="B37" s="753"/>
      <c r="C37" s="754"/>
      <c r="D37" s="754"/>
      <c r="E37" s="754"/>
      <c r="F37" s="754"/>
      <c r="G37" s="754"/>
    </row>
    <row r="38" spans="1:7" s="134" customFormat="1" ht="3.75" customHeight="1" thickTop="1">
      <c r="A38" s="445"/>
      <c r="B38" s="445"/>
      <c r="C38" s="732"/>
      <c r="D38" s="732"/>
      <c r="E38" s="732"/>
      <c r="F38" s="732"/>
      <c r="G38" s="732"/>
    </row>
    <row r="39" spans="1:7" s="134" customFormat="1" ht="12.95" customHeight="1">
      <c r="A39" s="735" t="s">
        <v>450</v>
      </c>
      <c r="B39" s="735"/>
      <c r="C39" s="735"/>
      <c r="D39" s="735"/>
      <c r="E39" s="735"/>
      <c r="F39" s="674"/>
    </row>
    <row r="40" spans="1:7">
      <c r="A40" s="668"/>
    </row>
    <row r="41" spans="1:7">
      <c r="A41" s="668"/>
    </row>
    <row r="42" spans="1:7">
      <c r="A42" s="668"/>
      <c r="B42" s="736"/>
      <c r="C42" s="668"/>
      <c r="D42" s="668"/>
      <c r="E42" s="668"/>
    </row>
    <row r="43" spans="1:7">
      <c r="A43" s="668"/>
      <c r="B43" s="736"/>
      <c r="C43" s="668"/>
      <c r="D43" s="668"/>
      <c r="E43" s="668"/>
    </row>
    <row r="44" spans="1:7">
      <c r="A44" s="668"/>
      <c r="B44" s="736"/>
      <c r="C44" s="668"/>
      <c r="D44" s="668"/>
      <c r="E44" s="668"/>
    </row>
    <row r="45" spans="1:7">
      <c r="A45" s="668"/>
      <c r="B45" s="736"/>
      <c r="C45" s="668"/>
      <c r="D45" s="668"/>
      <c r="E45" s="668"/>
    </row>
    <row r="46" spans="1:7">
      <c r="A46" s="668"/>
      <c r="B46" s="736"/>
      <c r="C46" s="668"/>
      <c r="D46" s="668"/>
      <c r="E46" s="668"/>
    </row>
    <row r="47" spans="1:7">
      <c r="A47" s="668"/>
      <c r="B47" s="736"/>
      <c r="C47" s="668"/>
      <c r="D47" s="668"/>
      <c r="E47" s="668"/>
    </row>
    <row r="48" spans="1:7">
      <c r="A48" s="668"/>
      <c r="B48" s="736"/>
      <c r="C48" s="668"/>
      <c r="D48" s="668"/>
      <c r="E48" s="668"/>
    </row>
    <row r="49" spans="1:5">
      <c r="A49" s="668"/>
      <c r="B49" s="736"/>
      <c r="C49" s="668"/>
      <c r="D49" s="668"/>
      <c r="E49" s="668"/>
    </row>
    <row r="50" spans="1:5">
      <c r="A50" s="668"/>
      <c r="B50" s="736"/>
      <c r="C50" s="668"/>
      <c r="D50" s="668"/>
      <c r="E50" s="668"/>
    </row>
    <row r="51" spans="1:5">
      <c r="A51" s="668"/>
      <c r="B51" s="736"/>
      <c r="C51" s="668"/>
      <c r="D51" s="668"/>
      <c r="E51" s="668"/>
    </row>
    <row r="52" spans="1:5">
      <c r="A52" s="668"/>
      <c r="B52" s="736"/>
      <c r="C52" s="668"/>
      <c r="D52" s="668"/>
      <c r="E52" s="668"/>
    </row>
    <row r="53" spans="1:5">
      <c r="A53" s="668"/>
      <c r="B53" s="736"/>
      <c r="C53" s="668"/>
      <c r="D53" s="668"/>
      <c r="E53" s="668"/>
    </row>
    <row r="54" spans="1:5">
      <c r="A54" s="668"/>
      <c r="B54" s="736"/>
      <c r="C54" s="668"/>
      <c r="D54" s="668"/>
      <c r="E54" s="668"/>
    </row>
    <row r="55" spans="1:5">
      <c r="A55" s="668"/>
      <c r="B55" s="736"/>
      <c r="C55" s="668"/>
      <c r="D55" s="668"/>
      <c r="E55" s="668"/>
    </row>
    <row r="56" spans="1:5">
      <c r="A56" s="668"/>
      <c r="B56" s="736"/>
      <c r="C56" s="668"/>
      <c r="D56" s="668"/>
      <c r="E56" s="668"/>
    </row>
    <row r="57" spans="1:5">
      <c r="A57" s="668"/>
      <c r="B57" s="736"/>
      <c r="C57" s="668"/>
      <c r="D57" s="668"/>
      <c r="E57" s="668"/>
    </row>
    <row r="58" spans="1:5">
      <c r="A58" s="668"/>
      <c r="B58" s="736"/>
      <c r="C58" s="668"/>
      <c r="D58" s="668"/>
      <c r="E58" s="668"/>
    </row>
    <row r="59" spans="1:5">
      <c r="A59" s="668"/>
      <c r="B59" s="736"/>
      <c r="C59" s="668"/>
      <c r="D59" s="668"/>
      <c r="E59" s="668"/>
    </row>
    <row r="60" spans="1:5">
      <c r="A60" s="668"/>
      <c r="B60" s="736"/>
      <c r="C60" s="668"/>
      <c r="D60" s="668"/>
      <c r="E60" s="668"/>
    </row>
    <row r="61" spans="1:5">
      <c r="A61" s="668"/>
      <c r="B61" s="736"/>
      <c r="C61" s="668"/>
      <c r="D61" s="668"/>
      <c r="E61" s="668"/>
    </row>
    <row r="62" spans="1:5">
      <c r="A62" s="668"/>
      <c r="B62" s="736"/>
      <c r="C62" s="668"/>
      <c r="D62" s="668"/>
      <c r="E62" s="668"/>
    </row>
    <row r="63" spans="1:5">
      <c r="A63" s="668"/>
      <c r="B63" s="736"/>
      <c r="C63" s="668"/>
      <c r="D63" s="668"/>
      <c r="E63" s="668"/>
    </row>
    <row r="64" spans="1:5">
      <c r="A64" s="668"/>
      <c r="B64" s="736"/>
      <c r="C64" s="668"/>
      <c r="D64" s="668"/>
      <c r="E64" s="668"/>
    </row>
    <row r="65" spans="1:5">
      <c r="A65" s="668"/>
      <c r="B65" s="736"/>
      <c r="C65" s="668"/>
      <c r="D65" s="668"/>
      <c r="E65" s="668"/>
    </row>
    <row r="66" spans="1:5">
      <c r="A66" s="668"/>
      <c r="B66" s="736"/>
      <c r="C66" s="668"/>
      <c r="D66" s="668"/>
      <c r="E66" s="668"/>
    </row>
    <row r="67" spans="1:5">
      <c r="A67" s="668"/>
      <c r="B67" s="736"/>
      <c r="C67" s="668"/>
      <c r="D67" s="668"/>
      <c r="E67" s="668"/>
    </row>
    <row r="68" spans="1:5">
      <c r="A68" s="668"/>
      <c r="B68" s="736"/>
      <c r="C68" s="668"/>
      <c r="D68" s="668"/>
      <c r="E68" s="668"/>
    </row>
    <row r="69" spans="1:5">
      <c r="A69" s="668"/>
      <c r="B69" s="736"/>
      <c r="C69" s="668"/>
      <c r="D69" s="668"/>
      <c r="E69" s="668"/>
    </row>
    <row r="70" spans="1:5">
      <c r="A70" s="668"/>
      <c r="B70" s="736"/>
      <c r="C70" s="668"/>
      <c r="D70" s="668"/>
      <c r="E70" s="668"/>
    </row>
    <row r="71" spans="1:5">
      <c r="A71" s="668"/>
      <c r="B71" s="736"/>
      <c r="C71" s="668"/>
      <c r="D71" s="668"/>
      <c r="E71" s="668"/>
    </row>
    <row r="72" spans="1:5">
      <c r="A72" s="668"/>
      <c r="B72" s="736"/>
      <c r="C72" s="668"/>
      <c r="D72" s="668"/>
      <c r="E72" s="668"/>
    </row>
    <row r="73" spans="1:5">
      <c r="A73" s="668"/>
      <c r="B73" s="736"/>
      <c r="C73" s="668"/>
      <c r="D73" s="668"/>
      <c r="E73" s="668"/>
    </row>
    <row r="74" spans="1:5">
      <c r="A74" s="668"/>
      <c r="B74" s="736"/>
      <c r="C74" s="668"/>
      <c r="D74" s="668"/>
      <c r="E74" s="668"/>
    </row>
    <row r="75" spans="1:5">
      <c r="A75" s="668"/>
      <c r="B75" s="736"/>
      <c r="C75" s="668"/>
      <c r="D75" s="668"/>
      <c r="E75" s="668"/>
    </row>
    <row r="76" spans="1:5">
      <c r="A76" s="668"/>
      <c r="B76" s="736"/>
      <c r="C76" s="668"/>
      <c r="D76" s="668"/>
      <c r="E76" s="668"/>
    </row>
    <row r="77" spans="1:5">
      <c r="A77" s="668"/>
      <c r="B77" s="736"/>
      <c r="C77" s="668"/>
      <c r="D77" s="668"/>
      <c r="E77" s="668"/>
    </row>
    <row r="78" spans="1:5">
      <c r="A78" s="668"/>
      <c r="B78" s="736"/>
      <c r="C78" s="668"/>
      <c r="D78" s="668"/>
      <c r="E78" s="668"/>
    </row>
    <row r="79" spans="1:5">
      <c r="A79" s="668"/>
      <c r="B79" s="736"/>
      <c r="C79" s="668"/>
      <c r="D79" s="668"/>
      <c r="E79" s="668"/>
    </row>
    <row r="80" spans="1:5">
      <c r="A80" s="668"/>
      <c r="B80" s="736"/>
      <c r="C80" s="668"/>
      <c r="D80" s="668"/>
      <c r="E80" s="668"/>
    </row>
    <row r="81" spans="1:5">
      <c r="A81" s="668"/>
      <c r="B81" s="736"/>
      <c r="C81" s="668"/>
      <c r="D81" s="668"/>
      <c r="E81" s="668"/>
    </row>
    <row r="82" spans="1:5">
      <c r="A82" s="668"/>
      <c r="B82" s="736"/>
      <c r="C82" s="668"/>
      <c r="D82" s="668"/>
      <c r="E82" s="668"/>
    </row>
    <row r="83" spans="1:5">
      <c r="A83" s="668"/>
      <c r="B83" s="736"/>
      <c r="C83" s="668"/>
      <c r="D83" s="668"/>
      <c r="E83" s="668"/>
    </row>
    <row r="84" spans="1:5">
      <c r="A84" s="668"/>
      <c r="B84" s="736"/>
      <c r="C84" s="668"/>
      <c r="D84" s="668"/>
      <c r="E84" s="668"/>
    </row>
    <row r="85" spans="1:5">
      <c r="A85" s="668"/>
      <c r="B85" s="736"/>
      <c r="C85" s="668"/>
      <c r="D85" s="668"/>
      <c r="E85" s="668"/>
    </row>
    <row r="86" spans="1:5">
      <c r="A86" s="668"/>
      <c r="B86" s="736"/>
      <c r="C86" s="668"/>
      <c r="D86" s="668"/>
      <c r="E86" s="668"/>
    </row>
    <row r="87" spans="1:5">
      <c r="A87" s="668"/>
      <c r="B87" s="736"/>
      <c r="C87" s="668"/>
      <c r="D87" s="668"/>
      <c r="E87" s="668"/>
    </row>
    <row r="88" spans="1:5">
      <c r="A88" s="668"/>
      <c r="B88" s="736"/>
      <c r="C88" s="668"/>
      <c r="D88" s="668"/>
      <c r="E88" s="668"/>
    </row>
    <row r="89" spans="1:5">
      <c r="A89" s="668"/>
      <c r="B89" s="736"/>
      <c r="C89" s="668"/>
      <c r="D89" s="668"/>
      <c r="E89" s="668"/>
    </row>
    <row r="90" spans="1:5">
      <c r="A90" s="668"/>
      <c r="B90" s="736"/>
      <c r="C90" s="668"/>
      <c r="D90" s="668"/>
      <c r="E90" s="668"/>
    </row>
    <row r="91" spans="1:5">
      <c r="A91" s="668"/>
      <c r="B91" s="736"/>
      <c r="C91" s="668"/>
      <c r="D91" s="668"/>
      <c r="E91" s="668"/>
    </row>
    <row r="92" spans="1:5">
      <c r="A92" s="668"/>
      <c r="B92" s="736"/>
      <c r="C92" s="668"/>
      <c r="D92" s="668"/>
      <c r="E92" s="668"/>
    </row>
    <row r="93" spans="1:5">
      <c r="A93" s="668"/>
      <c r="B93" s="736"/>
      <c r="C93" s="668"/>
      <c r="D93" s="668"/>
      <c r="E93" s="668"/>
    </row>
    <row r="94" spans="1:5">
      <c r="A94" s="668"/>
      <c r="B94" s="736"/>
      <c r="C94" s="668"/>
      <c r="D94" s="668"/>
      <c r="E94" s="668"/>
    </row>
    <row r="95" spans="1:5">
      <c r="A95" s="668"/>
      <c r="B95" s="736"/>
      <c r="C95" s="668"/>
      <c r="D95" s="668"/>
      <c r="E95" s="668"/>
    </row>
    <row r="96" spans="1:5">
      <c r="A96" s="668"/>
      <c r="B96" s="736"/>
      <c r="C96" s="668"/>
      <c r="D96" s="668"/>
      <c r="E96" s="668"/>
    </row>
    <row r="97" spans="1:5">
      <c r="A97" s="668"/>
      <c r="B97" s="736"/>
      <c r="C97" s="668"/>
      <c r="D97" s="668"/>
      <c r="E97" s="668"/>
    </row>
    <row r="98" spans="1:5">
      <c r="A98" s="668"/>
      <c r="B98" s="736"/>
      <c r="C98" s="668"/>
      <c r="D98" s="668"/>
      <c r="E98" s="668"/>
    </row>
    <row r="99" spans="1:5">
      <c r="A99" s="668"/>
      <c r="B99" s="736"/>
      <c r="C99" s="668"/>
      <c r="D99" s="668"/>
      <c r="E99" s="668"/>
    </row>
    <row r="100" spans="1:5">
      <c r="A100" s="668"/>
      <c r="B100" s="736"/>
      <c r="C100" s="668"/>
      <c r="D100" s="668"/>
      <c r="E100" s="668"/>
    </row>
    <row r="101" spans="1:5">
      <c r="A101" s="668"/>
      <c r="B101" s="736"/>
      <c r="C101" s="668"/>
      <c r="D101" s="668"/>
      <c r="E101" s="668"/>
    </row>
    <row r="102" spans="1:5">
      <c r="A102" s="668"/>
      <c r="B102" s="736"/>
      <c r="C102" s="668"/>
      <c r="D102" s="668"/>
      <c r="E102" s="668"/>
    </row>
    <row r="103" spans="1:5">
      <c r="A103" s="668"/>
      <c r="B103" s="736"/>
      <c r="C103" s="668"/>
      <c r="D103" s="668"/>
      <c r="E103" s="668"/>
    </row>
    <row r="104" spans="1:5">
      <c r="A104" s="668"/>
      <c r="B104" s="736"/>
      <c r="C104" s="668"/>
      <c r="D104" s="668"/>
      <c r="E104" s="668"/>
    </row>
    <row r="105" spans="1:5">
      <c r="A105" s="668"/>
      <c r="B105" s="736"/>
      <c r="C105" s="668"/>
      <c r="D105" s="668"/>
      <c r="E105" s="668"/>
    </row>
    <row r="106" spans="1:5">
      <c r="A106" s="668"/>
      <c r="B106" s="736"/>
      <c r="C106" s="668"/>
      <c r="D106" s="668"/>
      <c r="E106" s="668"/>
    </row>
    <row r="107" spans="1:5">
      <c r="A107" s="668"/>
      <c r="B107" s="736"/>
      <c r="C107" s="668"/>
      <c r="D107" s="668"/>
      <c r="E107" s="668"/>
    </row>
    <row r="108" spans="1:5">
      <c r="A108" s="668"/>
      <c r="B108" s="736"/>
      <c r="C108" s="668"/>
      <c r="D108" s="668"/>
      <c r="E108" s="668"/>
    </row>
    <row r="109" spans="1:5">
      <c r="A109" s="668"/>
      <c r="B109" s="736"/>
      <c r="C109" s="668"/>
      <c r="D109" s="668"/>
      <c r="E109" s="668"/>
    </row>
    <row r="110" spans="1:5">
      <c r="A110" s="668"/>
      <c r="B110" s="736"/>
      <c r="C110" s="668"/>
      <c r="D110" s="668"/>
      <c r="E110" s="668"/>
    </row>
    <row r="111" spans="1:5">
      <c r="A111" s="668"/>
      <c r="B111" s="736"/>
      <c r="C111" s="668"/>
      <c r="D111" s="668"/>
      <c r="E111" s="668"/>
    </row>
    <row r="112" spans="1:5">
      <c r="A112" s="668"/>
      <c r="B112" s="736"/>
      <c r="C112" s="668"/>
      <c r="D112" s="668"/>
      <c r="E112" s="668"/>
    </row>
    <row r="113" spans="1:5">
      <c r="A113" s="668"/>
      <c r="B113" s="736"/>
      <c r="C113" s="668"/>
      <c r="D113" s="668"/>
      <c r="E113" s="668"/>
    </row>
    <row r="114" spans="1:5">
      <c r="A114" s="668"/>
      <c r="B114" s="736"/>
      <c r="C114" s="668"/>
      <c r="D114" s="668"/>
      <c r="E114" s="668"/>
    </row>
    <row r="115" spans="1:5">
      <c r="A115" s="668"/>
      <c r="B115" s="736"/>
      <c r="C115" s="668"/>
      <c r="D115" s="668"/>
      <c r="E115" s="668"/>
    </row>
    <row r="116" spans="1:5">
      <c r="A116" s="668"/>
      <c r="B116" s="736"/>
      <c r="C116" s="668"/>
      <c r="D116" s="668"/>
      <c r="E116" s="668"/>
    </row>
    <row r="117" spans="1:5">
      <c r="A117" s="668"/>
      <c r="B117" s="736"/>
      <c r="C117" s="668"/>
      <c r="D117" s="668"/>
      <c r="E117" s="668"/>
    </row>
    <row r="118" spans="1:5">
      <c r="A118" s="668"/>
      <c r="B118" s="736"/>
      <c r="C118" s="668"/>
      <c r="D118" s="668"/>
      <c r="E118" s="668"/>
    </row>
    <row r="119" spans="1:5">
      <c r="A119" s="668"/>
      <c r="B119" s="736"/>
      <c r="C119" s="668"/>
      <c r="D119" s="668"/>
      <c r="E119" s="668"/>
    </row>
    <row r="120" spans="1:5">
      <c r="A120" s="668"/>
      <c r="B120" s="736"/>
      <c r="C120" s="668"/>
      <c r="D120" s="668"/>
      <c r="E120" s="668"/>
    </row>
    <row r="121" spans="1:5">
      <c r="A121" s="668"/>
      <c r="B121" s="736"/>
      <c r="C121" s="668"/>
      <c r="D121" s="668"/>
      <c r="E121" s="668"/>
    </row>
    <row r="122" spans="1:5">
      <c r="A122" s="668"/>
      <c r="B122" s="736"/>
      <c r="C122" s="668"/>
      <c r="D122" s="668"/>
      <c r="E122" s="668"/>
    </row>
    <row r="123" spans="1:5">
      <c r="A123" s="668"/>
      <c r="B123" s="736"/>
      <c r="C123" s="668"/>
      <c r="D123" s="668"/>
      <c r="E123" s="668"/>
    </row>
    <row r="124" spans="1:5">
      <c r="A124" s="668"/>
      <c r="B124" s="736"/>
      <c r="C124" s="668"/>
      <c r="D124" s="668"/>
      <c r="E124" s="668"/>
    </row>
    <row r="125" spans="1:5">
      <c r="A125" s="668"/>
      <c r="B125" s="736"/>
      <c r="C125" s="668"/>
      <c r="D125" s="668"/>
      <c r="E125" s="668"/>
    </row>
    <row r="126" spans="1:5">
      <c r="A126" s="668"/>
      <c r="B126" s="736"/>
      <c r="C126" s="668"/>
      <c r="D126" s="668"/>
      <c r="E126" s="668"/>
    </row>
    <row r="127" spans="1:5">
      <c r="A127" s="668"/>
      <c r="B127" s="736"/>
      <c r="C127" s="668"/>
      <c r="D127" s="668"/>
      <c r="E127" s="668"/>
    </row>
    <row r="128" spans="1:5">
      <c r="A128" s="668"/>
      <c r="B128" s="736"/>
      <c r="C128" s="668"/>
      <c r="D128" s="668"/>
      <c r="E128" s="668"/>
    </row>
    <row r="129" spans="1:5">
      <c r="A129" s="668"/>
      <c r="B129" s="736"/>
      <c r="C129" s="668"/>
      <c r="D129" s="668"/>
      <c r="E129" s="668"/>
    </row>
    <row r="130" spans="1:5">
      <c r="A130" s="668"/>
      <c r="B130" s="736"/>
      <c r="C130" s="668"/>
      <c r="D130" s="668"/>
      <c r="E130" s="668"/>
    </row>
    <row r="131" spans="1:5">
      <c r="A131" s="668"/>
      <c r="B131" s="736"/>
      <c r="C131" s="668"/>
      <c r="D131" s="668"/>
      <c r="E131" s="668"/>
    </row>
    <row r="132" spans="1:5">
      <c r="A132" s="668"/>
      <c r="B132" s="736"/>
      <c r="C132" s="668"/>
      <c r="D132" s="668"/>
      <c r="E132" s="668"/>
    </row>
    <row r="133" spans="1:5">
      <c r="A133" s="668"/>
      <c r="B133" s="736"/>
      <c r="C133" s="668"/>
      <c r="D133" s="668"/>
      <c r="E133" s="668"/>
    </row>
    <row r="134" spans="1:5">
      <c r="A134" s="668"/>
      <c r="B134" s="736"/>
      <c r="C134" s="668"/>
      <c r="D134" s="668"/>
      <c r="E134" s="668"/>
    </row>
    <row r="135" spans="1:5">
      <c r="A135" s="668"/>
      <c r="B135" s="736"/>
      <c r="C135" s="668"/>
      <c r="D135" s="668"/>
      <c r="E135" s="668"/>
    </row>
    <row r="136" spans="1:5">
      <c r="A136" s="668"/>
      <c r="B136" s="736"/>
      <c r="C136" s="668"/>
      <c r="D136" s="668"/>
      <c r="E136" s="668"/>
    </row>
    <row r="137" spans="1:5">
      <c r="A137" s="668"/>
      <c r="B137" s="736"/>
      <c r="C137" s="668"/>
      <c r="D137" s="668"/>
      <c r="E137" s="668"/>
    </row>
    <row r="138" spans="1:5">
      <c r="A138" s="668"/>
      <c r="B138" s="736"/>
      <c r="C138" s="668"/>
      <c r="D138" s="668"/>
      <c r="E138" s="668"/>
    </row>
    <row r="139" spans="1:5">
      <c r="A139" s="668"/>
      <c r="B139" s="736"/>
      <c r="C139" s="668"/>
      <c r="D139" s="668"/>
      <c r="E139" s="668"/>
    </row>
    <row r="140" spans="1:5">
      <c r="A140" s="668"/>
      <c r="B140" s="736"/>
      <c r="C140" s="668"/>
      <c r="D140" s="668"/>
      <c r="E140" s="668"/>
    </row>
    <row r="141" spans="1:5">
      <c r="A141" s="668"/>
      <c r="B141" s="736"/>
      <c r="C141" s="668"/>
      <c r="D141" s="668"/>
      <c r="E141" s="668"/>
    </row>
    <row r="142" spans="1:5">
      <c r="A142" s="668"/>
      <c r="B142" s="736"/>
      <c r="C142" s="668"/>
      <c r="D142" s="668"/>
      <c r="E142" s="668"/>
    </row>
    <row r="143" spans="1:5">
      <c r="A143" s="668"/>
      <c r="B143" s="736"/>
      <c r="C143" s="668"/>
      <c r="D143" s="668"/>
      <c r="E143" s="668"/>
    </row>
    <row r="144" spans="1:5">
      <c r="A144" s="668"/>
      <c r="B144" s="736"/>
      <c r="C144" s="668"/>
      <c r="D144" s="668"/>
      <c r="E144" s="668"/>
    </row>
    <row r="145" spans="1:5">
      <c r="A145" s="668"/>
      <c r="B145" s="736"/>
      <c r="C145" s="668"/>
      <c r="D145" s="668"/>
      <c r="E145" s="668"/>
    </row>
    <row r="146" spans="1:5">
      <c r="A146" s="668"/>
      <c r="B146" s="736"/>
      <c r="C146" s="668"/>
      <c r="D146" s="668"/>
      <c r="E146" s="668"/>
    </row>
    <row r="147" spans="1:5">
      <c r="A147" s="668"/>
      <c r="B147" s="736"/>
      <c r="C147" s="668"/>
      <c r="D147" s="668"/>
      <c r="E147" s="668"/>
    </row>
    <row r="148" spans="1:5">
      <c r="A148" s="668"/>
      <c r="B148" s="736"/>
      <c r="C148" s="668"/>
      <c r="D148" s="668"/>
      <c r="E148" s="668"/>
    </row>
    <row r="149" spans="1:5">
      <c r="A149" s="668"/>
      <c r="B149" s="736"/>
      <c r="C149" s="668"/>
      <c r="D149" s="668"/>
      <c r="E149" s="668"/>
    </row>
    <row r="150" spans="1:5">
      <c r="A150" s="668"/>
      <c r="B150" s="736"/>
      <c r="C150" s="668"/>
      <c r="D150" s="668"/>
      <c r="E150" s="668"/>
    </row>
    <row r="151" spans="1:5">
      <c r="A151" s="668"/>
      <c r="B151" s="736"/>
      <c r="C151" s="668"/>
      <c r="D151" s="668"/>
      <c r="E151" s="668"/>
    </row>
    <row r="152" spans="1:5">
      <c r="A152" s="668"/>
      <c r="B152" s="736"/>
      <c r="C152" s="668"/>
      <c r="D152" s="668"/>
      <c r="E152" s="668"/>
    </row>
    <row r="153" spans="1:5">
      <c r="A153" s="668"/>
      <c r="B153" s="736"/>
      <c r="C153" s="668"/>
      <c r="D153" s="668"/>
      <c r="E153" s="668"/>
    </row>
    <row r="154" spans="1:5">
      <c r="A154" s="668"/>
      <c r="B154" s="736"/>
      <c r="C154" s="668"/>
      <c r="D154" s="668"/>
      <c r="E154" s="668"/>
    </row>
    <row r="155" spans="1:5">
      <c r="A155" s="668"/>
      <c r="B155" s="736"/>
      <c r="C155" s="668"/>
      <c r="D155" s="668"/>
      <c r="E155" s="668"/>
    </row>
    <row r="156" spans="1:5">
      <c r="A156" s="668"/>
      <c r="B156" s="736"/>
      <c r="C156" s="668"/>
      <c r="D156" s="668"/>
      <c r="E156" s="668"/>
    </row>
    <row r="157" spans="1:5">
      <c r="A157" s="668"/>
      <c r="B157" s="736"/>
      <c r="C157" s="668"/>
      <c r="D157" s="668"/>
      <c r="E157" s="668"/>
    </row>
    <row r="158" spans="1:5">
      <c r="A158" s="668"/>
      <c r="B158" s="736"/>
      <c r="C158" s="668"/>
      <c r="D158" s="668"/>
      <c r="E158" s="668"/>
    </row>
    <row r="159" spans="1:5">
      <c r="A159" s="668"/>
      <c r="B159" s="736"/>
      <c r="C159" s="668"/>
      <c r="D159" s="668"/>
      <c r="E159" s="668"/>
    </row>
    <row r="160" spans="1:5">
      <c r="A160" s="668"/>
      <c r="B160" s="736"/>
      <c r="C160" s="668"/>
      <c r="D160" s="668"/>
      <c r="E160" s="668"/>
    </row>
    <row r="161" spans="1:5">
      <c r="A161" s="668"/>
      <c r="B161" s="736"/>
      <c r="C161" s="668"/>
      <c r="D161" s="668"/>
      <c r="E161" s="668"/>
    </row>
    <row r="162" spans="1:5">
      <c r="A162" s="668"/>
      <c r="B162" s="736"/>
      <c r="C162" s="668"/>
      <c r="D162" s="668"/>
      <c r="E162" s="668"/>
    </row>
    <row r="163" spans="1:5">
      <c r="A163" s="668"/>
      <c r="B163" s="736"/>
      <c r="C163" s="668"/>
      <c r="D163" s="668"/>
      <c r="E163" s="668"/>
    </row>
    <row r="164" spans="1:5">
      <c r="A164" s="668"/>
      <c r="B164" s="736"/>
      <c r="C164" s="668"/>
      <c r="D164" s="668"/>
      <c r="E164" s="668"/>
    </row>
    <row r="165" spans="1:5">
      <c r="A165" s="668"/>
      <c r="B165" s="736"/>
      <c r="C165" s="668"/>
      <c r="D165" s="668"/>
      <c r="E165" s="668"/>
    </row>
    <row r="166" spans="1:5">
      <c r="A166" s="668"/>
      <c r="B166" s="736"/>
      <c r="C166" s="668"/>
      <c r="D166" s="668"/>
      <c r="E166" s="668"/>
    </row>
    <row r="167" spans="1:5">
      <c r="A167" s="668"/>
      <c r="B167" s="736"/>
      <c r="C167" s="668"/>
      <c r="D167" s="668"/>
      <c r="E167" s="668"/>
    </row>
    <row r="168" spans="1:5">
      <c r="A168" s="668"/>
      <c r="B168" s="736"/>
      <c r="C168" s="668"/>
      <c r="D168" s="668"/>
      <c r="E168" s="668"/>
    </row>
    <row r="169" spans="1:5">
      <c r="A169" s="668"/>
      <c r="B169" s="736"/>
      <c r="C169" s="668"/>
      <c r="D169" s="668"/>
      <c r="E169" s="668"/>
    </row>
    <row r="170" spans="1:5">
      <c r="A170" s="668"/>
      <c r="B170" s="736"/>
      <c r="C170" s="668"/>
      <c r="D170" s="668"/>
      <c r="E170" s="668"/>
    </row>
    <row r="171" spans="1:5">
      <c r="A171" s="668"/>
      <c r="B171" s="736"/>
      <c r="C171" s="668"/>
      <c r="D171" s="668"/>
      <c r="E171" s="668"/>
    </row>
    <row r="172" spans="1:5">
      <c r="A172" s="668"/>
      <c r="B172" s="736"/>
      <c r="C172" s="668"/>
      <c r="D172" s="668"/>
      <c r="E172" s="668"/>
    </row>
    <row r="173" spans="1:5">
      <c r="A173" s="668"/>
      <c r="B173" s="736"/>
      <c r="C173" s="668"/>
      <c r="D173" s="668"/>
      <c r="E173" s="668"/>
    </row>
    <row r="174" spans="1:5">
      <c r="A174" s="668"/>
      <c r="B174" s="736"/>
      <c r="C174" s="668"/>
      <c r="D174" s="668"/>
      <c r="E174" s="668"/>
    </row>
    <row r="175" spans="1:5">
      <c r="A175" s="668"/>
      <c r="B175" s="736"/>
      <c r="C175" s="668"/>
      <c r="D175" s="668"/>
      <c r="E175" s="668"/>
    </row>
    <row r="176" spans="1:5">
      <c r="A176" s="668"/>
      <c r="B176" s="736"/>
      <c r="C176" s="668"/>
      <c r="D176" s="668"/>
      <c r="E176" s="668"/>
    </row>
    <row r="177" spans="1:5">
      <c r="A177" s="668"/>
      <c r="B177" s="736"/>
      <c r="C177" s="668"/>
      <c r="D177" s="668"/>
      <c r="E177" s="668"/>
    </row>
    <row r="178" spans="1:5">
      <c r="A178" s="668"/>
      <c r="B178" s="736"/>
      <c r="C178" s="668"/>
      <c r="D178" s="668"/>
      <c r="E178" s="668"/>
    </row>
    <row r="179" spans="1:5">
      <c r="A179" s="668"/>
      <c r="B179" s="736"/>
      <c r="C179" s="668"/>
      <c r="D179" s="668"/>
      <c r="E179" s="668"/>
    </row>
    <row r="180" spans="1:5">
      <c r="A180" s="668"/>
      <c r="B180" s="736"/>
      <c r="C180" s="668"/>
      <c r="D180" s="668"/>
      <c r="E180" s="668"/>
    </row>
    <row r="181" spans="1:5">
      <c r="A181" s="668"/>
      <c r="B181" s="736"/>
      <c r="C181" s="668"/>
      <c r="D181" s="668"/>
      <c r="E181" s="668"/>
    </row>
    <row r="182" spans="1:5">
      <c r="A182" s="668"/>
      <c r="B182" s="736"/>
      <c r="C182" s="668"/>
      <c r="D182" s="668"/>
      <c r="E182" s="668"/>
    </row>
    <row r="183" spans="1:5">
      <c r="A183" s="668"/>
      <c r="B183" s="736"/>
      <c r="C183" s="668"/>
      <c r="D183" s="668"/>
      <c r="E183" s="668"/>
    </row>
    <row r="184" spans="1:5">
      <c r="A184" s="668"/>
      <c r="B184" s="736"/>
      <c r="C184" s="668"/>
      <c r="D184" s="668"/>
      <c r="E184" s="668"/>
    </row>
    <row r="185" spans="1:5">
      <c r="A185" s="668"/>
      <c r="B185" s="736"/>
      <c r="C185" s="668"/>
      <c r="D185" s="668"/>
      <c r="E185" s="668"/>
    </row>
    <row r="186" spans="1:5">
      <c r="A186" s="668"/>
      <c r="B186" s="736"/>
      <c r="C186" s="668"/>
      <c r="D186" s="668"/>
      <c r="E186" s="668"/>
    </row>
    <row r="187" spans="1:5">
      <c r="A187" s="668"/>
      <c r="B187" s="736"/>
      <c r="C187" s="668"/>
      <c r="D187" s="668"/>
      <c r="E187" s="668"/>
    </row>
    <row r="188" spans="1:5">
      <c r="A188" s="668"/>
      <c r="B188" s="736"/>
      <c r="C188" s="668"/>
      <c r="D188" s="668"/>
      <c r="E188" s="668"/>
    </row>
    <row r="189" spans="1:5">
      <c r="A189" s="668"/>
      <c r="B189" s="736"/>
      <c r="C189" s="668"/>
      <c r="D189" s="668"/>
      <c r="E189" s="668"/>
    </row>
    <row r="190" spans="1:5">
      <c r="A190" s="668"/>
      <c r="B190" s="736"/>
      <c r="C190" s="668"/>
      <c r="D190" s="668"/>
      <c r="E190" s="668"/>
    </row>
    <row r="191" spans="1:5">
      <c r="A191" s="668"/>
      <c r="B191" s="736"/>
      <c r="C191" s="668"/>
      <c r="D191" s="668"/>
      <c r="E191" s="668"/>
    </row>
    <row r="192" spans="1:5">
      <c r="A192" s="668"/>
      <c r="B192" s="736"/>
      <c r="C192" s="668"/>
      <c r="D192" s="668"/>
      <c r="E192" s="668"/>
    </row>
    <row r="193" spans="1:5">
      <c r="A193" s="668"/>
      <c r="B193" s="736"/>
      <c r="C193" s="668"/>
      <c r="D193" s="668"/>
      <c r="E193" s="668"/>
    </row>
    <row r="194" spans="1:5">
      <c r="A194" s="668"/>
      <c r="B194" s="736"/>
      <c r="C194" s="668"/>
      <c r="D194" s="668"/>
      <c r="E194" s="668"/>
    </row>
    <row r="195" spans="1:5">
      <c r="A195" s="668"/>
      <c r="B195" s="736"/>
      <c r="C195" s="668"/>
      <c r="D195" s="668"/>
      <c r="E195" s="668"/>
    </row>
    <row r="196" spans="1:5">
      <c r="A196" s="668"/>
      <c r="B196" s="736"/>
      <c r="C196" s="668"/>
      <c r="D196" s="668"/>
      <c r="E196" s="668"/>
    </row>
    <row r="197" spans="1:5">
      <c r="A197" s="668"/>
      <c r="B197" s="736"/>
      <c r="C197" s="668"/>
      <c r="D197" s="668"/>
      <c r="E197" s="668"/>
    </row>
    <row r="198" spans="1:5">
      <c r="A198" s="668"/>
      <c r="B198" s="736"/>
      <c r="C198" s="668"/>
      <c r="D198" s="668"/>
      <c r="E198" s="668"/>
    </row>
    <row r="199" spans="1:5">
      <c r="A199" s="668"/>
      <c r="B199" s="736"/>
      <c r="C199" s="668"/>
      <c r="D199" s="668"/>
      <c r="E199" s="668"/>
    </row>
    <row r="200" spans="1:5">
      <c r="A200" s="668"/>
      <c r="B200" s="736"/>
      <c r="C200" s="668"/>
      <c r="D200" s="668"/>
      <c r="E200" s="668"/>
    </row>
    <row r="201" spans="1:5">
      <c r="A201" s="668"/>
      <c r="B201" s="736"/>
      <c r="C201" s="668"/>
      <c r="D201" s="668"/>
      <c r="E201" s="668"/>
    </row>
    <row r="202" spans="1:5">
      <c r="A202" s="668"/>
      <c r="B202" s="736"/>
      <c r="C202" s="668"/>
      <c r="D202" s="668"/>
      <c r="E202" s="668"/>
    </row>
    <row r="203" spans="1:5">
      <c r="A203" s="668"/>
      <c r="B203" s="736"/>
      <c r="C203" s="668"/>
      <c r="D203" s="668"/>
      <c r="E203" s="668"/>
    </row>
    <row r="204" spans="1:5">
      <c r="A204" s="668"/>
      <c r="B204" s="736"/>
      <c r="C204" s="668"/>
      <c r="D204" s="668"/>
      <c r="E204" s="668"/>
    </row>
    <row r="205" spans="1:5">
      <c r="A205" s="668"/>
      <c r="B205" s="736"/>
      <c r="C205" s="668"/>
      <c r="D205" s="668"/>
      <c r="E205" s="668"/>
    </row>
    <row r="206" spans="1:5">
      <c r="A206" s="668"/>
      <c r="B206" s="736"/>
      <c r="C206" s="668"/>
      <c r="D206" s="668"/>
      <c r="E206" s="668"/>
    </row>
    <row r="207" spans="1:5">
      <c r="A207" s="668"/>
      <c r="B207" s="736"/>
      <c r="C207" s="668"/>
      <c r="D207" s="668"/>
      <c r="E207" s="668"/>
    </row>
    <row r="208" spans="1:5">
      <c r="A208" s="668"/>
      <c r="B208" s="736"/>
      <c r="C208" s="668"/>
      <c r="D208" s="668"/>
      <c r="E208" s="668"/>
    </row>
    <row r="209" spans="1:5">
      <c r="A209" s="668"/>
      <c r="B209" s="736"/>
      <c r="C209" s="668"/>
      <c r="D209" s="668"/>
      <c r="E209" s="668"/>
    </row>
    <row r="210" spans="1:5">
      <c r="A210" s="668"/>
      <c r="B210" s="736"/>
      <c r="C210" s="668"/>
      <c r="D210" s="668"/>
      <c r="E210" s="668"/>
    </row>
    <row r="211" spans="1:5">
      <c r="A211" s="668"/>
      <c r="B211" s="736"/>
      <c r="C211" s="668"/>
      <c r="D211" s="668"/>
      <c r="E211" s="668"/>
    </row>
    <row r="212" spans="1:5">
      <c r="A212" s="668"/>
      <c r="B212" s="736"/>
      <c r="C212" s="668"/>
      <c r="D212" s="668"/>
      <c r="E212" s="668"/>
    </row>
    <row r="213" spans="1:5">
      <c r="A213" s="668"/>
      <c r="B213" s="736"/>
      <c r="C213" s="668"/>
      <c r="D213" s="668"/>
      <c r="E213" s="668"/>
    </row>
    <row r="214" spans="1:5">
      <c r="A214" s="668"/>
      <c r="B214" s="736"/>
      <c r="C214" s="668"/>
      <c r="D214" s="668"/>
      <c r="E214" s="668"/>
    </row>
    <row r="215" spans="1:5">
      <c r="A215" s="668"/>
      <c r="B215" s="736"/>
      <c r="C215" s="668"/>
      <c r="D215" s="668"/>
      <c r="E215" s="668"/>
    </row>
    <row r="216" spans="1:5">
      <c r="A216" s="668"/>
      <c r="B216" s="736"/>
      <c r="C216" s="668"/>
      <c r="D216" s="668"/>
      <c r="E216" s="668"/>
    </row>
    <row r="217" spans="1:5">
      <c r="A217" s="668"/>
      <c r="B217" s="736"/>
      <c r="C217" s="668"/>
      <c r="D217" s="668"/>
      <c r="E217" s="668"/>
    </row>
    <row r="218" spans="1:5">
      <c r="A218" s="668"/>
      <c r="B218" s="736"/>
      <c r="C218" s="668"/>
      <c r="D218" s="668"/>
      <c r="E218" s="668"/>
    </row>
    <row r="219" spans="1:5">
      <c r="A219" s="668"/>
      <c r="B219" s="736"/>
      <c r="C219" s="668"/>
      <c r="D219" s="668"/>
      <c r="E219" s="668"/>
    </row>
    <row r="220" spans="1:5">
      <c r="A220" s="668"/>
      <c r="B220" s="736"/>
      <c r="C220" s="668"/>
      <c r="D220" s="668"/>
      <c r="E220" s="668"/>
    </row>
    <row r="221" spans="1:5">
      <c r="A221" s="668"/>
      <c r="B221" s="736"/>
      <c r="C221" s="668"/>
      <c r="D221" s="668"/>
      <c r="E221" s="668"/>
    </row>
    <row r="222" spans="1:5">
      <c r="A222" s="668"/>
      <c r="B222" s="736"/>
      <c r="C222" s="668"/>
      <c r="D222" s="668"/>
      <c r="E222" s="668"/>
    </row>
    <row r="223" spans="1:5">
      <c r="A223" s="668"/>
      <c r="B223" s="736"/>
      <c r="C223" s="668"/>
      <c r="D223" s="668"/>
      <c r="E223" s="668"/>
    </row>
    <row r="224" spans="1:5">
      <c r="A224" s="668"/>
      <c r="B224" s="736"/>
      <c r="C224" s="668"/>
      <c r="D224" s="668"/>
      <c r="E224" s="668"/>
    </row>
    <row r="225" spans="1:5">
      <c r="A225" s="668"/>
      <c r="B225" s="736"/>
      <c r="C225" s="668"/>
      <c r="D225" s="668"/>
      <c r="E225" s="668"/>
    </row>
    <row r="226" spans="1:5">
      <c r="A226" s="668"/>
      <c r="B226" s="736"/>
      <c r="C226" s="668"/>
      <c r="D226" s="668"/>
      <c r="E226" s="668"/>
    </row>
    <row r="227" spans="1:5">
      <c r="A227" s="668"/>
      <c r="B227" s="736"/>
      <c r="C227" s="668"/>
      <c r="D227" s="668"/>
      <c r="E227" s="668"/>
    </row>
    <row r="228" spans="1:5">
      <c r="A228" s="668"/>
      <c r="B228" s="736"/>
      <c r="C228" s="668"/>
      <c r="D228" s="668"/>
      <c r="E228" s="668"/>
    </row>
    <row r="229" spans="1:5">
      <c r="A229" s="668"/>
      <c r="B229" s="736"/>
      <c r="C229" s="668"/>
      <c r="D229" s="668"/>
      <c r="E229" s="668"/>
    </row>
    <row r="230" spans="1:5">
      <c r="A230" s="668"/>
      <c r="B230" s="736"/>
      <c r="C230" s="668"/>
      <c r="D230" s="668"/>
      <c r="E230" s="668"/>
    </row>
    <row r="231" spans="1:5">
      <c r="A231" s="668"/>
      <c r="B231" s="736"/>
      <c r="C231" s="668"/>
      <c r="D231" s="668"/>
      <c r="E231" s="668"/>
    </row>
    <row r="232" spans="1:5">
      <c r="A232" s="668"/>
      <c r="B232" s="736"/>
      <c r="C232" s="668"/>
      <c r="D232" s="668"/>
      <c r="E232" s="668"/>
    </row>
    <row r="233" spans="1:5">
      <c r="A233" s="668"/>
      <c r="B233" s="736"/>
      <c r="C233" s="668"/>
      <c r="D233" s="668"/>
      <c r="E233" s="668"/>
    </row>
    <row r="234" spans="1:5">
      <c r="A234" s="668"/>
      <c r="B234" s="736"/>
      <c r="C234" s="668"/>
      <c r="D234" s="668"/>
      <c r="E234" s="668"/>
    </row>
    <row r="235" spans="1:5">
      <c r="A235" s="668"/>
      <c r="B235" s="736"/>
      <c r="C235" s="668"/>
      <c r="D235" s="668"/>
      <c r="E235" s="668"/>
    </row>
    <row r="236" spans="1:5">
      <c r="A236" s="668"/>
      <c r="B236" s="736"/>
      <c r="C236" s="668"/>
      <c r="D236" s="668"/>
      <c r="E236" s="668"/>
    </row>
    <row r="237" spans="1:5">
      <c r="A237" s="668"/>
      <c r="B237" s="736"/>
      <c r="C237" s="668"/>
      <c r="D237" s="668"/>
      <c r="E237" s="668"/>
    </row>
    <row r="238" spans="1:5">
      <c r="A238" s="668"/>
      <c r="B238" s="736"/>
      <c r="C238" s="668"/>
      <c r="D238" s="668"/>
      <c r="E238" s="668"/>
    </row>
    <row r="239" spans="1:5">
      <c r="A239" s="668"/>
      <c r="B239" s="736"/>
      <c r="C239" s="668"/>
      <c r="D239" s="668"/>
      <c r="E239" s="668"/>
    </row>
    <row r="240" spans="1:5">
      <c r="A240" s="668"/>
      <c r="B240" s="736"/>
      <c r="C240" s="668"/>
      <c r="D240" s="668"/>
      <c r="E240" s="668"/>
    </row>
    <row r="241" spans="1:5">
      <c r="A241" s="668"/>
      <c r="B241" s="736"/>
      <c r="C241" s="668"/>
      <c r="D241" s="668"/>
      <c r="E241" s="668"/>
    </row>
    <row r="242" spans="1:5">
      <c r="A242" s="668"/>
      <c r="B242" s="736"/>
      <c r="C242" s="668"/>
      <c r="D242" s="668"/>
      <c r="E242" s="668"/>
    </row>
    <row r="243" spans="1:5">
      <c r="A243" s="668"/>
      <c r="B243" s="736"/>
      <c r="C243" s="668"/>
      <c r="D243" s="668"/>
      <c r="E243" s="668"/>
    </row>
    <row r="244" spans="1:5">
      <c r="A244" s="668"/>
      <c r="B244" s="736"/>
      <c r="C244" s="668"/>
      <c r="D244" s="668"/>
      <c r="E244" s="668"/>
    </row>
    <row r="245" spans="1:5">
      <c r="A245" s="668"/>
      <c r="B245" s="736"/>
      <c r="C245" s="668"/>
      <c r="D245" s="668"/>
      <c r="E245" s="668"/>
    </row>
    <row r="246" spans="1:5">
      <c r="A246" s="668"/>
      <c r="B246" s="736"/>
      <c r="C246" s="668"/>
      <c r="D246" s="668"/>
      <c r="E246" s="668"/>
    </row>
    <row r="247" spans="1:5">
      <c r="A247" s="668"/>
      <c r="B247" s="736"/>
      <c r="C247" s="668"/>
      <c r="D247" s="668"/>
      <c r="E247" s="668"/>
    </row>
    <row r="248" spans="1:5">
      <c r="A248" s="668"/>
      <c r="B248" s="736"/>
      <c r="C248" s="668"/>
      <c r="D248" s="668"/>
      <c r="E248" s="668"/>
    </row>
    <row r="249" spans="1:5">
      <c r="A249" s="668"/>
      <c r="B249" s="736"/>
      <c r="C249" s="668"/>
      <c r="D249" s="668"/>
      <c r="E249" s="668"/>
    </row>
    <row r="250" spans="1:5">
      <c r="A250" s="668"/>
      <c r="B250" s="736"/>
      <c r="C250" s="668"/>
      <c r="D250" s="668"/>
      <c r="E250" s="668"/>
    </row>
    <row r="251" spans="1:5">
      <c r="A251" s="668"/>
      <c r="B251" s="736"/>
      <c r="C251" s="668"/>
      <c r="D251" s="668"/>
      <c r="E251" s="668"/>
    </row>
    <row r="252" spans="1:5">
      <c r="A252" s="668"/>
      <c r="B252" s="736"/>
      <c r="C252" s="668"/>
      <c r="D252" s="668"/>
      <c r="E252" s="668"/>
    </row>
    <row r="253" spans="1:5">
      <c r="A253" s="668"/>
      <c r="B253" s="736"/>
      <c r="C253" s="668"/>
      <c r="D253" s="668"/>
      <c r="E253" s="668"/>
    </row>
    <row r="254" spans="1:5">
      <c r="A254" s="668"/>
      <c r="B254" s="736"/>
      <c r="C254" s="668"/>
      <c r="D254" s="668"/>
      <c r="E254" s="668"/>
    </row>
    <row r="255" spans="1:5">
      <c r="A255" s="668"/>
      <c r="B255" s="736"/>
      <c r="C255" s="668"/>
      <c r="D255" s="668"/>
      <c r="E255" s="668"/>
    </row>
    <row r="256" spans="1:5">
      <c r="A256" s="668"/>
      <c r="B256" s="736"/>
      <c r="C256" s="668"/>
      <c r="D256" s="668"/>
      <c r="E256" s="668"/>
    </row>
    <row r="257" spans="1:5">
      <c r="A257" s="668"/>
      <c r="B257" s="736"/>
      <c r="C257" s="668"/>
      <c r="D257" s="668"/>
      <c r="E257" s="668"/>
    </row>
    <row r="258" spans="1:5">
      <c r="A258" s="668"/>
      <c r="B258" s="736"/>
      <c r="C258" s="668"/>
      <c r="D258" s="668"/>
      <c r="E258" s="668"/>
    </row>
    <row r="259" spans="1:5">
      <c r="A259" s="668"/>
      <c r="B259" s="736"/>
      <c r="C259" s="668"/>
      <c r="D259" s="668"/>
      <c r="E259" s="668"/>
    </row>
    <row r="260" spans="1:5">
      <c r="A260" s="668"/>
      <c r="B260" s="736"/>
      <c r="C260" s="668"/>
      <c r="D260" s="668"/>
      <c r="E260" s="668"/>
    </row>
    <row r="261" spans="1:5">
      <c r="A261" s="668"/>
      <c r="B261" s="736"/>
      <c r="C261" s="668"/>
      <c r="D261" s="668"/>
      <c r="E261" s="668"/>
    </row>
    <row r="262" spans="1:5">
      <c r="A262" s="668"/>
      <c r="B262" s="736"/>
      <c r="C262" s="668"/>
      <c r="D262" s="668"/>
      <c r="E262" s="668"/>
    </row>
    <row r="263" spans="1:5">
      <c r="A263" s="668"/>
      <c r="B263" s="736"/>
      <c r="C263" s="668"/>
      <c r="D263" s="668"/>
      <c r="E263" s="668"/>
    </row>
    <row r="264" spans="1:5">
      <c r="A264" s="668"/>
      <c r="B264" s="736"/>
      <c r="C264" s="668"/>
      <c r="D264" s="668"/>
      <c r="E264" s="668"/>
    </row>
    <row r="265" spans="1:5">
      <c r="A265" s="668"/>
      <c r="B265" s="736"/>
      <c r="C265" s="668"/>
      <c r="D265" s="668"/>
      <c r="E265" s="668"/>
    </row>
    <row r="266" spans="1:5">
      <c r="A266" s="668"/>
      <c r="B266" s="736"/>
      <c r="C266" s="668"/>
      <c r="D266" s="668"/>
      <c r="E266" s="668"/>
    </row>
    <row r="267" spans="1:5">
      <c r="A267" s="668"/>
      <c r="B267" s="736"/>
      <c r="C267" s="668"/>
      <c r="D267" s="668"/>
      <c r="E267" s="668"/>
    </row>
    <row r="268" spans="1:5">
      <c r="A268" s="668"/>
      <c r="B268" s="736"/>
      <c r="C268" s="668"/>
      <c r="D268" s="668"/>
      <c r="E268" s="668"/>
    </row>
    <row r="269" spans="1:5">
      <c r="A269" s="668"/>
      <c r="B269" s="736"/>
      <c r="C269" s="668"/>
      <c r="D269" s="668"/>
      <c r="E269" s="668"/>
    </row>
    <row r="270" spans="1:5">
      <c r="A270" s="668"/>
      <c r="B270" s="736"/>
      <c r="C270" s="668"/>
      <c r="D270" s="668"/>
      <c r="E270" s="668"/>
    </row>
    <row r="271" spans="1:5">
      <c r="A271" s="668"/>
      <c r="B271" s="736"/>
      <c r="C271" s="668"/>
      <c r="D271" s="668"/>
      <c r="E271" s="668"/>
    </row>
    <row r="272" spans="1:5">
      <c r="A272" s="668"/>
      <c r="B272" s="736"/>
      <c r="C272" s="668"/>
      <c r="D272" s="668"/>
      <c r="E272" s="668"/>
    </row>
    <row r="273" spans="1:5">
      <c r="A273" s="668"/>
      <c r="B273" s="736"/>
      <c r="C273" s="668"/>
      <c r="D273" s="668"/>
      <c r="E273" s="668"/>
    </row>
    <row r="274" spans="1:5">
      <c r="A274" s="668"/>
      <c r="B274" s="736"/>
      <c r="C274" s="668"/>
      <c r="D274" s="668"/>
      <c r="E274" s="668"/>
    </row>
    <row r="275" spans="1:5">
      <c r="A275" s="668"/>
      <c r="B275" s="736"/>
      <c r="C275" s="668"/>
      <c r="D275" s="668"/>
      <c r="E275" s="668"/>
    </row>
    <row r="276" spans="1:5">
      <c r="A276" s="668"/>
      <c r="B276" s="736"/>
      <c r="C276" s="668"/>
      <c r="D276" s="668"/>
      <c r="E276" s="668"/>
    </row>
    <row r="277" spans="1:5">
      <c r="A277" s="668"/>
      <c r="B277" s="736"/>
      <c r="C277" s="668"/>
      <c r="D277" s="668"/>
      <c r="E277" s="668"/>
    </row>
    <row r="278" spans="1:5">
      <c r="A278" s="668"/>
      <c r="B278" s="736"/>
      <c r="C278" s="668"/>
      <c r="D278" s="668"/>
      <c r="E278" s="668"/>
    </row>
    <row r="279" spans="1:5">
      <c r="A279" s="668"/>
      <c r="B279" s="736"/>
      <c r="C279" s="668"/>
      <c r="D279" s="668"/>
      <c r="E279" s="668"/>
    </row>
    <row r="280" spans="1:5">
      <c r="A280" s="668"/>
      <c r="B280" s="736"/>
      <c r="C280" s="668"/>
      <c r="D280" s="668"/>
      <c r="E280" s="668"/>
    </row>
    <row r="281" spans="1:5">
      <c r="A281" s="668"/>
      <c r="B281" s="736"/>
      <c r="C281" s="668"/>
      <c r="D281" s="668"/>
      <c r="E281" s="668"/>
    </row>
    <row r="282" spans="1:5">
      <c r="A282" s="668"/>
      <c r="B282" s="736"/>
      <c r="C282" s="668"/>
      <c r="D282" s="668"/>
      <c r="E282" s="668"/>
    </row>
    <row r="283" spans="1:5">
      <c r="A283" s="668"/>
      <c r="B283" s="736"/>
      <c r="C283" s="668"/>
      <c r="D283" s="668"/>
      <c r="E283" s="668"/>
    </row>
    <row r="284" spans="1:5">
      <c r="A284" s="668"/>
      <c r="B284" s="736"/>
      <c r="C284" s="668"/>
      <c r="D284" s="668"/>
      <c r="E284" s="668"/>
    </row>
    <row r="285" spans="1:5">
      <c r="A285" s="668"/>
      <c r="B285" s="736"/>
      <c r="C285" s="668"/>
      <c r="D285" s="668"/>
      <c r="E285" s="668"/>
    </row>
    <row r="286" spans="1:5">
      <c r="A286" s="668"/>
      <c r="B286" s="736"/>
      <c r="C286" s="668"/>
      <c r="D286" s="668"/>
      <c r="E286" s="668"/>
    </row>
    <row r="287" spans="1:5">
      <c r="A287" s="668"/>
      <c r="B287" s="736"/>
      <c r="C287" s="668"/>
      <c r="D287" s="668"/>
      <c r="E287" s="668"/>
    </row>
    <row r="288" spans="1:5">
      <c r="A288" s="668"/>
      <c r="B288" s="736"/>
      <c r="C288" s="668"/>
      <c r="D288" s="668"/>
      <c r="E288" s="668"/>
    </row>
    <row r="289" spans="1:5">
      <c r="A289" s="668"/>
      <c r="B289" s="736"/>
      <c r="C289" s="668"/>
      <c r="D289" s="668"/>
      <c r="E289" s="668"/>
    </row>
    <row r="290" spans="1:5">
      <c r="A290" s="668"/>
      <c r="B290" s="736"/>
      <c r="C290" s="668"/>
      <c r="D290" s="668"/>
      <c r="E290" s="668"/>
    </row>
    <row r="291" spans="1:5">
      <c r="A291" s="668"/>
      <c r="B291" s="736"/>
      <c r="C291" s="668"/>
      <c r="D291" s="668"/>
      <c r="E291" s="668"/>
    </row>
    <row r="292" spans="1:5">
      <c r="A292" s="668"/>
      <c r="B292" s="736"/>
      <c r="C292" s="668"/>
      <c r="D292" s="668"/>
      <c r="E292" s="668"/>
    </row>
    <row r="293" spans="1:5">
      <c r="A293" s="668"/>
      <c r="B293" s="736"/>
      <c r="C293" s="668"/>
      <c r="D293" s="668"/>
      <c r="E293" s="668"/>
    </row>
    <row r="294" spans="1:5">
      <c r="A294" s="668"/>
      <c r="B294" s="736"/>
      <c r="C294" s="668"/>
      <c r="D294" s="668"/>
      <c r="E294" s="668"/>
    </row>
    <row r="295" spans="1:5">
      <c r="A295" s="668"/>
      <c r="B295" s="736"/>
      <c r="C295" s="668"/>
      <c r="D295" s="668"/>
      <c r="E295" s="668"/>
    </row>
    <row r="296" spans="1:5">
      <c r="A296" s="668"/>
      <c r="B296" s="736"/>
      <c r="C296" s="668"/>
      <c r="D296" s="668"/>
      <c r="E296" s="668"/>
    </row>
    <row r="297" spans="1:5">
      <c r="A297" s="668"/>
      <c r="B297" s="736"/>
      <c r="C297" s="668"/>
      <c r="D297" s="668"/>
      <c r="E297" s="668"/>
    </row>
    <row r="298" spans="1:5">
      <c r="A298" s="668"/>
      <c r="B298" s="736"/>
      <c r="C298" s="668"/>
      <c r="D298" s="668"/>
      <c r="E298" s="668"/>
    </row>
    <row r="299" spans="1:5">
      <c r="A299" s="668"/>
      <c r="B299" s="736"/>
      <c r="C299" s="668"/>
      <c r="D299" s="668"/>
      <c r="E299" s="668"/>
    </row>
    <row r="300" spans="1:5">
      <c r="A300" s="668"/>
      <c r="B300" s="736"/>
      <c r="C300" s="668"/>
      <c r="D300" s="668"/>
      <c r="E300" s="668"/>
    </row>
    <row r="301" spans="1:5">
      <c r="A301" s="668"/>
      <c r="B301" s="736"/>
      <c r="C301" s="668"/>
      <c r="D301" s="668"/>
      <c r="E301" s="668"/>
    </row>
    <row r="302" spans="1:5">
      <c r="A302" s="668"/>
      <c r="B302" s="736"/>
      <c r="C302" s="668"/>
      <c r="D302" s="668"/>
      <c r="E302" s="668"/>
    </row>
    <row r="303" spans="1:5">
      <c r="A303" s="668"/>
      <c r="B303" s="736"/>
      <c r="C303" s="668"/>
      <c r="D303" s="668"/>
      <c r="E303" s="668"/>
    </row>
    <row r="304" spans="1:5">
      <c r="A304" s="668"/>
      <c r="B304" s="736"/>
      <c r="C304" s="668"/>
      <c r="D304" s="668"/>
      <c r="E304" s="668"/>
    </row>
    <row r="305" spans="1:5">
      <c r="A305" s="668"/>
      <c r="B305" s="736"/>
      <c r="C305" s="668"/>
      <c r="D305" s="668"/>
      <c r="E305" s="668"/>
    </row>
    <row r="306" spans="1:5">
      <c r="A306" s="668"/>
      <c r="B306" s="736"/>
      <c r="C306" s="668"/>
      <c r="D306" s="668"/>
      <c r="E306" s="668"/>
    </row>
    <row r="307" spans="1:5">
      <c r="A307" s="668"/>
      <c r="B307" s="736"/>
      <c r="C307" s="668"/>
      <c r="D307" s="668"/>
      <c r="E307" s="668"/>
    </row>
    <row r="308" spans="1:5">
      <c r="A308" s="668"/>
      <c r="B308" s="736"/>
      <c r="C308" s="668"/>
      <c r="D308" s="668"/>
      <c r="E308" s="668"/>
    </row>
    <row r="309" spans="1:5">
      <c r="A309" s="668"/>
      <c r="B309" s="736"/>
      <c r="C309" s="668"/>
      <c r="D309" s="668"/>
      <c r="E309" s="668"/>
    </row>
    <row r="310" spans="1:5">
      <c r="A310" s="668"/>
      <c r="B310" s="736"/>
      <c r="C310" s="668"/>
      <c r="D310" s="668"/>
      <c r="E310" s="668"/>
    </row>
    <row r="311" spans="1:5">
      <c r="A311" s="668"/>
      <c r="B311" s="736"/>
      <c r="C311" s="668"/>
      <c r="D311" s="668"/>
      <c r="E311" s="668"/>
    </row>
    <row r="312" spans="1:5">
      <c r="A312" s="668"/>
      <c r="B312" s="736"/>
      <c r="C312" s="668"/>
      <c r="D312" s="668"/>
      <c r="E312" s="668"/>
    </row>
    <row r="313" spans="1:5">
      <c r="A313" s="668"/>
      <c r="B313" s="736"/>
      <c r="C313" s="668"/>
      <c r="D313" s="668"/>
      <c r="E313" s="668"/>
    </row>
    <row r="314" spans="1:5">
      <c r="A314" s="668"/>
      <c r="B314" s="736"/>
      <c r="C314" s="668"/>
      <c r="D314" s="668"/>
      <c r="E314" s="668"/>
    </row>
    <row r="315" spans="1:5">
      <c r="A315" s="668"/>
      <c r="B315" s="736"/>
      <c r="C315" s="668"/>
      <c r="D315" s="668"/>
      <c r="E315" s="668"/>
    </row>
    <row r="316" spans="1:5">
      <c r="A316" s="668"/>
      <c r="B316" s="736"/>
      <c r="C316" s="668"/>
      <c r="D316" s="668"/>
      <c r="E316" s="668"/>
    </row>
    <row r="317" spans="1:5">
      <c r="A317" s="668"/>
      <c r="B317" s="736"/>
      <c r="C317" s="668"/>
      <c r="D317" s="668"/>
      <c r="E317" s="668"/>
    </row>
    <row r="318" spans="1:5">
      <c r="A318" s="668"/>
      <c r="B318" s="736"/>
      <c r="C318" s="668"/>
      <c r="D318" s="668"/>
      <c r="E318" s="668"/>
    </row>
    <row r="319" spans="1:5">
      <c r="A319" s="668"/>
      <c r="B319" s="736"/>
      <c r="C319" s="668"/>
      <c r="D319" s="668"/>
      <c r="E319" s="668"/>
    </row>
    <row r="320" spans="1:5">
      <c r="A320" s="668"/>
      <c r="B320" s="736"/>
      <c r="C320" s="668"/>
      <c r="D320" s="668"/>
      <c r="E320" s="668"/>
    </row>
    <row r="321" spans="1:5">
      <c r="A321" s="668"/>
      <c r="B321" s="736"/>
      <c r="C321" s="668"/>
      <c r="D321" s="668"/>
      <c r="E321" s="668"/>
    </row>
    <row r="322" spans="1:5">
      <c r="A322" s="668"/>
      <c r="B322" s="736"/>
      <c r="C322" s="668"/>
      <c r="D322" s="668"/>
      <c r="E322" s="668"/>
    </row>
    <row r="323" spans="1:5">
      <c r="A323" s="668"/>
      <c r="B323" s="736"/>
      <c r="C323" s="668"/>
      <c r="D323" s="668"/>
      <c r="E323" s="668"/>
    </row>
    <row r="324" spans="1:5">
      <c r="A324" s="668"/>
      <c r="B324" s="736"/>
      <c r="C324" s="668"/>
      <c r="D324" s="668"/>
      <c r="E324" s="668"/>
    </row>
    <row r="325" spans="1:5">
      <c r="A325" s="668"/>
      <c r="B325" s="736"/>
      <c r="C325" s="668"/>
      <c r="D325" s="668"/>
      <c r="E325" s="668"/>
    </row>
    <row r="326" spans="1:5">
      <c r="A326" s="668"/>
      <c r="B326" s="736"/>
      <c r="C326" s="668"/>
      <c r="D326" s="668"/>
      <c r="E326" s="668"/>
    </row>
    <row r="327" spans="1:5">
      <c r="A327" s="668"/>
      <c r="B327" s="736"/>
      <c r="C327" s="668"/>
      <c r="D327" s="668"/>
      <c r="E327" s="668"/>
    </row>
    <row r="328" spans="1:5">
      <c r="A328" s="668"/>
      <c r="B328" s="736"/>
      <c r="C328" s="668"/>
      <c r="D328" s="668"/>
      <c r="E328" s="668"/>
    </row>
    <row r="329" spans="1:5">
      <c r="A329" s="668"/>
      <c r="B329" s="736"/>
      <c r="C329" s="668"/>
      <c r="D329" s="668"/>
      <c r="E329" s="668"/>
    </row>
    <row r="330" spans="1:5">
      <c r="A330" s="668"/>
      <c r="B330" s="736"/>
      <c r="C330" s="668"/>
      <c r="D330" s="668"/>
      <c r="E330" s="668"/>
    </row>
    <row r="331" spans="1:5">
      <c r="A331" s="668"/>
      <c r="B331" s="736"/>
      <c r="C331" s="668"/>
      <c r="D331" s="668"/>
      <c r="E331" s="668"/>
    </row>
    <row r="332" spans="1:5">
      <c r="A332" s="668"/>
      <c r="B332" s="736"/>
      <c r="C332" s="668"/>
      <c r="D332" s="668"/>
      <c r="E332" s="668"/>
    </row>
    <row r="333" spans="1:5">
      <c r="A333" s="668"/>
      <c r="B333" s="736"/>
      <c r="C333" s="668"/>
      <c r="D333" s="668"/>
      <c r="E333" s="668"/>
    </row>
    <row r="334" spans="1:5">
      <c r="A334" s="668"/>
      <c r="B334" s="736"/>
      <c r="C334" s="668"/>
      <c r="D334" s="668"/>
      <c r="E334" s="668"/>
    </row>
    <row r="335" spans="1:5">
      <c r="A335" s="668"/>
      <c r="B335" s="736"/>
      <c r="C335" s="668"/>
      <c r="D335" s="668"/>
      <c r="E335" s="668"/>
    </row>
    <row r="336" spans="1:5">
      <c r="A336" s="668"/>
      <c r="B336" s="736"/>
      <c r="C336" s="668"/>
      <c r="D336" s="668"/>
      <c r="E336" s="668"/>
    </row>
    <row r="337" spans="1:5">
      <c r="A337" s="668"/>
      <c r="B337" s="736"/>
      <c r="C337" s="668"/>
      <c r="D337" s="668"/>
      <c r="E337" s="668"/>
    </row>
    <row r="338" spans="1:5">
      <c r="A338" s="668"/>
      <c r="B338" s="736"/>
      <c r="C338" s="668"/>
      <c r="D338" s="668"/>
      <c r="E338" s="668"/>
    </row>
    <row r="339" spans="1:5">
      <c r="A339" s="668"/>
      <c r="B339" s="736"/>
      <c r="C339" s="668"/>
      <c r="D339" s="668"/>
      <c r="E339" s="668"/>
    </row>
    <row r="340" spans="1:5">
      <c r="A340" s="668"/>
      <c r="B340" s="736"/>
      <c r="C340" s="668"/>
      <c r="D340" s="668"/>
      <c r="E340" s="668"/>
    </row>
    <row r="341" spans="1:5">
      <c r="A341" s="668"/>
      <c r="B341" s="736"/>
      <c r="C341" s="668"/>
      <c r="D341" s="668"/>
      <c r="E341" s="668"/>
    </row>
    <row r="342" spans="1:5">
      <c r="A342" s="668"/>
      <c r="B342" s="736"/>
      <c r="C342" s="668"/>
      <c r="D342" s="668"/>
      <c r="E342" s="668"/>
    </row>
    <row r="343" spans="1:5">
      <c r="A343" s="668"/>
      <c r="B343" s="736"/>
      <c r="C343" s="668"/>
      <c r="D343" s="668"/>
      <c r="E343" s="668"/>
    </row>
    <row r="344" spans="1:5">
      <c r="A344" s="668"/>
      <c r="B344" s="736"/>
      <c r="C344" s="668"/>
      <c r="D344" s="668"/>
      <c r="E344" s="668"/>
    </row>
    <row r="345" spans="1:5">
      <c r="A345" s="668"/>
      <c r="B345" s="736"/>
      <c r="C345" s="668"/>
      <c r="D345" s="668"/>
      <c r="E345" s="668"/>
    </row>
    <row r="346" spans="1:5">
      <c r="A346" s="668"/>
      <c r="B346" s="736"/>
      <c r="C346" s="668"/>
      <c r="D346" s="668"/>
      <c r="E346" s="668"/>
    </row>
    <row r="347" spans="1:5">
      <c r="A347" s="668"/>
      <c r="B347" s="736"/>
      <c r="C347" s="668"/>
      <c r="D347" s="668"/>
      <c r="E347" s="668"/>
    </row>
    <row r="348" spans="1:5">
      <c r="A348" s="668"/>
      <c r="B348" s="736"/>
      <c r="C348" s="668"/>
      <c r="D348" s="668"/>
      <c r="E348" s="668"/>
    </row>
    <row r="349" spans="1:5">
      <c r="A349" s="668"/>
      <c r="B349" s="736"/>
      <c r="C349" s="668"/>
      <c r="D349" s="668"/>
      <c r="E349" s="668"/>
    </row>
    <row r="350" spans="1:5">
      <c r="A350" s="668"/>
      <c r="B350" s="736"/>
      <c r="C350" s="668"/>
      <c r="D350" s="668"/>
      <c r="E350" s="668"/>
    </row>
    <row r="351" spans="1:5">
      <c r="A351" s="668"/>
      <c r="B351" s="736"/>
      <c r="C351" s="668"/>
      <c r="D351" s="668"/>
      <c r="E351" s="668"/>
    </row>
    <row r="352" spans="1:5">
      <c r="A352" s="668"/>
      <c r="B352" s="736"/>
      <c r="C352" s="668"/>
      <c r="D352" s="668"/>
      <c r="E352" s="668"/>
    </row>
    <row r="353" spans="1:5">
      <c r="A353" s="668"/>
      <c r="B353" s="736"/>
      <c r="C353" s="668"/>
      <c r="D353" s="668"/>
      <c r="E353" s="668"/>
    </row>
    <row r="354" spans="1:5">
      <c r="A354" s="668"/>
      <c r="B354" s="736"/>
      <c r="C354" s="668"/>
      <c r="D354" s="668"/>
      <c r="E354" s="668"/>
    </row>
    <row r="355" spans="1:5">
      <c r="A355" s="668"/>
      <c r="B355" s="736"/>
      <c r="C355" s="668"/>
      <c r="D355" s="668"/>
      <c r="E355" s="668"/>
    </row>
    <row r="356" spans="1:5">
      <c r="A356" s="668"/>
      <c r="B356" s="736"/>
      <c r="C356" s="668"/>
      <c r="D356" s="668"/>
      <c r="E356" s="668"/>
    </row>
    <row r="357" spans="1:5">
      <c r="A357" s="668"/>
      <c r="B357" s="736"/>
      <c r="C357" s="668"/>
      <c r="D357" s="668"/>
      <c r="E357" s="668"/>
    </row>
    <row r="358" spans="1:5">
      <c r="A358" s="668"/>
      <c r="B358" s="736"/>
      <c r="C358" s="668"/>
      <c r="D358" s="668"/>
      <c r="E358" s="668"/>
    </row>
    <row r="359" spans="1:5">
      <c r="A359" s="668"/>
      <c r="B359" s="736"/>
      <c r="C359" s="668"/>
      <c r="D359" s="668"/>
      <c r="E359" s="668"/>
    </row>
    <row r="360" spans="1:5">
      <c r="A360" s="668"/>
      <c r="B360" s="736"/>
      <c r="C360" s="668"/>
      <c r="D360" s="668"/>
      <c r="E360" s="668"/>
    </row>
    <row r="361" spans="1:5">
      <c r="A361" s="668"/>
      <c r="B361" s="736"/>
      <c r="C361" s="668"/>
      <c r="D361" s="668"/>
      <c r="E361" s="668"/>
    </row>
    <row r="362" spans="1:5">
      <c r="A362" s="668"/>
      <c r="B362" s="736"/>
      <c r="C362" s="668"/>
      <c r="D362" s="668"/>
      <c r="E362" s="668"/>
    </row>
    <row r="363" spans="1:5">
      <c r="A363" s="668"/>
      <c r="B363" s="736"/>
      <c r="C363" s="668"/>
      <c r="D363" s="668"/>
      <c r="E363" s="668"/>
    </row>
    <row r="364" spans="1:5">
      <c r="A364" s="668"/>
      <c r="B364" s="736"/>
      <c r="C364" s="668"/>
      <c r="D364" s="668"/>
      <c r="E364" s="668"/>
    </row>
    <row r="365" spans="1:5">
      <c r="A365" s="668"/>
      <c r="B365" s="736"/>
      <c r="C365" s="668"/>
      <c r="D365" s="668"/>
      <c r="E365" s="668"/>
    </row>
    <row r="366" spans="1:5">
      <c r="A366" s="668"/>
      <c r="B366" s="736"/>
      <c r="C366" s="668"/>
      <c r="D366" s="668"/>
      <c r="E366" s="668"/>
    </row>
    <row r="367" spans="1:5">
      <c r="A367" s="668"/>
      <c r="B367" s="736"/>
      <c r="C367" s="668"/>
      <c r="D367" s="668"/>
      <c r="E367" s="668"/>
    </row>
    <row r="368" spans="1:5">
      <c r="A368" s="668"/>
      <c r="B368" s="736"/>
      <c r="C368" s="668"/>
      <c r="D368" s="668"/>
      <c r="E368" s="668"/>
    </row>
    <row r="369" spans="1:5">
      <c r="A369" s="668"/>
      <c r="B369" s="736"/>
      <c r="C369" s="668"/>
      <c r="D369" s="668"/>
      <c r="E369" s="668"/>
    </row>
    <row r="370" spans="1:5">
      <c r="A370" s="668"/>
      <c r="B370" s="736"/>
      <c r="C370" s="668"/>
      <c r="D370" s="668"/>
      <c r="E370" s="668"/>
    </row>
    <row r="371" spans="1:5">
      <c r="A371" s="668"/>
      <c r="B371" s="736"/>
      <c r="C371" s="668"/>
      <c r="D371" s="668"/>
      <c r="E371" s="668"/>
    </row>
    <row r="372" spans="1:5">
      <c r="A372" s="668"/>
      <c r="B372" s="736"/>
      <c r="C372" s="668"/>
      <c r="D372" s="668"/>
      <c r="E372" s="668"/>
    </row>
    <row r="373" spans="1:5">
      <c r="A373" s="668"/>
      <c r="B373" s="736"/>
      <c r="C373" s="668"/>
      <c r="D373" s="668"/>
      <c r="E373" s="668"/>
    </row>
    <row r="374" spans="1:5">
      <c r="A374" s="668"/>
      <c r="B374" s="736"/>
      <c r="C374" s="668"/>
      <c r="D374" s="668"/>
      <c r="E374" s="668"/>
    </row>
    <row r="375" spans="1:5">
      <c r="A375" s="668"/>
      <c r="B375" s="736"/>
      <c r="C375" s="668"/>
      <c r="D375" s="668"/>
      <c r="E375" s="668"/>
    </row>
    <row r="376" spans="1:5">
      <c r="A376" s="668"/>
      <c r="B376" s="736"/>
      <c r="C376" s="668"/>
      <c r="D376" s="668"/>
      <c r="E376" s="668"/>
    </row>
    <row r="377" spans="1:5">
      <c r="A377" s="668"/>
      <c r="B377" s="736"/>
      <c r="C377" s="668"/>
      <c r="D377" s="668"/>
      <c r="E377" s="668"/>
    </row>
    <row r="378" spans="1:5">
      <c r="A378" s="668"/>
      <c r="B378" s="736"/>
      <c r="C378" s="668"/>
      <c r="D378" s="668"/>
      <c r="E378" s="668"/>
    </row>
    <row r="379" spans="1:5">
      <c r="A379" s="668"/>
      <c r="B379" s="736"/>
      <c r="C379" s="668"/>
      <c r="D379" s="668"/>
      <c r="E379" s="668"/>
    </row>
    <row r="380" spans="1:5">
      <c r="A380" s="668"/>
      <c r="B380" s="736"/>
      <c r="C380" s="668"/>
      <c r="D380" s="668"/>
      <c r="E380" s="668"/>
    </row>
    <row r="381" spans="1:5">
      <c r="A381" s="668"/>
      <c r="B381" s="736"/>
      <c r="C381" s="668"/>
      <c r="D381" s="668"/>
      <c r="E381" s="668"/>
    </row>
    <row r="382" spans="1:5">
      <c r="A382" s="668"/>
      <c r="B382" s="736"/>
      <c r="C382" s="668"/>
      <c r="D382" s="668"/>
      <c r="E382" s="668"/>
    </row>
    <row r="383" spans="1:5">
      <c r="A383" s="668"/>
      <c r="B383" s="736"/>
      <c r="C383" s="668"/>
      <c r="D383" s="668"/>
      <c r="E383" s="668"/>
    </row>
    <row r="384" spans="1:5">
      <c r="A384" s="668"/>
      <c r="B384" s="736"/>
      <c r="C384" s="668"/>
      <c r="D384" s="668"/>
      <c r="E384" s="668"/>
    </row>
    <row r="385" spans="1:5">
      <c r="A385" s="668"/>
      <c r="B385" s="736"/>
      <c r="C385" s="668"/>
      <c r="D385" s="668"/>
      <c r="E385" s="668"/>
    </row>
    <row r="386" spans="1:5">
      <c r="A386" s="668"/>
      <c r="B386" s="736"/>
      <c r="C386" s="668"/>
      <c r="D386" s="668"/>
      <c r="E386" s="668"/>
    </row>
    <row r="387" spans="1:5">
      <c r="A387" s="668"/>
      <c r="B387" s="736"/>
      <c r="C387" s="668"/>
      <c r="D387" s="668"/>
      <c r="E387" s="668"/>
    </row>
    <row r="388" spans="1:5">
      <c r="A388" s="668"/>
      <c r="B388" s="736"/>
      <c r="C388" s="668"/>
      <c r="D388" s="668"/>
      <c r="E388" s="668"/>
    </row>
    <row r="389" spans="1:5">
      <c r="A389" s="668"/>
      <c r="B389" s="736"/>
      <c r="C389" s="668"/>
      <c r="D389" s="668"/>
      <c r="E389" s="668"/>
    </row>
    <row r="390" spans="1:5">
      <c r="A390" s="668"/>
      <c r="B390" s="736"/>
      <c r="C390" s="668"/>
      <c r="D390" s="668"/>
      <c r="E390" s="668"/>
    </row>
    <row r="391" spans="1:5">
      <c r="A391" s="668"/>
      <c r="B391" s="736"/>
      <c r="C391" s="668"/>
      <c r="D391" s="668"/>
      <c r="E391" s="668"/>
    </row>
    <row r="392" spans="1:5">
      <c r="A392" s="668"/>
      <c r="B392" s="736"/>
      <c r="C392" s="668"/>
      <c r="D392" s="668"/>
      <c r="E392" s="668"/>
    </row>
    <row r="393" spans="1:5">
      <c r="A393" s="668"/>
      <c r="B393" s="736"/>
      <c r="C393" s="668"/>
      <c r="D393" s="668"/>
      <c r="E393" s="668"/>
    </row>
    <row r="394" spans="1:5">
      <c r="A394" s="668"/>
      <c r="B394" s="736"/>
      <c r="C394" s="668"/>
      <c r="D394" s="668"/>
      <c r="E394" s="668"/>
    </row>
    <row r="395" spans="1:5">
      <c r="A395" s="668"/>
      <c r="B395" s="736"/>
      <c r="C395" s="668"/>
      <c r="D395" s="668"/>
      <c r="E395" s="668"/>
    </row>
    <row r="396" spans="1:5">
      <c r="A396" s="668"/>
      <c r="B396" s="736"/>
      <c r="C396" s="668"/>
      <c r="D396" s="668"/>
      <c r="E396" s="668"/>
    </row>
    <row r="397" spans="1:5">
      <c r="A397" s="668"/>
      <c r="B397" s="736"/>
      <c r="C397" s="668"/>
      <c r="D397" s="668"/>
      <c r="E397" s="668"/>
    </row>
    <row r="398" spans="1:5">
      <c r="A398" s="668"/>
      <c r="B398" s="736"/>
      <c r="C398" s="668"/>
      <c r="D398" s="668"/>
      <c r="E398" s="668"/>
    </row>
    <row r="399" spans="1:5">
      <c r="A399" s="668"/>
      <c r="B399" s="736"/>
      <c r="C399" s="668"/>
      <c r="D399" s="668"/>
      <c r="E399" s="668"/>
    </row>
    <row r="400" spans="1:5">
      <c r="A400" s="668"/>
      <c r="B400" s="736"/>
      <c r="C400" s="668"/>
      <c r="D400" s="668"/>
      <c r="E400" s="668"/>
    </row>
    <row r="401" spans="1:5">
      <c r="A401" s="668"/>
      <c r="B401" s="736"/>
      <c r="C401" s="668"/>
      <c r="D401" s="668"/>
      <c r="E401" s="668"/>
    </row>
    <row r="402" spans="1:5">
      <c r="A402" s="668"/>
      <c r="B402" s="736"/>
      <c r="C402" s="668"/>
      <c r="D402" s="668"/>
      <c r="E402" s="668"/>
    </row>
    <row r="403" spans="1:5">
      <c r="A403" s="668"/>
      <c r="B403" s="736"/>
      <c r="C403" s="668"/>
      <c r="D403" s="668"/>
      <c r="E403" s="668"/>
    </row>
    <row r="404" spans="1:5">
      <c r="A404" s="668"/>
      <c r="B404" s="736"/>
      <c r="C404" s="668"/>
      <c r="D404" s="668"/>
      <c r="E404" s="668"/>
    </row>
    <row r="405" spans="1:5">
      <c r="A405" s="668"/>
      <c r="B405" s="736"/>
      <c r="C405" s="668"/>
      <c r="D405" s="668"/>
      <c r="E405" s="668"/>
    </row>
    <row r="406" spans="1:5">
      <c r="A406" s="668"/>
      <c r="B406" s="736"/>
      <c r="C406" s="668"/>
      <c r="D406" s="668"/>
      <c r="E406" s="668"/>
    </row>
    <row r="407" spans="1:5">
      <c r="A407" s="668"/>
      <c r="B407" s="736"/>
      <c r="C407" s="668"/>
      <c r="D407" s="668"/>
      <c r="E407" s="668"/>
    </row>
    <row r="408" spans="1:5">
      <c r="A408" s="668"/>
      <c r="B408" s="736"/>
      <c r="C408" s="668"/>
      <c r="D408" s="668"/>
      <c r="E408" s="668"/>
    </row>
    <row r="409" spans="1:5">
      <c r="A409" s="668"/>
      <c r="B409" s="736"/>
      <c r="C409" s="668"/>
      <c r="D409" s="668"/>
      <c r="E409" s="668"/>
    </row>
    <row r="410" spans="1:5">
      <c r="A410" s="668"/>
      <c r="B410" s="736"/>
      <c r="C410" s="668"/>
      <c r="D410" s="668"/>
      <c r="E410" s="668"/>
    </row>
    <row r="411" spans="1:5">
      <c r="A411" s="668"/>
      <c r="B411" s="736"/>
      <c r="C411" s="668"/>
      <c r="D411" s="668"/>
      <c r="E411" s="668"/>
    </row>
    <row r="412" spans="1:5">
      <c r="A412" s="668"/>
      <c r="B412" s="736"/>
      <c r="C412" s="668"/>
      <c r="D412" s="668"/>
      <c r="E412" s="668"/>
    </row>
    <row r="413" spans="1:5">
      <c r="A413" s="668"/>
      <c r="B413" s="736"/>
      <c r="C413" s="668"/>
      <c r="D413" s="668"/>
      <c r="E413" s="668"/>
    </row>
    <row r="414" spans="1:5">
      <c r="A414" s="668"/>
      <c r="B414" s="736"/>
      <c r="C414" s="668"/>
      <c r="D414" s="668"/>
      <c r="E414" s="668"/>
    </row>
    <row r="415" spans="1:5">
      <c r="A415" s="668"/>
      <c r="B415" s="736"/>
      <c r="C415" s="668"/>
      <c r="D415" s="668"/>
      <c r="E415" s="668"/>
    </row>
    <row r="416" spans="1:5">
      <c r="A416" s="668"/>
      <c r="B416" s="736"/>
      <c r="C416" s="668"/>
      <c r="D416" s="668"/>
      <c r="E416" s="668"/>
    </row>
    <row r="417" spans="1:5">
      <c r="A417" s="668"/>
      <c r="B417" s="736"/>
      <c r="C417" s="668"/>
      <c r="D417" s="668"/>
      <c r="E417" s="668"/>
    </row>
    <row r="418" spans="1:5">
      <c r="A418" s="668"/>
      <c r="B418" s="736"/>
      <c r="C418" s="668"/>
      <c r="D418" s="668"/>
      <c r="E418" s="668"/>
    </row>
    <row r="419" spans="1:5">
      <c r="A419" s="668"/>
      <c r="B419" s="736"/>
      <c r="C419" s="668"/>
      <c r="D419" s="668"/>
      <c r="E419" s="668"/>
    </row>
    <row r="420" spans="1:5">
      <c r="A420" s="668"/>
      <c r="B420" s="736"/>
      <c r="C420" s="668"/>
      <c r="D420" s="668"/>
      <c r="E420" s="668"/>
    </row>
    <row r="421" spans="1:5">
      <c r="A421" s="668"/>
      <c r="B421" s="736"/>
      <c r="C421" s="668"/>
      <c r="D421" s="668"/>
      <c r="E421" s="668"/>
    </row>
    <row r="422" spans="1:5">
      <c r="A422" s="668"/>
      <c r="B422" s="736"/>
      <c r="C422" s="668"/>
      <c r="D422" s="668"/>
      <c r="E422" s="668"/>
    </row>
    <row r="423" spans="1:5">
      <c r="A423" s="668"/>
      <c r="B423" s="736"/>
      <c r="C423" s="668"/>
      <c r="D423" s="668"/>
      <c r="E423" s="668"/>
    </row>
    <row r="424" spans="1:5">
      <c r="A424" s="668"/>
      <c r="B424" s="736"/>
      <c r="C424" s="668"/>
      <c r="D424" s="668"/>
      <c r="E424" s="668"/>
    </row>
    <row r="425" spans="1:5">
      <c r="A425" s="668"/>
      <c r="B425" s="736"/>
      <c r="C425" s="668"/>
      <c r="D425" s="668"/>
      <c r="E425" s="668"/>
    </row>
    <row r="426" spans="1:5">
      <c r="A426" s="668"/>
      <c r="B426" s="736"/>
      <c r="C426" s="668"/>
      <c r="D426" s="668"/>
      <c r="E426" s="668"/>
    </row>
    <row r="427" spans="1:5">
      <c r="A427" s="668"/>
      <c r="B427" s="736"/>
      <c r="C427" s="668"/>
      <c r="D427" s="668"/>
      <c r="E427" s="668"/>
    </row>
    <row r="428" spans="1:5">
      <c r="A428" s="668"/>
      <c r="B428" s="736"/>
      <c r="C428" s="668"/>
      <c r="D428" s="668"/>
      <c r="E428" s="668"/>
    </row>
    <row r="429" spans="1:5">
      <c r="A429" s="668"/>
      <c r="B429" s="736"/>
      <c r="C429" s="668"/>
      <c r="D429" s="668"/>
      <c r="E429" s="668"/>
    </row>
    <row r="430" spans="1:5">
      <c r="A430" s="668"/>
      <c r="B430" s="736"/>
      <c r="C430" s="668"/>
      <c r="D430" s="668"/>
      <c r="E430" s="668"/>
    </row>
    <row r="431" spans="1:5">
      <c r="A431" s="668"/>
      <c r="B431" s="736"/>
      <c r="C431" s="668"/>
      <c r="D431" s="668"/>
      <c r="E431" s="668"/>
    </row>
    <row r="432" spans="1:5">
      <c r="A432" s="668"/>
      <c r="B432" s="736"/>
      <c r="C432" s="668"/>
      <c r="D432" s="668"/>
      <c r="E432" s="668"/>
    </row>
    <row r="433" spans="1:5">
      <c r="A433" s="668"/>
      <c r="B433" s="736"/>
      <c r="C433" s="668"/>
      <c r="D433" s="668"/>
      <c r="E433" s="668"/>
    </row>
    <row r="434" spans="1:5">
      <c r="A434" s="668"/>
      <c r="B434" s="736"/>
      <c r="C434" s="668"/>
      <c r="D434" s="668"/>
      <c r="E434" s="668"/>
    </row>
    <row r="435" spans="1:5">
      <c r="A435" s="668"/>
      <c r="B435" s="736"/>
      <c r="C435" s="668"/>
      <c r="D435" s="668"/>
      <c r="E435" s="668"/>
    </row>
    <row r="436" spans="1:5">
      <c r="A436" s="668"/>
      <c r="B436" s="736"/>
      <c r="C436" s="668"/>
      <c r="D436" s="668"/>
      <c r="E436" s="668"/>
    </row>
    <row r="437" spans="1:5">
      <c r="A437" s="668"/>
      <c r="B437" s="736"/>
      <c r="C437" s="668"/>
      <c r="D437" s="668"/>
      <c r="E437" s="668"/>
    </row>
    <row r="438" spans="1:5">
      <c r="A438" s="668"/>
      <c r="B438" s="736"/>
      <c r="C438" s="668"/>
      <c r="D438" s="668"/>
      <c r="E438" s="668"/>
    </row>
    <row r="439" spans="1:5">
      <c r="A439" s="668"/>
      <c r="B439" s="736"/>
      <c r="C439" s="668"/>
      <c r="D439" s="668"/>
      <c r="E439" s="668"/>
    </row>
    <row r="440" spans="1:5">
      <c r="A440" s="668"/>
      <c r="B440" s="736"/>
      <c r="C440" s="668"/>
      <c r="D440" s="668"/>
      <c r="E440" s="668"/>
    </row>
    <row r="441" spans="1:5">
      <c r="A441" s="668"/>
      <c r="B441" s="736"/>
      <c r="C441" s="668"/>
      <c r="D441" s="668"/>
      <c r="E441" s="668"/>
    </row>
    <row r="442" spans="1:5">
      <c r="A442" s="668"/>
      <c r="B442" s="736"/>
      <c r="C442" s="668"/>
      <c r="D442" s="668"/>
      <c r="E442" s="668"/>
    </row>
    <row r="443" spans="1:5">
      <c r="A443" s="668"/>
      <c r="B443" s="736"/>
      <c r="C443" s="668"/>
      <c r="D443" s="668"/>
      <c r="E443" s="668"/>
    </row>
    <row r="444" spans="1:5">
      <c r="A444" s="668"/>
      <c r="B444" s="736"/>
      <c r="C444" s="668"/>
      <c r="D444" s="668"/>
      <c r="E444" s="668"/>
    </row>
    <row r="445" spans="1:5">
      <c r="A445" s="668"/>
      <c r="B445" s="736"/>
      <c r="C445" s="668"/>
      <c r="D445" s="668"/>
      <c r="E445" s="668"/>
    </row>
    <row r="446" spans="1:5">
      <c r="A446" s="668"/>
      <c r="B446" s="736"/>
      <c r="C446" s="668"/>
      <c r="D446" s="668"/>
      <c r="E446" s="668"/>
    </row>
    <row r="447" spans="1:5">
      <c r="A447" s="668"/>
      <c r="B447" s="736"/>
      <c r="C447" s="668"/>
      <c r="D447" s="668"/>
      <c r="E447" s="668"/>
    </row>
    <row r="448" spans="1:5">
      <c r="A448" s="668"/>
      <c r="B448" s="736"/>
      <c r="C448" s="668"/>
      <c r="D448" s="668"/>
      <c r="E448" s="668"/>
    </row>
    <row r="449" spans="1:5">
      <c r="A449" s="668"/>
      <c r="B449" s="736"/>
      <c r="C449" s="668"/>
      <c r="D449" s="668"/>
      <c r="E449" s="668"/>
    </row>
    <row r="450" spans="1:5">
      <c r="A450" s="668"/>
      <c r="B450" s="736"/>
      <c r="C450" s="668"/>
      <c r="D450" s="668"/>
      <c r="E450" s="668"/>
    </row>
    <row r="451" spans="1:5">
      <c r="A451" s="668"/>
      <c r="B451" s="736"/>
      <c r="C451" s="668"/>
      <c r="D451" s="668"/>
      <c r="E451" s="668"/>
    </row>
    <row r="452" spans="1:5">
      <c r="A452" s="668"/>
      <c r="B452" s="736"/>
      <c r="C452" s="668"/>
      <c r="D452" s="668"/>
      <c r="E452" s="668"/>
    </row>
    <row r="453" spans="1:5">
      <c r="A453" s="668"/>
      <c r="B453" s="736"/>
      <c r="C453" s="668"/>
      <c r="D453" s="668"/>
      <c r="E453" s="668"/>
    </row>
    <row r="454" spans="1:5">
      <c r="A454" s="668"/>
      <c r="B454" s="736"/>
      <c r="C454" s="668"/>
      <c r="D454" s="668"/>
      <c r="E454" s="668"/>
    </row>
    <row r="455" spans="1:5">
      <c r="A455" s="668"/>
      <c r="B455" s="736"/>
      <c r="C455" s="668"/>
      <c r="D455" s="668"/>
      <c r="E455" s="668"/>
    </row>
    <row r="456" spans="1:5">
      <c r="A456" s="668"/>
      <c r="B456" s="736"/>
      <c r="C456" s="668"/>
      <c r="D456" s="668"/>
      <c r="E456" s="668"/>
    </row>
    <row r="457" spans="1:5">
      <c r="A457" s="668"/>
      <c r="B457" s="736"/>
      <c r="C457" s="668"/>
      <c r="D457" s="668"/>
      <c r="E457" s="668"/>
    </row>
    <row r="458" spans="1:5">
      <c r="A458" s="668"/>
      <c r="B458" s="736"/>
      <c r="C458" s="668"/>
      <c r="D458" s="668"/>
      <c r="E458" s="668"/>
    </row>
    <row r="459" spans="1:5">
      <c r="A459" s="668"/>
      <c r="B459" s="736"/>
      <c r="C459" s="668"/>
      <c r="D459" s="668"/>
      <c r="E459" s="668"/>
    </row>
    <row r="460" spans="1:5">
      <c r="A460" s="668"/>
      <c r="B460" s="736"/>
      <c r="C460" s="668"/>
      <c r="D460" s="668"/>
      <c r="E460" s="668"/>
    </row>
    <row r="461" spans="1:5">
      <c r="A461" s="668"/>
      <c r="B461" s="736"/>
      <c r="C461" s="668"/>
      <c r="D461" s="668"/>
      <c r="E461" s="668"/>
    </row>
    <row r="462" spans="1:5">
      <c r="A462" s="668"/>
      <c r="B462" s="736"/>
      <c r="C462" s="668"/>
      <c r="D462" s="668"/>
      <c r="E462" s="668"/>
    </row>
    <row r="463" spans="1:5">
      <c r="A463" s="668"/>
      <c r="B463" s="736"/>
      <c r="C463" s="668"/>
      <c r="D463" s="668"/>
      <c r="E463" s="668"/>
    </row>
    <row r="464" spans="1:5">
      <c r="A464" s="668"/>
      <c r="B464" s="736"/>
      <c r="C464" s="668"/>
      <c r="D464" s="668"/>
      <c r="E464" s="668"/>
    </row>
    <row r="465" spans="1:5">
      <c r="A465" s="668"/>
      <c r="B465" s="736"/>
      <c r="C465" s="668"/>
      <c r="D465" s="668"/>
      <c r="E465" s="668"/>
    </row>
    <row r="466" spans="1:5">
      <c r="A466" s="668"/>
      <c r="B466" s="736"/>
      <c r="C466" s="668"/>
      <c r="D466" s="668"/>
      <c r="E466" s="668"/>
    </row>
    <row r="467" spans="1:5">
      <c r="A467" s="668"/>
      <c r="B467" s="736"/>
      <c r="C467" s="668"/>
      <c r="D467" s="668"/>
      <c r="E467" s="668"/>
    </row>
    <row r="468" spans="1:5">
      <c r="A468" s="668"/>
      <c r="B468" s="736"/>
      <c r="C468" s="668"/>
      <c r="D468" s="668"/>
      <c r="E468" s="668"/>
    </row>
    <row r="469" spans="1:5">
      <c r="A469" s="668"/>
      <c r="B469" s="736"/>
      <c r="C469" s="668"/>
      <c r="D469" s="668"/>
      <c r="E469" s="668"/>
    </row>
    <row r="470" spans="1:5">
      <c r="A470" s="668"/>
      <c r="B470" s="736"/>
      <c r="C470" s="668"/>
      <c r="D470" s="668"/>
      <c r="E470" s="668"/>
    </row>
    <row r="471" spans="1:5">
      <c r="A471" s="668"/>
      <c r="B471" s="736"/>
      <c r="C471" s="668"/>
      <c r="D471" s="668"/>
      <c r="E471" s="668"/>
    </row>
    <row r="472" spans="1:5">
      <c r="A472" s="668"/>
      <c r="B472" s="736"/>
      <c r="C472" s="668"/>
      <c r="D472" s="668"/>
      <c r="E472" s="668"/>
    </row>
    <row r="473" spans="1:5">
      <c r="A473" s="668"/>
      <c r="B473" s="736"/>
      <c r="C473" s="668"/>
      <c r="D473" s="668"/>
      <c r="E473" s="668"/>
    </row>
    <row r="474" spans="1:5">
      <c r="A474" s="668"/>
      <c r="B474" s="736"/>
      <c r="C474" s="668"/>
      <c r="D474" s="668"/>
      <c r="E474" s="668"/>
    </row>
    <row r="475" spans="1:5">
      <c r="A475" s="668"/>
      <c r="B475" s="736"/>
      <c r="C475" s="668"/>
      <c r="D475" s="668"/>
      <c r="E475" s="668"/>
    </row>
    <row r="476" spans="1:5">
      <c r="A476" s="668"/>
      <c r="B476" s="736"/>
      <c r="C476" s="668"/>
      <c r="D476" s="668"/>
      <c r="E476" s="668"/>
    </row>
    <row r="477" spans="1:5">
      <c r="A477" s="668"/>
      <c r="B477" s="736"/>
      <c r="C477" s="668"/>
      <c r="D477" s="668"/>
      <c r="E477" s="668"/>
    </row>
    <row r="478" spans="1:5">
      <c r="A478" s="668"/>
      <c r="B478" s="736"/>
      <c r="C478" s="668"/>
      <c r="D478" s="668"/>
      <c r="E478" s="668"/>
    </row>
    <row r="479" spans="1:5">
      <c r="A479" s="668"/>
      <c r="B479" s="736"/>
      <c r="C479" s="668"/>
      <c r="D479" s="668"/>
      <c r="E479" s="668"/>
    </row>
    <row r="480" spans="1:5">
      <c r="A480" s="668"/>
      <c r="B480" s="736"/>
      <c r="C480" s="668"/>
      <c r="D480" s="668"/>
      <c r="E480" s="668"/>
    </row>
    <row r="481" spans="1:5">
      <c r="A481" s="668"/>
      <c r="B481" s="736"/>
      <c r="C481" s="668"/>
      <c r="D481" s="668"/>
      <c r="E481" s="668"/>
    </row>
    <row r="482" spans="1:5">
      <c r="A482" s="668"/>
      <c r="B482" s="736"/>
      <c r="C482" s="668"/>
      <c r="D482" s="668"/>
      <c r="E482" s="668"/>
    </row>
    <row r="483" spans="1:5">
      <c r="A483" s="668"/>
      <c r="B483" s="736"/>
      <c r="C483" s="668"/>
      <c r="D483" s="668"/>
      <c r="E483" s="668"/>
    </row>
    <row r="484" spans="1:5">
      <c r="A484" s="668"/>
      <c r="B484" s="736"/>
      <c r="C484" s="668"/>
      <c r="D484" s="668"/>
      <c r="E484" s="668"/>
    </row>
    <row r="485" spans="1:5">
      <c r="A485" s="668"/>
      <c r="B485" s="736"/>
      <c r="C485" s="668"/>
      <c r="D485" s="668"/>
      <c r="E485" s="668"/>
    </row>
    <row r="486" spans="1:5">
      <c r="A486" s="668"/>
      <c r="B486" s="736"/>
      <c r="C486" s="668"/>
      <c r="D486" s="668"/>
      <c r="E486" s="668"/>
    </row>
    <row r="487" spans="1:5">
      <c r="A487" s="668"/>
      <c r="B487" s="736"/>
      <c r="C487" s="668"/>
      <c r="D487" s="668"/>
      <c r="E487" s="668"/>
    </row>
    <row r="488" spans="1:5">
      <c r="A488" s="668"/>
      <c r="B488" s="736"/>
      <c r="C488" s="668"/>
      <c r="D488" s="668"/>
      <c r="E488" s="668"/>
    </row>
    <row r="489" spans="1:5">
      <c r="A489" s="668"/>
      <c r="B489" s="736"/>
      <c r="C489" s="668"/>
      <c r="D489" s="668"/>
      <c r="E489" s="668"/>
    </row>
    <row r="490" spans="1:5">
      <c r="A490" s="668"/>
      <c r="B490" s="736"/>
      <c r="C490" s="668"/>
      <c r="D490" s="668"/>
      <c r="E490" s="668"/>
    </row>
    <row r="491" spans="1:5">
      <c r="A491" s="668"/>
      <c r="B491" s="736"/>
      <c r="C491" s="668"/>
      <c r="D491" s="668"/>
      <c r="E491" s="668"/>
    </row>
    <row r="492" spans="1:5">
      <c r="A492" s="668"/>
      <c r="B492" s="736"/>
      <c r="C492" s="668"/>
      <c r="D492" s="668"/>
      <c r="E492" s="668"/>
    </row>
    <row r="493" spans="1:5">
      <c r="A493" s="668"/>
      <c r="B493" s="736"/>
      <c r="C493" s="668"/>
      <c r="D493" s="668"/>
      <c r="E493" s="668"/>
    </row>
    <row r="494" spans="1:5">
      <c r="A494" s="668"/>
      <c r="B494" s="736"/>
      <c r="C494" s="668"/>
      <c r="D494" s="668"/>
      <c r="E494" s="668"/>
    </row>
    <row r="495" spans="1:5">
      <c r="A495" s="668"/>
      <c r="B495" s="736"/>
      <c r="C495" s="668"/>
      <c r="D495" s="668"/>
      <c r="E495" s="668"/>
    </row>
    <row r="496" spans="1:5">
      <c r="A496" s="668"/>
      <c r="B496" s="736"/>
      <c r="C496" s="668"/>
      <c r="D496" s="668"/>
      <c r="E496" s="668"/>
    </row>
    <row r="497" spans="1:5">
      <c r="A497" s="668"/>
      <c r="B497" s="736"/>
      <c r="C497" s="668"/>
      <c r="D497" s="668"/>
      <c r="E497" s="668"/>
    </row>
    <row r="498" spans="1:5">
      <c r="A498" s="668"/>
      <c r="B498" s="736"/>
      <c r="C498" s="668"/>
      <c r="D498" s="668"/>
      <c r="E498" s="668"/>
    </row>
    <row r="499" spans="1:5">
      <c r="A499" s="668"/>
      <c r="B499" s="736"/>
      <c r="C499" s="668"/>
      <c r="D499" s="668"/>
      <c r="E499" s="668"/>
    </row>
    <row r="500" spans="1:5">
      <c r="A500" s="668"/>
      <c r="B500" s="736"/>
      <c r="C500" s="668"/>
      <c r="D500" s="668"/>
      <c r="E500" s="668"/>
    </row>
    <row r="501" spans="1:5">
      <c r="A501" s="668"/>
      <c r="B501" s="736"/>
      <c r="C501" s="668"/>
      <c r="D501" s="668"/>
      <c r="E501" s="668"/>
    </row>
    <row r="502" spans="1:5">
      <c r="A502" s="668"/>
      <c r="B502" s="736"/>
      <c r="C502" s="668"/>
      <c r="D502" s="668"/>
      <c r="E502" s="668"/>
    </row>
    <row r="503" spans="1:5">
      <c r="A503" s="668"/>
      <c r="B503" s="736"/>
      <c r="C503" s="668"/>
      <c r="D503" s="668"/>
      <c r="E503" s="668"/>
    </row>
    <row r="504" spans="1:5">
      <c r="A504" s="668"/>
      <c r="B504" s="736"/>
      <c r="C504" s="668"/>
      <c r="D504" s="668"/>
      <c r="E504" s="668"/>
    </row>
    <row r="505" spans="1:5">
      <c r="A505" s="668"/>
      <c r="B505" s="736"/>
      <c r="C505" s="668"/>
      <c r="D505" s="668"/>
      <c r="E505" s="668"/>
    </row>
    <row r="506" spans="1:5">
      <c r="A506" s="668"/>
      <c r="B506" s="736"/>
      <c r="C506" s="668"/>
      <c r="D506" s="668"/>
      <c r="E506" s="668"/>
    </row>
    <row r="507" spans="1:5">
      <c r="A507" s="668"/>
      <c r="B507" s="736"/>
      <c r="C507" s="668"/>
      <c r="D507" s="668"/>
      <c r="E507" s="668"/>
    </row>
    <row r="508" spans="1:5">
      <c r="A508" s="668"/>
      <c r="B508" s="736"/>
      <c r="C508" s="668"/>
      <c r="D508" s="668"/>
      <c r="E508" s="668"/>
    </row>
    <row r="509" spans="1:5">
      <c r="A509" s="668"/>
      <c r="B509" s="736"/>
      <c r="C509" s="668"/>
      <c r="D509" s="668"/>
      <c r="E509" s="668"/>
    </row>
    <row r="510" spans="1:5">
      <c r="A510" s="668"/>
      <c r="B510" s="736"/>
      <c r="C510" s="668"/>
      <c r="D510" s="668"/>
      <c r="E510" s="668"/>
    </row>
    <row r="511" spans="1:5">
      <c r="A511" s="668"/>
      <c r="B511" s="736"/>
      <c r="C511" s="668"/>
      <c r="D511" s="668"/>
      <c r="E511" s="668"/>
    </row>
    <row r="512" spans="1:5">
      <c r="A512" s="668"/>
      <c r="B512" s="736"/>
      <c r="C512" s="668"/>
      <c r="D512" s="668"/>
      <c r="E512" s="668"/>
    </row>
    <row r="513" spans="1:5">
      <c r="A513" s="668"/>
      <c r="B513" s="736"/>
      <c r="C513" s="668"/>
      <c r="D513" s="668"/>
      <c r="E513" s="668"/>
    </row>
    <row r="514" spans="1:5">
      <c r="A514" s="668"/>
      <c r="B514" s="736"/>
      <c r="C514" s="668"/>
      <c r="D514" s="668"/>
      <c r="E514" s="668"/>
    </row>
    <row r="515" spans="1:5">
      <c r="A515" s="668"/>
      <c r="B515" s="736"/>
      <c r="C515" s="668"/>
      <c r="D515" s="668"/>
      <c r="E515" s="668"/>
    </row>
    <row r="516" spans="1:5">
      <c r="A516" s="668"/>
      <c r="B516" s="736"/>
      <c r="C516" s="668"/>
      <c r="D516" s="668"/>
      <c r="E516" s="668"/>
    </row>
    <row r="517" spans="1:5">
      <c r="A517" s="668"/>
      <c r="B517" s="736"/>
      <c r="C517" s="668"/>
      <c r="D517" s="668"/>
      <c r="E517" s="668"/>
    </row>
    <row r="518" spans="1:5">
      <c r="A518" s="668"/>
      <c r="B518" s="736"/>
      <c r="C518" s="668"/>
      <c r="D518" s="668"/>
      <c r="E518" s="668"/>
    </row>
    <row r="519" spans="1:5">
      <c r="A519" s="668"/>
      <c r="B519" s="736"/>
      <c r="C519" s="668"/>
      <c r="D519" s="668"/>
      <c r="E519" s="668"/>
    </row>
    <row r="520" spans="1:5">
      <c r="A520" s="668"/>
      <c r="B520" s="736"/>
      <c r="C520" s="668"/>
      <c r="D520" s="668"/>
      <c r="E520" s="668"/>
    </row>
    <row r="521" spans="1:5">
      <c r="A521" s="668"/>
      <c r="B521" s="736"/>
      <c r="C521" s="668"/>
      <c r="D521" s="668"/>
      <c r="E521" s="668"/>
    </row>
    <row r="522" spans="1:5">
      <c r="A522" s="668"/>
      <c r="B522" s="736"/>
      <c r="C522" s="668"/>
      <c r="D522" s="668"/>
      <c r="E522" s="668"/>
    </row>
    <row r="523" spans="1:5">
      <c r="A523" s="668"/>
      <c r="B523" s="736"/>
      <c r="C523" s="668"/>
      <c r="D523" s="668"/>
      <c r="E523" s="668"/>
    </row>
    <row r="524" spans="1:5">
      <c r="A524" s="668"/>
      <c r="B524" s="736"/>
      <c r="C524" s="668"/>
      <c r="D524" s="668"/>
      <c r="E524" s="668"/>
    </row>
    <row r="525" spans="1:5">
      <c r="A525" s="668"/>
      <c r="B525" s="736"/>
      <c r="C525" s="668"/>
      <c r="D525" s="668"/>
      <c r="E525" s="668"/>
    </row>
    <row r="526" spans="1:5">
      <c r="A526" s="668"/>
      <c r="B526" s="736"/>
      <c r="C526" s="668"/>
      <c r="D526" s="668"/>
      <c r="E526" s="668"/>
    </row>
    <row r="527" spans="1:5">
      <c r="A527" s="668"/>
      <c r="B527" s="736"/>
      <c r="C527" s="668"/>
      <c r="D527" s="668"/>
      <c r="E527" s="668"/>
    </row>
    <row r="528" spans="1:5">
      <c r="A528" s="668"/>
      <c r="B528" s="736"/>
      <c r="C528" s="668"/>
      <c r="D528" s="668"/>
      <c r="E528" s="668"/>
    </row>
    <row r="529" spans="1:5">
      <c r="A529" s="668"/>
      <c r="B529" s="736"/>
      <c r="C529" s="668"/>
      <c r="D529" s="668"/>
      <c r="E529" s="668"/>
    </row>
    <row r="530" spans="1:5">
      <c r="A530" s="668"/>
      <c r="B530" s="736"/>
      <c r="C530" s="668"/>
      <c r="D530" s="668"/>
      <c r="E530" s="668"/>
    </row>
    <row r="531" spans="1:5">
      <c r="A531" s="668"/>
      <c r="B531" s="736"/>
      <c r="C531" s="668"/>
      <c r="D531" s="668"/>
      <c r="E531" s="668"/>
    </row>
    <row r="532" spans="1:5">
      <c r="A532" s="668"/>
      <c r="B532" s="736"/>
      <c r="C532" s="668"/>
      <c r="D532" s="668"/>
      <c r="E532" s="668"/>
    </row>
    <row r="533" spans="1:5">
      <c r="A533" s="668"/>
      <c r="B533" s="736"/>
      <c r="C533" s="668"/>
      <c r="D533" s="668"/>
      <c r="E533" s="668"/>
    </row>
    <row r="534" spans="1:5">
      <c r="A534" s="668"/>
      <c r="B534" s="736"/>
      <c r="C534" s="668"/>
      <c r="D534" s="668"/>
      <c r="E534" s="668"/>
    </row>
    <row r="535" spans="1:5">
      <c r="A535" s="668"/>
      <c r="B535" s="736"/>
      <c r="C535" s="668"/>
      <c r="D535" s="668"/>
      <c r="E535" s="668"/>
    </row>
    <row r="536" spans="1:5">
      <c r="A536" s="668"/>
      <c r="B536" s="736"/>
      <c r="C536" s="668"/>
      <c r="D536" s="668"/>
      <c r="E536" s="668"/>
    </row>
    <row r="537" spans="1:5">
      <c r="A537" s="668"/>
      <c r="B537" s="736"/>
      <c r="C537" s="668"/>
      <c r="D537" s="668"/>
      <c r="E537" s="668"/>
    </row>
    <row r="538" spans="1:5">
      <c r="A538" s="668"/>
      <c r="B538" s="736"/>
      <c r="C538" s="668"/>
      <c r="D538" s="668"/>
      <c r="E538" s="668"/>
    </row>
    <row r="539" spans="1:5">
      <c r="A539" s="668"/>
      <c r="B539" s="736"/>
      <c r="C539" s="668"/>
      <c r="D539" s="668"/>
      <c r="E539" s="668"/>
    </row>
    <row r="540" spans="1:5">
      <c r="A540" s="668"/>
      <c r="B540" s="736"/>
      <c r="C540" s="668"/>
      <c r="D540" s="668"/>
      <c r="E540" s="668"/>
    </row>
    <row r="541" spans="1:5">
      <c r="A541" s="668"/>
      <c r="B541" s="736"/>
      <c r="C541" s="668"/>
      <c r="D541" s="668"/>
      <c r="E541" s="668"/>
    </row>
    <row r="542" spans="1:5">
      <c r="A542" s="668"/>
      <c r="B542" s="736"/>
      <c r="C542" s="668"/>
      <c r="D542" s="668"/>
      <c r="E542" s="668"/>
    </row>
    <row r="543" spans="1:5">
      <c r="A543" s="668"/>
      <c r="B543" s="736"/>
      <c r="C543" s="668"/>
      <c r="D543" s="668"/>
      <c r="E543" s="668"/>
    </row>
    <row r="544" spans="1:5">
      <c r="A544" s="668"/>
      <c r="B544" s="736"/>
      <c r="C544" s="668"/>
      <c r="D544" s="668"/>
      <c r="E544" s="668"/>
    </row>
    <row r="545" spans="1:5">
      <c r="A545" s="668"/>
      <c r="B545" s="736"/>
      <c r="C545" s="668"/>
      <c r="D545" s="668"/>
      <c r="E545" s="668"/>
    </row>
    <row r="546" spans="1:5">
      <c r="A546" s="668"/>
      <c r="B546" s="736"/>
      <c r="C546" s="668"/>
      <c r="D546" s="668"/>
      <c r="E546" s="668"/>
    </row>
    <row r="547" spans="1:5">
      <c r="A547" s="668"/>
      <c r="B547" s="736"/>
      <c r="C547" s="668"/>
      <c r="D547" s="668"/>
      <c r="E547" s="668"/>
    </row>
    <row r="548" spans="1:5">
      <c r="A548" s="668"/>
      <c r="B548" s="736"/>
      <c r="C548" s="668"/>
      <c r="D548" s="668"/>
      <c r="E548" s="668"/>
    </row>
    <row r="549" spans="1:5">
      <c r="A549" s="668"/>
      <c r="B549" s="736"/>
      <c r="C549" s="668"/>
      <c r="D549" s="668"/>
      <c r="E549" s="668"/>
    </row>
    <row r="550" spans="1:5">
      <c r="A550" s="668"/>
      <c r="B550" s="736"/>
      <c r="C550" s="668"/>
      <c r="D550" s="668"/>
      <c r="E550" s="668"/>
    </row>
    <row r="551" spans="1:5">
      <c r="A551" s="668"/>
      <c r="B551" s="736"/>
      <c r="C551" s="668"/>
      <c r="D551" s="668"/>
      <c r="E551" s="668"/>
    </row>
    <row r="552" spans="1:5">
      <c r="A552" s="668"/>
      <c r="B552" s="736"/>
      <c r="C552" s="668"/>
      <c r="D552" s="668"/>
      <c r="E552" s="668"/>
    </row>
    <row r="553" spans="1:5">
      <c r="A553" s="668"/>
      <c r="B553" s="736"/>
      <c r="C553" s="668"/>
      <c r="D553" s="668"/>
      <c r="E553" s="668"/>
    </row>
    <row r="554" spans="1:5">
      <c r="A554" s="668"/>
      <c r="B554" s="736"/>
      <c r="C554" s="668"/>
      <c r="D554" s="668"/>
      <c r="E554" s="668"/>
    </row>
    <row r="555" spans="1:5">
      <c r="A555" s="668"/>
      <c r="B555" s="736"/>
      <c r="C555" s="668"/>
      <c r="D555" s="668"/>
      <c r="E555" s="668"/>
    </row>
    <row r="556" spans="1:5">
      <c r="A556" s="668"/>
      <c r="B556" s="736"/>
      <c r="C556" s="668"/>
      <c r="D556" s="668"/>
      <c r="E556" s="668"/>
    </row>
    <row r="557" spans="1:5">
      <c r="A557" s="668"/>
      <c r="B557" s="736"/>
      <c r="C557" s="668"/>
      <c r="D557" s="668"/>
      <c r="E557" s="668"/>
    </row>
    <row r="558" spans="1:5">
      <c r="A558" s="668"/>
      <c r="B558" s="736"/>
      <c r="C558" s="668"/>
      <c r="D558" s="668"/>
      <c r="E558" s="668"/>
    </row>
    <row r="559" spans="1:5">
      <c r="A559" s="668"/>
      <c r="B559" s="736"/>
      <c r="C559" s="668"/>
      <c r="D559" s="668"/>
      <c r="E559" s="668"/>
    </row>
    <row r="560" spans="1:5">
      <c r="A560" s="668"/>
      <c r="B560" s="736"/>
      <c r="C560" s="668"/>
      <c r="D560" s="668"/>
      <c r="E560" s="668"/>
    </row>
    <row r="561" spans="1:5">
      <c r="A561" s="668"/>
      <c r="B561" s="736"/>
      <c r="C561" s="668"/>
      <c r="D561" s="668"/>
      <c r="E561" s="668"/>
    </row>
    <row r="562" spans="1:5">
      <c r="A562" s="668"/>
      <c r="B562" s="736"/>
      <c r="C562" s="668"/>
      <c r="D562" s="668"/>
      <c r="E562" s="668"/>
    </row>
    <row r="563" spans="1:5">
      <c r="A563" s="668"/>
      <c r="B563" s="736"/>
      <c r="C563" s="668"/>
      <c r="D563" s="668"/>
      <c r="E563" s="668"/>
    </row>
    <row r="564" spans="1:5">
      <c r="A564" s="668"/>
      <c r="B564" s="736"/>
      <c r="C564" s="668"/>
      <c r="D564" s="668"/>
      <c r="E564" s="668"/>
    </row>
    <row r="565" spans="1:5">
      <c r="A565" s="668"/>
      <c r="B565" s="736"/>
      <c r="C565" s="668"/>
      <c r="D565" s="668"/>
      <c r="E565" s="668"/>
    </row>
    <row r="566" spans="1:5">
      <c r="A566" s="668"/>
      <c r="B566" s="736"/>
      <c r="C566" s="668"/>
      <c r="D566" s="668"/>
      <c r="E566" s="668"/>
    </row>
    <row r="567" spans="1:5">
      <c r="A567" s="668"/>
      <c r="B567" s="736"/>
      <c r="C567" s="668"/>
      <c r="D567" s="668"/>
      <c r="E567" s="668"/>
    </row>
    <row r="568" spans="1:5">
      <c r="A568" s="668"/>
      <c r="B568" s="736"/>
      <c r="C568" s="668"/>
      <c r="D568" s="668"/>
      <c r="E568" s="668"/>
    </row>
    <row r="569" spans="1:5">
      <c r="A569" s="668"/>
      <c r="B569" s="736"/>
      <c r="C569" s="668"/>
      <c r="D569" s="668"/>
      <c r="E569" s="668"/>
    </row>
    <row r="570" spans="1:5">
      <c r="A570" s="668"/>
      <c r="B570" s="736"/>
      <c r="C570" s="668"/>
      <c r="D570" s="668"/>
      <c r="E570" s="668"/>
    </row>
    <row r="571" spans="1:5">
      <c r="A571" s="668"/>
      <c r="B571" s="736"/>
      <c r="C571" s="668"/>
      <c r="D571" s="668"/>
      <c r="E571" s="668"/>
    </row>
    <row r="572" spans="1:5">
      <c r="A572" s="668"/>
      <c r="B572" s="736"/>
      <c r="C572" s="668"/>
      <c r="D572" s="668"/>
      <c r="E572" s="668"/>
    </row>
    <row r="573" spans="1:5">
      <c r="A573" s="668"/>
      <c r="B573" s="736"/>
      <c r="C573" s="668"/>
      <c r="D573" s="668"/>
      <c r="E573" s="668"/>
    </row>
    <row r="574" spans="1:5">
      <c r="A574" s="668"/>
      <c r="B574" s="736"/>
      <c r="C574" s="668"/>
      <c r="D574" s="668"/>
      <c r="E574" s="668"/>
    </row>
    <row r="575" spans="1:5">
      <c r="A575" s="668"/>
      <c r="B575" s="736"/>
      <c r="C575" s="668"/>
      <c r="D575" s="668"/>
      <c r="E575" s="668"/>
    </row>
    <row r="576" spans="1:5">
      <c r="A576" s="668"/>
      <c r="B576" s="736"/>
      <c r="C576" s="668"/>
      <c r="D576" s="668"/>
      <c r="E576" s="668"/>
    </row>
    <row r="577" spans="1:5">
      <c r="A577" s="668"/>
      <c r="B577" s="736"/>
      <c r="C577" s="668"/>
      <c r="D577" s="668"/>
      <c r="E577" s="668"/>
    </row>
    <row r="578" spans="1:5">
      <c r="A578" s="668"/>
      <c r="B578" s="736"/>
      <c r="C578" s="668"/>
      <c r="D578" s="668"/>
      <c r="E578" s="668"/>
    </row>
    <row r="579" spans="1:5">
      <c r="A579" s="668"/>
      <c r="B579" s="736"/>
      <c r="C579" s="668"/>
      <c r="D579" s="668"/>
      <c r="E579" s="668"/>
    </row>
    <row r="580" spans="1:5">
      <c r="A580" s="668"/>
      <c r="B580" s="736"/>
      <c r="C580" s="668"/>
      <c r="D580" s="668"/>
      <c r="E580" s="668"/>
    </row>
    <row r="581" spans="1:5">
      <c r="A581" s="668"/>
      <c r="B581" s="736"/>
      <c r="C581" s="668"/>
      <c r="D581" s="668"/>
      <c r="E581" s="668"/>
    </row>
    <row r="582" spans="1:5">
      <c r="A582" s="668"/>
      <c r="B582" s="736"/>
      <c r="C582" s="668"/>
      <c r="D582" s="668"/>
      <c r="E582" s="668"/>
    </row>
    <row r="583" spans="1:5">
      <c r="A583" s="668"/>
      <c r="B583" s="736"/>
      <c r="C583" s="668"/>
      <c r="D583" s="668"/>
      <c r="E583" s="668"/>
    </row>
    <row r="584" spans="1:5">
      <c r="A584" s="668"/>
      <c r="B584" s="736"/>
      <c r="C584" s="668"/>
      <c r="D584" s="668"/>
      <c r="E584" s="668"/>
    </row>
    <row r="585" spans="1:5">
      <c r="A585" s="668"/>
      <c r="B585" s="736"/>
      <c r="C585" s="668"/>
      <c r="D585" s="668"/>
      <c r="E585" s="668"/>
    </row>
    <row r="586" spans="1:5">
      <c r="A586" s="668"/>
      <c r="B586" s="736"/>
      <c r="C586" s="668"/>
      <c r="D586" s="668"/>
      <c r="E586" s="668"/>
    </row>
    <row r="587" spans="1:5">
      <c r="A587" s="668"/>
      <c r="B587" s="736"/>
      <c r="C587" s="668"/>
      <c r="D587" s="668"/>
      <c r="E587" s="668"/>
    </row>
    <row r="588" spans="1:5">
      <c r="A588" s="668"/>
      <c r="B588" s="736"/>
      <c r="C588" s="668"/>
      <c r="D588" s="668"/>
      <c r="E588" s="668"/>
    </row>
    <row r="589" spans="1:5">
      <c r="A589" s="668"/>
      <c r="B589" s="736"/>
      <c r="C589" s="668"/>
      <c r="D589" s="668"/>
      <c r="E589" s="668"/>
    </row>
    <row r="590" spans="1:5">
      <c r="A590" s="668"/>
      <c r="B590" s="736"/>
      <c r="C590" s="668"/>
      <c r="D590" s="668"/>
      <c r="E590" s="668"/>
    </row>
    <row r="591" spans="1:5">
      <c r="A591" s="668"/>
      <c r="B591" s="736"/>
      <c r="C591" s="668"/>
      <c r="D591" s="668"/>
      <c r="E591" s="668"/>
    </row>
    <row r="592" spans="1:5">
      <c r="A592" s="668"/>
      <c r="B592" s="736"/>
      <c r="C592" s="668"/>
      <c r="D592" s="668"/>
      <c r="E592" s="668"/>
    </row>
    <row r="593" spans="1:5">
      <c r="A593" s="668"/>
      <c r="B593" s="736"/>
      <c r="C593" s="668"/>
      <c r="D593" s="668"/>
      <c r="E593" s="668"/>
    </row>
    <row r="594" spans="1:5">
      <c r="A594" s="668"/>
      <c r="B594" s="736"/>
      <c r="C594" s="668"/>
      <c r="D594" s="668"/>
      <c r="E594" s="668"/>
    </row>
    <row r="595" spans="1:5">
      <c r="A595" s="668"/>
      <c r="B595" s="736"/>
      <c r="C595" s="668"/>
      <c r="D595" s="668"/>
      <c r="E595" s="668"/>
    </row>
    <row r="596" spans="1:5">
      <c r="A596" s="668"/>
      <c r="B596" s="736"/>
      <c r="C596" s="668"/>
      <c r="D596" s="668"/>
      <c r="E596" s="668"/>
    </row>
    <row r="597" spans="1:5">
      <c r="A597" s="668"/>
      <c r="B597" s="736"/>
      <c r="C597" s="668"/>
      <c r="D597" s="668"/>
      <c r="E597" s="668"/>
    </row>
    <row r="598" spans="1:5">
      <c r="A598" s="668"/>
      <c r="B598" s="736"/>
      <c r="C598" s="668"/>
      <c r="D598" s="668"/>
      <c r="E598" s="668"/>
    </row>
    <row r="599" spans="1:5">
      <c r="A599" s="668"/>
      <c r="B599" s="736"/>
      <c r="C599" s="668"/>
      <c r="D599" s="668"/>
      <c r="E599" s="668"/>
    </row>
    <row r="600" spans="1:5">
      <c r="A600" s="668"/>
      <c r="B600" s="736"/>
      <c r="C600" s="668"/>
      <c r="D600" s="668"/>
      <c r="E600" s="668"/>
    </row>
    <row r="601" spans="1:5">
      <c r="A601" s="668"/>
      <c r="B601" s="736"/>
      <c r="C601" s="668"/>
      <c r="D601" s="668"/>
      <c r="E601" s="668"/>
    </row>
    <row r="602" spans="1:5">
      <c r="A602" s="668"/>
      <c r="B602" s="736"/>
      <c r="C602" s="668"/>
      <c r="D602" s="668"/>
      <c r="E602" s="668"/>
    </row>
    <row r="603" spans="1:5">
      <c r="A603" s="668"/>
      <c r="B603" s="736"/>
      <c r="C603" s="668"/>
      <c r="D603" s="668"/>
      <c r="E603" s="668"/>
    </row>
    <row r="604" spans="1:5">
      <c r="A604" s="668"/>
      <c r="B604" s="736"/>
      <c r="C604" s="668"/>
      <c r="D604" s="668"/>
      <c r="E604" s="668"/>
    </row>
    <row r="605" spans="1:5">
      <c r="A605" s="668"/>
      <c r="B605" s="736"/>
      <c r="C605" s="668"/>
      <c r="D605" s="668"/>
      <c r="E605" s="668"/>
    </row>
    <row r="606" spans="1:5">
      <c r="A606" s="668"/>
      <c r="B606" s="736"/>
      <c r="C606" s="668"/>
      <c r="D606" s="668"/>
      <c r="E606" s="668"/>
    </row>
    <row r="607" spans="1:5">
      <c r="A607" s="668"/>
      <c r="B607" s="736"/>
      <c r="C607" s="668"/>
      <c r="D607" s="668"/>
      <c r="E607" s="668"/>
    </row>
    <row r="608" spans="1:5">
      <c r="A608" s="668"/>
      <c r="B608" s="736"/>
      <c r="C608" s="668"/>
      <c r="D608" s="668"/>
      <c r="E608" s="668"/>
    </row>
    <row r="609" spans="1:5">
      <c r="A609" s="668"/>
      <c r="B609" s="736"/>
      <c r="C609" s="668"/>
      <c r="D609" s="668"/>
      <c r="E609" s="668"/>
    </row>
    <row r="610" spans="1:5">
      <c r="A610" s="668"/>
      <c r="B610" s="736"/>
      <c r="C610" s="668"/>
      <c r="D610" s="668"/>
      <c r="E610" s="668"/>
    </row>
    <row r="611" spans="1:5">
      <c r="A611" s="668"/>
      <c r="B611" s="736"/>
      <c r="C611" s="668"/>
      <c r="D611" s="668"/>
      <c r="E611" s="668"/>
    </row>
    <row r="612" spans="1:5">
      <c r="A612" s="668"/>
      <c r="B612" s="736"/>
      <c r="C612" s="668"/>
      <c r="D612" s="668"/>
      <c r="E612" s="668"/>
    </row>
    <row r="613" spans="1:5">
      <c r="A613" s="668"/>
      <c r="B613" s="736"/>
      <c r="C613" s="668"/>
      <c r="D613" s="668"/>
      <c r="E613" s="668"/>
    </row>
    <row r="614" spans="1:5">
      <c r="A614" s="668"/>
      <c r="B614" s="736"/>
      <c r="C614" s="668"/>
      <c r="D614" s="668"/>
      <c r="E614" s="668"/>
    </row>
    <row r="615" spans="1:5">
      <c r="A615" s="668"/>
      <c r="B615" s="736"/>
      <c r="C615" s="668"/>
      <c r="D615" s="668"/>
      <c r="E615" s="668"/>
    </row>
    <row r="616" spans="1:5">
      <c r="A616" s="668"/>
      <c r="B616" s="736"/>
      <c r="C616" s="668"/>
      <c r="D616" s="668"/>
      <c r="E616" s="668"/>
    </row>
    <row r="617" spans="1:5">
      <c r="A617" s="668"/>
      <c r="B617" s="736"/>
      <c r="C617" s="668"/>
      <c r="D617" s="668"/>
      <c r="E617" s="668"/>
    </row>
    <row r="618" spans="1:5">
      <c r="A618" s="668"/>
      <c r="B618" s="736"/>
      <c r="C618" s="668"/>
      <c r="D618" s="668"/>
      <c r="E618" s="668"/>
    </row>
    <row r="619" spans="1:5">
      <c r="A619" s="668"/>
      <c r="B619" s="736"/>
      <c r="C619" s="668"/>
      <c r="D619" s="668"/>
      <c r="E619" s="668"/>
    </row>
    <row r="620" spans="1:5">
      <c r="A620" s="668"/>
      <c r="B620" s="736"/>
      <c r="C620" s="668"/>
      <c r="D620" s="668"/>
      <c r="E620" s="668"/>
    </row>
    <row r="621" spans="1:5">
      <c r="A621" s="668"/>
      <c r="B621" s="736"/>
      <c r="C621" s="668"/>
      <c r="D621" s="668"/>
      <c r="E621" s="668"/>
    </row>
    <row r="622" spans="1:5">
      <c r="A622" s="668"/>
      <c r="B622" s="736"/>
      <c r="C622" s="668"/>
      <c r="D622" s="668"/>
      <c r="E622" s="668"/>
    </row>
    <row r="623" spans="1:5">
      <c r="A623" s="668"/>
      <c r="B623" s="736"/>
      <c r="C623" s="668"/>
      <c r="D623" s="668"/>
      <c r="E623" s="668"/>
    </row>
    <row r="624" spans="1:5">
      <c r="A624" s="668"/>
      <c r="B624" s="736"/>
      <c r="C624" s="668"/>
      <c r="D624" s="668"/>
      <c r="E624" s="668"/>
    </row>
    <row r="625" spans="1:5">
      <c r="A625" s="668"/>
      <c r="B625" s="736"/>
      <c r="C625" s="668"/>
      <c r="D625" s="668"/>
      <c r="E625" s="668"/>
    </row>
    <row r="626" spans="1:5">
      <c r="A626" s="668"/>
      <c r="B626" s="736"/>
      <c r="C626" s="668"/>
      <c r="D626" s="668"/>
      <c r="E626" s="668"/>
    </row>
    <row r="627" spans="1:5">
      <c r="A627" s="668"/>
      <c r="B627" s="736"/>
      <c r="C627" s="668"/>
      <c r="D627" s="668"/>
      <c r="E627" s="668"/>
    </row>
    <row r="628" spans="1:5">
      <c r="A628" s="668"/>
      <c r="B628" s="736"/>
      <c r="C628" s="668"/>
      <c r="D628" s="668"/>
      <c r="E628" s="668"/>
    </row>
    <row r="629" spans="1:5">
      <c r="A629" s="668"/>
      <c r="B629" s="736"/>
      <c r="C629" s="668"/>
      <c r="D629" s="668"/>
      <c r="E629" s="668"/>
    </row>
    <row r="630" spans="1:5">
      <c r="A630" s="668"/>
      <c r="B630" s="736"/>
      <c r="C630" s="668"/>
      <c r="D630" s="668"/>
      <c r="E630" s="668"/>
    </row>
    <row r="631" spans="1:5">
      <c r="A631" s="668"/>
      <c r="B631" s="736"/>
      <c r="C631" s="668"/>
      <c r="D631" s="668"/>
      <c r="E631" s="668"/>
    </row>
    <row r="632" spans="1:5">
      <c r="A632" s="668"/>
      <c r="B632" s="736"/>
      <c r="C632" s="668"/>
      <c r="D632" s="668"/>
      <c r="E632" s="668"/>
    </row>
    <row r="633" spans="1:5">
      <c r="A633" s="668"/>
      <c r="B633" s="736"/>
      <c r="C633" s="668"/>
      <c r="D633" s="668"/>
      <c r="E633" s="668"/>
    </row>
    <row r="634" spans="1:5">
      <c r="A634" s="668"/>
      <c r="B634" s="736"/>
      <c r="C634" s="668"/>
      <c r="D634" s="668"/>
      <c r="E634" s="668"/>
    </row>
    <row r="635" spans="1:5">
      <c r="A635" s="668"/>
      <c r="B635" s="736"/>
      <c r="C635" s="668"/>
      <c r="D635" s="668"/>
      <c r="E635" s="668"/>
    </row>
    <row r="636" spans="1:5">
      <c r="A636" s="668"/>
      <c r="B636" s="736"/>
      <c r="C636" s="668"/>
      <c r="D636" s="668"/>
      <c r="E636" s="668"/>
    </row>
    <row r="637" spans="1:5">
      <c r="A637" s="668"/>
      <c r="B637" s="736"/>
      <c r="C637" s="668"/>
      <c r="D637" s="668"/>
      <c r="E637" s="668"/>
    </row>
    <row r="638" spans="1:5">
      <c r="A638" s="668"/>
      <c r="B638" s="736"/>
      <c r="C638" s="668"/>
      <c r="D638" s="668"/>
      <c r="E638" s="668"/>
    </row>
    <row r="639" spans="1:5">
      <c r="A639" s="668"/>
      <c r="B639" s="736"/>
      <c r="C639" s="668"/>
      <c r="D639" s="668"/>
      <c r="E639" s="668"/>
    </row>
    <row r="640" spans="1:5">
      <c r="A640" s="668"/>
      <c r="B640" s="736"/>
      <c r="C640" s="668"/>
      <c r="D640" s="668"/>
      <c r="E640" s="668"/>
    </row>
    <row r="641" spans="1:5">
      <c r="A641" s="668"/>
      <c r="B641" s="736"/>
      <c r="C641" s="668"/>
      <c r="D641" s="668"/>
      <c r="E641" s="668"/>
    </row>
    <row r="642" spans="1:5">
      <c r="A642" s="668"/>
      <c r="B642" s="736"/>
      <c r="C642" s="668"/>
      <c r="D642" s="668"/>
      <c r="E642" s="668"/>
    </row>
    <row r="643" spans="1:5">
      <c r="A643" s="668"/>
      <c r="B643" s="736"/>
      <c r="C643" s="668"/>
      <c r="D643" s="668"/>
      <c r="E643" s="668"/>
    </row>
    <row r="644" spans="1:5">
      <c r="A644" s="668"/>
      <c r="B644" s="736"/>
      <c r="C644" s="668"/>
      <c r="D644" s="668"/>
      <c r="E644" s="668"/>
    </row>
    <row r="645" spans="1:5">
      <c r="A645" s="668"/>
      <c r="B645" s="736"/>
      <c r="C645" s="668"/>
      <c r="D645" s="668"/>
      <c r="E645" s="668"/>
    </row>
    <row r="646" spans="1:5">
      <c r="A646" s="668"/>
      <c r="B646" s="736"/>
      <c r="C646" s="668"/>
      <c r="D646" s="668"/>
      <c r="E646" s="668"/>
    </row>
    <row r="647" spans="1:5">
      <c r="A647" s="668"/>
      <c r="B647" s="736"/>
      <c r="C647" s="668"/>
      <c r="D647" s="668"/>
      <c r="E647" s="668"/>
    </row>
    <row r="648" spans="1:5">
      <c r="A648" s="668"/>
      <c r="B648" s="736"/>
      <c r="C648" s="668"/>
      <c r="D648" s="668"/>
      <c r="E648" s="668"/>
    </row>
    <row r="649" spans="1:5">
      <c r="A649" s="668"/>
      <c r="B649" s="736"/>
      <c r="C649" s="668"/>
      <c r="D649" s="668"/>
      <c r="E649" s="668"/>
    </row>
    <row r="650" spans="1:5">
      <c r="A650" s="668"/>
      <c r="B650" s="736"/>
      <c r="C650" s="668"/>
      <c r="D650" s="668"/>
      <c r="E650" s="668"/>
    </row>
    <row r="651" spans="1:5">
      <c r="A651" s="668"/>
      <c r="B651" s="736"/>
      <c r="C651" s="668"/>
      <c r="D651" s="668"/>
      <c r="E651" s="668"/>
    </row>
    <row r="652" spans="1:5">
      <c r="A652" s="668"/>
      <c r="B652" s="736"/>
      <c r="C652" s="668"/>
      <c r="D652" s="668"/>
      <c r="E652" s="668"/>
    </row>
    <row r="653" spans="1:5">
      <c r="A653" s="668"/>
      <c r="B653" s="736"/>
      <c r="C653" s="668"/>
      <c r="D653" s="668"/>
      <c r="E653" s="668"/>
    </row>
    <row r="654" spans="1:5">
      <c r="A654" s="668"/>
      <c r="B654" s="736"/>
      <c r="C654" s="668"/>
      <c r="D654" s="668"/>
      <c r="E654" s="668"/>
    </row>
    <row r="655" spans="1:5">
      <c r="A655" s="668"/>
      <c r="B655" s="736"/>
      <c r="C655" s="668"/>
      <c r="D655" s="668"/>
      <c r="E655" s="668"/>
    </row>
    <row r="656" spans="1:5">
      <c r="A656" s="668"/>
      <c r="B656" s="736"/>
      <c r="C656" s="668"/>
      <c r="D656" s="668"/>
      <c r="E656" s="668"/>
    </row>
    <row r="657" spans="1:5">
      <c r="A657" s="668"/>
      <c r="B657" s="736"/>
      <c r="C657" s="668"/>
      <c r="D657" s="668"/>
      <c r="E657" s="668"/>
    </row>
    <row r="658" spans="1:5">
      <c r="A658" s="668"/>
      <c r="B658" s="736"/>
      <c r="C658" s="668"/>
      <c r="D658" s="668"/>
      <c r="E658" s="668"/>
    </row>
    <row r="659" spans="1:5">
      <c r="A659" s="668"/>
      <c r="B659" s="736"/>
      <c r="C659" s="668"/>
      <c r="D659" s="668"/>
      <c r="E659" s="668"/>
    </row>
    <row r="660" spans="1:5">
      <c r="A660" s="668"/>
      <c r="B660" s="736"/>
      <c r="C660" s="668"/>
      <c r="D660" s="668"/>
      <c r="E660" s="668"/>
    </row>
    <row r="661" spans="1:5">
      <c r="A661" s="668"/>
      <c r="B661" s="736"/>
      <c r="C661" s="668"/>
      <c r="D661" s="668"/>
      <c r="E661" s="668"/>
    </row>
    <row r="662" spans="1:5">
      <c r="A662" s="668"/>
      <c r="B662" s="736"/>
      <c r="C662" s="668"/>
      <c r="D662" s="668"/>
      <c r="E662" s="668"/>
    </row>
    <row r="663" spans="1:5">
      <c r="A663" s="668"/>
      <c r="B663" s="736"/>
      <c r="C663" s="668"/>
      <c r="D663" s="668"/>
      <c r="E663" s="668"/>
    </row>
    <row r="664" spans="1:5">
      <c r="A664" s="668"/>
      <c r="B664" s="736"/>
      <c r="C664" s="668"/>
      <c r="D664" s="668"/>
      <c r="E664" s="668"/>
    </row>
    <row r="665" spans="1:5">
      <c r="A665" s="668"/>
      <c r="B665" s="736"/>
      <c r="C665" s="668"/>
      <c r="D665" s="668"/>
      <c r="E665" s="668"/>
    </row>
    <row r="666" spans="1:5">
      <c r="A666" s="668"/>
      <c r="B666" s="736"/>
      <c r="C666" s="668"/>
      <c r="D666" s="668"/>
      <c r="E666" s="668"/>
    </row>
    <row r="667" spans="1:5">
      <c r="A667" s="668"/>
      <c r="B667" s="736"/>
      <c r="C667" s="668"/>
      <c r="D667" s="668"/>
      <c r="E667" s="668"/>
    </row>
    <row r="668" spans="1:5">
      <c r="A668" s="668"/>
      <c r="B668" s="736"/>
      <c r="C668" s="668"/>
      <c r="D668" s="668"/>
      <c r="E668" s="668"/>
    </row>
    <row r="669" spans="1:5">
      <c r="A669" s="668"/>
      <c r="B669" s="736"/>
      <c r="C669" s="668"/>
      <c r="D669" s="668"/>
      <c r="E669" s="668"/>
    </row>
    <row r="670" spans="1:5">
      <c r="A670" s="668"/>
      <c r="B670" s="736"/>
      <c r="C670" s="668"/>
      <c r="D670" s="668"/>
      <c r="E670" s="668"/>
    </row>
    <row r="671" spans="1:5">
      <c r="A671" s="668"/>
      <c r="B671" s="736"/>
      <c r="C671" s="668"/>
      <c r="D671" s="668"/>
      <c r="E671" s="668"/>
    </row>
    <row r="672" spans="1:5">
      <c r="A672" s="668"/>
      <c r="B672" s="736"/>
      <c r="C672" s="668"/>
      <c r="D672" s="668"/>
      <c r="E672" s="668"/>
    </row>
    <row r="673" spans="1:5">
      <c r="A673" s="668"/>
      <c r="B673" s="736"/>
      <c r="C673" s="668"/>
      <c r="D673" s="668"/>
      <c r="E673" s="668"/>
    </row>
    <row r="674" spans="1:5">
      <c r="A674" s="668"/>
      <c r="B674" s="736"/>
      <c r="C674" s="668"/>
      <c r="D674" s="668"/>
      <c r="E674" s="668"/>
    </row>
    <row r="675" spans="1:5">
      <c r="A675" s="668"/>
      <c r="B675" s="736"/>
      <c r="C675" s="668"/>
      <c r="D675" s="668"/>
      <c r="E675" s="668"/>
    </row>
    <row r="676" spans="1:5">
      <c r="A676" s="668"/>
      <c r="B676" s="736"/>
      <c r="C676" s="668"/>
      <c r="D676" s="668"/>
      <c r="E676" s="668"/>
    </row>
    <row r="677" spans="1:5">
      <c r="A677" s="668"/>
      <c r="B677" s="736"/>
      <c r="C677" s="668"/>
      <c r="D677" s="668"/>
      <c r="E677" s="668"/>
    </row>
    <row r="678" spans="1:5">
      <c r="A678" s="668"/>
      <c r="B678" s="736"/>
      <c r="C678" s="668"/>
      <c r="D678" s="668"/>
      <c r="E678" s="668"/>
    </row>
    <row r="679" spans="1:5">
      <c r="A679" s="668"/>
      <c r="B679" s="736"/>
      <c r="C679" s="668"/>
      <c r="D679" s="668"/>
      <c r="E679" s="668"/>
    </row>
    <row r="680" spans="1:5">
      <c r="A680" s="668"/>
      <c r="B680" s="736"/>
      <c r="C680" s="668"/>
      <c r="D680" s="668"/>
      <c r="E680" s="668"/>
    </row>
    <row r="681" spans="1:5">
      <c r="A681" s="668"/>
      <c r="B681" s="736"/>
      <c r="C681" s="668"/>
      <c r="D681" s="668"/>
      <c r="E681" s="668"/>
    </row>
    <row r="682" spans="1:5">
      <c r="A682" s="668"/>
      <c r="B682" s="736"/>
      <c r="C682" s="668"/>
      <c r="D682" s="668"/>
      <c r="E682" s="668"/>
    </row>
    <row r="683" spans="1:5">
      <c r="A683" s="668"/>
      <c r="B683" s="736"/>
      <c r="C683" s="668"/>
      <c r="D683" s="668"/>
      <c r="E683" s="668"/>
    </row>
    <row r="684" spans="1:5">
      <c r="A684" s="668"/>
      <c r="B684" s="736"/>
      <c r="C684" s="668"/>
      <c r="D684" s="668"/>
      <c r="E684" s="668"/>
    </row>
    <row r="685" spans="1:5">
      <c r="A685" s="668"/>
      <c r="B685" s="736"/>
      <c r="C685" s="668"/>
      <c r="D685" s="668"/>
      <c r="E685" s="668"/>
    </row>
    <row r="686" spans="1:5">
      <c r="A686" s="668"/>
      <c r="B686" s="736"/>
      <c r="C686" s="668"/>
      <c r="D686" s="668"/>
      <c r="E686" s="668"/>
    </row>
    <row r="687" spans="1:5">
      <c r="A687" s="668"/>
      <c r="B687" s="736"/>
      <c r="C687" s="668"/>
      <c r="D687" s="668"/>
      <c r="E687" s="668"/>
    </row>
    <row r="688" spans="1:5">
      <c r="A688" s="668"/>
      <c r="B688" s="736"/>
      <c r="C688" s="668"/>
      <c r="D688" s="668"/>
      <c r="E688" s="668"/>
    </row>
    <row r="689" spans="1:5">
      <c r="A689" s="668"/>
      <c r="B689" s="736"/>
      <c r="C689" s="668"/>
      <c r="D689" s="668"/>
      <c r="E689" s="668"/>
    </row>
    <row r="690" spans="1:5">
      <c r="A690" s="668"/>
      <c r="B690" s="736"/>
      <c r="C690" s="668"/>
      <c r="D690" s="668"/>
      <c r="E690" s="668"/>
    </row>
    <row r="691" spans="1:5">
      <c r="A691" s="668"/>
      <c r="B691" s="736"/>
      <c r="C691" s="668"/>
      <c r="D691" s="668"/>
      <c r="E691" s="668"/>
    </row>
    <row r="692" spans="1:5">
      <c r="A692" s="668"/>
      <c r="B692" s="736"/>
      <c r="C692" s="668"/>
      <c r="D692" s="668"/>
      <c r="E692" s="668"/>
    </row>
    <row r="693" spans="1:5">
      <c r="A693" s="668"/>
      <c r="B693" s="736"/>
      <c r="C693" s="668"/>
      <c r="D693" s="668"/>
      <c r="E693" s="668"/>
    </row>
    <row r="694" spans="1:5">
      <c r="A694" s="668"/>
      <c r="B694" s="736"/>
      <c r="C694" s="668"/>
      <c r="D694" s="668"/>
      <c r="E694" s="668"/>
    </row>
    <row r="695" spans="1:5">
      <c r="A695" s="668"/>
      <c r="B695" s="736"/>
      <c r="C695" s="668"/>
      <c r="D695" s="668"/>
      <c r="E695" s="668"/>
    </row>
    <row r="696" spans="1:5">
      <c r="A696" s="668"/>
      <c r="B696" s="736"/>
      <c r="C696" s="668"/>
      <c r="D696" s="668"/>
      <c r="E696" s="668"/>
    </row>
    <row r="697" spans="1:5">
      <c r="A697" s="668"/>
      <c r="B697" s="736"/>
      <c r="C697" s="668"/>
      <c r="D697" s="668"/>
      <c r="E697" s="668"/>
    </row>
    <row r="698" spans="1:5">
      <c r="A698" s="668"/>
      <c r="B698" s="736"/>
      <c r="C698" s="668"/>
      <c r="D698" s="668"/>
      <c r="E698" s="668"/>
    </row>
    <row r="699" spans="1:5">
      <c r="A699" s="668"/>
      <c r="B699" s="736"/>
      <c r="C699" s="668"/>
      <c r="D699" s="668"/>
      <c r="E699" s="668"/>
    </row>
    <row r="700" spans="1:5">
      <c r="A700" s="668"/>
      <c r="B700" s="736"/>
      <c r="C700" s="668"/>
      <c r="D700" s="668"/>
      <c r="E700" s="668"/>
    </row>
    <row r="701" spans="1:5">
      <c r="A701" s="668"/>
      <c r="B701" s="736"/>
      <c r="C701" s="668"/>
      <c r="D701" s="668"/>
      <c r="E701" s="668"/>
    </row>
    <row r="702" spans="1:5">
      <c r="A702" s="668"/>
      <c r="B702" s="736"/>
      <c r="C702" s="668"/>
      <c r="D702" s="668"/>
      <c r="E702" s="668"/>
    </row>
    <row r="703" spans="1:5">
      <c r="A703" s="668"/>
      <c r="B703" s="736"/>
      <c r="C703" s="668"/>
      <c r="D703" s="668"/>
      <c r="E703" s="668"/>
    </row>
    <row r="704" spans="1:5">
      <c r="A704" s="668"/>
      <c r="B704" s="736"/>
      <c r="C704" s="668"/>
      <c r="D704" s="668"/>
      <c r="E704" s="668"/>
    </row>
    <row r="705" spans="1:5">
      <c r="A705" s="668"/>
      <c r="B705" s="736"/>
      <c r="C705" s="668"/>
      <c r="D705" s="668"/>
      <c r="E705" s="668"/>
    </row>
    <row r="706" spans="1:5">
      <c r="A706" s="668"/>
      <c r="B706" s="736"/>
      <c r="C706" s="668"/>
      <c r="D706" s="668"/>
      <c r="E706" s="668"/>
    </row>
    <row r="707" spans="1:5">
      <c r="A707" s="668"/>
      <c r="B707" s="736"/>
      <c r="C707" s="668"/>
      <c r="D707" s="668"/>
      <c r="E707" s="668"/>
    </row>
    <row r="708" spans="1:5">
      <c r="A708" s="668"/>
      <c r="B708" s="736"/>
      <c r="C708" s="668"/>
      <c r="D708" s="668"/>
      <c r="E708" s="668"/>
    </row>
    <row r="709" spans="1:5">
      <c r="A709" s="668"/>
      <c r="B709" s="736"/>
      <c r="C709" s="668"/>
      <c r="D709" s="668"/>
      <c r="E709" s="668"/>
    </row>
    <row r="710" spans="1:5">
      <c r="A710" s="668"/>
      <c r="B710" s="736"/>
      <c r="C710" s="668"/>
      <c r="D710" s="668"/>
      <c r="E710" s="668"/>
    </row>
    <row r="711" spans="1:5">
      <c r="A711" s="668"/>
      <c r="B711" s="736"/>
      <c r="C711" s="668"/>
      <c r="D711" s="668"/>
      <c r="E711" s="668"/>
    </row>
    <row r="712" spans="1:5">
      <c r="A712" s="668"/>
      <c r="B712" s="736"/>
      <c r="C712" s="668"/>
      <c r="D712" s="668"/>
      <c r="E712" s="668"/>
    </row>
    <row r="713" spans="1:5">
      <c r="A713" s="668"/>
      <c r="B713" s="736"/>
      <c r="C713" s="668"/>
      <c r="D713" s="668"/>
      <c r="E713" s="668"/>
    </row>
    <row r="714" spans="1:5">
      <c r="A714" s="668"/>
      <c r="B714" s="736"/>
      <c r="C714" s="668"/>
      <c r="D714" s="668"/>
      <c r="E714" s="668"/>
    </row>
    <row r="715" spans="1:5">
      <c r="A715" s="668"/>
      <c r="B715" s="736"/>
      <c r="C715" s="668"/>
      <c r="D715" s="668"/>
      <c r="E715" s="668"/>
    </row>
    <row r="716" spans="1:5">
      <c r="A716" s="668"/>
      <c r="B716" s="736"/>
      <c r="C716" s="668"/>
      <c r="D716" s="668"/>
      <c r="E716" s="668"/>
    </row>
    <row r="717" spans="1:5">
      <c r="A717" s="668"/>
      <c r="B717" s="736"/>
      <c r="C717" s="668"/>
      <c r="D717" s="668"/>
      <c r="E717" s="668"/>
    </row>
    <row r="718" spans="1:5">
      <c r="A718" s="668"/>
      <c r="B718" s="736"/>
      <c r="C718" s="668"/>
      <c r="D718" s="668"/>
      <c r="E718" s="668"/>
    </row>
    <row r="719" spans="1:5">
      <c r="A719" s="668"/>
      <c r="B719" s="736"/>
      <c r="C719" s="668"/>
      <c r="D719" s="668"/>
      <c r="E719" s="668"/>
    </row>
    <row r="720" spans="1:5">
      <c r="A720" s="668"/>
      <c r="B720" s="736"/>
      <c r="C720" s="668"/>
      <c r="D720" s="668"/>
      <c r="E720" s="668"/>
    </row>
    <row r="721" spans="1:5">
      <c r="A721" s="668"/>
      <c r="B721" s="736"/>
      <c r="C721" s="668"/>
      <c r="D721" s="668"/>
      <c r="E721" s="668"/>
    </row>
    <row r="722" spans="1:5">
      <c r="A722" s="668"/>
      <c r="B722" s="736"/>
      <c r="C722" s="668"/>
      <c r="D722" s="668"/>
      <c r="E722" s="668"/>
    </row>
    <row r="723" spans="1:5">
      <c r="A723" s="668"/>
      <c r="B723" s="736"/>
      <c r="C723" s="668"/>
      <c r="D723" s="668"/>
      <c r="E723" s="668"/>
    </row>
    <row r="724" spans="1:5">
      <c r="A724" s="668"/>
      <c r="B724" s="736"/>
      <c r="C724" s="668"/>
      <c r="D724" s="668"/>
      <c r="E724" s="668"/>
    </row>
    <row r="725" spans="1:5">
      <c r="A725" s="668"/>
      <c r="B725" s="736"/>
      <c r="C725" s="668"/>
      <c r="D725" s="668"/>
      <c r="E725" s="668"/>
    </row>
    <row r="726" spans="1:5">
      <c r="A726" s="668"/>
      <c r="B726" s="736"/>
      <c r="C726" s="668"/>
      <c r="D726" s="668"/>
      <c r="E726" s="668"/>
    </row>
    <row r="727" spans="1:5">
      <c r="A727" s="668"/>
      <c r="B727" s="736"/>
      <c r="C727" s="668"/>
      <c r="D727" s="668"/>
      <c r="E727" s="668"/>
    </row>
    <row r="728" spans="1:5">
      <c r="A728" s="668"/>
      <c r="B728" s="736"/>
      <c r="C728" s="668"/>
      <c r="D728" s="668"/>
      <c r="E728" s="668"/>
    </row>
    <row r="729" spans="1:5">
      <c r="A729" s="668"/>
      <c r="B729" s="736"/>
      <c r="C729" s="668"/>
      <c r="D729" s="668"/>
      <c r="E729" s="668"/>
    </row>
    <row r="730" spans="1:5">
      <c r="A730" s="668"/>
      <c r="B730" s="736"/>
      <c r="C730" s="668"/>
      <c r="D730" s="668"/>
      <c r="E730" s="668"/>
    </row>
    <row r="731" spans="1:5">
      <c r="A731" s="668"/>
      <c r="B731" s="736"/>
      <c r="C731" s="668"/>
      <c r="D731" s="668"/>
      <c r="E731" s="668"/>
    </row>
    <row r="732" spans="1:5">
      <c r="A732" s="668"/>
      <c r="B732" s="736"/>
      <c r="C732" s="668"/>
      <c r="D732" s="668"/>
      <c r="E732" s="668"/>
    </row>
    <row r="733" spans="1:5">
      <c r="A733" s="668"/>
      <c r="B733" s="736"/>
      <c r="C733" s="668"/>
      <c r="D733" s="668"/>
      <c r="E733" s="668"/>
    </row>
    <row r="734" spans="1:5">
      <c r="A734" s="668"/>
      <c r="B734" s="736"/>
      <c r="C734" s="668"/>
      <c r="D734" s="668"/>
      <c r="E734" s="668"/>
    </row>
    <row r="735" spans="1:5">
      <c r="A735" s="668"/>
      <c r="B735" s="736"/>
      <c r="C735" s="668"/>
      <c r="D735" s="668"/>
      <c r="E735" s="668"/>
    </row>
    <row r="736" spans="1:5">
      <c r="A736" s="668"/>
      <c r="B736" s="736"/>
      <c r="C736" s="668"/>
      <c r="D736" s="668"/>
      <c r="E736" s="668"/>
    </row>
    <row r="737" spans="1:5">
      <c r="A737" s="668"/>
      <c r="B737" s="736"/>
      <c r="C737" s="668"/>
      <c r="D737" s="668"/>
      <c r="E737" s="668"/>
    </row>
    <row r="738" spans="1:5">
      <c r="A738" s="668"/>
      <c r="B738" s="736"/>
      <c r="C738" s="668"/>
      <c r="D738" s="668"/>
      <c r="E738" s="668"/>
    </row>
    <row r="739" spans="1:5">
      <c r="A739" s="668"/>
      <c r="B739" s="736"/>
      <c r="C739" s="668"/>
      <c r="D739" s="668"/>
      <c r="E739" s="668"/>
    </row>
    <row r="740" spans="1:5">
      <c r="A740" s="668"/>
      <c r="B740" s="736"/>
      <c r="C740" s="668"/>
      <c r="D740" s="668"/>
      <c r="E740" s="668"/>
    </row>
    <row r="741" spans="1:5">
      <c r="A741" s="668"/>
      <c r="B741" s="736"/>
      <c r="C741" s="668"/>
      <c r="D741" s="668"/>
      <c r="E741" s="668"/>
    </row>
    <row r="742" spans="1:5">
      <c r="A742" s="668"/>
      <c r="B742" s="736"/>
      <c r="C742" s="668"/>
      <c r="D742" s="668"/>
      <c r="E742" s="668"/>
    </row>
    <row r="743" spans="1:5">
      <c r="A743" s="668"/>
      <c r="B743" s="736"/>
      <c r="C743" s="668"/>
      <c r="D743" s="668"/>
      <c r="E743" s="668"/>
    </row>
    <row r="744" spans="1:5">
      <c r="A744" s="668"/>
      <c r="B744" s="736"/>
      <c r="C744" s="668"/>
      <c r="D744" s="668"/>
      <c r="E744" s="668"/>
    </row>
    <row r="745" spans="1:5">
      <c r="A745" s="668"/>
      <c r="B745" s="736"/>
      <c r="C745" s="668"/>
      <c r="D745" s="668"/>
      <c r="E745" s="668"/>
    </row>
    <row r="746" spans="1:5">
      <c r="A746" s="668"/>
      <c r="B746" s="736"/>
      <c r="C746" s="668"/>
      <c r="D746" s="668"/>
      <c r="E746" s="668"/>
    </row>
    <row r="747" spans="1:5">
      <c r="A747" s="668"/>
      <c r="B747" s="736"/>
      <c r="C747" s="668"/>
      <c r="D747" s="668"/>
      <c r="E747" s="668"/>
    </row>
    <row r="748" spans="1:5">
      <c r="A748" s="668"/>
      <c r="B748" s="736"/>
      <c r="C748" s="668"/>
      <c r="D748" s="668"/>
      <c r="E748" s="668"/>
    </row>
    <row r="749" spans="1:5">
      <c r="A749" s="668"/>
      <c r="B749" s="736"/>
      <c r="C749" s="668"/>
      <c r="D749" s="668"/>
      <c r="E749" s="668"/>
    </row>
    <row r="750" spans="1:5">
      <c r="A750" s="668"/>
      <c r="B750" s="736"/>
      <c r="C750" s="668"/>
      <c r="D750" s="668"/>
      <c r="E750" s="668"/>
    </row>
    <row r="751" spans="1:5">
      <c r="A751" s="668"/>
      <c r="B751" s="736"/>
      <c r="C751" s="668"/>
      <c r="D751" s="668"/>
      <c r="E751" s="668"/>
    </row>
    <row r="752" spans="1:5">
      <c r="A752" s="668"/>
      <c r="B752" s="736"/>
      <c r="C752" s="668"/>
      <c r="D752" s="668"/>
      <c r="E752" s="668"/>
    </row>
    <row r="753" spans="1:5">
      <c r="A753" s="668"/>
      <c r="B753" s="736"/>
      <c r="C753" s="668"/>
      <c r="D753" s="668"/>
      <c r="E753" s="668"/>
    </row>
    <row r="754" spans="1:5">
      <c r="A754" s="668"/>
      <c r="B754" s="736"/>
      <c r="C754" s="668"/>
      <c r="D754" s="668"/>
      <c r="E754" s="668"/>
    </row>
    <row r="755" spans="1:5">
      <c r="A755" s="668"/>
      <c r="B755" s="736"/>
      <c r="C755" s="668"/>
      <c r="D755" s="668"/>
      <c r="E755" s="668"/>
    </row>
    <row r="756" spans="1:5">
      <c r="A756" s="668"/>
      <c r="B756" s="736"/>
      <c r="C756" s="668"/>
      <c r="D756" s="668"/>
      <c r="E756" s="668"/>
    </row>
    <row r="757" spans="1:5">
      <c r="A757" s="668"/>
      <c r="B757" s="736"/>
      <c r="C757" s="668"/>
      <c r="D757" s="668"/>
      <c r="E757" s="668"/>
    </row>
    <row r="758" spans="1:5">
      <c r="A758" s="668"/>
      <c r="B758" s="736"/>
      <c r="C758" s="668"/>
      <c r="D758" s="668"/>
      <c r="E758" s="668"/>
    </row>
    <row r="759" spans="1:5">
      <c r="A759" s="668"/>
      <c r="B759" s="736"/>
      <c r="C759" s="668"/>
      <c r="D759" s="668"/>
      <c r="E759" s="668"/>
    </row>
    <row r="760" spans="1:5">
      <c r="A760" s="668"/>
      <c r="B760" s="736"/>
      <c r="C760" s="668"/>
      <c r="D760" s="668"/>
      <c r="E760" s="668"/>
    </row>
    <row r="761" spans="1:5">
      <c r="A761" s="668"/>
      <c r="B761" s="736"/>
      <c r="C761" s="668"/>
      <c r="D761" s="668"/>
      <c r="E761" s="668"/>
    </row>
    <row r="762" spans="1:5">
      <c r="A762" s="668"/>
      <c r="B762" s="736"/>
      <c r="C762" s="668"/>
      <c r="D762" s="668"/>
      <c r="E762" s="668"/>
    </row>
    <row r="763" spans="1:5">
      <c r="A763" s="668"/>
      <c r="B763" s="736"/>
      <c r="C763" s="668"/>
      <c r="D763" s="668"/>
      <c r="E763" s="668"/>
    </row>
    <row r="764" spans="1:5">
      <c r="A764" s="668"/>
      <c r="B764" s="736"/>
      <c r="C764" s="668"/>
      <c r="D764" s="668"/>
      <c r="E764" s="668"/>
    </row>
    <row r="765" spans="1:5">
      <c r="A765" s="668"/>
      <c r="B765" s="736"/>
      <c r="C765" s="668"/>
      <c r="D765" s="668"/>
      <c r="E765" s="668"/>
    </row>
    <row r="766" spans="1:5">
      <c r="A766" s="668"/>
      <c r="B766" s="736"/>
      <c r="C766" s="668"/>
      <c r="D766" s="668"/>
      <c r="E766" s="668"/>
    </row>
    <row r="767" spans="1:5">
      <c r="A767" s="668"/>
      <c r="B767" s="736"/>
      <c r="C767" s="668"/>
      <c r="D767" s="668"/>
      <c r="E767" s="668"/>
    </row>
    <row r="768" spans="1:5">
      <c r="A768" s="668"/>
      <c r="B768" s="736"/>
      <c r="C768" s="668"/>
      <c r="D768" s="668"/>
      <c r="E768" s="668"/>
    </row>
    <row r="769" spans="1:5">
      <c r="A769" s="668"/>
      <c r="B769" s="736"/>
      <c r="C769" s="668"/>
      <c r="D769" s="668"/>
      <c r="E769" s="668"/>
    </row>
    <row r="770" spans="1:5">
      <c r="A770" s="668"/>
      <c r="B770" s="736"/>
      <c r="C770" s="668"/>
      <c r="D770" s="668"/>
      <c r="E770" s="668"/>
    </row>
    <row r="771" spans="1:5">
      <c r="A771" s="668"/>
      <c r="B771" s="736"/>
      <c r="C771" s="668"/>
      <c r="D771" s="668"/>
      <c r="E771" s="668"/>
    </row>
    <row r="772" spans="1:5">
      <c r="A772" s="668"/>
      <c r="B772" s="736"/>
      <c r="C772" s="668"/>
      <c r="D772" s="668"/>
      <c r="E772" s="668"/>
    </row>
    <row r="773" spans="1:5">
      <c r="A773" s="668"/>
      <c r="B773" s="736"/>
      <c r="C773" s="668"/>
      <c r="D773" s="668"/>
      <c r="E773" s="668"/>
    </row>
    <row r="774" spans="1:5">
      <c r="A774" s="668"/>
      <c r="B774" s="736"/>
      <c r="C774" s="668"/>
      <c r="D774" s="668"/>
      <c r="E774" s="668"/>
    </row>
    <row r="775" spans="1:5">
      <c r="A775" s="668"/>
      <c r="B775" s="736"/>
      <c r="C775" s="668"/>
      <c r="D775" s="668"/>
      <c r="E775" s="668"/>
    </row>
    <row r="776" spans="1:5">
      <c r="A776" s="668"/>
      <c r="B776" s="736"/>
      <c r="C776" s="668"/>
      <c r="D776" s="668"/>
      <c r="E776" s="668"/>
    </row>
    <row r="777" spans="1:5">
      <c r="A777" s="668"/>
      <c r="B777" s="736"/>
      <c r="C777" s="668"/>
      <c r="D777" s="668"/>
      <c r="E777" s="668"/>
    </row>
    <row r="778" spans="1:5">
      <c r="A778" s="668"/>
      <c r="B778" s="736"/>
      <c r="C778" s="668"/>
      <c r="D778" s="668"/>
      <c r="E778" s="668"/>
    </row>
    <row r="779" spans="1:5">
      <c r="A779" s="668"/>
      <c r="B779" s="736"/>
      <c r="C779" s="668"/>
      <c r="D779" s="668"/>
      <c r="E779" s="668"/>
    </row>
    <row r="780" spans="1:5">
      <c r="A780" s="668"/>
      <c r="B780" s="736"/>
      <c r="C780" s="668"/>
      <c r="D780" s="668"/>
      <c r="E780" s="668"/>
    </row>
    <row r="781" spans="1:5">
      <c r="A781" s="668"/>
      <c r="B781" s="736"/>
      <c r="C781" s="668"/>
      <c r="D781" s="668"/>
      <c r="E781" s="668"/>
    </row>
    <row r="782" spans="1:5">
      <c r="A782" s="668"/>
      <c r="B782" s="736"/>
      <c r="C782" s="668"/>
      <c r="D782" s="668"/>
      <c r="E782" s="668"/>
    </row>
    <row r="783" spans="1:5">
      <c r="A783" s="668"/>
      <c r="B783" s="736"/>
      <c r="C783" s="668"/>
      <c r="D783" s="668"/>
      <c r="E783" s="668"/>
    </row>
    <row r="784" spans="1:5">
      <c r="A784" s="668"/>
      <c r="B784" s="736"/>
      <c r="C784" s="668"/>
      <c r="D784" s="668"/>
      <c r="E784" s="668"/>
    </row>
    <row r="785" spans="1:5">
      <c r="A785" s="668"/>
      <c r="B785" s="736"/>
      <c r="C785" s="668"/>
      <c r="D785" s="668"/>
      <c r="E785" s="668"/>
    </row>
    <row r="786" spans="1:5">
      <c r="A786" s="668"/>
      <c r="B786" s="736"/>
      <c r="C786" s="668"/>
      <c r="D786" s="668"/>
      <c r="E786" s="668"/>
    </row>
    <row r="787" spans="1:5">
      <c r="A787" s="668"/>
      <c r="B787" s="736"/>
      <c r="C787" s="668"/>
      <c r="D787" s="668"/>
      <c r="E787" s="668"/>
    </row>
    <row r="788" spans="1:5">
      <c r="A788" s="668"/>
      <c r="B788" s="736"/>
      <c r="C788" s="668"/>
      <c r="D788" s="668"/>
      <c r="E788" s="668"/>
    </row>
    <row r="789" spans="1:5">
      <c r="A789" s="668"/>
      <c r="B789" s="736"/>
      <c r="C789" s="668"/>
      <c r="D789" s="668"/>
      <c r="E789" s="668"/>
    </row>
    <row r="790" spans="1:5">
      <c r="A790" s="668"/>
      <c r="B790" s="736"/>
      <c r="C790" s="668"/>
      <c r="D790" s="668"/>
      <c r="E790" s="668"/>
    </row>
    <row r="791" spans="1:5">
      <c r="A791" s="668"/>
      <c r="B791" s="736"/>
      <c r="C791" s="668"/>
      <c r="D791" s="668"/>
      <c r="E791" s="668"/>
    </row>
    <row r="792" spans="1:5">
      <c r="A792" s="668"/>
      <c r="B792" s="736"/>
      <c r="C792" s="668"/>
      <c r="D792" s="668"/>
      <c r="E792" s="668"/>
    </row>
    <row r="793" spans="1:5">
      <c r="A793" s="668"/>
      <c r="B793" s="736"/>
      <c r="C793" s="668"/>
      <c r="D793" s="668"/>
      <c r="E793" s="668"/>
    </row>
    <row r="794" spans="1:5">
      <c r="A794" s="668"/>
      <c r="B794" s="736"/>
      <c r="C794" s="668"/>
      <c r="D794" s="668"/>
      <c r="E794" s="668"/>
    </row>
    <row r="795" spans="1:5">
      <c r="A795" s="668"/>
      <c r="B795" s="736"/>
      <c r="C795" s="668"/>
      <c r="D795" s="668"/>
      <c r="E795" s="668"/>
    </row>
    <row r="796" spans="1:5">
      <c r="A796" s="668"/>
      <c r="B796" s="736"/>
      <c r="C796" s="668"/>
      <c r="D796" s="668"/>
      <c r="E796" s="668"/>
    </row>
    <row r="797" spans="1:5">
      <c r="A797" s="668"/>
      <c r="B797" s="736"/>
      <c r="C797" s="668"/>
      <c r="D797" s="668"/>
      <c r="E797" s="668"/>
    </row>
    <row r="798" spans="1:5">
      <c r="A798" s="668"/>
      <c r="B798" s="736"/>
      <c r="C798" s="668"/>
      <c r="D798" s="668"/>
      <c r="E798" s="668"/>
    </row>
    <row r="799" spans="1:5">
      <c r="A799" s="668"/>
      <c r="B799" s="736"/>
      <c r="C799" s="668"/>
      <c r="D799" s="668"/>
      <c r="E799" s="668"/>
    </row>
    <row r="800" spans="1:5">
      <c r="A800" s="668"/>
      <c r="B800" s="736"/>
      <c r="C800" s="668"/>
      <c r="D800" s="668"/>
      <c r="E800" s="668"/>
    </row>
    <row r="801" spans="1:5">
      <c r="A801" s="668"/>
      <c r="B801" s="736"/>
      <c r="C801" s="668"/>
      <c r="D801" s="668"/>
      <c r="E801" s="668"/>
    </row>
    <row r="802" spans="1:5">
      <c r="A802" s="668"/>
      <c r="B802" s="736"/>
      <c r="C802" s="668"/>
      <c r="D802" s="668"/>
      <c r="E802" s="668"/>
    </row>
    <row r="803" spans="1:5">
      <c r="A803" s="668"/>
      <c r="B803" s="736"/>
      <c r="C803" s="668"/>
      <c r="D803" s="668"/>
      <c r="E803" s="668"/>
    </row>
    <row r="804" spans="1:5">
      <c r="A804" s="668"/>
      <c r="B804" s="736"/>
      <c r="C804" s="668"/>
      <c r="D804" s="668"/>
      <c r="E804" s="668"/>
    </row>
    <row r="805" spans="1:5">
      <c r="A805" s="668"/>
      <c r="B805" s="736"/>
      <c r="C805" s="668"/>
      <c r="D805" s="668"/>
      <c r="E805" s="668"/>
    </row>
    <row r="806" spans="1:5">
      <c r="A806" s="668"/>
      <c r="B806" s="736"/>
      <c r="C806" s="668"/>
      <c r="D806" s="668"/>
      <c r="E806" s="668"/>
    </row>
    <row r="807" spans="1:5">
      <c r="A807" s="668"/>
      <c r="B807" s="736"/>
      <c r="C807" s="668"/>
      <c r="D807" s="668"/>
      <c r="E807" s="668"/>
    </row>
    <row r="808" spans="1:5">
      <c r="A808" s="668"/>
      <c r="B808" s="736"/>
      <c r="C808" s="668"/>
      <c r="D808" s="668"/>
      <c r="E808" s="668"/>
    </row>
    <row r="809" spans="1:5">
      <c r="A809" s="668"/>
      <c r="B809" s="736"/>
      <c r="C809" s="668"/>
      <c r="D809" s="668"/>
      <c r="E809" s="668"/>
    </row>
    <row r="810" spans="1:5">
      <c r="A810" s="668"/>
      <c r="B810" s="736"/>
      <c r="C810" s="668"/>
      <c r="D810" s="668"/>
      <c r="E810" s="668"/>
    </row>
    <row r="811" spans="1:5">
      <c r="A811" s="668"/>
      <c r="B811" s="736"/>
      <c r="C811" s="668"/>
      <c r="D811" s="668"/>
      <c r="E811" s="668"/>
    </row>
    <row r="812" spans="1:5">
      <c r="A812" s="668"/>
      <c r="B812" s="736"/>
      <c r="C812" s="668"/>
      <c r="D812" s="668"/>
      <c r="E812" s="668"/>
    </row>
    <row r="813" spans="1:5">
      <c r="A813" s="668"/>
      <c r="B813" s="736"/>
      <c r="C813" s="668"/>
      <c r="D813" s="668"/>
      <c r="E813" s="668"/>
    </row>
    <row r="814" spans="1:5">
      <c r="A814" s="668"/>
      <c r="B814" s="736"/>
      <c r="C814" s="668"/>
      <c r="D814" s="668"/>
      <c r="E814" s="668"/>
    </row>
    <row r="815" spans="1:5">
      <c r="A815" s="668"/>
      <c r="B815" s="736"/>
      <c r="C815" s="668"/>
      <c r="D815" s="668"/>
      <c r="E815" s="668"/>
    </row>
    <row r="816" spans="1:5">
      <c r="A816" s="668"/>
      <c r="B816" s="736"/>
      <c r="C816" s="668"/>
      <c r="D816" s="668"/>
      <c r="E816" s="668"/>
    </row>
    <row r="817" spans="1:5">
      <c r="A817" s="668"/>
      <c r="B817" s="736"/>
      <c r="C817" s="668"/>
      <c r="D817" s="668"/>
      <c r="E817" s="668"/>
    </row>
    <row r="818" spans="1:5">
      <c r="A818" s="668"/>
      <c r="B818" s="736"/>
      <c r="C818" s="668"/>
      <c r="D818" s="668"/>
      <c r="E818" s="668"/>
    </row>
    <row r="819" spans="1:5">
      <c r="A819" s="668"/>
      <c r="B819" s="736"/>
      <c r="C819" s="668"/>
      <c r="D819" s="668"/>
      <c r="E819" s="668"/>
    </row>
    <row r="820" spans="1:5">
      <c r="A820" s="668"/>
      <c r="B820" s="736"/>
      <c r="C820" s="668"/>
      <c r="D820" s="668"/>
      <c r="E820" s="668"/>
    </row>
    <row r="821" spans="1:5">
      <c r="A821" s="668"/>
      <c r="B821" s="736"/>
      <c r="C821" s="668"/>
      <c r="D821" s="668"/>
      <c r="E821" s="668"/>
    </row>
    <row r="822" spans="1:5">
      <c r="A822" s="668"/>
      <c r="B822" s="736"/>
      <c r="C822" s="668"/>
      <c r="D822" s="668"/>
      <c r="E822" s="668"/>
    </row>
    <row r="823" spans="1:5">
      <c r="A823" s="668"/>
      <c r="B823" s="736"/>
      <c r="C823" s="668"/>
      <c r="D823" s="668"/>
      <c r="E823" s="668"/>
    </row>
    <row r="824" spans="1:5">
      <c r="A824" s="668"/>
      <c r="B824" s="736"/>
      <c r="C824" s="668"/>
      <c r="D824" s="668"/>
      <c r="E824" s="668"/>
    </row>
    <row r="825" spans="1:5">
      <c r="A825" s="668"/>
      <c r="B825" s="736"/>
      <c r="C825" s="668"/>
      <c r="D825" s="668"/>
      <c r="E825" s="668"/>
    </row>
    <row r="826" spans="1:5">
      <c r="A826" s="668"/>
      <c r="B826" s="736"/>
      <c r="C826" s="668"/>
      <c r="D826" s="668"/>
      <c r="E826" s="668"/>
    </row>
    <row r="827" spans="1:5">
      <c r="A827" s="668"/>
      <c r="B827" s="736"/>
      <c r="C827" s="668"/>
      <c r="D827" s="668"/>
      <c r="E827" s="668"/>
    </row>
    <row r="828" spans="1:5">
      <c r="A828" s="668"/>
      <c r="B828" s="736"/>
      <c r="C828" s="668"/>
      <c r="D828" s="668"/>
      <c r="E828" s="668"/>
    </row>
    <row r="829" spans="1:5">
      <c r="A829" s="668"/>
      <c r="B829" s="736"/>
      <c r="C829" s="668"/>
      <c r="D829" s="668"/>
      <c r="E829" s="668"/>
    </row>
    <row r="830" spans="1:5">
      <c r="A830" s="668"/>
      <c r="B830" s="736"/>
      <c r="C830" s="668"/>
      <c r="D830" s="668"/>
      <c r="E830" s="668"/>
    </row>
    <row r="831" spans="1:5">
      <c r="A831" s="668"/>
      <c r="B831" s="736"/>
      <c r="C831" s="668"/>
      <c r="D831" s="668"/>
      <c r="E831" s="668"/>
    </row>
    <row r="832" spans="1:5">
      <c r="A832" s="668"/>
      <c r="B832" s="736"/>
      <c r="C832" s="668"/>
      <c r="D832" s="668"/>
      <c r="E832" s="668"/>
    </row>
    <row r="833" spans="1:5">
      <c r="A833" s="668"/>
      <c r="B833" s="736"/>
      <c r="C833" s="668"/>
      <c r="D833" s="668"/>
      <c r="E833" s="668"/>
    </row>
    <row r="834" spans="1:5">
      <c r="A834" s="668"/>
      <c r="B834" s="736"/>
      <c r="C834" s="668"/>
      <c r="D834" s="668"/>
      <c r="E834" s="668"/>
    </row>
    <row r="835" spans="1:5">
      <c r="A835" s="668"/>
      <c r="B835" s="736"/>
      <c r="C835" s="668"/>
      <c r="D835" s="668"/>
      <c r="E835" s="668"/>
    </row>
    <row r="836" spans="1:5">
      <c r="A836" s="668"/>
      <c r="B836" s="736"/>
      <c r="C836" s="668"/>
      <c r="D836" s="668"/>
      <c r="E836" s="668"/>
    </row>
    <row r="837" spans="1:5">
      <c r="A837" s="668"/>
      <c r="B837" s="736"/>
      <c r="C837" s="668"/>
      <c r="D837" s="668"/>
      <c r="E837" s="668"/>
    </row>
    <row r="838" spans="1:5">
      <c r="A838" s="668"/>
      <c r="B838" s="736"/>
      <c r="C838" s="668"/>
      <c r="D838" s="668"/>
      <c r="E838" s="668"/>
    </row>
    <row r="839" spans="1:5">
      <c r="A839" s="668"/>
      <c r="B839" s="736"/>
      <c r="C839" s="668"/>
      <c r="D839" s="668"/>
      <c r="E839" s="668"/>
    </row>
    <row r="840" spans="1:5">
      <c r="A840" s="668"/>
      <c r="B840" s="736"/>
      <c r="C840" s="668"/>
      <c r="D840" s="668"/>
      <c r="E840" s="668"/>
    </row>
    <row r="841" spans="1:5">
      <c r="A841" s="668"/>
      <c r="B841" s="736"/>
      <c r="C841" s="668"/>
      <c r="D841" s="668"/>
      <c r="E841" s="668"/>
    </row>
    <row r="842" spans="1:5">
      <c r="A842" s="668"/>
      <c r="B842" s="736"/>
      <c r="C842" s="668"/>
      <c r="D842" s="668"/>
      <c r="E842" s="668"/>
    </row>
    <row r="843" spans="1:5">
      <c r="A843" s="668"/>
      <c r="B843" s="736"/>
      <c r="C843" s="668"/>
      <c r="D843" s="668"/>
      <c r="E843" s="668"/>
    </row>
    <row r="844" spans="1:5">
      <c r="A844" s="668"/>
      <c r="B844" s="736"/>
      <c r="C844" s="668"/>
      <c r="D844" s="668"/>
      <c r="E844" s="668"/>
    </row>
    <row r="845" spans="1:5">
      <c r="A845" s="668"/>
      <c r="B845" s="736"/>
      <c r="C845" s="668"/>
      <c r="D845" s="668"/>
      <c r="E845" s="668"/>
    </row>
    <row r="846" spans="1:5">
      <c r="A846" s="668"/>
      <c r="B846" s="736"/>
      <c r="C846" s="668"/>
      <c r="D846" s="668"/>
      <c r="E846" s="668"/>
    </row>
    <row r="847" spans="1:5">
      <c r="A847" s="668"/>
      <c r="B847" s="736"/>
      <c r="C847" s="668"/>
      <c r="D847" s="668"/>
      <c r="E847" s="668"/>
    </row>
    <row r="848" spans="1:5">
      <c r="A848" s="668"/>
      <c r="B848" s="736"/>
      <c r="C848" s="668"/>
      <c r="D848" s="668"/>
      <c r="E848" s="668"/>
    </row>
    <row r="849" spans="1:5">
      <c r="A849" s="668"/>
      <c r="B849" s="736"/>
      <c r="C849" s="668"/>
      <c r="D849" s="668"/>
      <c r="E849" s="668"/>
    </row>
    <row r="850" spans="1:5">
      <c r="A850" s="668"/>
      <c r="B850" s="736"/>
      <c r="C850" s="668"/>
      <c r="D850" s="668"/>
      <c r="E850" s="668"/>
    </row>
    <row r="851" spans="1:5">
      <c r="A851" s="668"/>
      <c r="B851" s="736"/>
      <c r="C851" s="668"/>
      <c r="D851" s="668"/>
      <c r="E851" s="668"/>
    </row>
    <row r="852" spans="1:5">
      <c r="A852" s="668"/>
      <c r="B852" s="736"/>
      <c r="C852" s="668"/>
      <c r="D852" s="668"/>
      <c r="E852" s="668"/>
    </row>
    <row r="853" spans="1:5">
      <c r="A853" s="668"/>
      <c r="B853" s="736"/>
      <c r="C853" s="668"/>
      <c r="D853" s="668"/>
      <c r="E853" s="668"/>
    </row>
    <row r="854" spans="1:5">
      <c r="A854" s="668"/>
      <c r="B854" s="736"/>
      <c r="C854" s="668"/>
      <c r="D854" s="668"/>
      <c r="E854" s="668"/>
    </row>
    <row r="855" spans="1:5">
      <c r="A855" s="668"/>
      <c r="B855" s="736"/>
      <c r="C855" s="668"/>
      <c r="D855" s="668"/>
      <c r="E855" s="668"/>
    </row>
    <row r="856" spans="1:5">
      <c r="A856" s="668"/>
      <c r="B856" s="736"/>
      <c r="C856" s="668"/>
      <c r="D856" s="668"/>
      <c r="E856" s="668"/>
    </row>
    <row r="857" spans="1:5">
      <c r="A857" s="668"/>
      <c r="B857" s="736"/>
      <c r="C857" s="668"/>
      <c r="D857" s="668"/>
      <c r="E857" s="668"/>
    </row>
    <row r="858" spans="1:5">
      <c r="A858" s="668"/>
      <c r="B858" s="736"/>
      <c r="C858" s="668"/>
      <c r="D858" s="668"/>
      <c r="E858" s="668"/>
    </row>
    <row r="859" spans="1:5">
      <c r="A859" s="668"/>
      <c r="B859" s="736"/>
      <c r="C859" s="668"/>
      <c r="D859" s="668"/>
      <c r="E859" s="668"/>
    </row>
    <row r="860" spans="1:5">
      <c r="A860" s="668"/>
      <c r="B860" s="736"/>
      <c r="C860" s="668"/>
      <c r="D860" s="668"/>
      <c r="E860" s="668"/>
    </row>
    <row r="861" spans="1:5">
      <c r="A861" s="668"/>
      <c r="B861" s="736"/>
      <c r="C861" s="668"/>
      <c r="D861" s="668"/>
      <c r="E861" s="668"/>
    </row>
    <row r="862" spans="1:5">
      <c r="A862" s="668"/>
      <c r="B862" s="736"/>
      <c r="C862" s="668"/>
      <c r="D862" s="668"/>
      <c r="E862" s="668"/>
    </row>
    <row r="863" spans="1:5">
      <c r="A863" s="668"/>
      <c r="B863" s="736"/>
      <c r="C863" s="668"/>
      <c r="D863" s="668"/>
      <c r="E863" s="668"/>
    </row>
    <row r="864" spans="1:5">
      <c r="A864" s="668"/>
      <c r="B864" s="736"/>
      <c r="C864" s="668"/>
      <c r="D864" s="668"/>
      <c r="E864" s="668"/>
    </row>
    <row r="865" spans="1:5">
      <c r="A865" s="668"/>
      <c r="B865" s="736"/>
      <c r="C865" s="668"/>
      <c r="D865" s="668"/>
      <c r="E865" s="668"/>
    </row>
    <row r="866" spans="1:5">
      <c r="A866" s="668"/>
      <c r="B866" s="736"/>
      <c r="C866" s="668"/>
      <c r="D866" s="668"/>
      <c r="E866" s="668"/>
    </row>
    <row r="867" spans="1:5">
      <c r="A867" s="668"/>
      <c r="B867" s="736"/>
      <c r="C867" s="668"/>
      <c r="D867" s="668"/>
      <c r="E867" s="668"/>
    </row>
    <row r="868" spans="1:5">
      <c r="A868" s="668"/>
      <c r="B868" s="736"/>
      <c r="C868" s="668"/>
      <c r="D868" s="668"/>
      <c r="E868" s="668"/>
    </row>
    <row r="869" spans="1:5">
      <c r="A869" s="668"/>
      <c r="B869" s="736"/>
      <c r="C869" s="668"/>
      <c r="D869" s="668"/>
      <c r="E869" s="668"/>
    </row>
    <row r="870" spans="1:5">
      <c r="A870" s="668"/>
      <c r="B870" s="736"/>
      <c r="C870" s="668"/>
      <c r="D870" s="668"/>
      <c r="E870" s="668"/>
    </row>
    <row r="871" spans="1:5">
      <c r="A871" s="668"/>
      <c r="B871" s="736"/>
      <c r="C871" s="668"/>
      <c r="D871" s="668"/>
      <c r="E871" s="668"/>
    </row>
    <row r="872" spans="1:5">
      <c r="A872" s="668"/>
      <c r="B872" s="736"/>
      <c r="C872" s="668"/>
      <c r="D872" s="668"/>
      <c r="E872" s="668"/>
    </row>
    <row r="873" spans="1:5">
      <c r="A873" s="668"/>
      <c r="B873" s="736"/>
      <c r="C873" s="668"/>
      <c r="D873" s="668"/>
      <c r="E873" s="668"/>
    </row>
    <row r="874" spans="1:5">
      <c r="A874" s="668"/>
      <c r="B874" s="736"/>
      <c r="C874" s="668"/>
      <c r="D874" s="668"/>
      <c r="E874" s="668"/>
    </row>
    <row r="875" spans="1:5">
      <c r="A875" s="668"/>
      <c r="B875" s="736"/>
      <c r="C875" s="668"/>
      <c r="D875" s="668"/>
      <c r="E875" s="668"/>
    </row>
    <row r="876" spans="1:5">
      <c r="A876" s="668"/>
      <c r="B876" s="736"/>
      <c r="C876" s="668"/>
      <c r="D876" s="668"/>
      <c r="E876" s="668"/>
    </row>
    <row r="877" spans="1:5">
      <c r="A877" s="668"/>
      <c r="B877" s="736"/>
      <c r="C877" s="668"/>
      <c r="D877" s="668"/>
      <c r="E877" s="668"/>
    </row>
    <row r="878" spans="1:5">
      <c r="A878" s="668"/>
      <c r="B878" s="736"/>
      <c r="C878" s="668"/>
      <c r="D878" s="668"/>
      <c r="E878" s="668"/>
    </row>
    <row r="879" spans="1:5">
      <c r="A879" s="668"/>
      <c r="B879" s="736"/>
      <c r="C879" s="668"/>
      <c r="D879" s="668"/>
      <c r="E879" s="668"/>
    </row>
    <row r="880" spans="1:5">
      <c r="A880" s="668"/>
      <c r="B880" s="736"/>
      <c r="C880" s="668"/>
      <c r="D880" s="668"/>
      <c r="E880" s="668"/>
    </row>
    <row r="881" spans="1:5">
      <c r="A881" s="668"/>
      <c r="B881" s="736"/>
      <c r="C881" s="668"/>
      <c r="D881" s="668"/>
      <c r="E881" s="668"/>
    </row>
    <row r="882" spans="1:5">
      <c r="A882" s="668"/>
      <c r="B882" s="736"/>
      <c r="C882" s="668"/>
      <c r="D882" s="668"/>
      <c r="E882" s="668"/>
    </row>
    <row r="883" spans="1:5">
      <c r="A883" s="668"/>
      <c r="B883" s="736"/>
      <c r="C883" s="668"/>
      <c r="D883" s="668"/>
      <c r="E883" s="668"/>
    </row>
    <row r="884" spans="1:5">
      <c r="A884" s="668"/>
      <c r="B884" s="736"/>
      <c r="C884" s="668"/>
      <c r="D884" s="668"/>
      <c r="E884" s="668"/>
    </row>
    <row r="885" spans="1:5">
      <c r="A885" s="668"/>
      <c r="B885" s="736"/>
      <c r="C885" s="668"/>
      <c r="D885" s="668"/>
      <c r="E885" s="668"/>
    </row>
    <row r="886" spans="1:5">
      <c r="A886" s="668"/>
      <c r="B886" s="736"/>
      <c r="C886" s="668"/>
      <c r="D886" s="668"/>
      <c r="E886" s="668"/>
    </row>
    <row r="887" spans="1:5">
      <c r="A887" s="668"/>
      <c r="B887" s="736"/>
      <c r="C887" s="668"/>
      <c r="D887" s="668"/>
      <c r="E887" s="668"/>
    </row>
    <row r="888" spans="1:5">
      <c r="A888" s="668"/>
      <c r="B888" s="736"/>
      <c r="C888" s="668"/>
      <c r="D888" s="668"/>
      <c r="E888" s="668"/>
    </row>
    <row r="889" spans="1:5">
      <c r="A889" s="668"/>
      <c r="B889" s="736"/>
      <c r="C889" s="668"/>
      <c r="D889" s="668"/>
      <c r="E889" s="668"/>
    </row>
    <row r="890" spans="1:5">
      <c r="A890" s="668"/>
      <c r="B890" s="736"/>
      <c r="C890" s="668"/>
      <c r="D890" s="668"/>
      <c r="E890" s="668"/>
    </row>
    <row r="891" spans="1:5">
      <c r="A891" s="668"/>
      <c r="B891" s="736"/>
      <c r="C891" s="668"/>
      <c r="D891" s="668"/>
      <c r="E891" s="668"/>
    </row>
    <row r="892" spans="1:5">
      <c r="A892" s="668"/>
      <c r="B892" s="736"/>
      <c r="C892" s="668"/>
      <c r="D892" s="668"/>
      <c r="E892" s="668"/>
    </row>
    <row r="893" spans="1:5">
      <c r="A893" s="668"/>
      <c r="B893" s="736"/>
      <c r="C893" s="668"/>
      <c r="D893" s="668"/>
      <c r="E893" s="668"/>
    </row>
    <row r="894" spans="1:5">
      <c r="A894" s="668"/>
      <c r="B894" s="736"/>
      <c r="C894" s="668"/>
      <c r="D894" s="668"/>
      <c r="E894" s="668"/>
    </row>
    <row r="895" spans="1:5">
      <c r="A895" s="668"/>
      <c r="B895" s="736"/>
      <c r="C895" s="668"/>
      <c r="D895" s="668"/>
      <c r="E895" s="668"/>
    </row>
    <row r="896" spans="1:5">
      <c r="A896" s="668"/>
      <c r="B896" s="736"/>
      <c r="C896" s="668"/>
      <c r="D896" s="668"/>
      <c r="E896" s="668"/>
    </row>
    <row r="897" spans="1:5">
      <c r="A897" s="668"/>
      <c r="B897" s="736"/>
      <c r="C897" s="668"/>
      <c r="D897" s="668"/>
      <c r="E897" s="668"/>
    </row>
    <row r="898" spans="1:5">
      <c r="A898" s="668"/>
      <c r="B898" s="736"/>
      <c r="C898" s="668"/>
      <c r="D898" s="668"/>
      <c r="E898" s="668"/>
    </row>
    <row r="899" spans="1:5">
      <c r="A899" s="668"/>
      <c r="B899" s="736"/>
      <c r="C899" s="668"/>
      <c r="D899" s="668"/>
      <c r="E899" s="668"/>
    </row>
    <row r="900" spans="1:5">
      <c r="A900" s="668"/>
      <c r="B900" s="736"/>
      <c r="C900" s="668"/>
      <c r="D900" s="668"/>
      <c r="E900" s="668"/>
    </row>
    <row r="901" spans="1:5">
      <c r="A901" s="668"/>
      <c r="B901" s="736"/>
      <c r="C901" s="668"/>
      <c r="D901" s="668"/>
      <c r="E901" s="668"/>
    </row>
    <row r="902" spans="1:5">
      <c r="A902" s="668"/>
      <c r="B902" s="736"/>
      <c r="C902" s="668"/>
      <c r="D902" s="668"/>
      <c r="E902" s="668"/>
    </row>
    <row r="903" spans="1:5">
      <c r="A903" s="668"/>
      <c r="B903" s="736"/>
      <c r="C903" s="668"/>
      <c r="D903" s="668"/>
      <c r="E903" s="668"/>
    </row>
    <row r="904" spans="1:5">
      <c r="A904" s="668"/>
      <c r="B904" s="736"/>
      <c r="C904" s="668"/>
      <c r="D904" s="668"/>
      <c r="E904" s="668"/>
    </row>
    <row r="905" spans="1:5">
      <c r="A905" s="668"/>
      <c r="B905" s="736"/>
      <c r="C905" s="668"/>
      <c r="D905" s="668"/>
      <c r="E905" s="668"/>
    </row>
    <row r="906" spans="1:5">
      <c r="A906" s="668"/>
      <c r="B906" s="736"/>
      <c r="C906" s="668"/>
      <c r="D906" s="668"/>
      <c r="E906" s="668"/>
    </row>
    <row r="907" spans="1:5">
      <c r="A907" s="668"/>
      <c r="B907" s="736"/>
      <c r="C907" s="668"/>
      <c r="D907" s="668"/>
      <c r="E907" s="668"/>
    </row>
    <row r="908" spans="1:5">
      <c r="A908" s="668"/>
      <c r="B908" s="736"/>
      <c r="C908" s="668"/>
      <c r="D908" s="668"/>
      <c r="E908" s="668"/>
    </row>
    <row r="909" spans="1:5">
      <c r="A909" s="668"/>
      <c r="B909" s="736"/>
      <c r="C909" s="668"/>
      <c r="D909" s="668"/>
      <c r="E909" s="668"/>
    </row>
    <row r="910" spans="1:5">
      <c r="A910" s="668"/>
      <c r="B910" s="736"/>
      <c r="C910" s="668"/>
      <c r="D910" s="668"/>
      <c r="E910" s="668"/>
    </row>
    <row r="911" spans="1:5">
      <c r="A911" s="668"/>
      <c r="B911" s="736"/>
      <c r="C911" s="668"/>
      <c r="D911" s="668"/>
      <c r="E911" s="668"/>
    </row>
    <row r="912" spans="1:5">
      <c r="A912" s="668"/>
      <c r="B912" s="736"/>
      <c r="C912" s="668"/>
      <c r="D912" s="668"/>
      <c r="E912" s="668"/>
    </row>
    <row r="913" spans="1:5">
      <c r="A913" s="668"/>
      <c r="B913" s="736"/>
      <c r="C913" s="668"/>
      <c r="D913" s="668"/>
      <c r="E913" s="668"/>
    </row>
    <row r="914" spans="1:5">
      <c r="A914" s="668"/>
      <c r="B914" s="736"/>
      <c r="C914" s="668"/>
      <c r="D914" s="668"/>
      <c r="E914" s="668"/>
    </row>
    <row r="915" spans="1:5">
      <c r="A915" s="668"/>
      <c r="B915" s="736"/>
      <c r="C915" s="668"/>
      <c r="D915" s="668"/>
      <c r="E915" s="668"/>
    </row>
    <row r="916" spans="1:5">
      <c r="A916" s="668"/>
      <c r="B916" s="736"/>
      <c r="C916" s="668"/>
      <c r="D916" s="668"/>
      <c r="E916" s="668"/>
    </row>
    <row r="917" spans="1:5">
      <c r="A917" s="668"/>
      <c r="B917" s="736"/>
      <c r="C917" s="668"/>
      <c r="D917" s="668"/>
      <c r="E917" s="668"/>
    </row>
    <row r="918" spans="1:5">
      <c r="A918" s="668"/>
      <c r="B918" s="736"/>
      <c r="C918" s="668"/>
      <c r="D918" s="668"/>
      <c r="E918" s="668"/>
    </row>
    <row r="919" spans="1:5">
      <c r="A919" s="668"/>
      <c r="B919" s="736"/>
      <c r="C919" s="668"/>
      <c r="D919" s="668"/>
      <c r="E919" s="668"/>
    </row>
    <row r="920" spans="1:5">
      <c r="A920" s="668"/>
      <c r="B920" s="736"/>
      <c r="C920" s="668"/>
      <c r="D920" s="668"/>
      <c r="E920" s="668"/>
    </row>
    <row r="921" spans="1:5">
      <c r="A921" s="668"/>
      <c r="B921" s="736"/>
      <c r="C921" s="668"/>
      <c r="D921" s="668"/>
      <c r="E921" s="668"/>
    </row>
    <row r="922" spans="1:5">
      <c r="A922" s="668"/>
      <c r="B922" s="736"/>
      <c r="C922" s="668"/>
      <c r="D922" s="668"/>
      <c r="E922" s="668"/>
    </row>
    <row r="923" spans="1:5">
      <c r="A923" s="668"/>
      <c r="B923" s="736"/>
      <c r="C923" s="668"/>
      <c r="D923" s="668"/>
      <c r="E923" s="668"/>
    </row>
    <row r="924" spans="1:5">
      <c r="A924" s="668"/>
      <c r="B924" s="736"/>
      <c r="C924" s="668"/>
      <c r="D924" s="668"/>
      <c r="E924" s="668"/>
    </row>
    <row r="925" spans="1:5">
      <c r="A925" s="668"/>
      <c r="B925" s="736"/>
      <c r="C925" s="668"/>
      <c r="D925" s="668"/>
      <c r="E925" s="668"/>
    </row>
    <row r="926" spans="1:5">
      <c r="A926" s="668"/>
      <c r="B926" s="736"/>
      <c r="C926" s="668"/>
      <c r="D926" s="668"/>
      <c r="E926" s="668"/>
    </row>
    <row r="927" spans="1:5">
      <c r="A927" s="668"/>
      <c r="B927" s="736"/>
      <c r="C927" s="668"/>
      <c r="D927" s="668"/>
      <c r="E927" s="668"/>
    </row>
    <row r="928" spans="1:5">
      <c r="A928" s="668"/>
      <c r="B928" s="736"/>
      <c r="C928" s="668"/>
      <c r="D928" s="668"/>
      <c r="E928" s="668"/>
    </row>
    <row r="929" spans="1:5">
      <c r="A929" s="668"/>
      <c r="B929" s="736"/>
      <c r="C929" s="668"/>
      <c r="D929" s="668"/>
      <c r="E929" s="668"/>
    </row>
    <row r="930" spans="1:5">
      <c r="A930" s="668"/>
      <c r="B930" s="736"/>
      <c r="C930" s="668"/>
      <c r="D930" s="668"/>
      <c r="E930" s="668"/>
    </row>
    <row r="931" spans="1:5">
      <c r="A931" s="668"/>
      <c r="B931" s="736"/>
      <c r="C931" s="668"/>
      <c r="D931" s="668"/>
      <c r="E931" s="668"/>
    </row>
    <row r="932" spans="1:5">
      <c r="A932" s="668"/>
      <c r="B932" s="736"/>
      <c r="C932" s="668"/>
      <c r="D932" s="668"/>
      <c r="E932" s="668"/>
    </row>
    <row r="933" spans="1:5">
      <c r="A933" s="668"/>
      <c r="B933" s="736"/>
      <c r="C933" s="668"/>
      <c r="D933" s="668"/>
      <c r="E933" s="668"/>
    </row>
    <row r="934" spans="1:5">
      <c r="A934" s="668"/>
      <c r="B934" s="736"/>
      <c r="C934" s="668"/>
      <c r="D934" s="668"/>
      <c r="E934" s="668"/>
    </row>
    <row r="935" spans="1:5">
      <c r="A935" s="668"/>
      <c r="B935" s="736"/>
      <c r="C935" s="668"/>
      <c r="D935" s="668"/>
      <c r="E935" s="668"/>
    </row>
    <row r="936" spans="1:5">
      <c r="A936" s="668"/>
      <c r="B936" s="736"/>
      <c r="C936" s="668"/>
      <c r="D936" s="668"/>
      <c r="E936" s="668"/>
    </row>
    <row r="937" spans="1:5">
      <c r="A937" s="668"/>
      <c r="B937" s="736"/>
      <c r="C937" s="668"/>
      <c r="D937" s="668"/>
      <c r="E937" s="668"/>
    </row>
    <row r="938" spans="1:5">
      <c r="A938" s="668"/>
      <c r="B938" s="736"/>
      <c r="C938" s="668"/>
      <c r="D938" s="668"/>
      <c r="E938" s="668"/>
    </row>
    <row r="939" spans="1:5">
      <c r="A939" s="668"/>
      <c r="B939" s="736"/>
      <c r="C939" s="668"/>
      <c r="D939" s="668"/>
      <c r="E939" s="668"/>
    </row>
    <row r="940" spans="1:5">
      <c r="A940" s="668"/>
      <c r="B940" s="736"/>
      <c r="C940" s="668"/>
      <c r="D940" s="668"/>
      <c r="E940" s="668"/>
    </row>
    <row r="941" spans="1:5">
      <c r="A941" s="668"/>
      <c r="B941" s="736"/>
      <c r="C941" s="668"/>
      <c r="D941" s="668"/>
      <c r="E941" s="668"/>
    </row>
    <row r="942" spans="1:5">
      <c r="A942" s="668"/>
      <c r="B942" s="736"/>
      <c r="C942" s="668"/>
      <c r="D942" s="668"/>
      <c r="E942" s="668"/>
    </row>
    <row r="943" spans="1:5">
      <c r="A943" s="668"/>
      <c r="B943" s="736"/>
      <c r="C943" s="668"/>
      <c r="D943" s="668"/>
      <c r="E943" s="668"/>
    </row>
    <row r="944" spans="1:5">
      <c r="A944" s="668"/>
      <c r="B944" s="736"/>
      <c r="C944" s="668"/>
      <c r="D944" s="668"/>
      <c r="E944" s="668"/>
    </row>
    <row r="945" spans="1:5">
      <c r="A945" s="668"/>
      <c r="B945" s="736"/>
      <c r="C945" s="668"/>
      <c r="D945" s="668"/>
      <c r="E945" s="668"/>
    </row>
    <row r="946" spans="1:5">
      <c r="A946" s="668"/>
      <c r="B946" s="736"/>
      <c r="C946" s="668"/>
      <c r="D946" s="668"/>
      <c r="E946" s="668"/>
    </row>
    <row r="947" spans="1:5">
      <c r="A947" s="668"/>
      <c r="B947" s="736"/>
      <c r="C947" s="668"/>
      <c r="D947" s="668"/>
      <c r="E947" s="668"/>
    </row>
    <row r="948" spans="1:5">
      <c r="A948" s="668"/>
      <c r="B948" s="736"/>
      <c r="C948" s="668"/>
      <c r="D948" s="668"/>
      <c r="E948" s="668"/>
    </row>
    <row r="949" spans="1:5">
      <c r="A949" s="668"/>
      <c r="B949" s="736"/>
      <c r="C949" s="668"/>
      <c r="D949" s="668"/>
      <c r="E949" s="668"/>
    </row>
    <row r="950" spans="1:5">
      <c r="A950" s="668"/>
      <c r="B950" s="736"/>
      <c r="C950" s="668"/>
      <c r="D950" s="668"/>
      <c r="E950" s="668"/>
    </row>
    <row r="951" spans="1:5">
      <c r="A951" s="668"/>
      <c r="B951" s="736"/>
      <c r="C951" s="668"/>
      <c r="D951" s="668"/>
      <c r="E951" s="668"/>
    </row>
    <row r="952" spans="1:5">
      <c r="A952" s="668"/>
      <c r="B952" s="736"/>
      <c r="C952" s="668"/>
      <c r="D952" s="668"/>
      <c r="E952" s="668"/>
    </row>
    <row r="953" spans="1:5">
      <c r="A953" s="668"/>
      <c r="B953" s="736"/>
      <c r="C953" s="668"/>
      <c r="D953" s="668"/>
      <c r="E953" s="668"/>
    </row>
    <row r="954" spans="1:5">
      <c r="A954" s="668"/>
      <c r="B954" s="736"/>
      <c r="C954" s="668"/>
      <c r="D954" s="668"/>
      <c r="E954" s="668"/>
    </row>
    <row r="955" spans="1:5">
      <c r="A955" s="668"/>
      <c r="B955" s="736"/>
      <c r="C955" s="668"/>
      <c r="D955" s="668"/>
      <c r="E955" s="668"/>
    </row>
    <row r="956" spans="1:5">
      <c r="A956" s="668"/>
      <c r="B956" s="736"/>
      <c r="C956" s="668"/>
      <c r="D956" s="668"/>
      <c r="E956" s="668"/>
    </row>
    <row r="957" spans="1:5">
      <c r="A957" s="668"/>
      <c r="B957" s="736"/>
      <c r="C957" s="668"/>
      <c r="D957" s="668"/>
      <c r="E957" s="668"/>
    </row>
    <row r="958" spans="1:5">
      <c r="A958" s="668"/>
      <c r="B958" s="736"/>
      <c r="C958" s="668"/>
      <c r="D958" s="668"/>
      <c r="E958" s="668"/>
    </row>
    <row r="959" spans="1:5">
      <c r="A959" s="668"/>
      <c r="B959" s="736"/>
      <c r="C959" s="668"/>
      <c r="D959" s="668"/>
      <c r="E959" s="668"/>
    </row>
    <row r="960" spans="1:5">
      <c r="A960" s="668"/>
      <c r="B960" s="736"/>
      <c r="C960" s="668"/>
      <c r="D960" s="668"/>
      <c r="E960" s="668"/>
    </row>
    <row r="961" spans="1:5">
      <c r="A961" s="668"/>
      <c r="B961" s="736"/>
      <c r="C961" s="668"/>
      <c r="D961" s="668"/>
      <c r="E961" s="668"/>
    </row>
    <row r="962" spans="1:5">
      <c r="A962" s="668"/>
      <c r="B962" s="736"/>
      <c r="C962" s="668"/>
      <c r="D962" s="668"/>
      <c r="E962" s="668"/>
    </row>
    <row r="963" spans="1:5">
      <c r="A963" s="668"/>
      <c r="B963" s="736"/>
      <c r="C963" s="668"/>
      <c r="D963" s="668"/>
      <c r="E963" s="668"/>
    </row>
    <row r="964" spans="1:5">
      <c r="A964" s="668"/>
      <c r="B964" s="736"/>
      <c r="C964" s="668"/>
      <c r="D964" s="668"/>
      <c r="E964" s="668"/>
    </row>
    <row r="965" spans="1:5">
      <c r="A965" s="668"/>
      <c r="B965" s="736"/>
      <c r="C965" s="668"/>
      <c r="D965" s="668"/>
      <c r="E965" s="668"/>
    </row>
    <row r="966" spans="1:5">
      <c r="A966" s="668"/>
      <c r="B966" s="736"/>
      <c r="C966" s="668"/>
      <c r="D966" s="668"/>
      <c r="E966" s="668"/>
    </row>
    <row r="967" spans="1:5">
      <c r="A967" s="668"/>
      <c r="B967" s="736"/>
      <c r="C967" s="668"/>
      <c r="D967" s="668"/>
      <c r="E967" s="668"/>
    </row>
    <row r="968" spans="1:5">
      <c r="A968" s="668"/>
      <c r="B968" s="736"/>
      <c r="C968" s="668"/>
      <c r="D968" s="668"/>
      <c r="E968" s="668"/>
    </row>
    <row r="969" spans="1:5">
      <c r="A969" s="668"/>
      <c r="B969" s="736"/>
      <c r="C969" s="668"/>
      <c r="D969" s="668"/>
      <c r="E969" s="668"/>
    </row>
    <row r="970" spans="1:5">
      <c r="A970" s="668"/>
      <c r="B970" s="736"/>
      <c r="C970" s="668"/>
      <c r="D970" s="668"/>
      <c r="E970" s="668"/>
    </row>
    <row r="971" spans="1:5">
      <c r="A971" s="668"/>
      <c r="B971" s="736"/>
      <c r="C971" s="668"/>
      <c r="D971" s="668"/>
      <c r="E971" s="668"/>
    </row>
    <row r="972" spans="1:5">
      <c r="A972" s="668"/>
      <c r="B972" s="736"/>
      <c r="C972" s="668"/>
      <c r="D972" s="668"/>
      <c r="E972" s="668"/>
    </row>
    <row r="973" spans="1:5">
      <c r="A973" s="668"/>
      <c r="B973" s="736"/>
      <c r="C973" s="668"/>
      <c r="D973" s="668"/>
      <c r="E973" s="668"/>
    </row>
    <row r="974" spans="1:5">
      <c r="A974" s="668"/>
      <c r="B974" s="736"/>
      <c r="C974" s="668"/>
      <c r="D974" s="668"/>
      <c r="E974" s="668"/>
    </row>
    <row r="975" spans="1:5">
      <c r="A975" s="668"/>
      <c r="B975" s="736"/>
      <c r="C975" s="668"/>
      <c r="D975" s="668"/>
      <c r="E975" s="668"/>
    </row>
    <row r="976" spans="1:5">
      <c r="A976" s="668"/>
      <c r="B976" s="736"/>
      <c r="C976" s="668"/>
      <c r="D976" s="668"/>
      <c r="E976" s="668"/>
    </row>
    <row r="977" spans="1:5">
      <c r="A977" s="668"/>
      <c r="B977" s="736"/>
      <c r="C977" s="668"/>
      <c r="D977" s="668"/>
      <c r="E977" s="668"/>
    </row>
    <row r="978" spans="1:5">
      <c r="A978" s="668"/>
      <c r="B978" s="736"/>
      <c r="C978" s="668"/>
      <c r="D978" s="668"/>
      <c r="E978" s="668"/>
    </row>
    <row r="979" spans="1:5">
      <c r="A979" s="668"/>
      <c r="B979" s="736"/>
      <c r="C979" s="668"/>
      <c r="D979" s="668"/>
      <c r="E979" s="668"/>
    </row>
    <row r="980" spans="1:5">
      <c r="A980" s="668"/>
      <c r="B980" s="736"/>
      <c r="C980" s="668"/>
      <c r="D980" s="668"/>
      <c r="E980" s="668"/>
    </row>
    <row r="981" spans="1:5">
      <c r="A981" s="668"/>
      <c r="B981" s="736"/>
      <c r="C981" s="668"/>
      <c r="D981" s="668"/>
      <c r="E981" s="668"/>
    </row>
  </sheetData>
  <mergeCells count="9">
    <mergeCell ref="A2:E2"/>
    <mergeCell ref="A3:G3"/>
    <mergeCell ref="B5:B8"/>
    <mergeCell ref="C5:F6"/>
    <mergeCell ref="G5:G8"/>
    <mergeCell ref="C7:C8"/>
    <mergeCell ref="D7:D8"/>
    <mergeCell ref="E7:E8"/>
    <mergeCell ref="F7:F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dimension ref="A1:U73"/>
  <sheetViews>
    <sheetView showGridLines="0" workbookViewId="0"/>
  </sheetViews>
  <sheetFormatPr defaultColWidth="10.5703125" defaultRowHeight="12.75"/>
  <cols>
    <col min="1" max="1" width="10.5703125" style="1" customWidth="1"/>
    <col min="2" max="2" width="7.7109375" style="1" customWidth="1"/>
    <col min="3" max="3" width="7.42578125" style="1" customWidth="1"/>
    <col min="4" max="4" width="7" style="1" customWidth="1"/>
    <col min="5" max="5" width="8" style="1" customWidth="1"/>
    <col min="6" max="6" width="6.85546875" style="1" customWidth="1"/>
    <col min="7" max="8" width="6.7109375" style="1" customWidth="1"/>
    <col min="9" max="9" width="6.85546875" style="1" customWidth="1"/>
    <col min="10" max="10" width="10.7109375" style="1" bestFit="1" customWidth="1"/>
    <col min="11" max="11" width="8.28515625" style="1" customWidth="1"/>
    <col min="12" max="16384" width="10.5703125" style="1"/>
  </cols>
  <sheetData>
    <row r="1" spans="1:11" ht="15" customHeight="1">
      <c r="A1" s="1330" t="s">
        <v>1527</v>
      </c>
      <c r="B1" s="5"/>
      <c r="C1" s="5"/>
      <c r="D1" s="5"/>
      <c r="E1" s="5"/>
    </row>
    <row r="2" spans="1:11" ht="21" customHeight="1">
      <c r="A2" s="1766" t="s">
        <v>62</v>
      </c>
      <c r="B2" s="1766"/>
      <c r="C2" s="1766"/>
      <c r="D2" s="1766"/>
    </row>
    <row r="3" spans="1:11" ht="33" customHeight="1">
      <c r="A3" s="1780" t="s">
        <v>63</v>
      </c>
      <c r="B3" s="1785"/>
      <c r="C3" s="1785"/>
      <c r="D3" s="1785"/>
      <c r="E3" s="1785"/>
      <c r="F3" s="1785"/>
      <c r="G3" s="1785"/>
      <c r="H3" s="1785"/>
      <c r="I3" s="1785"/>
      <c r="J3" s="1785"/>
      <c r="K3" s="1785"/>
    </row>
    <row r="4" spans="1:11" ht="15" customHeight="1">
      <c r="A4" s="58">
        <v>2014</v>
      </c>
      <c r="B4" s="3"/>
      <c r="C4" s="3"/>
      <c r="D4" s="4"/>
      <c r="E4" s="5"/>
    </row>
    <row r="5" spans="1:11" ht="20.25" customHeight="1">
      <c r="A5" s="6"/>
      <c r="B5" s="7"/>
      <c r="C5" s="8"/>
      <c r="D5" s="6"/>
      <c r="E5" s="1769" t="s">
        <v>20</v>
      </c>
      <c r="F5" s="1770"/>
      <c r="G5" s="1770"/>
      <c r="H5" s="1771" t="s">
        <v>21</v>
      </c>
      <c r="I5" s="1772"/>
      <c r="J5" s="1772"/>
      <c r="K5" s="1773" t="s">
        <v>22</v>
      </c>
    </row>
    <row r="6" spans="1:11" ht="9" customHeight="1">
      <c r="A6" s="9"/>
      <c r="B6" s="10"/>
      <c r="C6" s="11"/>
      <c r="D6" s="11"/>
      <c r="E6" s="8"/>
      <c r="F6" s="8"/>
      <c r="G6" s="8"/>
      <c r="H6" s="6"/>
      <c r="I6" s="6"/>
      <c r="J6" s="6"/>
      <c r="K6" s="1774"/>
    </row>
    <row r="7" spans="1:11" ht="9" customHeight="1">
      <c r="A7" s="1759" t="s">
        <v>17</v>
      </c>
      <c r="B7" s="1760"/>
      <c r="C7" s="11" t="s">
        <v>0</v>
      </c>
      <c r="D7" s="11" t="s">
        <v>3</v>
      </c>
      <c r="E7" s="1776" t="s">
        <v>23</v>
      </c>
      <c r="F7" s="11"/>
      <c r="G7" s="11"/>
      <c r="H7" s="11"/>
      <c r="I7" s="1783" t="s">
        <v>6</v>
      </c>
      <c r="J7" s="11" t="s">
        <v>4</v>
      </c>
      <c r="K7" s="1774"/>
    </row>
    <row r="8" spans="1:11" ht="9" customHeight="1">
      <c r="A8" s="1759" t="s">
        <v>24</v>
      </c>
      <c r="B8" s="1760"/>
      <c r="C8" s="11"/>
      <c r="D8" s="11" t="s">
        <v>5</v>
      </c>
      <c r="E8" s="1777"/>
      <c r="F8" s="11" t="s">
        <v>1</v>
      </c>
      <c r="G8" s="11" t="s">
        <v>2</v>
      </c>
      <c r="H8" s="11" t="s">
        <v>9</v>
      </c>
      <c r="I8" s="1784"/>
      <c r="J8" s="11" t="s">
        <v>7</v>
      </c>
      <c r="K8" s="1774"/>
    </row>
    <row r="9" spans="1:11" ht="9" customHeight="1">
      <c r="A9" s="1759" t="s">
        <v>25</v>
      </c>
      <c r="B9" s="1760"/>
      <c r="C9" s="11"/>
      <c r="D9" s="11" t="s">
        <v>10</v>
      </c>
      <c r="E9" s="1777"/>
      <c r="F9" s="11"/>
      <c r="G9" s="11"/>
      <c r="H9" s="11"/>
      <c r="I9" s="1784"/>
      <c r="J9" s="11" t="s">
        <v>8</v>
      </c>
      <c r="K9" s="1774"/>
    </row>
    <row r="10" spans="1:11">
      <c r="A10" s="9"/>
      <c r="B10" s="10"/>
      <c r="C10" s="13"/>
      <c r="D10" s="13"/>
      <c r="E10" s="1778"/>
      <c r="F10" s="13"/>
      <c r="G10" s="13"/>
      <c r="H10" s="13"/>
      <c r="I10" s="13"/>
      <c r="J10" s="13"/>
      <c r="K10" s="1775"/>
    </row>
    <row r="11" spans="1:11" ht="15" customHeight="1">
      <c r="A11" s="14"/>
      <c r="B11" s="15"/>
      <c r="C11" s="1761" t="s">
        <v>19</v>
      </c>
      <c r="D11" s="1762"/>
      <c r="E11" s="1781" t="s">
        <v>13</v>
      </c>
      <c r="F11" s="1782"/>
      <c r="G11" s="1782"/>
      <c r="H11" s="1782"/>
      <c r="I11" s="1782"/>
      <c r="J11" s="1782"/>
      <c r="K11" s="1782"/>
    </row>
    <row r="12" spans="1:11" ht="12" customHeight="1">
      <c r="A12" s="16"/>
      <c r="B12" s="16"/>
      <c r="C12" s="16"/>
      <c r="D12" s="16"/>
      <c r="E12" s="5"/>
    </row>
    <row r="13" spans="1:11" ht="12" customHeight="1">
      <c r="A13" s="17" t="s">
        <v>56</v>
      </c>
      <c r="B13" s="5"/>
      <c r="C13" s="5"/>
      <c r="D13" s="5"/>
      <c r="E13" s="5"/>
    </row>
    <row r="14" spans="1:11" ht="6" customHeight="1">
      <c r="A14" s="5"/>
      <c r="B14" s="5"/>
      <c r="C14" s="5"/>
      <c r="D14" s="5"/>
      <c r="E14" s="5"/>
    </row>
    <row r="15" spans="1:11" s="22" customFormat="1" ht="12" customHeight="1">
      <c r="A15" s="17" t="s">
        <v>26</v>
      </c>
      <c r="B15" s="17"/>
      <c r="C15" s="19">
        <v>1684</v>
      </c>
      <c r="D15" s="19">
        <v>10882</v>
      </c>
      <c r="E15" s="19">
        <v>326911.79100000003</v>
      </c>
      <c r="F15" s="19">
        <v>210046.16200000001</v>
      </c>
      <c r="G15" s="19">
        <v>534405.245</v>
      </c>
      <c r="H15" s="19">
        <v>1124647.6370000001</v>
      </c>
      <c r="I15" s="19">
        <v>654188.02300000004</v>
      </c>
      <c r="J15" s="19">
        <v>470459.614</v>
      </c>
      <c r="K15" s="19">
        <v>-16766.434000000001</v>
      </c>
    </row>
    <row r="16" spans="1:11" ht="20.100000000000001" customHeight="1">
      <c r="A16" s="17" t="s">
        <v>27</v>
      </c>
      <c r="B16" s="5"/>
      <c r="C16" s="19">
        <v>1641</v>
      </c>
      <c r="D16" s="19" t="s">
        <v>44</v>
      </c>
      <c r="E16" s="19" t="s">
        <v>44</v>
      </c>
      <c r="F16" s="19" t="s">
        <v>44</v>
      </c>
      <c r="G16" s="19" t="s">
        <v>44</v>
      </c>
      <c r="H16" s="19" t="s">
        <v>44</v>
      </c>
      <c r="I16" s="19" t="s">
        <v>44</v>
      </c>
      <c r="J16" s="19" t="s">
        <v>44</v>
      </c>
      <c r="K16" s="19" t="s">
        <v>44</v>
      </c>
    </row>
    <row r="17" spans="1:21" ht="20.100000000000001" customHeight="1">
      <c r="A17" s="43" t="s">
        <v>35</v>
      </c>
      <c r="B17" s="5"/>
      <c r="C17" s="24">
        <v>446</v>
      </c>
      <c r="D17" s="24">
        <v>2764</v>
      </c>
      <c r="E17" s="24">
        <v>75731.047999999995</v>
      </c>
      <c r="F17" s="24">
        <v>55454.578000000001</v>
      </c>
      <c r="G17" s="24">
        <v>142647.837</v>
      </c>
      <c r="H17" s="24">
        <v>279396.951</v>
      </c>
      <c r="I17" s="24">
        <v>206724.899</v>
      </c>
      <c r="J17" s="24">
        <v>72672.051999999996</v>
      </c>
      <c r="K17" s="24">
        <v>-14865.423000000001</v>
      </c>
    </row>
    <row r="18" spans="1:21" ht="12" customHeight="1">
      <c r="A18" s="43" t="s">
        <v>36</v>
      </c>
      <c r="B18" s="5"/>
      <c r="C18" s="24">
        <v>235</v>
      </c>
      <c r="D18" s="24">
        <v>949</v>
      </c>
      <c r="E18" s="24">
        <v>14092.753000000001</v>
      </c>
      <c r="F18" s="24">
        <v>6817.7839999999997</v>
      </c>
      <c r="G18" s="24">
        <v>16725.697</v>
      </c>
      <c r="H18" s="24">
        <v>40098.67</v>
      </c>
      <c r="I18" s="24">
        <v>19562.342000000001</v>
      </c>
      <c r="J18" s="24">
        <v>20536.328000000001</v>
      </c>
      <c r="K18" s="24">
        <v>-838.03399999999999</v>
      </c>
    </row>
    <row r="19" spans="1:21" ht="12" customHeight="1">
      <c r="A19" s="43" t="s">
        <v>33</v>
      </c>
      <c r="B19" s="5"/>
      <c r="C19" s="24">
        <v>848</v>
      </c>
      <c r="D19" s="24">
        <v>6730</v>
      </c>
      <c r="E19" s="24">
        <v>230791.88200000001</v>
      </c>
      <c r="F19" s="24">
        <v>145984.95800000001</v>
      </c>
      <c r="G19" s="24">
        <v>366026.19099999999</v>
      </c>
      <c r="H19" s="24">
        <v>788545.74</v>
      </c>
      <c r="I19" s="24">
        <v>421626.15700000001</v>
      </c>
      <c r="J19" s="24">
        <v>366919.58299999998</v>
      </c>
      <c r="K19" s="24">
        <v>-300.90100000000001</v>
      </c>
    </row>
    <row r="20" spans="1:21" ht="12" customHeight="1">
      <c r="A20" s="43" t="s">
        <v>37</v>
      </c>
      <c r="B20" s="5"/>
      <c r="C20" s="24">
        <v>66</v>
      </c>
      <c r="D20" s="25">
        <v>155</v>
      </c>
      <c r="E20" s="25">
        <v>1509.6980000000001</v>
      </c>
      <c r="F20" s="25">
        <v>223.87</v>
      </c>
      <c r="G20" s="25">
        <v>3041.3649999999998</v>
      </c>
      <c r="H20" s="25">
        <v>4780.1049999999996</v>
      </c>
      <c r="I20" s="25">
        <v>1280.0160000000001</v>
      </c>
      <c r="J20" s="25">
        <v>3500.0889999999999</v>
      </c>
      <c r="K20" s="25">
        <v>-230.505</v>
      </c>
    </row>
    <row r="21" spans="1:21" ht="12" customHeight="1">
      <c r="A21" s="43" t="s">
        <v>38</v>
      </c>
      <c r="B21" s="5"/>
      <c r="C21" s="24">
        <v>46</v>
      </c>
      <c r="D21" s="25" t="s">
        <v>44</v>
      </c>
      <c r="E21" s="25" t="s">
        <v>44</v>
      </c>
      <c r="F21" s="25" t="s">
        <v>44</v>
      </c>
      <c r="G21" s="25" t="s">
        <v>44</v>
      </c>
      <c r="H21" s="25" t="s">
        <v>44</v>
      </c>
      <c r="I21" s="25" t="s">
        <v>44</v>
      </c>
      <c r="J21" s="25" t="s">
        <v>44</v>
      </c>
      <c r="K21" s="25" t="s">
        <v>44</v>
      </c>
    </row>
    <row r="22" spans="1:21" ht="20.100000000000001" customHeight="1">
      <c r="A22" s="76" t="s">
        <v>28</v>
      </c>
      <c r="B22" s="5"/>
      <c r="C22" s="96">
        <v>26</v>
      </c>
      <c r="D22" s="96" t="s">
        <v>44</v>
      </c>
      <c r="E22" s="105" t="s">
        <v>44</v>
      </c>
      <c r="F22" s="45" t="s">
        <v>44</v>
      </c>
      <c r="G22" s="45" t="s">
        <v>44</v>
      </c>
      <c r="H22" s="45" t="s">
        <v>44</v>
      </c>
      <c r="I22" s="45" t="s">
        <v>44</v>
      </c>
      <c r="J22" s="45" t="s">
        <v>44</v>
      </c>
      <c r="K22" s="45" t="s">
        <v>44</v>
      </c>
    </row>
    <row r="23" spans="1:21" ht="12" customHeight="1">
      <c r="A23" s="76" t="s">
        <v>29</v>
      </c>
      <c r="B23" s="5"/>
      <c r="C23" s="96">
        <v>17</v>
      </c>
      <c r="D23" s="96" t="s">
        <v>44</v>
      </c>
      <c r="E23" s="105" t="s">
        <v>44</v>
      </c>
      <c r="F23" s="45" t="s">
        <v>44</v>
      </c>
      <c r="G23" s="45" t="s">
        <v>44</v>
      </c>
      <c r="H23" s="45" t="s">
        <v>44</v>
      </c>
      <c r="I23" s="45" t="s">
        <v>44</v>
      </c>
      <c r="J23" s="45" t="s">
        <v>44</v>
      </c>
      <c r="K23" s="45" t="s">
        <v>44</v>
      </c>
    </row>
    <row r="24" spans="1:21" ht="12" customHeight="1">
      <c r="A24" s="17"/>
      <c r="B24" s="5"/>
    </row>
    <row r="25" spans="1:21" ht="12" customHeight="1">
      <c r="A25" s="76" t="s">
        <v>57</v>
      </c>
      <c r="B25" s="5"/>
    </row>
    <row r="26" spans="1:21" ht="5.25" customHeight="1">
      <c r="A26" s="17" t="s">
        <v>49</v>
      </c>
      <c r="B26" s="5"/>
    </row>
    <row r="27" spans="1:21" s="22" customFormat="1" ht="12" customHeight="1">
      <c r="A27" s="76" t="s">
        <v>26</v>
      </c>
      <c r="B27" s="17"/>
      <c r="C27" s="98">
        <v>1353</v>
      </c>
      <c r="D27" s="98">
        <v>8469</v>
      </c>
      <c r="E27" s="98">
        <v>228229.848</v>
      </c>
      <c r="F27" s="98">
        <v>200591.614</v>
      </c>
      <c r="G27" s="98">
        <v>417146.15299999999</v>
      </c>
      <c r="H27" s="98">
        <v>870188.75699999998</v>
      </c>
      <c r="I27" s="98">
        <v>619318.55799999996</v>
      </c>
      <c r="J27" s="98">
        <v>250870.19899999999</v>
      </c>
      <c r="K27" s="98">
        <v>-34638.616999999998</v>
      </c>
    </row>
    <row r="28" spans="1:21" s="22" customFormat="1" ht="20.100000000000001" customHeight="1">
      <c r="A28" s="17" t="s">
        <v>27</v>
      </c>
      <c r="B28" s="17"/>
      <c r="C28" s="99">
        <v>1316</v>
      </c>
      <c r="D28" s="99" t="s">
        <v>44</v>
      </c>
      <c r="E28" s="99" t="s">
        <v>44</v>
      </c>
      <c r="F28" s="99" t="s">
        <v>44</v>
      </c>
      <c r="G28" s="99" t="s">
        <v>44</v>
      </c>
      <c r="H28" s="99" t="s">
        <v>44</v>
      </c>
      <c r="I28" s="99" t="s">
        <v>44</v>
      </c>
      <c r="J28" s="99" t="s">
        <v>44</v>
      </c>
      <c r="K28" s="99" t="s">
        <v>44</v>
      </c>
    </row>
    <row r="29" spans="1:21" ht="20.100000000000001" customHeight="1">
      <c r="A29" s="43" t="s">
        <v>35</v>
      </c>
      <c r="B29" s="5"/>
      <c r="C29" s="97">
        <v>327</v>
      </c>
      <c r="D29" s="97">
        <v>2061</v>
      </c>
      <c r="E29" s="97">
        <v>58799.129000000001</v>
      </c>
      <c r="F29" s="97">
        <v>50739.158000000003</v>
      </c>
      <c r="G29" s="97">
        <v>121085.067</v>
      </c>
      <c r="H29" s="97">
        <v>233615.10399999999</v>
      </c>
      <c r="I29" s="97">
        <v>188730.76199999999</v>
      </c>
      <c r="J29" s="97">
        <v>44884.341999999997</v>
      </c>
      <c r="K29" s="97">
        <v>-17285.329000000002</v>
      </c>
      <c r="M29" s="97"/>
      <c r="N29" s="97"/>
      <c r="O29" s="97"/>
      <c r="P29" s="97"/>
      <c r="Q29" s="97"/>
      <c r="R29" s="97"/>
      <c r="S29" s="97"/>
      <c r="T29" s="97"/>
      <c r="U29" s="97"/>
    </row>
    <row r="30" spans="1:21" ht="12" customHeight="1">
      <c r="A30" s="43" t="s">
        <v>36</v>
      </c>
      <c r="B30" s="5"/>
      <c r="C30" s="97">
        <v>181</v>
      </c>
      <c r="D30" s="97">
        <v>694</v>
      </c>
      <c r="E30" s="97">
        <v>9413.0390000000007</v>
      </c>
      <c r="F30" s="97">
        <v>4319.5730000000003</v>
      </c>
      <c r="G30" s="97">
        <v>12036.027</v>
      </c>
      <c r="H30" s="97">
        <v>26948.138999999999</v>
      </c>
      <c r="I30" s="97">
        <v>13515.518</v>
      </c>
      <c r="J30" s="97">
        <v>13432.620999999999</v>
      </c>
      <c r="K30" s="97">
        <v>-1838.4169999999999</v>
      </c>
    </row>
    <row r="31" spans="1:21" ht="12" customHeight="1">
      <c r="A31" s="43" t="s">
        <v>33</v>
      </c>
      <c r="B31" s="5"/>
      <c r="C31" s="97">
        <v>711</v>
      </c>
      <c r="D31" s="93">
        <v>5332</v>
      </c>
      <c r="E31" s="93">
        <v>154372.42499999999</v>
      </c>
      <c r="F31" s="93">
        <v>143777.788</v>
      </c>
      <c r="G31" s="93">
        <v>275461.62099999998</v>
      </c>
      <c r="H31" s="93">
        <v>593889.10699999996</v>
      </c>
      <c r="I31" s="93">
        <v>410887.32500000001</v>
      </c>
      <c r="J31" s="93">
        <v>183001.78200000001</v>
      </c>
      <c r="K31" s="93">
        <v>-15086.076999999999</v>
      </c>
      <c r="M31" s="97"/>
      <c r="N31" s="93"/>
      <c r="O31" s="93"/>
      <c r="P31" s="93"/>
      <c r="Q31" s="93"/>
      <c r="R31" s="93"/>
      <c r="S31" s="93"/>
      <c r="T31" s="93"/>
      <c r="U31" s="93"/>
    </row>
    <row r="32" spans="1:21" ht="12" customHeight="1">
      <c r="A32" s="43" t="s">
        <v>37</v>
      </c>
      <c r="B32" s="5"/>
      <c r="C32" s="93">
        <v>55</v>
      </c>
      <c r="D32" s="93">
        <v>125</v>
      </c>
      <c r="E32" s="93">
        <v>1174.057</v>
      </c>
      <c r="F32" s="93">
        <v>215.79300000000001</v>
      </c>
      <c r="G32" s="93">
        <v>2724.241</v>
      </c>
      <c r="H32" s="93">
        <v>4493.1210000000001</v>
      </c>
      <c r="I32" s="93">
        <v>1270.4090000000001</v>
      </c>
      <c r="J32" s="93">
        <v>3222.712</v>
      </c>
      <c r="K32" s="93">
        <v>157.87899999999999</v>
      </c>
    </row>
    <row r="33" spans="1:21" ht="12" customHeight="1">
      <c r="A33" s="43" t="s">
        <v>38</v>
      </c>
      <c r="B33" s="5"/>
      <c r="C33" s="93">
        <v>42</v>
      </c>
      <c r="D33" s="93" t="s">
        <v>44</v>
      </c>
      <c r="E33" s="93" t="s">
        <v>44</v>
      </c>
      <c r="F33" s="93" t="s">
        <v>44</v>
      </c>
      <c r="G33" s="93" t="s">
        <v>44</v>
      </c>
      <c r="H33" s="93" t="s">
        <v>44</v>
      </c>
      <c r="I33" s="93" t="s">
        <v>44</v>
      </c>
      <c r="J33" s="93" t="s">
        <v>44</v>
      </c>
      <c r="K33" s="93" t="s">
        <v>44</v>
      </c>
    </row>
    <row r="34" spans="1:21" s="22" customFormat="1" ht="20.100000000000001" customHeight="1">
      <c r="A34" s="76" t="s">
        <v>52</v>
      </c>
      <c r="B34" s="17"/>
      <c r="C34" s="99">
        <v>21</v>
      </c>
      <c r="D34" s="99">
        <v>99</v>
      </c>
      <c r="E34" s="99">
        <v>1560.1579999999999</v>
      </c>
      <c r="F34" s="99">
        <v>827.40599999999995</v>
      </c>
      <c r="G34" s="99">
        <v>2034.6389999999999</v>
      </c>
      <c r="H34" s="99">
        <v>4021.5859999999998</v>
      </c>
      <c r="I34" s="99">
        <v>2067.0160000000001</v>
      </c>
      <c r="J34" s="99">
        <v>1954.57</v>
      </c>
      <c r="K34" s="99">
        <v>-364.24</v>
      </c>
    </row>
    <row r="35" spans="1:21" s="22" customFormat="1" ht="12" customHeight="1">
      <c r="A35" s="76" t="s">
        <v>53</v>
      </c>
      <c r="B35" s="17"/>
      <c r="C35" s="99">
        <v>16</v>
      </c>
      <c r="D35" s="99" t="s">
        <v>44</v>
      </c>
      <c r="E35" s="99" t="s">
        <v>44</v>
      </c>
      <c r="F35" s="99" t="s">
        <v>44</v>
      </c>
      <c r="G35" s="99" t="s">
        <v>44</v>
      </c>
      <c r="H35" s="99" t="s">
        <v>44</v>
      </c>
      <c r="I35" s="99" t="s">
        <v>44</v>
      </c>
      <c r="J35" s="99" t="s">
        <v>44</v>
      </c>
      <c r="K35" s="99" t="s">
        <v>44</v>
      </c>
    </row>
    <row r="36" spans="1:21" ht="12" customHeight="1">
      <c r="A36" s="4"/>
      <c r="B36" s="5"/>
    </row>
    <row r="37" spans="1:21" ht="12" customHeight="1">
      <c r="A37" s="76" t="s">
        <v>58</v>
      </c>
      <c r="B37" s="5"/>
      <c r="M37" s="97"/>
      <c r="N37" s="93"/>
      <c r="O37" s="93"/>
      <c r="P37" s="93"/>
      <c r="Q37" s="93"/>
      <c r="R37" s="93"/>
      <c r="S37" s="93"/>
      <c r="T37" s="93"/>
      <c r="U37" s="93"/>
    </row>
    <row r="38" spans="1:21" ht="6.75" customHeight="1">
      <c r="A38" s="17" t="s">
        <v>49</v>
      </c>
      <c r="B38" s="5"/>
    </row>
    <row r="39" spans="1:21" s="22" customFormat="1" ht="12" customHeight="1">
      <c r="A39" s="76" t="s">
        <v>26</v>
      </c>
      <c r="B39" s="17"/>
      <c r="C39" s="98">
        <v>423</v>
      </c>
      <c r="D39" s="98">
        <v>2274</v>
      </c>
      <c r="E39" s="98">
        <v>51576.360999999997</v>
      </c>
      <c r="F39" s="98">
        <v>119070.933</v>
      </c>
      <c r="G39" s="98">
        <v>149194.049</v>
      </c>
      <c r="H39" s="98">
        <v>354117.81099999999</v>
      </c>
      <c r="I39" s="98">
        <v>331241.85600000003</v>
      </c>
      <c r="J39" s="98">
        <v>22875.955000000002</v>
      </c>
      <c r="K39" s="98">
        <v>3821.1619999999998</v>
      </c>
    </row>
    <row r="40" spans="1:21" s="22" customFormat="1" ht="20.100000000000001" customHeight="1">
      <c r="A40" s="17" t="s">
        <v>27</v>
      </c>
      <c r="B40" s="17"/>
      <c r="C40" s="98">
        <v>415</v>
      </c>
      <c r="D40" s="98">
        <v>2266</v>
      </c>
      <c r="E40" s="98">
        <v>51556.938999999998</v>
      </c>
      <c r="F40" s="98">
        <v>119048.05100000001</v>
      </c>
      <c r="G40" s="98">
        <v>149126.92600000001</v>
      </c>
      <c r="H40" s="98">
        <v>353985.81300000002</v>
      </c>
      <c r="I40" s="98">
        <v>331216.14299999998</v>
      </c>
      <c r="J40" s="98">
        <v>22769.67</v>
      </c>
      <c r="K40" s="98">
        <v>3803.33</v>
      </c>
    </row>
    <row r="41" spans="1:21" ht="20.100000000000001" customHeight="1">
      <c r="A41" s="43" t="s">
        <v>35</v>
      </c>
      <c r="B41" s="5"/>
      <c r="C41" s="97">
        <v>86</v>
      </c>
      <c r="D41" s="97">
        <v>564</v>
      </c>
      <c r="E41" s="97">
        <v>14342.602999999999</v>
      </c>
      <c r="F41" s="97">
        <v>36679.512000000002</v>
      </c>
      <c r="G41" s="97">
        <v>66033.351999999999</v>
      </c>
      <c r="H41" s="97">
        <v>132741.75200000001</v>
      </c>
      <c r="I41" s="97">
        <v>130378.55499999999</v>
      </c>
      <c r="J41" s="97">
        <v>2363.1970000000001</v>
      </c>
      <c r="K41" s="97">
        <v>2201.645</v>
      </c>
    </row>
    <row r="42" spans="1:21" ht="12" customHeight="1">
      <c r="A42" s="43" t="s">
        <v>36</v>
      </c>
      <c r="B42" s="5"/>
      <c r="C42" s="97">
        <v>41</v>
      </c>
      <c r="D42" s="97">
        <v>145</v>
      </c>
      <c r="E42" s="97">
        <v>2444.3429999999998</v>
      </c>
      <c r="F42" s="97">
        <v>3359.9960000000001</v>
      </c>
      <c r="G42" s="97">
        <v>2296.3049999999998</v>
      </c>
      <c r="H42" s="97">
        <v>10084.157999999999</v>
      </c>
      <c r="I42" s="97">
        <v>8704.0650000000005</v>
      </c>
      <c r="J42" s="97">
        <v>1380.0930000000001</v>
      </c>
      <c r="K42" s="97">
        <v>-1377.9880000000001</v>
      </c>
    </row>
    <row r="43" spans="1:21" ht="12" customHeight="1">
      <c r="A43" s="43" t="s">
        <v>33</v>
      </c>
      <c r="B43" s="5"/>
      <c r="C43" s="97">
        <v>269</v>
      </c>
      <c r="D43" s="97">
        <v>1525</v>
      </c>
      <c r="E43" s="97">
        <v>34552.254999999997</v>
      </c>
      <c r="F43" s="97">
        <v>78870.327999999994</v>
      </c>
      <c r="G43" s="97">
        <v>80439.967000000004</v>
      </c>
      <c r="H43" s="97">
        <v>210370.01800000001</v>
      </c>
      <c r="I43" s="97">
        <v>191601.76199999999</v>
      </c>
      <c r="J43" s="97">
        <v>18768.256000000001</v>
      </c>
      <c r="K43" s="97">
        <v>2916.3780000000002</v>
      </c>
    </row>
    <row r="44" spans="1:21" ht="12" customHeight="1">
      <c r="A44" s="43" t="s">
        <v>37</v>
      </c>
      <c r="B44" s="5"/>
      <c r="C44" s="97">
        <v>11</v>
      </c>
      <c r="D44" s="97">
        <v>21</v>
      </c>
      <c r="E44" s="97">
        <v>135.57499999999999</v>
      </c>
      <c r="F44" s="97">
        <v>82.725999999999999</v>
      </c>
      <c r="G44" s="97">
        <v>304.08999999999997</v>
      </c>
      <c r="H44" s="97">
        <v>545.53599999999994</v>
      </c>
      <c r="I44" s="97">
        <v>396.90899999999999</v>
      </c>
      <c r="J44" s="97">
        <v>148.62700000000001</v>
      </c>
      <c r="K44" s="97">
        <v>36.478999999999999</v>
      </c>
    </row>
    <row r="45" spans="1:21" ht="12" customHeight="1">
      <c r="A45" s="43" t="s">
        <v>38</v>
      </c>
      <c r="B45" s="5"/>
      <c r="C45" s="97">
        <v>8</v>
      </c>
      <c r="D45" s="97">
        <v>11</v>
      </c>
      <c r="E45" s="97">
        <v>82.162999999999997</v>
      </c>
      <c r="F45" s="97">
        <v>55.488999999999997</v>
      </c>
      <c r="G45" s="97">
        <v>53.212000000000003</v>
      </c>
      <c r="H45" s="97">
        <v>244.34899999999999</v>
      </c>
      <c r="I45" s="97">
        <v>134.852</v>
      </c>
      <c r="J45" s="97">
        <v>109.497</v>
      </c>
      <c r="K45" s="97">
        <v>26.815999999999999</v>
      </c>
    </row>
    <row r="46" spans="1:21" s="22" customFormat="1" ht="20.100000000000001" customHeight="1">
      <c r="A46" s="76" t="s">
        <v>52</v>
      </c>
      <c r="B46" s="17"/>
      <c r="C46" s="98">
        <v>4</v>
      </c>
      <c r="D46" s="99">
        <v>4</v>
      </c>
      <c r="E46" s="98">
        <v>15.054</v>
      </c>
      <c r="F46" s="98">
        <v>15.456</v>
      </c>
      <c r="G46" s="98">
        <v>57.811999999999998</v>
      </c>
      <c r="H46" s="98">
        <v>113.387</v>
      </c>
      <c r="I46" s="98">
        <v>23.346</v>
      </c>
      <c r="J46" s="98">
        <v>90.040999999999997</v>
      </c>
      <c r="K46" s="98">
        <v>21.257999999999999</v>
      </c>
    </row>
    <row r="47" spans="1:21" s="22" customFormat="1" ht="12" customHeight="1">
      <c r="A47" s="76" t="s">
        <v>53</v>
      </c>
      <c r="B47" s="17"/>
      <c r="C47" s="98">
        <v>4</v>
      </c>
      <c r="D47" s="99">
        <v>4</v>
      </c>
      <c r="E47" s="98">
        <v>4.3680000000000003</v>
      </c>
      <c r="F47" s="98">
        <v>7.4260000000000002</v>
      </c>
      <c r="G47" s="98">
        <v>9.3109999999999999</v>
      </c>
      <c r="H47" s="98">
        <v>18.611000000000001</v>
      </c>
      <c r="I47" s="98">
        <v>2.367</v>
      </c>
      <c r="J47" s="98">
        <v>16.244</v>
      </c>
      <c r="K47" s="98">
        <v>-3.4260000000000002</v>
      </c>
    </row>
    <row r="48" spans="1:21" ht="6" customHeight="1">
      <c r="A48" s="17"/>
      <c r="B48" s="5"/>
      <c r="C48" s="96"/>
      <c r="D48" s="96"/>
      <c r="E48" s="96"/>
      <c r="F48" s="96"/>
      <c r="G48" s="96"/>
      <c r="H48" s="96"/>
      <c r="I48" s="96"/>
      <c r="J48" s="96"/>
      <c r="K48" s="96"/>
    </row>
    <row r="49" spans="1:11" ht="2.25" customHeight="1" thickBot="1">
      <c r="A49" s="50"/>
      <c r="B49" s="50"/>
      <c r="C49" s="51">
        <v>4</v>
      </c>
      <c r="D49" s="51">
        <v>4</v>
      </c>
      <c r="E49" s="51">
        <v>15.054</v>
      </c>
      <c r="F49" s="51">
        <v>15.456</v>
      </c>
      <c r="G49" s="51">
        <v>57.811999999999998</v>
      </c>
      <c r="H49" s="51">
        <v>113.387</v>
      </c>
      <c r="I49" s="51">
        <v>23.346</v>
      </c>
      <c r="J49" s="51">
        <v>90.040999999999997</v>
      </c>
      <c r="K49" s="51">
        <v>21.257999999999999</v>
      </c>
    </row>
    <row r="50" spans="1:11" ht="2.25" customHeight="1" thickTop="1">
      <c r="A50" s="4"/>
      <c r="B50" s="4"/>
      <c r="C50" s="52">
        <v>4</v>
      </c>
      <c r="D50" s="52">
        <v>4</v>
      </c>
      <c r="E50" s="52">
        <v>4.3680000000000003</v>
      </c>
      <c r="F50" s="52">
        <v>7.4260000000000002</v>
      </c>
      <c r="G50" s="52">
        <v>9.3109999999999999</v>
      </c>
      <c r="H50" s="52">
        <v>18.611000000000001</v>
      </c>
      <c r="I50" s="52">
        <v>2.367</v>
      </c>
      <c r="J50" s="52">
        <v>16.244</v>
      </c>
      <c r="K50" s="52">
        <v>-3.4260000000000002</v>
      </c>
    </row>
    <row r="51" spans="1:11" ht="3.75" customHeight="1">
      <c r="A51" s="4"/>
      <c r="B51" s="4"/>
      <c r="C51" s="52"/>
      <c r="D51" s="52"/>
      <c r="E51" s="52"/>
      <c r="F51" s="52"/>
      <c r="G51" s="52"/>
      <c r="H51" s="52"/>
      <c r="I51" s="52"/>
      <c r="J51" s="52"/>
      <c r="K51" s="52"/>
    </row>
    <row r="52" spans="1:11" ht="12.95" customHeight="1">
      <c r="A52" s="1779" t="s">
        <v>155</v>
      </c>
      <c r="B52" s="1779"/>
      <c r="C52" s="1779"/>
      <c r="D52" s="1779"/>
      <c r="E52" s="1779"/>
      <c r="F52" s="1779"/>
      <c r="G52" s="1779"/>
      <c r="H52" s="1779"/>
      <c r="I52" s="1779"/>
      <c r="J52" s="1779"/>
      <c r="K52" s="1779"/>
    </row>
    <row r="53" spans="1:11" ht="15.75" customHeight="1">
      <c r="A53" s="5"/>
      <c r="B53" s="5"/>
      <c r="C53" s="5"/>
      <c r="D53" s="5"/>
      <c r="E53" s="5"/>
      <c r="F53" s="5"/>
      <c r="G53" s="5"/>
      <c r="H53" s="5"/>
      <c r="I53" s="5"/>
      <c r="J53" s="5"/>
      <c r="K53" s="5"/>
    </row>
    <row r="65" spans="3:11">
      <c r="C65" s="97"/>
      <c r="D65" s="97"/>
      <c r="E65" s="97"/>
      <c r="F65" s="97"/>
      <c r="G65" s="97"/>
      <c r="H65" s="97"/>
      <c r="I65" s="97"/>
      <c r="J65" s="97"/>
      <c r="K65" s="97"/>
    </row>
    <row r="67" spans="3:11">
      <c r="C67" s="97"/>
      <c r="D67" s="97"/>
      <c r="E67" s="97"/>
      <c r="F67" s="97"/>
      <c r="G67" s="97"/>
      <c r="H67" s="97"/>
      <c r="I67" s="97"/>
      <c r="J67" s="97"/>
      <c r="K67" s="97"/>
    </row>
    <row r="73" spans="3:11">
      <c r="C73" s="97"/>
      <c r="D73" s="97"/>
      <c r="E73" s="97"/>
      <c r="F73" s="97"/>
      <c r="G73" s="97"/>
      <c r="H73" s="97"/>
      <c r="I73" s="97"/>
      <c r="J73" s="97"/>
      <c r="K73" s="97"/>
    </row>
  </sheetData>
  <mergeCells count="13">
    <mergeCell ref="C11:D11"/>
    <mergeCell ref="E11:K11"/>
    <mergeCell ref="A52:K52"/>
    <mergeCell ref="A2:D2"/>
    <mergeCell ref="A3:K3"/>
    <mergeCell ref="H5:J5"/>
    <mergeCell ref="K5:K10"/>
    <mergeCell ref="A7:B7"/>
    <mergeCell ref="E7:E10"/>
    <mergeCell ref="I7:I9"/>
    <mergeCell ref="A8:B8"/>
    <mergeCell ref="A9:B9"/>
    <mergeCell ref="E5:G5"/>
  </mergeCells>
  <conditionalFormatting sqref="O29:U29 O31:U31 O37:U37 E39:K47 E65:K65 E67:K67 E73:K73 E27:K35">
    <cfRule type="cellIs" dxfId="21" priority="2" stopIfTrue="1" operator="between">
      <formula>0.1</formula>
      <formula>0.459</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30.xml><?xml version="1.0" encoding="utf-8"?>
<worksheet xmlns="http://schemas.openxmlformats.org/spreadsheetml/2006/main" xmlns:r="http://schemas.openxmlformats.org/officeDocument/2006/relationships">
  <dimension ref="A1:H54"/>
  <sheetViews>
    <sheetView showGridLines="0" workbookViewId="0"/>
  </sheetViews>
  <sheetFormatPr defaultRowHeight="11.25"/>
  <cols>
    <col min="1" max="1" width="23.28515625" style="659" customWidth="1"/>
    <col min="2" max="2" width="11.140625" style="659" customWidth="1"/>
    <col min="3" max="3" width="14.7109375" style="659" customWidth="1"/>
    <col min="4" max="4" width="10.5703125" style="659" customWidth="1"/>
    <col min="5" max="5" width="9" style="659" customWidth="1"/>
    <col min="6" max="6" width="9.140625" style="659"/>
    <col min="7" max="7" width="9.140625" style="658"/>
    <col min="8" max="256" width="9.140625" style="659"/>
    <col min="257" max="257" width="30.7109375" style="659" customWidth="1"/>
    <col min="258" max="258" width="11.140625" style="659" customWidth="1"/>
    <col min="259" max="259" width="14.7109375" style="659" customWidth="1"/>
    <col min="260" max="260" width="10.5703125" style="659" customWidth="1"/>
    <col min="261" max="261" width="9" style="659" customWidth="1"/>
    <col min="262" max="512" width="9.140625" style="659"/>
    <col min="513" max="513" width="30.7109375" style="659" customWidth="1"/>
    <col min="514" max="514" width="11.140625" style="659" customWidth="1"/>
    <col min="515" max="515" width="14.7109375" style="659" customWidth="1"/>
    <col min="516" max="516" width="10.5703125" style="659" customWidth="1"/>
    <col min="517" max="517" width="9" style="659" customWidth="1"/>
    <col min="518" max="768" width="9.140625" style="659"/>
    <col min="769" max="769" width="30.7109375" style="659" customWidth="1"/>
    <col min="770" max="770" width="11.140625" style="659" customWidth="1"/>
    <col min="771" max="771" width="14.7109375" style="659" customWidth="1"/>
    <col min="772" max="772" width="10.5703125" style="659" customWidth="1"/>
    <col min="773" max="773" width="9" style="659" customWidth="1"/>
    <col min="774" max="1024" width="9.140625" style="659"/>
    <col min="1025" max="1025" width="30.7109375" style="659" customWidth="1"/>
    <col min="1026" max="1026" width="11.140625" style="659" customWidth="1"/>
    <col min="1027" max="1027" width="14.7109375" style="659" customWidth="1"/>
    <col min="1028" max="1028" width="10.5703125" style="659" customWidth="1"/>
    <col min="1029" max="1029" width="9" style="659" customWidth="1"/>
    <col min="1030" max="1280" width="9.140625" style="659"/>
    <col min="1281" max="1281" width="30.7109375" style="659" customWidth="1"/>
    <col min="1282" max="1282" width="11.140625" style="659" customWidth="1"/>
    <col min="1283" max="1283" width="14.7109375" style="659" customWidth="1"/>
    <col min="1284" max="1284" width="10.5703125" style="659" customWidth="1"/>
    <col min="1285" max="1285" width="9" style="659" customWidth="1"/>
    <col min="1286" max="1536" width="9.140625" style="659"/>
    <col min="1537" max="1537" width="30.7109375" style="659" customWidth="1"/>
    <col min="1538" max="1538" width="11.140625" style="659" customWidth="1"/>
    <col min="1539" max="1539" width="14.7109375" style="659" customWidth="1"/>
    <col min="1540" max="1540" width="10.5703125" style="659" customWidth="1"/>
    <col min="1541" max="1541" width="9" style="659" customWidth="1"/>
    <col min="1542" max="1792" width="9.140625" style="659"/>
    <col min="1793" max="1793" width="30.7109375" style="659" customWidth="1"/>
    <col min="1794" max="1794" width="11.140625" style="659" customWidth="1"/>
    <col min="1795" max="1795" width="14.7109375" style="659" customWidth="1"/>
    <col min="1796" max="1796" width="10.5703125" style="659" customWidth="1"/>
    <col min="1797" max="1797" width="9" style="659" customWidth="1"/>
    <col min="1798" max="2048" width="9.140625" style="659"/>
    <col min="2049" max="2049" width="30.7109375" style="659" customWidth="1"/>
    <col min="2050" max="2050" width="11.140625" style="659" customWidth="1"/>
    <col min="2051" max="2051" width="14.7109375" style="659" customWidth="1"/>
    <col min="2052" max="2052" width="10.5703125" style="659" customWidth="1"/>
    <col min="2053" max="2053" width="9" style="659" customWidth="1"/>
    <col min="2054" max="2304" width="9.140625" style="659"/>
    <col min="2305" max="2305" width="30.7109375" style="659" customWidth="1"/>
    <col min="2306" max="2306" width="11.140625" style="659" customWidth="1"/>
    <col min="2307" max="2307" width="14.7109375" style="659" customWidth="1"/>
    <col min="2308" max="2308" width="10.5703125" style="659" customWidth="1"/>
    <col min="2309" max="2309" width="9" style="659" customWidth="1"/>
    <col min="2310" max="2560" width="9.140625" style="659"/>
    <col min="2561" max="2561" width="30.7109375" style="659" customWidth="1"/>
    <col min="2562" max="2562" width="11.140625" style="659" customWidth="1"/>
    <col min="2563" max="2563" width="14.7109375" style="659" customWidth="1"/>
    <col min="2564" max="2564" width="10.5703125" style="659" customWidth="1"/>
    <col min="2565" max="2565" width="9" style="659" customWidth="1"/>
    <col min="2566" max="2816" width="9.140625" style="659"/>
    <col min="2817" max="2817" width="30.7109375" style="659" customWidth="1"/>
    <col min="2818" max="2818" width="11.140625" style="659" customWidth="1"/>
    <col min="2819" max="2819" width="14.7109375" style="659" customWidth="1"/>
    <col min="2820" max="2820" width="10.5703125" style="659" customWidth="1"/>
    <col min="2821" max="2821" width="9" style="659" customWidth="1"/>
    <col min="2822" max="3072" width="9.140625" style="659"/>
    <col min="3073" max="3073" width="30.7109375" style="659" customWidth="1"/>
    <col min="3074" max="3074" width="11.140625" style="659" customWidth="1"/>
    <col min="3075" max="3075" width="14.7109375" style="659" customWidth="1"/>
    <col min="3076" max="3076" width="10.5703125" style="659" customWidth="1"/>
    <col min="3077" max="3077" width="9" style="659" customWidth="1"/>
    <col min="3078" max="3328" width="9.140625" style="659"/>
    <col min="3329" max="3329" width="30.7109375" style="659" customWidth="1"/>
    <col min="3330" max="3330" width="11.140625" style="659" customWidth="1"/>
    <col min="3331" max="3331" width="14.7109375" style="659" customWidth="1"/>
    <col min="3332" max="3332" width="10.5703125" style="659" customWidth="1"/>
    <col min="3333" max="3333" width="9" style="659" customWidth="1"/>
    <col min="3334" max="3584" width="9.140625" style="659"/>
    <col min="3585" max="3585" width="30.7109375" style="659" customWidth="1"/>
    <col min="3586" max="3586" width="11.140625" style="659" customWidth="1"/>
    <col min="3587" max="3587" width="14.7109375" style="659" customWidth="1"/>
    <col min="3588" max="3588" width="10.5703125" style="659" customWidth="1"/>
    <col min="3589" max="3589" width="9" style="659" customWidth="1"/>
    <col min="3590" max="3840" width="9.140625" style="659"/>
    <col min="3841" max="3841" width="30.7109375" style="659" customWidth="1"/>
    <col min="3842" max="3842" width="11.140625" style="659" customWidth="1"/>
    <col min="3843" max="3843" width="14.7109375" style="659" customWidth="1"/>
    <col min="3844" max="3844" width="10.5703125" style="659" customWidth="1"/>
    <col min="3845" max="3845" width="9" style="659" customWidth="1"/>
    <col min="3846" max="4096" width="9.140625" style="659"/>
    <col min="4097" max="4097" width="30.7109375" style="659" customWidth="1"/>
    <col min="4098" max="4098" width="11.140625" style="659" customWidth="1"/>
    <col min="4099" max="4099" width="14.7109375" style="659" customWidth="1"/>
    <col min="4100" max="4100" width="10.5703125" style="659" customWidth="1"/>
    <col min="4101" max="4101" width="9" style="659" customWidth="1"/>
    <col min="4102" max="4352" width="9.140625" style="659"/>
    <col min="4353" max="4353" width="30.7109375" style="659" customWidth="1"/>
    <col min="4354" max="4354" width="11.140625" style="659" customWidth="1"/>
    <col min="4355" max="4355" width="14.7109375" style="659" customWidth="1"/>
    <col min="4356" max="4356" width="10.5703125" style="659" customWidth="1"/>
    <col min="4357" max="4357" width="9" style="659" customWidth="1"/>
    <col min="4358" max="4608" width="9.140625" style="659"/>
    <col min="4609" max="4609" width="30.7109375" style="659" customWidth="1"/>
    <col min="4610" max="4610" width="11.140625" style="659" customWidth="1"/>
    <col min="4611" max="4611" width="14.7109375" style="659" customWidth="1"/>
    <col min="4612" max="4612" width="10.5703125" style="659" customWidth="1"/>
    <col min="4613" max="4613" width="9" style="659" customWidth="1"/>
    <col min="4614" max="4864" width="9.140625" style="659"/>
    <col min="4865" max="4865" width="30.7109375" style="659" customWidth="1"/>
    <col min="4866" max="4866" width="11.140625" style="659" customWidth="1"/>
    <col min="4867" max="4867" width="14.7109375" style="659" customWidth="1"/>
    <col min="4868" max="4868" width="10.5703125" style="659" customWidth="1"/>
    <col min="4869" max="4869" width="9" style="659" customWidth="1"/>
    <col min="4870" max="5120" width="9.140625" style="659"/>
    <col min="5121" max="5121" width="30.7109375" style="659" customWidth="1"/>
    <col min="5122" max="5122" width="11.140625" style="659" customWidth="1"/>
    <col min="5123" max="5123" width="14.7109375" style="659" customWidth="1"/>
    <col min="5124" max="5124" width="10.5703125" style="659" customWidth="1"/>
    <col min="5125" max="5125" width="9" style="659" customWidth="1"/>
    <col min="5126" max="5376" width="9.140625" style="659"/>
    <col min="5377" max="5377" width="30.7109375" style="659" customWidth="1"/>
    <col min="5378" max="5378" width="11.140625" style="659" customWidth="1"/>
    <col min="5379" max="5379" width="14.7109375" style="659" customWidth="1"/>
    <col min="5380" max="5380" width="10.5703125" style="659" customWidth="1"/>
    <col min="5381" max="5381" width="9" style="659" customWidth="1"/>
    <col min="5382" max="5632" width="9.140625" style="659"/>
    <col min="5633" max="5633" width="30.7109375" style="659" customWidth="1"/>
    <col min="5634" max="5634" width="11.140625" style="659" customWidth="1"/>
    <col min="5635" max="5635" width="14.7109375" style="659" customWidth="1"/>
    <col min="5636" max="5636" width="10.5703125" style="659" customWidth="1"/>
    <col min="5637" max="5637" width="9" style="659" customWidth="1"/>
    <col min="5638" max="5888" width="9.140625" style="659"/>
    <col min="5889" max="5889" width="30.7109375" style="659" customWidth="1"/>
    <col min="5890" max="5890" width="11.140625" style="659" customWidth="1"/>
    <col min="5891" max="5891" width="14.7109375" style="659" customWidth="1"/>
    <col min="5892" max="5892" width="10.5703125" style="659" customWidth="1"/>
    <col min="5893" max="5893" width="9" style="659" customWidth="1"/>
    <col min="5894" max="6144" width="9.140625" style="659"/>
    <col min="6145" max="6145" width="30.7109375" style="659" customWidth="1"/>
    <col min="6146" max="6146" width="11.140625" style="659" customWidth="1"/>
    <col min="6147" max="6147" width="14.7109375" style="659" customWidth="1"/>
    <col min="6148" max="6148" width="10.5703125" style="659" customWidth="1"/>
    <col min="6149" max="6149" width="9" style="659" customWidth="1"/>
    <col min="6150" max="6400" width="9.140625" style="659"/>
    <col min="6401" max="6401" width="30.7109375" style="659" customWidth="1"/>
    <col min="6402" max="6402" width="11.140625" style="659" customWidth="1"/>
    <col min="6403" max="6403" width="14.7109375" style="659" customWidth="1"/>
    <col min="6404" max="6404" width="10.5703125" style="659" customWidth="1"/>
    <col min="6405" max="6405" width="9" style="659" customWidth="1"/>
    <col min="6406" max="6656" width="9.140625" style="659"/>
    <col min="6657" max="6657" width="30.7109375" style="659" customWidth="1"/>
    <col min="6658" max="6658" width="11.140625" style="659" customWidth="1"/>
    <col min="6659" max="6659" width="14.7109375" style="659" customWidth="1"/>
    <col min="6660" max="6660" width="10.5703125" style="659" customWidth="1"/>
    <col min="6661" max="6661" width="9" style="659" customWidth="1"/>
    <col min="6662" max="6912" width="9.140625" style="659"/>
    <col min="6913" max="6913" width="30.7109375" style="659" customWidth="1"/>
    <col min="6914" max="6914" width="11.140625" style="659" customWidth="1"/>
    <col min="6915" max="6915" width="14.7109375" style="659" customWidth="1"/>
    <col min="6916" max="6916" width="10.5703125" style="659" customWidth="1"/>
    <col min="6917" max="6917" width="9" style="659" customWidth="1"/>
    <col min="6918" max="7168" width="9.140625" style="659"/>
    <col min="7169" max="7169" width="30.7109375" style="659" customWidth="1"/>
    <col min="7170" max="7170" width="11.140625" style="659" customWidth="1"/>
    <col min="7171" max="7171" width="14.7109375" style="659" customWidth="1"/>
    <col min="7172" max="7172" width="10.5703125" style="659" customWidth="1"/>
    <col min="7173" max="7173" width="9" style="659" customWidth="1"/>
    <col min="7174" max="7424" width="9.140625" style="659"/>
    <col min="7425" max="7425" width="30.7109375" style="659" customWidth="1"/>
    <col min="7426" max="7426" width="11.140625" style="659" customWidth="1"/>
    <col min="7427" max="7427" width="14.7109375" style="659" customWidth="1"/>
    <col min="7428" max="7428" width="10.5703125" style="659" customWidth="1"/>
    <col min="7429" max="7429" width="9" style="659" customWidth="1"/>
    <col min="7430" max="7680" width="9.140625" style="659"/>
    <col min="7681" max="7681" width="30.7109375" style="659" customWidth="1"/>
    <col min="7682" max="7682" width="11.140625" style="659" customWidth="1"/>
    <col min="7683" max="7683" width="14.7109375" style="659" customWidth="1"/>
    <col min="7684" max="7684" width="10.5703125" style="659" customWidth="1"/>
    <col min="7685" max="7685" width="9" style="659" customWidth="1"/>
    <col min="7686" max="7936" width="9.140625" style="659"/>
    <col min="7937" max="7937" width="30.7109375" style="659" customWidth="1"/>
    <col min="7938" max="7938" width="11.140625" style="659" customWidth="1"/>
    <col min="7939" max="7939" width="14.7109375" style="659" customWidth="1"/>
    <col min="7940" max="7940" width="10.5703125" style="659" customWidth="1"/>
    <col min="7941" max="7941" width="9" style="659" customWidth="1"/>
    <col min="7942" max="8192" width="9.140625" style="659"/>
    <col min="8193" max="8193" width="30.7109375" style="659" customWidth="1"/>
    <col min="8194" max="8194" width="11.140625" style="659" customWidth="1"/>
    <col min="8195" max="8195" width="14.7109375" style="659" customWidth="1"/>
    <col min="8196" max="8196" width="10.5703125" style="659" customWidth="1"/>
    <col min="8197" max="8197" width="9" style="659" customWidth="1"/>
    <col min="8198" max="8448" width="9.140625" style="659"/>
    <col min="8449" max="8449" width="30.7109375" style="659" customWidth="1"/>
    <col min="8450" max="8450" width="11.140625" style="659" customWidth="1"/>
    <col min="8451" max="8451" width="14.7109375" style="659" customWidth="1"/>
    <col min="8452" max="8452" width="10.5703125" style="659" customWidth="1"/>
    <col min="8453" max="8453" width="9" style="659" customWidth="1"/>
    <col min="8454" max="8704" width="9.140625" style="659"/>
    <col min="8705" max="8705" width="30.7109375" style="659" customWidth="1"/>
    <col min="8706" max="8706" width="11.140625" style="659" customWidth="1"/>
    <col min="8707" max="8707" width="14.7109375" style="659" customWidth="1"/>
    <col min="8708" max="8708" width="10.5703125" style="659" customWidth="1"/>
    <col min="8709" max="8709" width="9" style="659" customWidth="1"/>
    <col min="8710" max="8960" width="9.140625" style="659"/>
    <col min="8961" max="8961" width="30.7109375" style="659" customWidth="1"/>
    <col min="8962" max="8962" width="11.140625" style="659" customWidth="1"/>
    <col min="8963" max="8963" width="14.7109375" style="659" customWidth="1"/>
    <col min="8964" max="8964" width="10.5703125" style="659" customWidth="1"/>
    <col min="8965" max="8965" width="9" style="659" customWidth="1"/>
    <col min="8966" max="9216" width="9.140625" style="659"/>
    <col min="9217" max="9217" width="30.7109375" style="659" customWidth="1"/>
    <col min="9218" max="9218" width="11.140625" style="659" customWidth="1"/>
    <col min="9219" max="9219" width="14.7109375" style="659" customWidth="1"/>
    <col min="9220" max="9220" width="10.5703125" style="659" customWidth="1"/>
    <col min="9221" max="9221" width="9" style="659" customWidth="1"/>
    <col min="9222" max="9472" width="9.140625" style="659"/>
    <col min="9473" max="9473" width="30.7109375" style="659" customWidth="1"/>
    <col min="9474" max="9474" width="11.140625" style="659" customWidth="1"/>
    <col min="9475" max="9475" width="14.7109375" style="659" customWidth="1"/>
    <col min="9476" max="9476" width="10.5703125" style="659" customWidth="1"/>
    <col min="9477" max="9477" width="9" style="659" customWidth="1"/>
    <col min="9478" max="9728" width="9.140625" style="659"/>
    <col min="9729" max="9729" width="30.7109375" style="659" customWidth="1"/>
    <col min="9730" max="9730" width="11.140625" style="659" customWidth="1"/>
    <col min="9731" max="9731" width="14.7109375" style="659" customWidth="1"/>
    <col min="9732" max="9732" width="10.5703125" style="659" customWidth="1"/>
    <col min="9733" max="9733" width="9" style="659" customWidth="1"/>
    <col min="9734" max="9984" width="9.140625" style="659"/>
    <col min="9985" max="9985" width="30.7109375" style="659" customWidth="1"/>
    <col min="9986" max="9986" width="11.140625" style="659" customWidth="1"/>
    <col min="9987" max="9987" width="14.7109375" style="659" customWidth="1"/>
    <col min="9988" max="9988" width="10.5703125" style="659" customWidth="1"/>
    <col min="9989" max="9989" width="9" style="659" customWidth="1"/>
    <col min="9990" max="10240" width="9.140625" style="659"/>
    <col min="10241" max="10241" width="30.7109375" style="659" customWidth="1"/>
    <col min="10242" max="10242" width="11.140625" style="659" customWidth="1"/>
    <col min="10243" max="10243" width="14.7109375" style="659" customWidth="1"/>
    <col min="10244" max="10244" width="10.5703125" style="659" customWidth="1"/>
    <col min="10245" max="10245" width="9" style="659" customWidth="1"/>
    <col min="10246" max="10496" width="9.140625" style="659"/>
    <col min="10497" max="10497" width="30.7109375" style="659" customWidth="1"/>
    <col min="10498" max="10498" width="11.140625" style="659" customWidth="1"/>
    <col min="10499" max="10499" width="14.7109375" style="659" customWidth="1"/>
    <col min="10500" max="10500" width="10.5703125" style="659" customWidth="1"/>
    <col min="10501" max="10501" width="9" style="659" customWidth="1"/>
    <col min="10502" max="10752" width="9.140625" style="659"/>
    <col min="10753" max="10753" width="30.7109375" style="659" customWidth="1"/>
    <col min="10754" max="10754" width="11.140625" style="659" customWidth="1"/>
    <col min="10755" max="10755" width="14.7109375" style="659" customWidth="1"/>
    <col min="10756" max="10756" width="10.5703125" style="659" customWidth="1"/>
    <col min="10757" max="10757" width="9" style="659" customWidth="1"/>
    <col min="10758" max="11008" width="9.140625" style="659"/>
    <col min="11009" max="11009" width="30.7109375" style="659" customWidth="1"/>
    <col min="11010" max="11010" width="11.140625" style="659" customWidth="1"/>
    <col min="11011" max="11011" width="14.7109375" style="659" customWidth="1"/>
    <col min="11012" max="11012" width="10.5703125" style="659" customWidth="1"/>
    <col min="11013" max="11013" width="9" style="659" customWidth="1"/>
    <col min="11014" max="11264" width="9.140625" style="659"/>
    <col min="11265" max="11265" width="30.7109375" style="659" customWidth="1"/>
    <col min="11266" max="11266" width="11.140625" style="659" customWidth="1"/>
    <col min="11267" max="11267" width="14.7109375" style="659" customWidth="1"/>
    <col min="11268" max="11268" width="10.5703125" style="659" customWidth="1"/>
    <col min="11269" max="11269" width="9" style="659" customWidth="1"/>
    <col min="11270" max="11520" width="9.140625" style="659"/>
    <col min="11521" max="11521" width="30.7109375" style="659" customWidth="1"/>
    <col min="11522" max="11522" width="11.140625" style="659" customWidth="1"/>
    <col min="11523" max="11523" width="14.7109375" style="659" customWidth="1"/>
    <col min="11524" max="11524" width="10.5703125" style="659" customWidth="1"/>
    <col min="11525" max="11525" width="9" style="659" customWidth="1"/>
    <col min="11526" max="11776" width="9.140625" style="659"/>
    <col min="11777" max="11777" width="30.7109375" style="659" customWidth="1"/>
    <col min="11778" max="11778" width="11.140625" style="659" customWidth="1"/>
    <col min="11779" max="11779" width="14.7109375" style="659" customWidth="1"/>
    <col min="11780" max="11780" width="10.5703125" style="659" customWidth="1"/>
    <col min="11781" max="11781" width="9" style="659" customWidth="1"/>
    <col min="11782" max="12032" width="9.140625" style="659"/>
    <col min="12033" max="12033" width="30.7109375" style="659" customWidth="1"/>
    <col min="12034" max="12034" width="11.140625" style="659" customWidth="1"/>
    <col min="12035" max="12035" width="14.7109375" style="659" customWidth="1"/>
    <col min="12036" max="12036" width="10.5703125" style="659" customWidth="1"/>
    <col min="12037" max="12037" width="9" style="659" customWidth="1"/>
    <col min="12038" max="12288" width="9.140625" style="659"/>
    <col min="12289" max="12289" width="30.7109375" style="659" customWidth="1"/>
    <col min="12290" max="12290" width="11.140625" style="659" customWidth="1"/>
    <col min="12291" max="12291" width="14.7109375" style="659" customWidth="1"/>
    <col min="12292" max="12292" width="10.5703125" style="659" customWidth="1"/>
    <col min="12293" max="12293" width="9" style="659" customWidth="1"/>
    <col min="12294" max="12544" width="9.140625" style="659"/>
    <col min="12545" max="12545" width="30.7109375" style="659" customWidth="1"/>
    <col min="12546" max="12546" width="11.140625" style="659" customWidth="1"/>
    <col min="12547" max="12547" width="14.7109375" style="659" customWidth="1"/>
    <col min="12548" max="12548" width="10.5703125" style="659" customWidth="1"/>
    <col min="12549" max="12549" width="9" style="659" customWidth="1"/>
    <col min="12550" max="12800" width="9.140625" style="659"/>
    <col min="12801" max="12801" width="30.7109375" style="659" customWidth="1"/>
    <col min="12802" max="12802" width="11.140625" style="659" customWidth="1"/>
    <col min="12803" max="12803" width="14.7109375" style="659" customWidth="1"/>
    <col min="12804" max="12804" width="10.5703125" style="659" customWidth="1"/>
    <col min="12805" max="12805" width="9" style="659" customWidth="1"/>
    <col min="12806" max="13056" width="9.140625" style="659"/>
    <col min="13057" max="13057" width="30.7109375" style="659" customWidth="1"/>
    <col min="13058" max="13058" width="11.140625" style="659" customWidth="1"/>
    <col min="13059" max="13059" width="14.7109375" style="659" customWidth="1"/>
    <col min="13060" max="13060" width="10.5703125" style="659" customWidth="1"/>
    <col min="13061" max="13061" width="9" style="659" customWidth="1"/>
    <col min="13062" max="13312" width="9.140625" style="659"/>
    <col min="13313" max="13313" width="30.7109375" style="659" customWidth="1"/>
    <col min="13314" max="13314" width="11.140625" style="659" customWidth="1"/>
    <col min="13315" max="13315" width="14.7109375" style="659" customWidth="1"/>
    <col min="13316" max="13316" width="10.5703125" style="659" customWidth="1"/>
    <col min="13317" max="13317" width="9" style="659" customWidth="1"/>
    <col min="13318" max="13568" width="9.140625" style="659"/>
    <col min="13569" max="13569" width="30.7109375" style="659" customWidth="1"/>
    <col min="13570" max="13570" width="11.140625" style="659" customWidth="1"/>
    <col min="13571" max="13571" width="14.7109375" style="659" customWidth="1"/>
    <col min="13572" max="13572" width="10.5703125" style="659" customWidth="1"/>
    <col min="13573" max="13573" width="9" style="659" customWidth="1"/>
    <col min="13574" max="13824" width="9.140625" style="659"/>
    <col min="13825" max="13825" width="30.7109375" style="659" customWidth="1"/>
    <col min="13826" max="13826" width="11.140625" style="659" customWidth="1"/>
    <col min="13827" max="13827" width="14.7109375" style="659" customWidth="1"/>
    <col min="13828" max="13828" width="10.5703125" style="659" customWidth="1"/>
    <col min="13829" max="13829" width="9" style="659" customWidth="1"/>
    <col min="13830" max="14080" width="9.140625" style="659"/>
    <col min="14081" max="14081" width="30.7109375" style="659" customWidth="1"/>
    <col min="14082" max="14082" width="11.140625" style="659" customWidth="1"/>
    <col min="14083" max="14083" width="14.7109375" style="659" customWidth="1"/>
    <col min="14084" max="14084" width="10.5703125" style="659" customWidth="1"/>
    <col min="14085" max="14085" width="9" style="659" customWidth="1"/>
    <col min="14086" max="14336" width="9.140625" style="659"/>
    <col min="14337" max="14337" width="30.7109375" style="659" customWidth="1"/>
    <col min="14338" max="14338" width="11.140625" style="659" customWidth="1"/>
    <col min="14339" max="14339" width="14.7109375" style="659" customWidth="1"/>
    <col min="14340" max="14340" width="10.5703125" style="659" customWidth="1"/>
    <col min="14341" max="14341" width="9" style="659" customWidth="1"/>
    <col min="14342" max="14592" width="9.140625" style="659"/>
    <col min="14593" max="14593" width="30.7109375" style="659" customWidth="1"/>
    <col min="14594" max="14594" width="11.140625" style="659" customWidth="1"/>
    <col min="14595" max="14595" width="14.7109375" style="659" customWidth="1"/>
    <col min="14596" max="14596" width="10.5703125" style="659" customWidth="1"/>
    <col min="14597" max="14597" width="9" style="659" customWidth="1"/>
    <col min="14598" max="14848" width="9.140625" style="659"/>
    <col min="14849" max="14849" width="30.7109375" style="659" customWidth="1"/>
    <col min="14850" max="14850" width="11.140625" style="659" customWidth="1"/>
    <col min="14851" max="14851" width="14.7109375" style="659" customWidth="1"/>
    <col min="14852" max="14852" width="10.5703125" style="659" customWidth="1"/>
    <col min="14853" max="14853" width="9" style="659" customWidth="1"/>
    <col min="14854" max="15104" width="9.140625" style="659"/>
    <col min="15105" max="15105" width="30.7109375" style="659" customWidth="1"/>
    <col min="15106" max="15106" width="11.140625" style="659" customWidth="1"/>
    <col min="15107" max="15107" width="14.7109375" style="659" customWidth="1"/>
    <col min="15108" max="15108" width="10.5703125" style="659" customWidth="1"/>
    <col min="15109" max="15109" width="9" style="659" customWidth="1"/>
    <col min="15110" max="15360" width="9.140625" style="659"/>
    <col min="15361" max="15361" width="30.7109375" style="659" customWidth="1"/>
    <col min="15362" max="15362" width="11.140625" style="659" customWidth="1"/>
    <col min="15363" max="15363" width="14.7109375" style="659" customWidth="1"/>
    <col min="15364" max="15364" width="10.5703125" style="659" customWidth="1"/>
    <col min="15365" max="15365" width="9" style="659" customWidth="1"/>
    <col min="15366" max="15616" width="9.140625" style="659"/>
    <col min="15617" max="15617" width="30.7109375" style="659" customWidth="1"/>
    <col min="15618" max="15618" width="11.140625" style="659" customWidth="1"/>
    <col min="15619" max="15619" width="14.7109375" style="659" customWidth="1"/>
    <col min="15620" max="15620" width="10.5703125" style="659" customWidth="1"/>
    <col min="15621" max="15621" width="9" style="659" customWidth="1"/>
    <col min="15622" max="15872" width="9.140625" style="659"/>
    <col min="15873" max="15873" width="30.7109375" style="659" customWidth="1"/>
    <col min="15874" max="15874" width="11.140625" style="659" customWidth="1"/>
    <col min="15875" max="15875" width="14.7109375" style="659" customWidth="1"/>
    <col min="15876" max="15876" width="10.5703125" style="659" customWidth="1"/>
    <col min="15877" max="15877" width="9" style="659" customWidth="1"/>
    <col min="15878" max="16128" width="9.140625" style="659"/>
    <col min="16129" max="16129" width="30.7109375" style="659" customWidth="1"/>
    <col min="16130" max="16130" width="11.140625" style="659" customWidth="1"/>
    <col min="16131" max="16131" width="14.7109375" style="659" customWidth="1"/>
    <col min="16132" max="16132" width="10.5703125" style="659" customWidth="1"/>
    <col min="16133" max="16133" width="9" style="659" customWidth="1"/>
    <col min="16134" max="16384" width="9.140625" style="659"/>
  </cols>
  <sheetData>
    <row r="1" spans="1:8" ht="15" customHeight="1">
      <c r="A1" s="1715" t="s">
        <v>1527</v>
      </c>
      <c r="B1" s="1713"/>
      <c r="C1" s="1713"/>
      <c r="D1" s="1713"/>
      <c r="E1" s="1713"/>
    </row>
    <row r="2" spans="1:8" ht="21" customHeight="1">
      <c r="A2" s="2137" t="s">
        <v>467</v>
      </c>
      <c r="B2" s="2137"/>
      <c r="C2" s="2137"/>
      <c r="D2" s="2137"/>
      <c r="E2" s="2137"/>
    </row>
    <row r="3" spans="1:8" ht="33" customHeight="1">
      <c r="A3" s="2060" t="s">
        <v>468</v>
      </c>
      <c r="B3" s="2060"/>
      <c r="C3" s="2060"/>
      <c r="D3" s="2060"/>
      <c r="E3" s="2060"/>
      <c r="F3" s="2147"/>
      <c r="G3" s="2147"/>
    </row>
    <row r="4" spans="1:8" s="134" customFormat="1" ht="15" customHeight="1">
      <c r="A4" s="703">
        <v>2015</v>
      </c>
      <c r="B4" s="741"/>
      <c r="C4" s="704"/>
      <c r="D4" s="704"/>
      <c r="G4" s="705" t="s">
        <v>434</v>
      </c>
    </row>
    <row r="5" spans="1:8" s="134" customFormat="1" ht="11.1" customHeight="1">
      <c r="A5" s="706" t="s">
        <v>394</v>
      </c>
      <c r="B5" s="1810" t="s">
        <v>9</v>
      </c>
      <c r="C5" s="1911" t="s">
        <v>435</v>
      </c>
      <c r="D5" s="1916"/>
      <c r="E5" s="1916"/>
      <c r="F5" s="1917"/>
      <c r="G5" s="1810" t="s">
        <v>436</v>
      </c>
    </row>
    <row r="6" spans="1:8" s="134" customFormat="1" ht="11.1" customHeight="1">
      <c r="A6" s="707"/>
      <c r="B6" s="1863"/>
      <c r="C6" s="2143"/>
      <c r="D6" s="2144"/>
      <c r="E6" s="2144"/>
      <c r="F6" s="2145"/>
      <c r="G6" s="2149"/>
    </row>
    <row r="7" spans="1:8" s="134" customFormat="1" ht="11.1" customHeight="1">
      <c r="A7" s="707"/>
      <c r="B7" s="1863"/>
      <c r="C7" s="1810" t="s">
        <v>9</v>
      </c>
      <c r="D7" s="1810" t="s">
        <v>418</v>
      </c>
      <c r="E7" s="1810" t="s">
        <v>437</v>
      </c>
      <c r="F7" s="1810" t="s">
        <v>438</v>
      </c>
      <c r="G7" s="2149"/>
    </row>
    <row r="8" spans="1:8" s="134" customFormat="1" ht="27.75" customHeight="1">
      <c r="A8" s="673" t="s">
        <v>420</v>
      </c>
      <c r="B8" s="2039"/>
      <c r="C8" s="2039"/>
      <c r="D8" s="1812"/>
      <c r="E8" s="1812"/>
      <c r="F8" s="1812"/>
      <c r="G8" s="2150"/>
    </row>
    <row r="9" spans="1:8" s="149" customFormat="1" ht="24.95" customHeight="1">
      <c r="A9" s="710" t="s">
        <v>26</v>
      </c>
      <c r="B9" s="711">
        <f t="shared" ref="B9:G9" si="0">SUM(B10:B12)</f>
        <v>68477.170000000027</v>
      </c>
      <c r="C9" s="711">
        <f t="shared" si="0"/>
        <v>62985.327000000034</v>
      </c>
      <c r="D9" s="711">
        <f t="shared" si="0"/>
        <v>54102.392000000036</v>
      </c>
      <c r="E9" s="711">
        <f t="shared" si="0"/>
        <v>7629.0649999999987</v>
      </c>
      <c r="F9" s="711">
        <f t="shared" si="0"/>
        <v>1253.8699999999992</v>
      </c>
      <c r="G9" s="711">
        <f t="shared" si="0"/>
        <v>5491.8430000000026</v>
      </c>
      <c r="H9" s="712"/>
    </row>
    <row r="10" spans="1:8" s="149" customFormat="1" ht="12.95" customHeight="1">
      <c r="A10" s="755" t="s">
        <v>469</v>
      </c>
      <c r="B10" s="711">
        <f>C10+G10</f>
        <v>53899.529000000031</v>
      </c>
      <c r="C10" s="711">
        <f>D10+E10+F10</f>
        <v>49404.480000000032</v>
      </c>
      <c r="D10" s="719">
        <v>42457.834000000039</v>
      </c>
      <c r="E10" s="719">
        <v>5934.3779999999979</v>
      </c>
      <c r="F10" s="719">
        <v>1012.2679999999993</v>
      </c>
      <c r="G10" s="709">
        <v>4495.0490000000018</v>
      </c>
    </row>
    <row r="11" spans="1:8" s="149" customFormat="1" ht="12.95" customHeight="1">
      <c r="A11" s="756" t="s">
        <v>470</v>
      </c>
      <c r="B11" s="711">
        <f>C11+G11</f>
        <v>13450.273000000001</v>
      </c>
      <c r="C11" s="711">
        <f>D11+E11+F11</f>
        <v>12628.988000000001</v>
      </c>
      <c r="D11" s="719">
        <v>11160.248000000001</v>
      </c>
      <c r="E11" s="719">
        <v>1384.193</v>
      </c>
      <c r="F11" s="719">
        <v>84.546999999999983</v>
      </c>
      <c r="G11" s="709">
        <v>821.28500000000076</v>
      </c>
    </row>
    <row r="12" spans="1:8" s="149" customFormat="1" ht="12.95" customHeight="1">
      <c r="A12" s="755" t="s">
        <v>458</v>
      </c>
      <c r="B12" s="711">
        <f>C12+G12</f>
        <v>1127.3680000000004</v>
      </c>
      <c r="C12" s="711">
        <f>D12+E12+F12</f>
        <v>951.85900000000015</v>
      </c>
      <c r="D12" s="719">
        <v>484.31000000000023</v>
      </c>
      <c r="E12" s="719">
        <v>310.49400000000014</v>
      </c>
      <c r="F12" s="719">
        <v>157.05499999999981</v>
      </c>
      <c r="G12" s="709">
        <v>175.50900000000016</v>
      </c>
    </row>
    <row r="13" spans="1:8" s="149" customFormat="1" ht="24.95" customHeight="1">
      <c r="A13" s="745" t="s">
        <v>27</v>
      </c>
      <c r="B13" s="711">
        <f t="shared" ref="B13:G13" si="1">SUM(B14:B16)</f>
        <v>66707.588000000062</v>
      </c>
      <c r="C13" s="711">
        <f t="shared" si="1"/>
        <v>61510.596000000049</v>
      </c>
      <c r="D13" s="711">
        <f t="shared" si="1"/>
        <v>52830.180000000051</v>
      </c>
      <c r="E13" s="711">
        <f t="shared" si="1"/>
        <v>7464.7749999999996</v>
      </c>
      <c r="F13" s="711">
        <f t="shared" si="1"/>
        <v>1215.6409999999992</v>
      </c>
      <c r="G13" s="711">
        <f t="shared" si="1"/>
        <v>5196.992000000002</v>
      </c>
      <c r="H13" s="712"/>
    </row>
    <row r="14" spans="1:8" s="149" customFormat="1" ht="12.95" customHeight="1">
      <c r="A14" s="755" t="s">
        <v>469</v>
      </c>
      <c r="B14" s="709">
        <f>C14+G14</f>
        <v>52304.328000000052</v>
      </c>
      <c r="C14" s="709">
        <f>D14+E14+F14</f>
        <v>48104.130000000048</v>
      </c>
      <c r="D14" s="719">
        <v>41343.525000000052</v>
      </c>
      <c r="E14" s="719">
        <v>5786.5659999999989</v>
      </c>
      <c r="F14" s="719">
        <v>974.03899999999931</v>
      </c>
      <c r="G14" s="709">
        <v>4200.1980000000012</v>
      </c>
    </row>
    <row r="15" spans="1:8" s="149" customFormat="1" ht="12.95" customHeight="1">
      <c r="A15" s="757" t="s">
        <v>470</v>
      </c>
      <c r="B15" s="709">
        <f>C15+G15</f>
        <v>13275.892000000003</v>
      </c>
      <c r="C15" s="709">
        <f>D15+E15+F15</f>
        <v>12454.607000000002</v>
      </c>
      <c r="D15" s="719">
        <v>11002.345000000001</v>
      </c>
      <c r="E15" s="719">
        <v>1367.7149999999999</v>
      </c>
      <c r="F15" s="719">
        <v>84.546999999999997</v>
      </c>
      <c r="G15" s="709">
        <v>821.28500000000076</v>
      </c>
    </row>
    <row r="16" spans="1:8" s="149" customFormat="1" ht="12.95" customHeight="1">
      <c r="A16" s="755" t="s">
        <v>458</v>
      </c>
      <c r="B16" s="709">
        <f>C16+G16</f>
        <v>1127.3679999999999</v>
      </c>
      <c r="C16" s="709">
        <f>D16+E16+F16</f>
        <v>951.85899999999992</v>
      </c>
      <c r="D16" s="719">
        <v>484.31</v>
      </c>
      <c r="E16" s="719">
        <v>310.4940000000002</v>
      </c>
      <c r="F16" s="719">
        <v>157.05499999999975</v>
      </c>
      <c r="G16" s="709">
        <v>175.5090000000001</v>
      </c>
    </row>
    <row r="17" spans="1:8" s="149" customFormat="1" ht="24.95" customHeight="1">
      <c r="A17" s="745" t="s">
        <v>459</v>
      </c>
      <c r="B17" s="711">
        <f t="shared" ref="B17:G17" si="2">SUM(B18:B20)</f>
        <v>25253.257000000009</v>
      </c>
      <c r="C17" s="711">
        <f t="shared" si="2"/>
        <v>22428.505000000008</v>
      </c>
      <c r="D17" s="711">
        <f t="shared" si="2"/>
        <v>19565.716000000008</v>
      </c>
      <c r="E17" s="711">
        <f t="shared" si="2"/>
        <v>2405.6720000000005</v>
      </c>
      <c r="F17" s="711">
        <f t="shared" si="2"/>
        <v>457.11699999999996</v>
      </c>
      <c r="G17" s="711">
        <f t="shared" si="2"/>
        <v>2824.752</v>
      </c>
    </row>
    <row r="18" spans="1:8" s="134" customFormat="1" ht="12.95" customHeight="1">
      <c r="A18" s="758" t="s">
        <v>469</v>
      </c>
      <c r="B18" s="709">
        <f>C18+G18</f>
        <v>16959.782000000007</v>
      </c>
      <c r="C18" s="709">
        <f>D18+E18+F18</f>
        <v>14911.094000000005</v>
      </c>
      <c r="D18" s="719">
        <v>13065.664000000004</v>
      </c>
      <c r="E18" s="719">
        <v>1570.6150000000002</v>
      </c>
      <c r="F18" s="719">
        <v>274.815</v>
      </c>
      <c r="G18" s="709">
        <v>2048.6880000000001</v>
      </c>
    </row>
    <row r="19" spans="1:8" s="134" customFormat="1" ht="12.95" customHeight="1">
      <c r="A19" s="759" t="s">
        <v>470</v>
      </c>
      <c r="B19" s="709">
        <f>C19+G19</f>
        <v>7796.8380000000034</v>
      </c>
      <c r="C19" s="709">
        <f>D19+E19+F19</f>
        <v>7029.8850000000039</v>
      </c>
      <c r="D19" s="719">
        <v>6330.573000000004</v>
      </c>
      <c r="E19" s="719">
        <v>659.46100000000035</v>
      </c>
      <c r="F19" s="719">
        <v>39.851000000000006</v>
      </c>
      <c r="G19" s="709">
        <v>766.95299999999997</v>
      </c>
    </row>
    <row r="20" spans="1:8" s="134" customFormat="1" ht="12.95" customHeight="1">
      <c r="A20" s="758" t="s">
        <v>458</v>
      </c>
      <c r="B20" s="709">
        <f>C20+G20</f>
        <v>496.63699999999994</v>
      </c>
      <c r="C20" s="709">
        <f>D20+E20+F20</f>
        <v>487.52599999999995</v>
      </c>
      <c r="D20" s="719">
        <v>169.47900000000001</v>
      </c>
      <c r="E20" s="719">
        <v>175.59599999999998</v>
      </c>
      <c r="F20" s="719">
        <v>142.45099999999996</v>
      </c>
      <c r="G20" s="709">
        <v>9.1110000000000007</v>
      </c>
    </row>
    <row r="21" spans="1:8" s="134" customFormat="1" ht="9.9499999999999993" customHeight="1">
      <c r="A21" s="746"/>
      <c r="B21" s="709"/>
      <c r="C21" s="719"/>
      <c r="D21" s="719"/>
      <c r="E21" s="719"/>
      <c r="F21" s="760"/>
      <c r="G21" s="712"/>
      <c r="H21" s="760"/>
    </row>
    <row r="22" spans="1:8" s="149" customFormat="1" ht="24.95" customHeight="1">
      <c r="A22" s="745" t="s">
        <v>460</v>
      </c>
      <c r="B22" s="711">
        <f>SUM(B23:B25)</f>
        <v>17824.457000000002</v>
      </c>
      <c r="C22" s="711">
        <f>SUM(C23:C25)</f>
        <v>16295.345000000001</v>
      </c>
      <c r="D22" s="711">
        <f>SUM(D23:D25)</f>
        <v>13559.487000000001</v>
      </c>
      <c r="E22" s="711">
        <f>SUM(E23:E25)</f>
        <v>2543.090999999999</v>
      </c>
      <c r="F22" s="711">
        <v>192.839</v>
      </c>
      <c r="G22" s="711">
        <f>SUM(G23:G25)</f>
        <v>1529.1120000000003</v>
      </c>
    </row>
    <row r="23" spans="1:8" s="134" customFormat="1" ht="12.95" customHeight="1">
      <c r="A23" s="758" t="s">
        <v>469</v>
      </c>
      <c r="B23" s="709">
        <f>C23+G23</f>
        <v>15309.766000000003</v>
      </c>
      <c r="C23" s="709">
        <f>D23+E23+F23</f>
        <v>13953.092000000002</v>
      </c>
      <c r="D23" s="719">
        <v>11632.755000000003</v>
      </c>
      <c r="E23" s="719">
        <v>2147.7879999999991</v>
      </c>
      <c r="F23" s="719">
        <v>172.54900000000001</v>
      </c>
      <c r="G23" s="709">
        <v>1356.6740000000002</v>
      </c>
    </row>
    <row r="24" spans="1:8" s="134" customFormat="1" ht="12.95" customHeight="1">
      <c r="A24" s="759" t="s">
        <v>470</v>
      </c>
      <c r="B24" s="709">
        <f>C24+G24</f>
        <v>2150.898999999999</v>
      </c>
      <c r="C24" s="709">
        <f>D24+E24+F24</f>
        <v>2127.0849999999991</v>
      </c>
      <c r="D24" s="719">
        <v>1808.7799999999993</v>
      </c>
      <c r="E24" s="719">
        <v>298.08700000000005</v>
      </c>
      <c r="F24" s="719">
        <v>20.217999999999996</v>
      </c>
      <c r="G24" s="709">
        <v>23.813999999999993</v>
      </c>
    </row>
    <row r="25" spans="1:8" s="134" customFormat="1" ht="12.95" customHeight="1">
      <c r="A25" s="758" t="s">
        <v>458</v>
      </c>
      <c r="B25" s="709">
        <f>C25+G25</f>
        <v>363.79200000000003</v>
      </c>
      <c r="C25" s="709">
        <f>D25+E25</f>
        <v>215.16800000000001</v>
      </c>
      <c r="D25" s="719">
        <v>117.95200000000001</v>
      </c>
      <c r="E25" s="719">
        <v>97.215999999999994</v>
      </c>
      <c r="F25" s="567" t="s">
        <v>471</v>
      </c>
      <c r="G25" s="709">
        <v>148.62400000000002</v>
      </c>
    </row>
    <row r="26" spans="1:8" s="149" customFormat="1" ht="24.95" customHeight="1">
      <c r="A26" s="745" t="s">
        <v>461</v>
      </c>
      <c r="B26" s="711">
        <f t="shared" ref="B26:G26" si="3">SUM(B27:B29)</f>
        <v>11365.355000000001</v>
      </c>
      <c r="C26" s="711">
        <f t="shared" si="3"/>
        <v>11026.880999999999</v>
      </c>
      <c r="D26" s="711">
        <f t="shared" si="3"/>
        <v>9672.7549999999992</v>
      </c>
      <c r="E26" s="711">
        <f t="shared" si="3"/>
        <v>1056.8050000000001</v>
      </c>
      <c r="F26" s="711">
        <f t="shared" si="3"/>
        <v>297.32100000000003</v>
      </c>
      <c r="G26" s="711">
        <f t="shared" si="3"/>
        <v>338.47400000000005</v>
      </c>
    </row>
    <row r="27" spans="1:8" s="134" customFormat="1" ht="12.95" customHeight="1">
      <c r="A27" s="758" t="s">
        <v>469</v>
      </c>
      <c r="B27" s="709">
        <f>C27+G27</f>
        <v>9707.1350000000002</v>
      </c>
      <c r="C27" s="709">
        <f>D27+E27+F27</f>
        <v>9410.8230000000003</v>
      </c>
      <c r="D27" s="719">
        <v>8347.8119999999999</v>
      </c>
      <c r="E27" s="719">
        <v>784.75199999999995</v>
      </c>
      <c r="F27" s="719">
        <v>278.25900000000001</v>
      </c>
      <c r="G27" s="709">
        <v>296.31200000000001</v>
      </c>
    </row>
    <row r="28" spans="1:8" s="134" customFormat="1" ht="12.95" customHeight="1">
      <c r="A28" s="759" t="s">
        <v>470</v>
      </c>
      <c r="B28" s="709">
        <f>C28+G28</f>
        <v>1499.7789999999998</v>
      </c>
      <c r="C28" s="709">
        <f>D28+E28+F28</f>
        <v>1475.3909999999998</v>
      </c>
      <c r="D28" s="719">
        <v>1224.9919999999997</v>
      </c>
      <c r="E28" s="719">
        <v>245.55399999999997</v>
      </c>
      <c r="F28" s="719">
        <v>4.8449999999999998</v>
      </c>
      <c r="G28" s="709">
        <v>24.388000000000005</v>
      </c>
    </row>
    <row r="29" spans="1:8" s="134" customFormat="1" ht="12.95" customHeight="1">
      <c r="A29" s="758" t="s">
        <v>458</v>
      </c>
      <c r="B29" s="709">
        <f>C29+G29</f>
        <v>158.44099999999997</v>
      </c>
      <c r="C29" s="709">
        <f>D29+E29+F29</f>
        <v>140.66699999999997</v>
      </c>
      <c r="D29" s="719">
        <v>99.950999999999993</v>
      </c>
      <c r="E29" s="719">
        <v>26.498999999999999</v>
      </c>
      <c r="F29" s="719">
        <v>14.216999999999999</v>
      </c>
      <c r="G29" s="709">
        <v>17.774000000000001</v>
      </c>
    </row>
    <row r="30" spans="1:8" s="134" customFormat="1" ht="24.95" customHeight="1">
      <c r="A30" s="710" t="s">
        <v>463</v>
      </c>
      <c r="B30" s="711">
        <v>7666.5619999999999</v>
      </c>
      <c r="C30" s="711">
        <v>7218.7610000000004</v>
      </c>
      <c r="D30" s="711">
        <v>6057.103000000001</v>
      </c>
      <c r="E30" s="711">
        <v>894.12500000000011</v>
      </c>
      <c r="F30" s="711">
        <v>267.5329999999999</v>
      </c>
      <c r="G30" s="711">
        <v>447.80100000000022</v>
      </c>
    </row>
    <row r="31" spans="1:8" s="134" customFormat="1" ht="12.95" customHeight="1">
      <c r="A31" s="758" t="s">
        <v>469</v>
      </c>
      <c r="B31" s="709">
        <v>6644.2609999999995</v>
      </c>
      <c r="C31" s="709">
        <v>6202.5419999999995</v>
      </c>
      <c r="D31" s="719">
        <v>5112.8040000000001</v>
      </c>
      <c r="E31" s="719">
        <v>841.55300000000011</v>
      </c>
      <c r="F31" s="719">
        <v>248.18499999999992</v>
      </c>
      <c r="G31" s="709">
        <v>441.71900000000022</v>
      </c>
    </row>
    <row r="32" spans="1:8" s="134" customFormat="1" ht="12.95" customHeight="1">
      <c r="A32" s="759" t="s">
        <v>470</v>
      </c>
      <c r="B32" s="709">
        <v>960.07100000000014</v>
      </c>
      <c r="C32" s="709">
        <v>953.98900000000015</v>
      </c>
      <c r="D32" s="719">
        <v>892.36400000000015</v>
      </c>
      <c r="E32" s="719">
        <v>42.591999999999999</v>
      </c>
      <c r="F32" s="719">
        <v>19.033000000000001</v>
      </c>
      <c r="G32" s="709">
        <v>6.0820000000000016</v>
      </c>
    </row>
    <row r="33" spans="1:7" s="134" customFormat="1" ht="12.95" customHeight="1">
      <c r="A33" s="758" t="s">
        <v>458</v>
      </c>
      <c r="B33" s="709">
        <v>62.230000000000018</v>
      </c>
      <c r="C33" s="709">
        <v>62.230000000000018</v>
      </c>
      <c r="D33" s="719">
        <v>51.935000000000024</v>
      </c>
      <c r="E33" s="719">
        <v>9.98</v>
      </c>
      <c r="F33" s="567" t="s">
        <v>471</v>
      </c>
      <c r="G33" s="709">
        <v>0</v>
      </c>
    </row>
    <row r="34" spans="1:7" s="134" customFormat="1" ht="24.95" customHeight="1">
      <c r="A34" s="745" t="s">
        <v>464</v>
      </c>
      <c r="B34" s="711">
        <v>4597.8849999999993</v>
      </c>
      <c r="C34" s="711">
        <v>4541.0319999999992</v>
      </c>
      <c r="D34" s="711">
        <v>3975.1189999999992</v>
      </c>
      <c r="E34" s="711">
        <v>565.08199999999999</v>
      </c>
      <c r="F34" s="711">
        <v>0.83100000000000007</v>
      </c>
      <c r="G34" s="711">
        <v>56.853000000000002</v>
      </c>
    </row>
    <row r="35" spans="1:7" s="134" customFormat="1" ht="12.95" customHeight="1">
      <c r="A35" s="758" t="s">
        <v>469</v>
      </c>
      <c r="B35" s="709">
        <v>3683.3839999999996</v>
      </c>
      <c r="C35" s="709">
        <v>3626.5789999999997</v>
      </c>
      <c r="D35" s="719">
        <v>3184.4899999999993</v>
      </c>
      <c r="E35" s="719">
        <v>441.858</v>
      </c>
      <c r="F35" s="719">
        <v>0.23100000000000001</v>
      </c>
      <c r="G35" s="709">
        <v>56.805</v>
      </c>
    </row>
    <row r="36" spans="1:7" s="134" customFormat="1" ht="12.95" customHeight="1">
      <c r="A36" s="759" t="s">
        <v>470</v>
      </c>
      <c r="B36" s="709">
        <v>868.30500000000006</v>
      </c>
      <c r="C36" s="709">
        <v>868.25700000000006</v>
      </c>
      <c r="D36" s="719">
        <v>745.63600000000008</v>
      </c>
      <c r="E36" s="719">
        <v>122.02099999999999</v>
      </c>
      <c r="F36" s="719">
        <v>0.60000000000000009</v>
      </c>
      <c r="G36" s="567" t="s">
        <v>471</v>
      </c>
    </row>
    <row r="37" spans="1:7" s="134" customFormat="1" ht="12.95" customHeight="1">
      <c r="A37" s="758" t="s">
        <v>458</v>
      </c>
      <c r="B37" s="709">
        <v>46.196000000000005</v>
      </c>
      <c r="C37" s="709">
        <v>46.196000000000005</v>
      </c>
      <c r="D37" s="719">
        <v>44.993000000000002</v>
      </c>
      <c r="E37" s="719">
        <v>1.2029999999999998</v>
      </c>
      <c r="F37" s="719">
        <v>0</v>
      </c>
      <c r="G37" s="709">
        <v>0</v>
      </c>
    </row>
    <row r="38" spans="1:7" s="134" customFormat="1" ht="24.95" customHeight="1">
      <c r="A38" s="745" t="s">
        <v>465</v>
      </c>
      <c r="B38" s="711">
        <f t="shared" ref="B38:G38" si="4">SUM(B39:B41)</f>
        <v>1031.8240000000001</v>
      </c>
      <c r="C38" s="711">
        <f t="shared" si="4"/>
        <v>742.35599999999999</v>
      </c>
      <c r="D38" s="711">
        <f t="shared" si="4"/>
        <v>626.44399999999996</v>
      </c>
      <c r="E38" s="711">
        <f t="shared" si="4"/>
        <v>101.60400000000001</v>
      </c>
      <c r="F38" s="711">
        <f t="shared" si="4"/>
        <v>14.308</v>
      </c>
      <c r="G38" s="711">
        <f t="shared" si="4"/>
        <v>289.46800000000002</v>
      </c>
    </row>
    <row r="39" spans="1:7" s="134" customFormat="1" ht="12.95" customHeight="1">
      <c r="A39" s="758" t="s">
        <v>469</v>
      </c>
      <c r="B39" s="709">
        <f>C39+G39</f>
        <v>868.12799999999993</v>
      </c>
      <c r="C39" s="709">
        <f>D39+E39+F39</f>
        <v>578.66</v>
      </c>
      <c r="D39" s="709">
        <v>479.22599999999994</v>
      </c>
      <c r="E39" s="709">
        <v>85.126000000000005</v>
      </c>
      <c r="F39" s="709">
        <v>14.308</v>
      </c>
      <c r="G39" s="709">
        <v>289.46800000000002</v>
      </c>
    </row>
    <row r="40" spans="1:7" s="134" customFormat="1" ht="12.95" customHeight="1">
      <c r="A40" s="759" t="s">
        <v>470</v>
      </c>
      <c r="B40" s="709">
        <f>C40+G40</f>
        <v>163.69600000000003</v>
      </c>
      <c r="C40" s="709">
        <f>D40+E40+F40</f>
        <v>163.69600000000003</v>
      </c>
      <c r="D40" s="709">
        <v>147.21800000000002</v>
      </c>
      <c r="E40" s="709">
        <v>16.478000000000002</v>
      </c>
      <c r="F40" s="709">
        <v>0</v>
      </c>
      <c r="G40" s="709">
        <v>0</v>
      </c>
    </row>
    <row r="41" spans="1:7" s="134" customFormat="1" ht="12.95" customHeight="1">
      <c r="A41" s="758" t="s">
        <v>458</v>
      </c>
      <c r="B41" s="709">
        <f>C41+G41</f>
        <v>0</v>
      </c>
      <c r="C41" s="709">
        <f>D41+E41+F41</f>
        <v>0</v>
      </c>
      <c r="D41" s="709">
        <v>0</v>
      </c>
      <c r="E41" s="709">
        <v>0</v>
      </c>
      <c r="F41" s="709">
        <v>0</v>
      </c>
      <c r="G41" s="709">
        <v>0</v>
      </c>
    </row>
    <row r="42" spans="1:7" s="134" customFormat="1" ht="24.95" customHeight="1">
      <c r="A42" s="745" t="s">
        <v>466</v>
      </c>
      <c r="B42" s="711">
        <f t="shared" ref="B42:G42" si="5">SUM(B43:B45)</f>
        <v>737.75800000000004</v>
      </c>
      <c r="C42" s="711">
        <f t="shared" si="5"/>
        <v>732.375</v>
      </c>
      <c r="D42" s="711">
        <f t="shared" si="5"/>
        <v>645.76799999999992</v>
      </c>
      <c r="E42" s="711">
        <f t="shared" si="5"/>
        <v>62.686</v>
      </c>
      <c r="F42" s="711">
        <f t="shared" si="5"/>
        <v>23.920999999999999</v>
      </c>
      <c r="G42" s="711">
        <f t="shared" si="5"/>
        <v>5.3829999999999991</v>
      </c>
    </row>
    <row r="43" spans="1:7" s="134" customFormat="1" ht="12.95" customHeight="1">
      <c r="A43" s="758" t="s">
        <v>469</v>
      </c>
      <c r="B43" s="709">
        <f>C43+G43</f>
        <v>727.07300000000009</v>
      </c>
      <c r="C43" s="709">
        <f>D43+E43+F43</f>
        <v>721.69</v>
      </c>
      <c r="D43" s="709">
        <v>635.08299999999997</v>
      </c>
      <c r="E43" s="709">
        <v>62.686</v>
      </c>
      <c r="F43" s="709">
        <v>23.920999999999999</v>
      </c>
      <c r="G43" s="709">
        <v>5.3829999999999991</v>
      </c>
    </row>
    <row r="44" spans="1:7" s="134" customFormat="1" ht="12.95" customHeight="1">
      <c r="A44" s="759" t="s">
        <v>470</v>
      </c>
      <c r="B44" s="709">
        <f>C44+G44</f>
        <v>10.685</v>
      </c>
      <c r="C44" s="709">
        <f>D44+E44+F44</f>
        <v>10.685</v>
      </c>
      <c r="D44" s="709">
        <v>10.685</v>
      </c>
      <c r="E44" s="709">
        <v>0</v>
      </c>
      <c r="F44" s="709">
        <v>0</v>
      </c>
      <c r="G44" s="709">
        <v>0</v>
      </c>
    </row>
    <row r="45" spans="1:7" s="134" customFormat="1" ht="12.95" customHeight="1">
      <c r="A45" s="758" t="s">
        <v>458</v>
      </c>
      <c r="B45" s="709">
        <f>C45+G45</f>
        <v>0</v>
      </c>
      <c r="C45" s="709">
        <f>D45+E45+F45</f>
        <v>0</v>
      </c>
      <c r="D45" s="709">
        <v>0</v>
      </c>
      <c r="E45" s="709">
        <v>0</v>
      </c>
      <c r="F45" s="709">
        <v>0</v>
      </c>
      <c r="G45" s="709">
        <v>0</v>
      </c>
    </row>
    <row r="46" spans="1:7" s="134" customFormat="1" ht="5.25" customHeight="1" thickBot="1">
      <c r="A46" s="753"/>
      <c r="B46" s="753"/>
      <c r="C46" s="753"/>
      <c r="D46" s="753"/>
      <c r="E46" s="753"/>
      <c r="F46" s="753"/>
      <c r="G46" s="754"/>
    </row>
    <row r="47" spans="1:7" s="134" customFormat="1" ht="3.75" customHeight="1" thickTop="1">
      <c r="A47" s="445"/>
      <c r="B47" s="445"/>
      <c r="C47" s="445"/>
      <c r="D47" s="445"/>
      <c r="E47" s="445"/>
      <c r="F47" s="445"/>
      <c r="G47" s="732"/>
    </row>
    <row r="48" spans="1:7" s="134" customFormat="1" ht="12.95" customHeight="1">
      <c r="A48" s="735" t="s">
        <v>450</v>
      </c>
      <c r="B48" s="735"/>
      <c r="C48" s="735"/>
      <c r="D48" s="735"/>
      <c r="E48" s="735"/>
      <c r="F48" s="674"/>
      <c r="G48" s="149"/>
    </row>
    <row r="49" spans="1:5">
      <c r="A49" s="668"/>
      <c r="B49" s="668"/>
      <c r="C49" s="668"/>
      <c r="D49" s="668"/>
      <c r="E49" s="668"/>
    </row>
    <row r="50" spans="1:5">
      <c r="A50" s="668"/>
      <c r="B50" s="668"/>
      <c r="C50" s="668"/>
      <c r="D50" s="668"/>
      <c r="E50" s="668"/>
    </row>
    <row r="51" spans="1:5">
      <c r="A51" s="668"/>
      <c r="B51" s="668"/>
      <c r="C51" s="668"/>
      <c r="D51" s="668"/>
      <c r="E51" s="668"/>
    </row>
    <row r="52" spans="1:5">
      <c r="A52" s="668"/>
      <c r="B52" s="668"/>
      <c r="C52" s="668"/>
      <c r="D52" s="668"/>
      <c r="E52" s="668"/>
    </row>
    <row r="53" spans="1:5">
      <c r="A53" s="668"/>
      <c r="B53" s="668"/>
      <c r="C53" s="668"/>
      <c r="D53" s="668"/>
      <c r="E53" s="668"/>
    </row>
    <row r="54" spans="1:5">
      <c r="A54" s="668"/>
      <c r="B54" s="668"/>
      <c r="C54" s="668"/>
      <c r="D54" s="668"/>
      <c r="E54" s="668"/>
    </row>
  </sheetData>
  <mergeCells count="9">
    <mergeCell ref="A2:E2"/>
    <mergeCell ref="A3:G3"/>
    <mergeCell ref="B5:B8"/>
    <mergeCell ref="C5:F6"/>
    <mergeCell ref="G5:G8"/>
    <mergeCell ref="C7:C8"/>
    <mergeCell ref="D7:D8"/>
    <mergeCell ref="E7:E8"/>
    <mergeCell ref="F7:F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1.xml><?xml version="1.0" encoding="utf-8"?>
<worksheet xmlns="http://schemas.openxmlformats.org/spreadsheetml/2006/main" xmlns:r="http://schemas.openxmlformats.org/officeDocument/2006/relationships">
  <dimension ref="A1:H54"/>
  <sheetViews>
    <sheetView showGridLines="0" workbookViewId="0"/>
  </sheetViews>
  <sheetFormatPr defaultRowHeight="11.25"/>
  <cols>
    <col min="1" max="1" width="26.5703125" style="659" customWidth="1"/>
    <col min="2" max="2" width="10" style="659" customWidth="1"/>
    <col min="3" max="3" width="7.85546875" style="659" customWidth="1"/>
    <col min="4" max="4" width="12.7109375" style="659" customWidth="1"/>
    <col min="5" max="5" width="11.5703125" style="659" customWidth="1"/>
    <col min="6" max="6" width="9.140625" style="659"/>
    <col min="7" max="7" width="9.140625" style="658"/>
    <col min="8" max="256" width="9.140625" style="659"/>
    <col min="257" max="257" width="37.5703125" style="659" customWidth="1"/>
    <col min="258" max="258" width="11.140625" style="659" customWidth="1"/>
    <col min="259" max="259" width="7.85546875" style="659" customWidth="1"/>
    <col min="260" max="260" width="12.7109375" style="659" customWidth="1"/>
    <col min="261" max="261" width="11.5703125" style="659" customWidth="1"/>
    <col min="262" max="512" width="9.140625" style="659"/>
    <col min="513" max="513" width="37.5703125" style="659" customWidth="1"/>
    <col min="514" max="514" width="11.140625" style="659" customWidth="1"/>
    <col min="515" max="515" width="7.85546875" style="659" customWidth="1"/>
    <col min="516" max="516" width="12.7109375" style="659" customWidth="1"/>
    <col min="517" max="517" width="11.5703125" style="659" customWidth="1"/>
    <col min="518" max="768" width="9.140625" style="659"/>
    <col min="769" max="769" width="37.5703125" style="659" customWidth="1"/>
    <col min="770" max="770" width="11.140625" style="659" customWidth="1"/>
    <col min="771" max="771" width="7.85546875" style="659" customWidth="1"/>
    <col min="772" max="772" width="12.7109375" style="659" customWidth="1"/>
    <col min="773" max="773" width="11.5703125" style="659" customWidth="1"/>
    <col min="774" max="1024" width="9.140625" style="659"/>
    <col min="1025" max="1025" width="37.5703125" style="659" customWidth="1"/>
    <col min="1026" max="1026" width="11.140625" style="659" customWidth="1"/>
    <col min="1027" max="1027" width="7.85546875" style="659" customWidth="1"/>
    <col min="1028" max="1028" width="12.7109375" style="659" customWidth="1"/>
    <col min="1029" max="1029" width="11.5703125" style="659" customWidth="1"/>
    <col min="1030" max="1280" width="9.140625" style="659"/>
    <col min="1281" max="1281" width="37.5703125" style="659" customWidth="1"/>
    <col min="1282" max="1282" width="11.140625" style="659" customWidth="1"/>
    <col min="1283" max="1283" width="7.85546875" style="659" customWidth="1"/>
    <col min="1284" max="1284" width="12.7109375" style="659" customWidth="1"/>
    <col min="1285" max="1285" width="11.5703125" style="659" customWidth="1"/>
    <col min="1286" max="1536" width="9.140625" style="659"/>
    <col min="1537" max="1537" width="37.5703125" style="659" customWidth="1"/>
    <col min="1538" max="1538" width="11.140625" style="659" customWidth="1"/>
    <col min="1539" max="1539" width="7.85546875" style="659" customWidth="1"/>
    <col min="1540" max="1540" width="12.7109375" style="659" customWidth="1"/>
    <col min="1541" max="1541" width="11.5703125" style="659" customWidth="1"/>
    <col min="1542" max="1792" width="9.140625" style="659"/>
    <col min="1793" max="1793" width="37.5703125" style="659" customWidth="1"/>
    <col min="1794" max="1794" width="11.140625" style="659" customWidth="1"/>
    <col min="1795" max="1795" width="7.85546875" style="659" customWidth="1"/>
    <col min="1796" max="1796" width="12.7109375" style="659" customWidth="1"/>
    <col min="1797" max="1797" width="11.5703125" style="659" customWidth="1"/>
    <col min="1798" max="2048" width="9.140625" style="659"/>
    <col min="2049" max="2049" width="37.5703125" style="659" customWidth="1"/>
    <col min="2050" max="2050" width="11.140625" style="659" customWidth="1"/>
    <col min="2051" max="2051" width="7.85546875" style="659" customWidth="1"/>
    <col min="2052" max="2052" width="12.7109375" style="659" customWidth="1"/>
    <col min="2053" max="2053" width="11.5703125" style="659" customWidth="1"/>
    <col min="2054" max="2304" width="9.140625" style="659"/>
    <col min="2305" max="2305" width="37.5703125" style="659" customWidth="1"/>
    <col min="2306" max="2306" width="11.140625" style="659" customWidth="1"/>
    <col min="2307" max="2307" width="7.85546875" style="659" customWidth="1"/>
    <col min="2308" max="2308" width="12.7109375" style="659" customWidth="1"/>
    <col min="2309" max="2309" width="11.5703125" style="659" customWidth="1"/>
    <col min="2310" max="2560" width="9.140625" style="659"/>
    <col min="2561" max="2561" width="37.5703125" style="659" customWidth="1"/>
    <col min="2562" max="2562" width="11.140625" style="659" customWidth="1"/>
    <col min="2563" max="2563" width="7.85546875" style="659" customWidth="1"/>
    <col min="2564" max="2564" width="12.7109375" style="659" customWidth="1"/>
    <col min="2565" max="2565" width="11.5703125" style="659" customWidth="1"/>
    <col min="2566" max="2816" width="9.140625" style="659"/>
    <col min="2817" max="2817" width="37.5703125" style="659" customWidth="1"/>
    <col min="2818" max="2818" width="11.140625" style="659" customWidth="1"/>
    <col min="2819" max="2819" width="7.85546875" style="659" customWidth="1"/>
    <col min="2820" max="2820" width="12.7109375" style="659" customWidth="1"/>
    <col min="2821" max="2821" width="11.5703125" style="659" customWidth="1"/>
    <col min="2822" max="3072" width="9.140625" style="659"/>
    <col min="3073" max="3073" width="37.5703125" style="659" customWidth="1"/>
    <col min="3074" max="3074" width="11.140625" style="659" customWidth="1"/>
    <col min="3075" max="3075" width="7.85546875" style="659" customWidth="1"/>
    <col min="3076" max="3076" width="12.7109375" style="659" customWidth="1"/>
    <col min="3077" max="3077" width="11.5703125" style="659" customWidth="1"/>
    <col min="3078" max="3328" width="9.140625" style="659"/>
    <col min="3329" max="3329" width="37.5703125" style="659" customWidth="1"/>
    <col min="3330" max="3330" width="11.140625" style="659" customWidth="1"/>
    <col min="3331" max="3331" width="7.85546875" style="659" customWidth="1"/>
    <col min="3332" max="3332" width="12.7109375" style="659" customWidth="1"/>
    <col min="3333" max="3333" width="11.5703125" style="659" customWidth="1"/>
    <col min="3334" max="3584" width="9.140625" style="659"/>
    <col min="3585" max="3585" width="37.5703125" style="659" customWidth="1"/>
    <col min="3586" max="3586" width="11.140625" style="659" customWidth="1"/>
    <col min="3587" max="3587" width="7.85546875" style="659" customWidth="1"/>
    <col min="3588" max="3588" width="12.7109375" style="659" customWidth="1"/>
    <col min="3589" max="3589" width="11.5703125" style="659" customWidth="1"/>
    <col min="3590" max="3840" width="9.140625" style="659"/>
    <col min="3841" max="3841" width="37.5703125" style="659" customWidth="1"/>
    <col min="3842" max="3842" width="11.140625" style="659" customWidth="1"/>
    <col min="3843" max="3843" width="7.85546875" style="659" customWidth="1"/>
    <col min="3844" max="3844" width="12.7109375" style="659" customWidth="1"/>
    <col min="3845" max="3845" width="11.5703125" style="659" customWidth="1"/>
    <col min="3846" max="4096" width="9.140625" style="659"/>
    <col min="4097" max="4097" width="37.5703125" style="659" customWidth="1"/>
    <col min="4098" max="4098" width="11.140625" style="659" customWidth="1"/>
    <col min="4099" max="4099" width="7.85546875" style="659" customWidth="1"/>
    <col min="4100" max="4100" width="12.7109375" style="659" customWidth="1"/>
    <col min="4101" max="4101" width="11.5703125" style="659" customWidth="1"/>
    <col min="4102" max="4352" width="9.140625" style="659"/>
    <col min="4353" max="4353" width="37.5703125" style="659" customWidth="1"/>
    <col min="4354" max="4354" width="11.140625" style="659" customWidth="1"/>
    <col min="4355" max="4355" width="7.85546875" style="659" customWidth="1"/>
    <col min="4356" max="4356" width="12.7109375" style="659" customWidth="1"/>
    <col min="4357" max="4357" width="11.5703125" style="659" customWidth="1"/>
    <col min="4358" max="4608" width="9.140625" style="659"/>
    <col min="4609" max="4609" width="37.5703125" style="659" customWidth="1"/>
    <col min="4610" max="4610" width="11.140625" style="659" customWidth="1"/>
    <col min="4611" max="4611" width="7.85546875" style="659" customWidth="1"/>
    <col min="4612" max="4612" width="12.7109375" style="659" customWidth="1"/>
    <col min="4613" max="4613" width="11.5703125" style="659" customWidth="1"/>
    <col min="4614" max="4864" width="9.140625" style="659"/>
    <col min="4865" max="4865" width="37.5703125" style="659" customWidth="1"/>
    <col min="4866" max="4866" width="11.140625" style="659" customWidth="1"/>
    <col min="4867" max="4867" width="7.85546875" style="659" customWidth="1"/>
    <col min="4868" max="4868" width="12.7109375" style="659" customWidth="1"/>
    <col min="4869" max="4869" width="11.5703125" style="659" customWidth="1"/>
    <col min="4870" max="5120" width="9.140625" style="659"/>
    <col min="5121" max="5121" width="37.5703125" style="659" customWidth="1"/>
    <col min="5122" max="5122" width="11.140625" style="659" customWidth="1"/>
    <col min="5123" max="5123" width="7.85546875" style="659" customWidth="1"/>
    <col min="5124" max="5124" width="12.7109375" style="659" customWidth="1"/>
    <col min="5125" max="5125" width="11.5703125" style="659" customWidth="1"/>
    <col min="5126" max="5376" width="9.140625" style="659"/>
    <col min="5377" max="5377" width="37.5703125" style="659" customWidth="1"/>
    <col min="5378" max="5378" width="11.140625" style="659" customWidth="1"/>
    <col min="5379" max="5379" width="7.85546875" style="659" customWidth="1"/>
    <col min="5380" max="5380" width="12.7109375" style="659" customWidth="1"/>
    <col min="5381" max="5381" width="11.5703125" style="659" customWidth="1"/>
    <col min="5382" max="5632" width="9.140625" style="659"/>
    <col min="5633" max="5633" width="37.5703125" style="659" customWidth="1"/>
    <col min="5634" max="5634" width="11.140625" style="659" customWidth="1"/>
    <col min="5635" max="5635" width="7.85546875" style="659" customWidth="1"/>
    <col min="5636" max="5636" width="12.7109375" style="659" customWidth="1"/>
    <col min="5637" max="5637" width="11.5703125" style="659" customWidth="1"/>
    <col min="5638" max="5888" width="9.140625" style="659"/>
    <col min="5889" max="5889" width="37.5703125" style="659" customWidth="1"/>
    <col min="5890" max="5890" width="11.140625" style="659" customWidth="1"/>
    <col min="5891" max="5891" width="7.85546875" style="659" customWidth="1"/>
    <col min="5892" max="5892" width="12.7109375" style="659" customWidth="1"/>
    <col min="5893" max="5893" width="11.5703125" style="659" customWidth="1"/>
    <col min="5894" max="6144" width="9.140625" style="659"/>
    <col min="6145" max="6145" width="37.5703125" style="659" customWidth="1"/>
    <col min="6146" max="6146" width="11.140625" style="659" customWidth="1"/>
    <col min="6147" max="6147" width="7.85546875" style="659" customWidth="1"/>
    <col min="6148" max="6148" width="12.7109375" style="659" customWidth="1"/>
    <col min="6149" max="6149" width="11.5703125" style="659" customWidth="1"/>
    <col min="6150" max="6400" width="9.140625" style="659"/>
    <col min="6401" max="6401" width="37.5703125" style="659" customWidth="1"/>
    <col min="6402" max="6402" width="11.140625" style="659" customWidth="1"/>
    <col min="6403" max="6403" width="7.85546875" style="659" customWidth="1"/>
    <col min="6404" max="6404" width="12.7109375" style="659" customWidth="1"/>
    <col min="6405" max="6405" width="11.5703125" style="659" customWidth="1"/>
    <col min="6406" max="6656" width="9.140625" style="659"/>
    <col min="6657" max="6657" width="37.5703125" style="659" customWidth="1"/>
    <col min="6658" max="6658" width="11.140625" style="659" customWidth="1"/>
    <col min="6659" max="6659" width="7.85546875" style="659" customWidth="1"/>
    <col min="6660" max="6660" width="12.7109375" style="659" customWidth="1"/>
    <col min="6661" max="6661" width="11.5703125" style="659" customWidth="1"/>
    <col min="6662" max="6912" width="9.140625" style="659"/>
    <col min="6913" max="6913" width="37.5703125" style="659" customWidth="1"/>
    <col min="6914" max="6914" width="11.140625" style="659" customWidth="1"/>
    <col min="6915" max="6915" width="7.85546875" style="659" customWidth="1"/>
    <col min="6916" max="6916" width="12.7109375" style="659" customWidth="1"/>
    <col min="6917" max="6917" width="11.5703125" style="659" customWidth="1"/>
    <col min="6918" max="7168" width="9.140625" style="659"/>
    <col min="7169" max="7169" width="37.5703125" style="659" customWidth="1"/>
    <col min="7170" max="7170" width="11.140625" style="659" customWidth="1"/>
    <col min="7171" max="7171" width="7.85546875" style="659" customWidth="1"/>
    <col min="7172" max="7172" width="12.7109375" style="659" customWidth="1"/>
    <col min="7173" max="7173" width="11.5703125" style="659" customWidth="1"/>
    <col min="7174" max="7424" width="9.140625" style="659"/>
    <col min="7425" max="7425" width="37.5703125" style="659" customWidth="1"/>
    <col min="7426" max="7426" width="11.140625" style="659" customWidth="1"/>
    <col min="7427" max="7427" width="7.85546875" style="659" customWidth="1"/>
    <col min="7428" max="7428" width="12.7109375" style="659" customWidth="1"/>
    <col min="7429" max="7429" width="11.5703125" style="659" customWidth="1"/>
    <col min="7430" max="7680" width="9.140625" style="659"/>
    <col min="7681" max="7681" width="37.5703125" style="659" customWidth="1"/>
    <col min="7682" max="7682" width="11.140625" style="659" customWidth="1"/>
    <col min="7683" max="7683" width="7.85546875" style="659" customWidth="1"/>
    <col min="7684" max="7684" width="12.7109375" style="659" customWidth="1"/>
    <col min="7685" max="7685" width="11.5703125" style="659" customWidth="1"/>
    <col min="7686" max="7936" width="9.140625" style="659"/>
    <col min="7937" max="7937" width="37.5703125" style="659" customWidth="1"/>
    <col min="7938" max="7938" width="11.140625" style="659" customWidth="1"/>
    <col min="7939" max="7939" width="7.85546875" style="659" customWidth="1"/>
    <col min="7940" max="7940" width="12.7109375" style="659" customWidth="1"/>
    <col min="7941" max="7941" width="11.5703125" style="659" customWidth="1"/>
    <col min="7942" max="8192" width="9.140625" style="659"/>
    <col min="8193" max="8193" width="37.5703125" style="659" customWidth="1"/>
    <col min="8194" max="8194" width="11.140625" style="659" customWidth="1"/>
    <col min="8195" max="8195" width="7.85546875" style="659" customWidth="1"/>
    <col min="8196" max="8196" width="12.7109375" style="659" customWidth="1"/>
    <col min="8197" max="8197" width="11.5703125" style="659" customWidth="1"/>
    <col min="8198" max="8448" width="9.140625" style="659"/>
    <col min="8449" max="8449" width="37.5703125" style="659" customWidth="1"/>
    <col min="8450" max="8450" width="11.140625" style="659" customWidth="1"/>
    <col min="8451" max="8451" width="7.85546875" style="659" customWidth="1"/>
    <col min="8452" max="8452" width="12.7109375" style="659" customWidth="1"/>
    <col min="8453" max="8453" width="11.5703125" style="659" customWidth="1"/>
    <col min="8454" max="8704" width="9.140625" style="659"/>
    <col min="8705" max="8705" width="37.5703125" style="659" customWidth="1"/>
    <col min="8706" max="8706" width="11.140625" style="659" customWidth="1"/>
    <col min="8707" max="8707" width="7.85546875" style="659" customWidth="1"/>
    <col min="8708" max="8708" width="12.7109375" style="659" customWidth="1"/>
    <col min="8709" max="8709" width="11.5703125" style="659" customWidth="1"/>
    <col min="8710" max="8960" width="9.140625" style="659"/>
    <col min="8961" max="8961" width="37.5703125" style="659" customWidth="1"/>
    <col min="8962" max="8962" width="11.140625" style="659" customWidth="1"/>
    <col min="8963" max="8963" width="7.85546875" style="659" customWidth="1"/>
    <col min="8964" max="8964" width="12.7109375" style="659" customWidth="1"/>
    <col min="8965" max="8965" width="11.5703125" style="659" customWidth="1"/>
    <col min="8966" max="9216" width="9.140625" style="659"/>
    <col min="9217" max="9217" width="37.5703125" style="659" customWidth="1"/>
    <col min="9218" max="9218" width="11.140625" style="659" customWidth="1"/>
    <col min="9219" max="9219" width="7.85546875" style="659" customWidth="1"/>
    <col min="9220" max="9220" width="12.7109375" style="659" customWidth="1"/>
    <col min="9221" max="9221" width="11.5703125" style="659" customWidth="1"/>
    <col min="9222" max="9472" width="9.140625" style="659"/>
    <col min="9473" max="9473" width="37.5703125" style="659" customWidth="1"/>
    <col min="9474" max="9474" width="11.140625" style="659" customWidth="1"/>
    <col min="9475" max="9475" width="7.85546875" style="659" customWidth="1"/>
    <col min="9476" max="9476" width="12.7109375" style="659" customWidth="1"/>
    <col min="9477" max="9477" width="11.5703125" style="659" customWidth="1"/>
    <col min="9478" max="9728" width="9.140625" style="659"/>
    <col min="9729" max="9729" width="37.5703125" style="659" customWidth="1"/>
    <col min="9730" max="9730" width="11.140625" style="659" customWidth="1"/>
    <col min="9731" max="9731" width="7.85546875" style="659" customWidth="1"/>
    <col min="9732" max="9732" width="12.7109375" style="659" customWidth="1"/>
    <col min="9733" max="9733" width="11.5703125" style="659" customWidth="1"/>
    <col min="9734" max="9984" width="9.140625" style="659"/>
    <col min="9985" max="9985" width="37.5703125" style="659" customWidth="1"/>
    <col min="9986" max="9986" width="11.140625" style="659" customWidth="1"/>
    <col min="9987" max="9987" width="7.85546875" style="659" customWidth="1"/>
    <col min="9988" max="9988" width="12.7109375" style="659" customWidth="1"/>
    <col min="9989" max="9989" width="11.5703125" style="659" customWidth="1"/>
    <col min="9990" max="10240" width="9.140625" style="659"/>
    <col min="10241" max="10241" width="37.5703125" style="659" customWidth="1"/>
    <col min="10242" max="10242" width="11.140625" style="659" customWidth="1"/>
    <col min="10243" max="10243" width="7.85546875" style="659" customWidth="1"/>
    <col min="10244" max="10244" width="12.7109375" style="659" customWidth="1"/>
    <col min="10245" max="10245" width="11.5703125" style="659" customWidth="1"/>
    <col min="10246" max="10496" width="9.140625" style="659"/>
    <col min="10497" max="10497" width="37.5703125" style="659" customWidth="1"/>
    <col min="10498" max="10498" width="11.140625" style="659" customWidth="1"/>
    <col min="10499" max="10499" width="7.85546875" style="659" customWidth="1"/>
    <col min="10500" max="10500" width="12.7109375" style="659" customWidth="1"/>
    <col min="10501" max="10501" width="11.5703125" style="659" customWidth="1"/>
    <col min="10502" max="10752" width="9.140625" style="659"/>
    <col min="10753" max="10753" width="37.5703125" style="659" customWidth="1"/>
    <col min="10754" max="10754" width="11.140625" style="659" customWidth="1"/>
    <col min="10755" max="10755" width="7.85546875" style="659" customWidth="1"/>
    <col min="10756" max="10756" width="12.7109375" style="659" customWidth="1"/>
    <col min="10757" max="10757" width="11.5703125" style="659" customWidth="1"/>
    <col min="10758" max="11008" width="9.140625" style="659"/>
    <col min="11009" max="11009" width="37.5703125" style="659" customWidth="1"/>
    <col min="11010" max="11010" width="11.140625" style="659" customWidth="1"/>
    <col min="11011" max="11011" width="7.85546875" style="659" customWidth="1"/>
    <col min="11012" max="11012" width="12.7109375" style="659" customWidth="1"/>
    <col min="11013" max="11013" width="11.5703125" style="659" customWidth="1"/>
    <col min="11014" max="11264" width="9.140625" style="659"/>
    <col min="11265" max="11265" width="37.5703125" style="659" customWidth="1"/>
    <col min="11266" max="11266" width="11.140625" style="659" customWidth="1"/>
    <col min="11267" max="11267" width="7.85546875" style="659" customWidth="1"/>
    <col min="11268" max="11268" width="12.7109375" style="659" customWidth="1"/>
    <col min="11269" max="11269" width="11.5703125" style="659" customWidth="1"/>
    <col min="11270" max="11520" width="9.140625" style="659"/>
    <col min="11521" max="11521" width="37.5703125" style="659" customWidth="1"/>
    <col min="11522" max="11522" width="11.140625" style="659" customWidth="1"/>
    <col min="11523" max="11523" width="7.85546875" style="659" customWidth="1"/>
    <col min="11524" max="11524" width="12.7109375" style="659" customWidth="1"/>
    <col min="11525" max="11525" width="11.5703125" style="659" customWidth="1"/>
    <col min="11526" max="11776" width="9.140625" style="659"/>
    <col min="11777" max="11777" width="37.5703125" style="659" customWidth="1"/>
    <col min="11778" max="11778" width="11.140625" style="659" customWidth="1"/>
    <col min="11779" max="11779" width="7.85546875" style="659" customWidth="1"/>
    <col min="11780" max="11780" width="12.7109375" style="659" customWidth="1"/>
    <col min="11781" max="11781" width="11.5703125" style="659" customWidth="1"/>
    <col min="11782" max="12032" width="9.140625" style="659"/>
    <col min="12033" max="12033" width="37.5703125" style="659" customWidth="1"/>
    <col min="12034" max="12034" width="11.140625" style="659" customWidth="1"/>
    <col min="12035" max="12035" width="7.85546875" style="659" customWidth="1"/>
    <col min="12036" max="12036" width="12.7109375" style="659" customWidth="1"/>
    <col min="12037" max="12037" width="11.5703125" style="659" customWidth="1"/>
    <col min="12038" max="12288" width="9.140625" style="659"/>
    <col min="12289" max="12289" width="37.5703125" style="659" customWidth="1"/>
    <col min="12290" max="12290" width="11.140625" style="659" customWidth="1"/>
    <col min="12291" max="12291" width="7.85546875" style="659" customWidth="1"/>
    <col min="12292" max="12292" width="12.7109375" style="659" customWidth="1"/>
    <col min="12293" max="12293" width="11.5703125" style="659" customWidth="1"/>
    <col min="12294" max="12544" width="9.140625" style="659"/>
    <col min="12545" max="12545" width="37.5703125" style="659" customWidth="1"/>
    <col min="12546" max="12546" width="11.140625" style="659" customWidth="1"/>
    <col min="12547" max="12547" width="7.85546875" style="659" customWidth="1"/>
    <col min="12548" max="12548" width="12.7109375" style="659" customWidth="1"/>
    <col min="12549" max="12549" width="11.5703125" style="659" customWidth="1"/>
    <col min="12550" max="12800" width="9.140625" style="659"/>
    <col min="12801" max="12801" width="37.5703125" style="659" customWidth="1"/>
    <col min="12802" max="12802" width="11.140625" style="659" customWidth="1"/>
    <col min="12803" max="12803" width="7.85546875" style="659" customWidth="1"/>
    <col min="12804" max="12804" width="12.7109375" style="659" customWidth="1"/>
    <col min="12805" max="12805" width="11.5703125" style="659" customWidth="1"/>
    <col min="12806" max="13056" width="9.140625" style="659"/>
    <col min="13057" max="13057" width="37.5703125" style="659" customWidth="1"/>
    <col min="13058" max="13058" width="11.140625" style="659" customWidth="1"/>
    <col min="13059" max="13059" width="7.85546875" style="659" customWidth="1"/>
    <col min="13060" max="13060" width="12.7109375" style="659" customWidth="1"/>
    <col min="13061" max="13061" width="11.5703125" style="659" customWidth="1"/>
    <col min="13062" max="13312" width="9.140625" style="659"/>
    <col min="13313" max="13313" width="37.5703125" style="659" customWidth="1"/>
    <col min="13314" max="13314" width="11.140625" style="659" customWidth="1"/>
    <col min="13315" max="13315" width="7.85546875" style="659" customWidth="1"/>
    <col min="13316" max="13316" width="12.7109375" style="659" customWidth="1"/>
    <col min="13317" max="13317" width="11.5703125" style="659" customWidth="1"/>
    <col min="13318" max="13568" width="9.140625" style="659"/>
    <col min="13569" max="13569" width="37.5703125" style="659" customWidth="1"/>
    <col min="13570" max="13570" width="11.140625" style="659" customWidth="1"/>
    <col min="13571" max="13571" width="7.85546875" style="659" customWidth="1"/>
    <col min="13572" max="13572" width="12.7109375" style="659" customWidth="1"/>
    <col min="13573" max="13573" width="11.5703125" style="659" customWidth="1"/>
    <col min="13574" max="13824" width="9.140625" style="659"/>
    <col min="13825" max="13825" width="37.5703125" style="659" customWidth="1"/>
    <col min="13826" max="13826" width="11.140625" style="659" customWidth="1"/>
    <col min="13827" max="13827" width="7.85546875" style="659" customWidth="1"/>
    <col min="13828" max="13828" width="12.7109375" style="659" customWidth="1"/>
    <col min="13829" max="13829" width="11.5703125" style="659" customWidth="1"/>
    <col min="13830" max="14080" width="9.140625" style="659"/>
    <col min="14081" max="14081" width="37.5703125" style="659" customWidth="1"/>
    <col min="14082" max="14082" width="11.140625" style="659" customWidth="1"/>
    <col min="14083" max="14083" width="7.85546875" style="659" customWidth="1"/>
    <col min="14084" max="14084" width="12.7109375" style="659" customWidth="1"/>
    <col min="14085" max="14085" width="11.5703125" style="659" customWidth="1"/>
    <col min="14086" max="14336" width="9.140625" style="659"/>
    <col min="14337" max="14337" width="37.5703125" style="659" customWidth="1"/>
    <col min="14338" max="14338" width="11.140625" style="659" customWidth="1"/>
    <col min="14339" max="14339" width="7.85546875" style="659" customWidth="1"/>
    <col min="14340" max="14340" width="12.7109375" style="659" customWidth="1"/>
    <col min="14341" max="14341" width="11.5703125" style="659" customWidth="1"/>
    <col min="14342" max="14592" width="9.140625" style="659"/>
    <col min="14593" max="14593" width="37.5703125" style="659" customWidth="1"/>
    <col min="14594" max="14594" width="11.140625" style="659" customWidth="1"/>
    <col min="14595" max="14595" width="7.85546875" style="659" customWidth="1"/>
    <col min="14596" max="14596" width="12.7109375" style="659" customWidth="1"/>
    <col min="14597" max="14597" width="11.5703125" style="659" customWidth="1"/>
    <col min="14598" max="14848" width="9.140625" style="659"/>
    <col min="14849" max="14849" width="37.5703125" style="659" customWidth="1"/>
    <col min="14850" max="14850" width="11.140625" style="659" customWidth="1"/>
    <col min="14851" max="14851" width="7.85546875" style="659" customWidth="1"/>
    <col min="14852" max="14852" width="12.7109375" style="659" customWidth="1"/>
    <col min="14853" max="14853" width="11.5703125" style="659" customWidth="1"/>
    <col min="14854" max="15104" width="9.140625" style="659"/>
    <col min="15105" max="15105" width="37.5703125" style="659" customWidth="1"/>
    <col min="15106" max="15106" width="11.140625" style="659" customWidth="1"/>
    <col min="15107" max="15107" width="7.85546875" style="659" customWidth="1"/>
    <col min="15108" max="15108" width="12.7109375" style="659" customWidth="1"/>
    <col min="15109" max="15109" width="11.5703125" style="659" customWidth="1"/>
    <col min="15110" max="15360" width="9.140625" style="659"/>
    <col min="15361" max="15361" width="37.5703125" style="659" customWidth="1"/>
    <col min="15362" max="15362" width="11.140625" style="659" customWidth="1"/>
    <col min="15363" max="15363" width="7.85546875" style="659" customWidth="1"/>
    <col min="15364" max="15364" width="12.7109375" style="659" customWidth="1"/>
    <col min="15365" max="15365" width="11.5703125" style="659" customWidth="1"/>
    <col min="15366" max="15616" width="9.140625" style="659"/>
    <col min="15617" max="15617" width="37.5703125" style="659" customWidth="1"/>
    <col min="15618" max="15618" width="11.140625" style="659" customWidth="1"/>
    <col min="15619" max="15619" width="7.85546875" style="659" customWidth="1"/>
    <col min="15620" max="15620" width="12.7109375" style="659" customWidth="1"/>
    <col min="15621" max="15621" width="11.5703125" style="659" customWidth="1"/>
    <col min="15622" max="15872" width="9.140625" style="659"/>
    <col min="15873" max="15873" width="37.5703125" style="659" customWidth="1"/>
    <col min="15874" max="15874" width="11.140625" style="659" customWidth="1"/>
    <col min="15875" max="15875" width="7.85546875" style="659" customWidth="1"/>
    <col min="15876" max="15876" width="12.7109375" style="659" customWidth="1"/>
    <col min="15877" max="15877" width="11.5703125" style="659" customWidth="1"/>
    <col min="15878" max="16128" width="9.140625" style="659"/>
    <col min="16129" max="16129" width="37.5703125" style="659" customWidth="1"/>
    <col min="16130" max="16130" width="11.140625" style="659" customWidth="1"/>
    <col min="16131" max="16131" width="7.85546875" style="659" customWidth="1"/>
    <col min="16132" max="16132" width="12.7109375" style="659" customWidth="1"/>
    <col min="16133" max="16133" width="11.5703125" style="659" customWidth="1"/>
    <col min="16134" max="16384" width="9.140625" style="659"/>
  </cols>
  <sheetData>
    <row r="1" spans="1:8" ht="15" customHeight="1">
      <c r="A1" s="1715" t="s">
        <v>1527</v>
      </c>
      <c r="B1" s="1713"/>
      <c r="C1" s="1713"/>
      <c r="D1" s="1713"/>
      <c r="E1" s="1713"/>
    </row>
    <row r="2" spans="1:8" ht="21" customHeight="1">
      <c r="A2" s="2137" t="s">
        <v>472</v>
      </c>
      <c r="B2" s="2137"/>
      <c r="C2" s="2137"/>
      <c r="D2" s="2137"/>
      <c r="E2" s="2137"/>
    </row>
    <row r="3" spans="1:8" ht="33" customHeight="1">
      <c r="A3" s="2060" t="s">
        <v>473</v>
      </c>
      <c r="B3" s="2060"/>
      <c r="C3" s="2060"/>
      <c r="D3" s="2060"/>
      <c r="E3" s="2060"/>
      <c r="F3" s="2147"/>
      <c r="G3" s="2147"/>
    </row>
    <row r="4" spans="1:8" s="134" customFormat="1" ht="15" customHeight="1">
      <c r="A4" s="703">
        <v>2015</v>
      </c>
      <c r="B4" s="741"/>
      <c r="C4" s="704"/>
      <c r="D4" s="704"/>
      <c r="G4" s="705" t="s">
        <v>434</v>
      </c>
    </row>
    <row r="5" spans="1:8" s="134" customFormat="1" ht="11.1" customHeight="1">
      <c r="A5" s="706" t="s">
        <v>394</v>
      </c>
      <c r="B5" s="1810" t="s">
        <v>9</v>
      </c>
      <c r="C5" s="1911" t="s">
        <v>435</v>
      </c>
      <c r="D5" s="1916"/>
      <c r="E5" s="1916"/>
      <c r="F5" s="1917"/>
      <c r="G5" s="672" t="s">
        <v>474</v>
      </c>
    </row>
    <row r="6" spans="1:8" s="134" customFormat="1" ht="11.1" customHeight="1">
      <c r="A6" s="707"/>
      <c r="B6" s="1863"/>
      <c r="C6" s="2143"/>
      <c r="D6" s="2144"/>
      <c r="E6" s="2144"/>
      <c r="F6" s="2145"/>
      <c r="G6" s="761" t="s">
        <v>7</v>
      </c>
    </row>
    <row r="7" spans="1:8" s="134" customFormat="1" ht="11.1" customHeight="1">
      <c r="A7" s="707"/>
      <c r="B7" s="1863"/>
      <c r="C7" s="1810" t="s">
        <v>9</v>
      </c>
      <c r="D7" s="1810" t="s">
        <v>418</v>
      </c>
      <c r="E7" s="1810" t="s">
        <v>437</v>
      </c>
      <c r="F7" s="1810" t="s">
        <v>438</v>
      </c>
      <c r="G7" s="761" t="s">
        <v>475</v>
      </c>
    </row>
    <row r="8" spans="1:8" s="134" customFormat="1" ht="15.75" customHeight="1">
      <c r="A8" s="673" t="s">
        <v>420</v>
      </c>
      <c r="B8" s="2039"/>
      <c r="C8" s="2039"/>
      <c r="D8" s="1812"/>
      <c r="E8" s="1812"/>
      <c r="F8" s="1812"/>
      <c r="G8" s="762"/>
    </row>
    <row r="9" spans="1:8" s="717" customFormat="1" ht="20.100000000000001" customHeight="1">
      <c r="A9" s="710" t="s">
        <v>26</v>
      </c>
      <c r="B9" s="711">
        <f t="shared" ref="B9:G9" si="0">SUM(B10:B12)</f>
        <v>7528.1839999999993</v>
      </c>
      <c r="C9" s="711">
        <f t="shared" si="0"/>
        <v>7156.598</v>
      </c>
      <c r="D9" s="711">
        <f t="shared" si="0"/>
        <v>2142.2809999999999</v>
      </c>
      <c r="E9" s="711">
        <f t="shared" si="0"/>
        <v>4651.4860000000008</v>
      </c>
      <c r="F9" s="711">
        <f>SUM(F10:F12)</f>
        <v>362.83100000000002</v>
      </c>
      <c r="G9" s="711">
        <f t="shared" si="0"/>
        <v>371.58600000000007</v>
      </c>
      <c r="H9" s="712"/>
    </row>
    <row r="10" spans="1:8" s="149" customFormat="1" ht="12.95" customHeight="1">
      <c r="A10" s="755" t="s">
        <v>1172</v>
      </c>
      <c r="B10" s="709">
        <f>C10+G10</f>
        <v>1965.6349999999995</v>
      </c>
      <c r="C10" s="709">
        <f>D10+E10+F10</f>
        <v>1644.3459999999995</v>
      </c>
      <c r="D10" s="709">
        <v>242.47200000000001</v>
      </c>
      <c r="E10" s="709">
        <v>1268.8399999999997</v>
      </c>
      <c r="F10" s="709">
        <v>133.03399999999993</v>
      </c>
      <c r="G10" s="709">
        <v>321.28900000000004</v>
      </c>
    </row>
    <row r="11" spans="1:8" s="149" customFormat="1" ht="24" customHeight="1">
      <c r="A11" s="756" t="s">
        <v>1171</v>
      </c>
      <c r="B11" s="709">
        <f>C11+G11</f>
        <v>4614.6269999999995</v>
      </c>
      <c r="C11" s="709">
        <f>D11+E11+F11</f>
        <v>4565.6269999999995</v>
      </c>
      <c r="D11" s="709">
        <v>1729.2329999999999</v>
      </c>
      <c r="E11" s="709">
        <v>2692.694</v>
      </c>
      <c r="F11" s="709">
        <v>143.69999999999999</v>
      </c>
      <c r="G11" s="709">
        <v>49.000000000000021</v>
      </c>
    </row>
    <row r="12" spans="1:8" s="149" customFormat="1" ht="12.95" customHeight="1">
      <c r="A12" s="755" t="s">
        <v>1173</v>
      </c>
      <c r="B12" s="709">
        <f>C12+G12</f>
        <v>947.92200000000082</v>
      </c>
      <c r="C12" s="709">
        <f>D12+E12+F12</f>
        <v>946.6250000000008</v>
      </c>
      <c r="D12" s="709">
        <v>170.57600000000002</v>
      </c>
      <c r="E12" s="709">
        <v>689.95200000000068</v>
      </c>
      <c r="F12" s="709">
        <v>86.097000000000065</v>
      </c>
      <c r="G12" s="709">
        <v>1.296999999999999</v>
      </c>
    </row>
    <row r="13" spans="1:8" s="717" customFormat="1" ht="20.100000000000001" customHeight="1">
      <c r="A13" s="745" t="s">
        <v>27</v>
      </c>
      <c r="B13" s="711">
        <f t="shared" ref="B13:G13" si="1">SUM(B14:B16)</f>
        <v>7251.5309999999999</v>
      </c>
      <c r="C13" s="711">
        <f t="shared" si="1"/>
        <v>6883.3819999999996</v>
      </c>
      <c r="D13" s="711">
        <f t="shared" si="1"/>
        <v>2117.6069999999995</v>
      </c>
      <c r="E13" s="711">
        <f t="shared" si="1"/>
        <v>4412.866</v>
      </c>
      <c r="F13" s="711">
        <f>SUM(F14:F16)</f>
        <v>352.90899999999999</v>
      </c>
      <c r="G13" s="711">
        <f t="shared" si="1"/>
        <v>368.14900000000011</v>
      </c>
      <c r="H13" s="712"/>
    </row>
    <row r="14" spans="1:8" s="149" customFormat="1" ht="12.95" customHeight="1">
      <c r="A14" s="758" t="s">
        <v>1172</v>
      </c>
      <c r="B14" s="709">
        <f>C14+G14</f>
        <v>1894.3960000000002</v>
      </c>
      <c r="C14" s="709">
        <f>D14+E14+F14</f>
        <v>1576.5440000000001</v>
      </c>
      <c r="D14" s="719">
        <v>232.602</v>
      </c>
      <c r="E14" s="719">
        <v>1210.9660000000001</v>
      </c>
      <c r="F14" s="719">
        <v>132.97599999999997</v>
      </c>
      <c r="G14" s="719">
        <v>317.85200000000009</v>
      </c>
    </row>
    <row r="15" spans="1:8" s="149" customFormat="1" ht="24" customHeight="1">
      <c r="A15" s="759" t="s">
        <v>1171</v>
      </c>
      <c r="B15" s="709">
        <f>C15+G15</f>
        <v>4466.262999999999</v>
      </c>
      <c r="C15" s="709">
        <f>D15+E15+F15</f>
        <v>4417.262999999999</v>
      </c>
      <c r="D15" s="719">
        <v>1716.8959999999995</v>
      </c>
      <c r="E15" s="719">
        <v>2556.6669999999999</v>
      </c>
      <c r="F15" s="719">
        <v>143.69999999999996</v>
      </c>
      <c r="G15" s="719">
        <v>49</v>
      </c>
    </row>
    <row r="16" spans="1:8" s="149" customFormat="1" ht="12.95" customHeight="1">
      <c r="A16" s="758" t="s">
        <v>1173</v>
      </c>
      <c r="B16" s="709">
        <f>C16+G16</f>
        <v>890.87200000000064</v>
      </c>
      <c r="C16" s="709">
        <f>D16+E16+F16</f>
        <v>889.57500000000061</v>
      </c>
      <c r="D16" s="719">
        <v>168.10899999999998</v>
      </c>
      <c r="E16" s="719">
        <v>645.23300000000052</v>
      </c>
      <c r="F16" s="719">
        <v>76.233000000000061</v>
      </c>
      <c r="G16" s="719">
        <v>1.2969999999999997</v>
      </c>
    </row>
    <row r="17" spans="1:8" s="717" customFormat="1" ht="20.100000000000001" customHeight="1">
      <c r="A17" s="745" t="s">
        <v>459</v>
      </c>
      <c r="B17" s="711">
        <f t="shared" ref="B17:G17" si="2">SUM(B18:B20)</f>
        <v>1702.6180000000002</v>
      </c>
      <c r="C17" s="711">
        <f t="shared" si="2"/>
        <v>1650.9310000000003</v>
      </c>
      <c r="D17" s="711">
        <f t="shared" si="2"/>
        <v>135.79600000000005</v>
      </c>
      <c r="E17" s="711">
        <f t="shared" si="2"/>
        <v>1376.0890000000002</v>
      </c>
      <c r="F17" s="711">
        <f>SUM(F18:F20)</f>
        <v>139.04599999999999</v>
      </c>
      <c r="G17" s="711">
        <f t="shared" si="2"/>
        <v>51.687000000000012</v>
      </c>
      <c r="H17" s="149"/>
    </row>
    <row r="18" spans="1:8" s="134" customFormat="1" ht="12.95" customHeight="1">
      <c r="A18" s="758" t="s">
        <v>1172</v>
      </c>
      <c r="B18" s="709">
        <f>C18+G18</f>
        <v>614.76600000000008</v>
      </c>
      <c r="C18" s="709">
        <f>D18+E18+F18</f>
        <v>583.9190000000001</v>
      </c>
      <c r="D18" s="719">
        <v>24.326000000000004</v>
      </c>
      <c r="E18" s="719">
        <v>488.56700000000018</v>
      </c>
      <c r="F18" s="719">
        <v>71.025999999999996</v>
      </c>
      <c r="G18" s="719">
        <v>30.847000000000008</v>
      </c>
    </row>
    <row r="19" spans="1:8" s="134" customFormat="1" ht="24" customHeight="1">
      <c r="A19" s="759" t="s">
        <v>1171</v>
      </c>
      <c r="B19" s="709">
        <f>C19+G19</f>
        <v>892.60300000000007</v>
      </c>
      <c r="C19" s="709">
        <f>D19+E19+F19</f>
        <v>872.26300000000003</v>
      </c>
      <c r="D19" s="719">
        <v>56.873000000000012</v>
      </c>
      <c r="E19" s="719">
        <v>763.68700000000001</v>
      </c>
      <c r="F19" s="719">
        <v>51.703000000000003</v>
      </c>
      <c r="G19" s="719">
        <v>20.34</v>
      </c>
    </row>
    <row r="20" spans="1:8" s="134" customFormat="1" ht="12.95" customHeight="1">
      <c r="A20" s="758" t="s">
        <v>1173</v>
      </c>
      <c r="B20" s="709">
        <f>C20+G20</f>
        <v>195.249</v>
      </c>
      <c r="C20" s="709">
        <f>D20+E20+F20</f>
        <v>194.749</v>
      </c>
      <c r="D20" s="719">
        <v>54.597000000000023</v>
      </c>
      <c r="E20" s="719">
        <v>123.83499999999997</v>
      </c>
      <c r="F20" s="719">
        <v>16.317</v>
      </c>
      <c r="G20" s="719">
        <v>0.50000000000000056</v>
      </c>
    </row>
    <row r="21" spans="1:8" s="717" customFormat="1" ht="20.100000000000001" customHeight="1">
      <c r="A21" s="745" t="s">
        <v>460</v>
      </c>
      <c r="B21" s="711">
        <f t="shared" ref="B21:G21" si="3">SUM(B22:B24)</f>
        <v>1614.0630000000001</v>
      </c>
      <c r="C21" s="711">
        <f t="shared" si="3"/>
        <v>1410.3130000000001</v>
      </c>
      <c r="D21" s="711">
        <f t="shared" si="3"/>
        <v>197.00700000000003</v>
      </c>
      <c r="E21" s="711">
        <f t="shared" si="3"/>
        <v>1067.511</v>
      </c>
      <c r="F21" s="711">
        <f>SUM(F22:F24)</f>
        <v>145.79499999999999</v>
      </c>
      <c r="G21" s="711">
        <f t="shared" si="3"/>
        <v>203.75000000000006</v>
      </c>
      <c r="H21" s="149"/>
    </row>
    <row r="22" spans="1:8" s="134" customFormat="1" ht="12.95" customHeight="1">
      <c r="A22" s="758" t="s">
        <v>1172</v>
      </c>
      <c r="B22" s="709">
        <f>C22+G22</f>
        <v>794.20800000000031</v>
      </c>
      <c r="C22" s="709">
        <f>D22+E22+F22</f>
        <v>593.34200000000021</v>
      </c>
      <c r="D22" s="719">
        <v>58.761000000000024</v>
      </c>
      <c r="E22" s="719">
        <v>495.89300000000014</v>
      </c>
      <c r="F22" s="719">
        <v>38.687999999999995</v>
      </c>
      <c r="G22" s="719">
        <v>200.86600000000007</v>
      </c>
    </row>
    <row r="23" spans="1:8" s="134" customFormat="1" ht="24" customHeight="1">
      <c r="A23" s="759" t="s">
        <v>1171</v>
      </c>
      <c r="B23" s="709">
        <f>C23+G23</f>
        <v>643.64099999999996</v>
      </c>
      <c r="C23" s="709">
        <f>D23+E23+F23</f>
        <v>640.75699999999995</v>
      </c>
      <c r="D23" s="719">
        <v>129.74600000000001</v>
      </c>
      <c r="E23" s="719">
        <v>456.59799999999996</v>
      </c>
      <c r="F23" s="719">
        <v>54.412999999999982</v>
      </c>
      <c r="G23" s="719">
        <v>2.8840000000000003</v>
      </c>
    </row>
    <row r="24" spans="1:8" s="134" customFormat="1" ht="12.95" customHeight="1">
      <c r="A24" s="758" t="s">
        <v>1173</v>
      </c>
      <c r="B24" s="709">
        <f>C24+G24</f>
        <v>176.21399999999997</v>
      </c>
      <c r="C24" s="709">
        <f>D24+E24+F24</f>
        <v>176.21399999999997</v>
      </c>
      <c r="D24" s="719">
        <v>8.4999999999999964</v>
      </c>
      <c r="E24" s="719">
        <v>115.01999999999995</v>
      </c>
      <c r="F24" s="719">
        <v>52.694000000000017</v>
      </c>
      <c r="G24" s="719">
        <v>0</v>
      </c>
    </row>
    <row r="25" spans="1:8" s="717" customFormat="1" ht="20.100000000000001" customHeight="1">
      <c r="A25" s="745" t="s">
        <v>461</v>
      </c>
      <c r="B25" s="711">
        <v>2162.221</v>
      </c>
      <c r="C25" s="711">
        <f>SUM(C26:C28)</f>
        <v>1945.002</v>
      </c>
      <c r="D25" s="711">
        <f>SUM(D26:D28)</f>
        <v>1089.3630000000001</v>
      </c>
      <c r="E25" s="711">
        <f>SUM(E26:E28)</f>
        <v>829.78499999999997</v>
      </c>
      <c r="F25" s="711">
        <f>SUM(F26:F28)</f>
        <v>25.853999999999999</v>
      </c>
      <c r="G25" s="711">
        <f>SUM(G26:G28)</f>
        <v>4.101</v>
      </c>
      <c r="H25" s="149"/>
    </row>
    <row r="26" spans="1:8" s="134" customFormat="1" ht="12.95" customHeight="1">
      <c r="A26" s="758" t="s">
        <v>1172</v>
      </c>
      <c r="B26" s="709">
        <f>C26+G26</f>
        <v>111.768</v>
      </c>
      <c r="C26" s="709">
        <f>D26+E26+F26</f>
        <v>108.464</v>
      </c>
      <c r="D26" s="719">
        <v>30.285</v>
      </c>
      <c r="E26" s="719">
        <v>66.956999999999994</v>
      </c>
      <c r="F26" s="719">
        <v>11.222000000000001</v>
      </c>
      <c r="G26" s="719">
        <v>3.3039999999999998</v>
      </c>
    </row>
    <row r="27" spans="1:8" s="134" customFormat="1" ht="24" customHeight="1">
      <c r="A27" s="759" t="s">
        <v>1171</v>
      </c>
      <c r="B27" s="709">
        <f>C27+G27</f>
        <v>1526.1869999999999</v>
      </c>
      <c r="C27" s="709">
        <f>D27+E27+F27</f>
        <v>1526.1869999999999</v>
      </c>
      <c r="D27" s="719">
        <v>1047.579</v>
      </c>
      <c r="E27" s="719">
        <v>463.976</v>
      </c>
      <c r="F27" s="719">
        <v>14.632</v>
      </c>
      <c r="G27" s="566">
        <v>0</v>
      </c>
    </row>
    <row r="28" spans="1:8" s="134" customFormat="1" ht="12.95" customHeight="1">
      <c r="A28" s="758" t="s">
        <v>1173</v>
      </c>
      <c r="B28" s="709">
        <f>C28+G28</f>
        <v>311.14800000000002</v>
      </c>
      <c r="C28" s="709">
        <f>D28+E28+F28</f>
        <v>310.351</v>
      </c>
      <c r="D28" s="719">
        <v>11.499000000000001</v>
      </c>
      <c r="E28" s="719">
        <v>298.85199999999998</v>
      </c>
      <c r="F28" s="719">
        <v>0</v>
      </c>
      <c r="G28" s="719">
        <v>0.79700000000000004</v>
      </c>
    </row>
    <row r="29" spans="1:8" s="275" customFormat="1" ht="20.100000000000001" customHeight="1">
      <c r="A29" s="710" t="s">
        <v>463</v>
      </c>
      <c r="B29" s="711">
        <f t="shared" ref="B29:G29" si="4">SUM(B30:B32)</f>
        <v>1459.9939999999999</v>
      </c>
      <c r="C29" s="711">
        <f t="shared" si="4"/>
        <v>1367.383</v>
      </c>
      <c r="D29" s="711">
        <f t="shared" si="4"/>
        <v>670.8370000000001</v>
      </c>
      <c r="E29" s="711">
        <f t="shared" si="4"/>
        <v>654.33199999999988</v>
      </c>
      <c r="F29" s="711">
        <f>SUM(F30:F32)</f>
        <v>42.213999999999984</v>
      </c>
      <c r="G29" s="711">
        <f t="shared" si="4"/>
        <v>92.610999999999962</v>
      </c>
      <c r="H29" s="134"/>
    </row>
    <row r="30" spans="1:8" s="134" customFormat="1" ht="12.95" customHeight="1">
      <c r="A30" s="758" t="s">
        <v>1172</v>
      </c>
      <c r="B30" s="709">
        <f>C30+G30</f>
        <v>278.53899999999999</v>
      </c>
      <c r="C30" s="709">
        <f>D30+E30+F30</f>
        <v>211.70400000000001</v>
      </c>
      <c r="D30" s="719">
        <v>119.23000000000002</v>
      </c>
      <c r="E30" s="719">
        <v>80.433999999999997</v>
      </c>
      <c r="F30" s="719">
        <v>12.040000000000003</v>
      </c>
      <c r="G30" s="719">
        <v>66.83499999999998</v>
      </c>
    </row>
    <row r="31" spans="1:8" s="134" customFormat="1" ht="24" customHeight="1">
      <c r="A31" s="759" t="s">
        <v>1171</v>
      </c>
      <c r="B31" s="709">
        <f>C31+G31</f>
        <v>1000.2619999999999</v>
      </c>
      <c r="C31" s="709">
        <f>D31+E31+F31</f>
        <v>974.48599999999999</v>
      </c>
      <c r="D31" s="719">
        <v>458.09400000000005</v>
      </c>
      <c r="E31" s="719">
        <v>493.43999999999994</v>
      </c>
      <c r="F31" s="719">
        <v>22.951999999999991</v>
      </c>
      <c r="G31" s="719">
        <v>25.775999999999989</v>
      </c>
    </row>
    <row r="32" spans="1:8" s="134" customFormat="1" ht="12.95" customHeight="1">
      <c r="A32" s="758" t="s">
        <v>1173</v>
      </c>
      <c r="B32" s="709">
        <f>C32+G32</f>
        <v>181.19300000000004</v>
      </c>
      <c r="C32" s="709">
        <f>D32+E32+F32</f>
        <v>181.19300000000004</v>
      </c>
      <c r="D32" s="719">
        <v>93.513000000000034</v>
      </c>
      <c r="E32" s="719">
        <v>80.457999999999998</v>
      </c>
      <c r="F32" s="719">
        <v>7.2219999999999978</v>
      </c>
      <c r="G32" s="719">
        <v>0</v>
      </c>
    </row>
    <row r="33" spans="1:8" s="275" customFormat="1" ht="20.100000000000001" customHeight="1">
      <c r="A33" s="745" t="s">
        <v>464</v>
      </c>
      <c r="B33" s="711">
        <f t="shared" ref="B33:G33" si="5">SUM(B34:B36)</f>
        <v>525.75299999999993</v>
      </c>
      <c r="C33" s="711">
        <f t="shared" si="5"/>
        <v>509.75299999999993</v>
      </c>
      <c r="D33" s="711">
        <f t="shared" si="5"/>
        <v>24.604000000000003</v>
      </c>
      <c r="E33" s="711">
        <f t="shared" si="5"/>
        <v>485.14899999999994</v>
      </c>
      <c r="F33" s="711">
        <f>SUM(F34:F36)</f>
        <v>0</v>
      </c>
      <c r="G33" s="711">
        <f t="shared" si="5"/>
        <v>16</v>
      </c>
      <c r="H33" s="134"/>
    </row>
    <row r="34" spans="1:8" s="134" customFormat="1" ht="12.95" customHeight="1">
      <c r="A34" s="758" t="s">
        <v>1172</v>
      </c>
      <c r="B34" s="709">
        <f>C34+G34</f>
        <v>95.114999999999966</v>
      </c>
      <c r="C34" s="709">
        <f>D34+E34+F34</f>
        <v>79.114999999999966</v>
      </c>
      <c r="D34" s="719">
        <v>0</v>
      </c>
      <c r="E34" s="719">
        <v>79.114999999999966</v>
      </c>
      <c r="F34" s="719">
        <v>0</v>
      </c>
      <c r="G34" s="719">
        <v>16</v>
      </c>
    </row>
    <row r="35" spans="1:8" s="134" customFormat="1" ht="24" customHeight="1">
      <c r="A35" s="759" t="s">
        <v>1171</v>
      </c>
      <c r="B35" s="709">
        <f>C35+G35</f>
        <v>403.57</v>
      </c>
      <c r="C35" s="709">
        <f>D35+E35+F35</f>
        <v>403.57</v>
      </c>
      <c r="D35" s="719">
        <v>24.604000000000003</v>
      </c>
      <c r="E35" s="719">
        <v>378.96600000000001</v>
      </c>
      <c r="F35" s="719">
        <v>0</v>
      </c>
      <c r="G35" s="719">
        <v>0</v>
      </c>
    </row>
    <row r="36" spans="1:8" s="134" customFormat="1" ht="12.95" customHeight="1">
      <c r="A36" s="758" t="s">
        <v>1173</v>
      </c>
      <c r="B36" s="709">
        <f>C36+G36</f>
        <v>27.068000000000001</v>
      </c>
      <c r="C36" s="709">
        <f>D36+E36+F36</f>
        <v>27.068000000000001</v>
      </c>
      <c r="D36" s="719">
        <v>0</v>
      </c>
      <c r="E36" s="719">
        <v>27.068000000000001</v>
      </c>
      <c r="F36" s="719">
        <v>0</v>
      </c>
      <c r="G36" s="719">
        <v>0</v>
      </c>
    </row>
    <row r="37" spans="1:8" s="275" customFormat="1" ht="20.100000000000001" customHeight="1">
      <c r="A37" s="745" t="s">
        <v>465</v>
      </c>
      <c r="B37" s="711">
        <f t="shared" ref="B37:G37" si="6">SUM(B38:B40)</f>
        <v>180.71099999999998</v>
      </c>
      <c r="C37" s="711">
        <f t="shared" si="6"/>
        <v>177.274</v>
      </c>
      <c r="D37" s="711">
        <f t="shared" si="6"/>
        <v>24.673999999999992</v>
      </c>
      <c r="E37" s="711">
        <f t="shared" si="6"/>
        <v>142.678</v>
      </c>
      <c r="F37" s="711">
        <f>SUM(F38:F40)</f>
        <v>9.9219999999999988</v>
      </c>
      <c r="G37" s="711">
        <f t="shared" si="6"/>
        <v>3.4369999999999998</v>
      </c>
      <c r="H37" s="134"/>
    </row>
    <row r="38" spans="1:8" s="134" customFormat="1" ht="12.95" customHeight="1">
      <c r="A38" s="758" t="s">
        <v>1172</v>
      </c>
      <c r="B38" s="709">
        <f>C38+G38</f>
        <v>55.575999999999993</v>
      </c>
      <c r="C38" s="709">
        <f>D38+E38+F38</f>
        <v>52.138999999999996</v>
      </c>
      <c r="D38" s="719">
        <v>9.8699999999999992</v>
      </c>
      <c r="E38" s="719">
        <v>42.210999999999999</v>
      </c>
      <c r="F38" s="719">
        <v>5.8000000000000003E-2</v>
      </c>
      <c r="G38" s="715">
        <v>3.4369999999999998</v>
      </c>
    </row>
    <row r="39" spans="1:8" s="134" customFormat="1" ht="24" customHeight="1">
      <c r="A39" s="759" t="s">
        <v>1171</v>
      </c>
      <c r="B39" s="709">
        <f>C39+G39</f>
        <v>69.498999999999995</v>
      </c>
      <c r="C39" s="709">
        <f>D39+E39+F39</f>
        <v>69.498999999999995</v>
      </c>
      <c r="D39" s="719">
        <v>12.336999999999996</v>
      </c>
      <c r="E39" s="719">
        <v>57.162000000000006</v>
      </c>
      <c r="F39" s="719">
        <v>0</v>
      </c>
      <c r="G39" s="719">
        <v>0</v>
      </c>
    </row>
    <row r="40" spans="1:8" s="134" customFormat="1" ht="12.95" customHeight="1">
      <c r="A40" s="758" t="s">
        <v>1173</v>
      </c>
      <c r="B40" s="709">
        <f>C40+G40</f>
        <v>55.635999999999996</v>
      </c>
      <c r="C40" s="709">
        <f>D40+E40+F40</f>
        <v>55.635999999999996</v>
      </c>
      <c r="D40" s="719">
        <v>2.4670000000000001</v>
      </c>
      <c r="E40" s="719">
        <v>43.305</v>
      </c>
      <c r="F40" s="719">
        <v>9.863999999999999</v>
      </c>
      <c r="G40" s="566">
        <v>0</v>
      </c>
    </row>
    <row r="41" spans="1:8" s="134" customFormat="1" ht="20.100000000000001" customHeight="1">
      <c r="A41" s="745" t="s">
        <v>466</v>
      </c>
      <c r="B41" s="711">
        <f t="shared" ref="B41:G41" si="7">SUM(B42:B44)</f>
        <v>95.941999999999993</v>
      </c>
      <c r="C41" s="711">
        <f t="shared" si="7"/>
        <v>95.941999999999993</v>
      </c>
      <c r="D41" s="711">
        <f t="shared" si="7"/>
        <v>0</v>
      </c>
      <c r="E41" s="711">
        <f t="shared" si="7"/>
        <v>95.941999999999993</v>
      </c>
      <c r="F41" s="711">
        <f>SUM(F42:F44)</f>
        <v>0</v>
      </c>
      <c r="G41" s="711">
        <f t="shared" si="7"/>
        <v>0</v>
      </c>
    </row>
    <row r="42" spans="1:8" s="134" customFormat="1" ht="12.95" customHeight="1">
      <c r="A42" s="758" t="s">
        <v>1172</v>
      </c>
      <c r="B42" s="709">
        <f>C42+G42</f>
        <v>15.662999999999998</v>
      </c>
      <c r="C42" s="709">
        <f>D42+E42+F42</f>
        <v>15.662999999999998</v>
      </c>
      <c r="D42" s="719">
        <v>0</v>
      </c>
      <c r="E42" s="719">
        <v>15.662999999999998</v>
      </c>
      <c r="F42" s="719">
        <v>0</v>
      </c>
      <c r="G42" s="719">
        <v>0</v>
      </c>
    </row>
    <row r="43" spans="1:8" s="134" customFormat="1" ht="24" customHeight="1">
      <c r="A43" s="759" t="s">
        <v>1171</v>
      </c>
      <c r="B43" s="709">
        <f>C43+G43</f>
        <v>78.864999999999995</v>
      </c>
      <c r="C43" s="709">
        <f>D43+E43+F43</f>
        <v>78.864999999999995</v>
      </c>
      <c r="D43" s="719">
        <v>0</v>
      </c>
      <c r="E43" s="719">
        <v>78.864999999999995</v>
      </c>
      <c r="F43" s="719">
        <v>0</v>
      </c>
      <c r="G43" s="719">
        <v>0</v>
      </c>
    </row>
    <row r="44" spans="1:8" s="134" customFormat="1" ht="12.95" customHeight="1">
      <c r="A44" s="758" t="s">
        <v>1173</v>
      </c>
      <c r="B44" s="709">
        <f>C44+G44</f>
        <v>1.4140000000000001</v>
      </c>
      <c r="C44" s="709">
        <f>D44+E44+F44</f>
        <v>1.4140000000000001</v>
      </c>
      <c r="D44" s="719">
        <v>0</v>
      </c>
      <c r="E44" s="719">
        <v>1.4140000000000001</v>
      </c>
      <c r="F44" s="719">
        <v>0</v>
      </c>
      <c r="G44" s="719">
        <v>0</v>
      </c>
    </row>
    <row r="45" spans="1:8" s="134" customFormat="1" ht="6.95" customHeight="1" thickBot="1">
      <c r="A45" s="753"/>
      <c r="B45" s="753"/>
      <c r="C45" s="753"/>
      <c r="D45" s="753"/>
      <c r="E45" s="753"/>
      <c r="F45" s="753"/>
      <c r="G45" s="754"/>
    </row>
    <row r="46" spans="1:8" s="134" customFormat="1" ht="3.75" customHeight="1" thickTop="1">
      <c r="A46" s="445"/>
      <c r="B46" s="445"/>
      <c r="C46" s="445"/>
      <c r="D46" s="445"/>
      <c r="E46" s="445"/>
      <c r="F46" s="445"/>
      <c r="G46" s="732"/>
    </row>
    <row r="47" spans="1:8" s="134" customFormat="1" ht="12.95" customHeight="1">
      <c r="A47" s="735" t="s">
        <v>476</v>
      </c>
      <c r="B47" s="735"/>
      <c r="C47" s="735"/>
      <c r="D47" s="735"/>
      <c r="E47" s="735"/>
      <c r="F47" s="674"/>
      <c r="G47" s="149"/>
    </row>
    <row r="48" spans="1:8">
      <c r="A48" s="668"/>
      <c r="B48" s="668"/>
      <c r="C48" s="668"/>
      <c r="D48" s="668"/>
      <c r="E48" s="668"/>
    </row>
    <row r="49" spans="1:5">
      <c r="A49" s="668"/>
      <c r="B49" s="668"/>
      <c r="C49" s="668"/>
      <c r="D49" s="668"/>
      <c r="E49" s="668"/>
    </row>
    <row r="50" spans="1:5">
      <c r="A50" s="668"/>
      <c r="B50" s="668"/>
      <c r="C50" s="668"/>
      <c r="D50" s="668"/>
      <c r="E50" s="668"/>
    </row>
    <row r="51" spans="1:5">
      <c r="A51" s="668"/>
      <c r="B51" s="668"/>
      <c r="C51" s="668"/>
      <c r="D51" s="668"/>
      <c r="E51" s="668"/>
    </row>
    <row r="52" spans="1:5">
      <c r="A52" s="668"/>
      <c r="B52" s="668"/>
      <c r="C52" s="668"/>
      <c r="D52" s="668"/>
      <c r="E52" s="668"/>
    </row>
    <row r="53" spans="1:5">
      <c r="A53" s="668"/>
      <c r="B53" s="668"/>
      <c r="C53" s="668"/>
      <c r="D53" s="668"/>
      <c r="E53" s="668"/>
    </row>
    <row r="54" spans="1:5">
      <c r="A54" s="668"/>
      <c r="B54" s="668"/>
      <c r="C54" s="668"/>
      <c r="D54" s="668"/>
      <c r="E54" s="668"/>
    </row>
  </sheetData>
  <mergeCells count="8">
    <mergeCell ref="A2:E2"/>
    <mergeCell ref="A3:G3"/>
    <mergeCell ref="B5:B8"/>
    <mergeCell ref="C5:F6"/>
    <mergeCell ref="C7:C8"/>
    <mergeCell ref="D7:D8"/>
    <mergeCell ref="E7:E8"/>
    <mergeCell ref="F7:F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2.xml><?xml version="1.0" encoding="utf-8"?>
<worksheet xmlns="http://schemas.openxmlformats.org/spreadsheetml/2006/main" xmlns:r="http://schemas.openxmlformats.org/officeDocument/2006/relationships">
  <dimension ref="A1:H937"/>
  <sheetViews>
    <sheetView showGridLines="0" workbookViewId="0"/>
  </sheetViews>
  <sheetFormatPr defaultRowHeight="9"/>
  <cols>
    <col min="1" max="1" width="28.140625" style="614" customWidth="1"/>
    <col min="2" max="2" width="9.140625" style="612" customWidth="1"/>
    <col min="3" max="3" width="9.42578125" style="614" customWidth="1"/>
    <col min="4" max="4" width="10.42578125" style="614" customWidth="1"/>
    <col min="5" max="5" width="9.85546875" style="614" customWidth="1"/>
    <col min="6" max="6" width="9.28515625" style="614" customWidth="1"/>
    <col min="7" max="7" width="10.5703125" style="614" customWidth="1"/>
    <col min="8" max="256" width="9.140625" style="614"/>
    <col min="257" max="257" width="32.7109375" style="614" customWidth="1"/>
    <col min="258" max="258" width="11.5703125" style="614" customWidth="1"/>
    <col min="259" max="259" width="12.5703125" style="614" customWidth="1"/>
    <col min="260" max="260" width="10.42578125" style="614" customWidth="1"/>
    <col min="261" max="261" width="9.85546875" style="614" customWidth="1"/>
    <col min="262" max="263" width="10.5703125" style="614" customWidth="1"/>
    <col min="264" max="512" width="9.140625" style="614"/>
    <col min="513" max="513" width="32.7109375" style="614" customWidth="1"/>
    <col min="514" max="514" width="11.5703125" style="614" customWidth="1"/>
    <col min="515" max="515" width="12.5703125" style="614" customWidth="1"/>
    <col min="516" max="516" width="10.42578125" style="614" customWidth="1"/>
    <col min="517" max="517" width="9.85546875" style="614" customWidth="1"/>
    <col min="518" max="519" width="10.5703125" style="614" customWidth="1"/>
    <col min="520" max="768" width="9.140625" style="614"/>
    <col min="769" max="769" width="32.7109375" style="614" customWidth="1"/>
    <col min="770" max="770" width="11.5703125" style="614" customWidth="1"/>
    <col min="771" max="771" width="12.5703125" style="614" customWidth="1"/>
    <col min="772" max="772" width="10.42578125" style="614" customWidth="1"/>
    <col min="773" max="773" width="9.85546875" style="614" customWidth="1"/>
    <col min="774" max="775" width="10.5703125" style="614" customWidth="1"/>
    <col min="776" max="1024" width="9.140625" style="614"/>
    <col min="1025" max="1025" width="32.7109375" style="614" customWidth="1"/>
    <col min="1026" max="1026" width="11.5703125" style="614" customWidth="1"/>
    <col min="1027" max="1027" width="12.5703125" style="614" customWidth="1"/>
    <col min="1028" max="1028" width="10.42578125" style="614" customWidth="1"/>
    <col min="1029" max="1029" width="9.85546875" style="614" customWidth="1"/>
    <col min="1030" max="1031" width="10.5703125" style="614" customWidth="1"/>
    <col min="1032" max="1280" width="9.140625" style="614"/>
    <col min="1281" max="1281" width="32.7109375" style="614" customWidth="1"/>
    <col min="1282" max="1282" width="11.5703125" style="614" customWidth="1"/>
    <col min="1283" max="1283" width="12.5703125" style="614" customWidth="1"/>
    <col min="1284" max="1284" width="10.42578125" style="614" customWidth="1"/>
    <col min="1285" max="1285" width="9.85546875" style="614" customWidth="1"/>
    <col min="1286" max="1287" width="10.5703125" style="614" customWidth="1"/>
    <col min="1288" max="1536" width="9.140625" style="614"/>
    <col min="1537" max="1537" width="32.7109375" style="614" customWidth="1"/>
    <col min="1538" max="1538" width="11.5703125" style="614" customWidth="1"/>
    <col min="1539" max="1539" width="12.5703125" style="614" customWidth="1"/>
    <col min="1540" max="1540" width="10.42578125" style="614" customWidth="1"/>
    <col min="1541" max="1541" width="9.85546875" style="614" customWidth="1"/>
    <col min="1542" max="1543" width="10.5703125" style="614" customWidth="1"/>
    <col min="1544" max="1792" width="9.140625" style="614"/>
    <col min="1793" max="1793" width="32.7109375" style="614" customWidth="1"/>
    <col min="1794" max="1794" width="11.5703125" style="614" customWidth="1"/>
    <col min="1795" max="1795" width="12.5703125" style="614" customWidth="1"/>
    <col min="1796" max="1796" width="10.42578125" style="614" customWidth="1"/>
    <col min="1797" max="1797" width="9.85546875" style="614" customWidth="1"/>
    <col min="1798" max="1799" width="10.5703125" style="614" customWidth="1"/>
    <col min="1800" max="2048" width="9.140625" style="614"/>
    <col min="2049" max="2049" width="32.7109375" style="614" customWidth="1"/>
    <col min="2050" max="2050" width="11.5703125" style="614" customWidth="1"/>
    <col min="2051" max="2051" width="12.5703125" style="614" customWidth="1"/>
    <col min="2052" max="2052" width="10.42578125" style="614" customWidth="1"/>
    <col min="2053" max="2053" width="9.85546875" style="614" customWidth="1"/>
    <col min="2054" max="2055" width="10.5703125" style="614" customWidth="1"/>
    <col min="2056" max="2304" width="9.140625" style="614"/>
    <col min="2305" max="2305" width="32.7109375" style="614" customWidth="1"/>
    <col min="2306" max="2306" width="11.5703125" style="614" customWidth="1"/>
    <col min="2307" max="2307" width="12.5703125" style="614" customWidth="1"/>
    <col min="2308" max="2308" width="10.42578125" style="614" customWidth="1"/>
    <col min="2309" max="2309" width="9.85546875" style="614" customWidth="1"/>
    <col min="2310" max="2311" width="10.5703125" style="614" customWidth="1"/>
    <col min="2312" max="2560" width="9.140625" style="614"/>
    <col min="2561" max="2561" width="32.7109375" style="614" customWidth="1"/>
    <col min="2562" max="2562" width="11.5703125" style="614" customWidth="1"/>
    <col min="2563" max="2563" width="12.5703125" style="614" customWidth="1"/>
    <col min="2564" max="2564" width="10.42578125" style="614" customWidth="1"/>
    <col min="2565" max="2565" width="9.85546875" style="614" customWidth="1"/>
    <col min="2566" max="2567" width="10.5703125" style="614" customWidth="1"/>
    <col min="2568" max="2816" width="9.140625" style="614"/>
    <col min="2817" max="2817" width="32.7109375" style="614" customWidth="1"/>
    <col min="2818" max="2818" width="11.5703125" style="614" customWidth="1"/>
    <col min="2819" max="2819" width="12.5703125" style="614" customWidth="1"/>
    <col min="2820" max="2820" width="10.42578125" style="614" customWidth="1"/>
    <col min="2821" max="2821" width="9.85546875" style="614" customWidth="1"/>
    <col min="2822" max="2823" width="10.5703125" style="614" customWidth="1"/>
    <col min="2824" max="3072" width="9.140625" style="614"/>
    <col min="3073" max="3073" width="32.7109375" style="614" customWidth="1"/>
    <col min="3074" max="3074" width="11.5703125" style="614" customWidth="1"/>
    <col min="3075" max="3075" width="12.5703125" style="614" customWidth="1"/>
    <col min="3076" max="3076" width="10.42578125" style="614" customWidth="1"/>
    <col min="3077" max="3077" width="9.85546875" style="614" customWidth="1"/>
    <col min="3078" max="3079" width="10.5703125" style="614" customWidth="1"/>
    <col min="3080" max="3328" width="9.140625" style="614"/>
    <col min="3329" max="3329" width="32.7109375" style="614" customWidth="1"/>
    <col min="3330" max="3330" width="11.5703125" style="614" customWidth="1"/>
    <col min="3331" max="3331" width="12.5703125" style="614" customWidth="1"/>
    <col min="3332" max="3332" width="10.42578125" style="614" customWidth="1"/>
    <col min="3333" max="3333" width="9.85546875" style="614" customWidth="1"/>
    <col min="3334" max="3335" width="10.5703125" style="614" customWidth="1"/>
    <col min="3336" max="3584" width="9.140625" style="614"/>
    <col min="3585" max="3585" width="32.7109375" style="614" customWidth="1"/>
    <col min="3586" max="3586" width="11.5703125" style="614" customWidth="1"/>
    <col min="3587" max="3587" width="12.5703125" style="614" customWidth="1"/>
    <col min="3588" max="3588" width="10.42578125" style="614" customWidth="1"/>
    <col min="3589" max="3589" width="9.85546875" style="614" customWidth="1"/>
    <col min="3590" max="3591" width="10.5703125" style="614" customWidth="1"/>
    <col min="3592" max="3840" width="9.140625" style="614"/>
    <col min="3841" max="3841" width="32.7109375" style="614" customWidth="1"/>
    <col min="3842" max="3842" width="11.5703125" style="614" customWidth="1"/>
    <col min="3843" max="3843" width="12.5703125" style="614" customWidth="1"/>
    <col min="3844" max="3844" width="10.42578125" style="614" customWidth="1"/>
    <col min="3845" max="3845" width="9.85546875" style="614" customWidth="1"/>
    <col min="3846" max="3847" width="10.5703125" style="614" customWidth="1"/>
    <col min="3848" max="4096" width="9.140625" style="614"/>
    <col min="4097" max="4097" width="32.7109375" style="614" customWidth="1"/>
    <col min="4098" max="4098" width="11.5703125" style="614" customWidth="1"/>
    <col min="4099" max="4099" width="12.5703125" style="614" customWidth="1"/>
    <col min="4100" max="4100" width="10.42578125" style="614" customWidth="1"/>
    <col min="4101" max="4101" width="9.85546875" style="614" customWidth="1"/>
    <col min="4102" max="4103" width="10.5703125" style="614" customWidth="1"/>
    <col min="4104" max="4352" width="9.140625" style="614"/>
    <col min="4353" max="4353" width="32.7109375" style="614" customWidth="1"/>
    <col min="4354" max="4354" width="11.5703125" style="614" customWidth="1"/>
    <col min="4355" max="4355" width="12.5703125" style="614" customWidth="1"/>
    <col min="4356" max="4356" width="10.42578125" style="614" customWidth="1"/>
    <col min="4357" max="4357" width="9.85546875" style="614" customWidth="1"/>
    <col min="4358" max="4359" width="10.5703125" style="614" customWidth="1"/>
    <col min="4360" max="4608" width="9.140625" style="614"/>
    <col min="4609" max="4609" width="32.7109375" style="614" customWidth="1"/>
    <col min="4610" max="4610" width="11.5703125" style="614" customWidth="1"/>
    <col min="4611" max="4611" width="12.5703125" style="614" customWidth="1"/>
    <col min="4612" max="4612" width="10.42578125" style="614" customWidth="1"/>
    <col min="4613" max="4613" width="9.85546875" style="614" customWidth="1"/>
    <col min="4614" max="4615" width="10.5703125" style="614" customWidth="1"/>
    <col min="4616" max="4864" width="9.140625" style="614"/>
    <col min="4865" max="4865" width="32.7109375" style="614" customWidth="1"/>
    <col min="4866" max="4866" width="11.5703125" style="614" customWidth="1"/>
    <col min="4867" max="4867" width="12.5703125" style="614" customWidth="1"/>
    <col min="4868" max="4868" width="10.42578125" style="614" customWidth="1"/>
    <col min="4869" max="4869" width="9.85546875" style="614" customWidth="1"/>
    <col min="4870" max="4871" width="10.5703125" style="614" customWidth="1"/>
    <col min="4872" max="5120" width="9.140625" style="614"/>
    <col min="5121" max="5121" width="32.7109375" style="614" customWidth="1"/>
    <col min="5122" max="5122" width="11.5703125" style="614" customWidth="1"/>
    <col min="5123" max="5123" width="12.5703125" style="614" customWidth="1"/>
    <col min="5124" max="5124" width="10.42578125" style="614" customWidth="1"/>
    <col min="5125" max="5125" width="9.85546875" style="614" customWidth="1"/>
    <col min="5126" max="5127" width="10.5703125" style="614" customWidth="1"/>
    <col min="5128" max="5376" width="9.140625" style="614"/>
    <col min="5377" max="5377" width="32.7109375" style="614" customWidth="1"/>
    <col min="5378" max="5378" width="11.5703125" style="614" customWidth="1"/>
    <col min="5379" max="5379" width="12.5703125" style="614" customWidth="1"/>
    <col min="5380" max="5380" width="10.42578125" style="614" customWidth="1"/>
    <col min="5381" max="5381" width="9.85546875" style="614" customWidth="1"/>
    <col min="5382" max="5383" width="10.5703125" style="614" customWidth="1"/>
    <col min="5384" max="5632" width="9.140625" style="614"/>
    <col min="5633" max="5633" width="32.7109375" style="614" customWidth="1"/>
    <col min="5634" max="5634" width="11.5703125" style="614" customWidth="1"/>
    <col min="5635" max="5635" width="12.5703125" style="614" customWidth="1"/>
    <col min="5636" max="5636" width="10.42578125" style="614" customWidth="1"/>
    <col min="5637" max="5637" width="9.85546875" style="614" customWidth="1"/>
    <col min="5638" max="5639" width="10.5703125" style="614" customWidth="1"/>
    <col min="5640" max="5888" width="9.140625" style="614"/>
    <col min="5889" max="5889" width="32.7109375" style="614" customWidth="1"/>
    <col min="5890" max="5890" width="11.5703125" style="614" customWidth="1"/>
    <col min="5891" max="5891" width="12.5703125" style="614" customWidth="1"/>
    <col min="5892" max="5892" width="10.42578125" style="614" customWidth="1"/>
    <col min="5893" max="5893" width="9.85546875" style="614" customWidth="1"/>
    <col min="5894" max="5895" width="10.5703125" style="614" customWidth="1"/>
    <col min="5896" max="6144" width="9.140625" style="614"/>
    <col min="6145" max="6145" width="32.7109375" style="614" customWidth="1"/>
    <col min="6146" max="6146" width="11.5703125" style="614" customWidth="1"/>
    <col min="6147" max="6147" width="12.5703125" style="614" customWidth="1"/>
    <col min="6148" max="6148" width="10.42578125" style="614" customWidth="1"/>
    <col min="6149" max="6149" width="9.85546875" style="614" customWidth="1"/>
    <col min="6150" max="6151" width="10.5703125" style="614" customWidth="1"/>
    <col min="6152" max="6400" width="9.140625" style="614"/>
    <col min="6401" max="6401" width="32.7109375" style="614" customWidth="1"/>
    <col min="6402" max="6402" width="11.5703125" style="614" customWidth="1"/>
    <col min="6403" max="6403" width="12.5703125" style="614" customWidth="1"/>
    <col min="6404" max="6404" width="10.42578125" style="614" customWidth="1"/>
    <col min="6405" max="6405" width="9.85546875" style="614" customWidth="1"/>
    <col min="6406" max="6407" width="10.5703125" style="614" customWidth="1"/>
    <col min="6408" max="6656" width="9.140625" style="614"/>
    <col min="6657" max="6657" width="32.7109375" style="614" customWidth="1"/>
    <col min="6658" max="6658" width="11.5703125" style="614" customWidth="1"/>
    <col min="6659" max="6659" width="12.5703125" style="614" customWidth="1"/>
    <col min="6660" max="6660" width="10.42578125" style="614" customWidth="1"/>
    <col min="6661" max="6661" width="9.85546875" style="614" customWidth="1"/>
    <col min="6662" max="6663" width="10.5703125" style="614" customWidth="1"/>
    <col min="6664" max="6912" width="9.140625" style="614"/>
    <col min="6913" max="6913" width="32.7109375" style="614" customWidth="1"/>
    <col min="6914" max="6914" width="11.5703125" style="614" customWidth="1"/>
    <col min="6915" max="6915" width="12.5703125" style="614" customWidth="1"/>
    <col min="6916" max="6916" width="10.42578125" style="614" customWidth="1"/>
    <col min="6917" max="6917" width="9.85546875" style="614" customWidth="1"/>
    <col min="6918" max="6919" width="10.5703125" style="614" customWidth="1"/>
    <col min="6920" max="7168" width="9.140625" style="614"/>
    <col min="7169" max="7169" width="32.7109375" style="614" customWidth="1"/>
    <col min="7170" max="7170" width="11.5703125" style="614" customWidth="1"/>
    <col min="7171" max="7171" width="12.5703125" style="614" customWidth="1"/>
    <col min="7172" max="7172" width="10.42578125" style="614" customWidth="1"/>
    <col min="7173" max="7173" width="9.85546875" style="614" customWidth="1"/>
    <col min="7174" max="7175" width="10.5703125" style="614" customWidth="1"/>
    <col min="7176" max="7424" width="9.140625" style="614"/>
    <col min="7425" max="7425" width="32.7109375" style="614" customWidth="1"/>
    <col min="7426" max="7426" width="11.5703125" style="614" customWidth="1"/>
    <col min="7427" max="7427" width="12.5703125" style="614" customWidth="1"/>
    <col min="7428" max="7428" width="10.42578125" style="614" customWidth="1"/>
    <col min="7429" max="7429" width="9.85546875" style="614" customWidth="1"/>
    <col min="7430" max="7431" width="10.5703125" style="614" customWidth="1"/>
    <col min="7432" max="7680" width="9.140625" style="614"/>
    <col min="7681" max="7681" width="32.7109375" style="614" customWidth="1"/>
    <col min="7682" max="7682" width="11.5703125" style="614" customWidth="1"/>
    <col min="7683" max="7683" width="12.5703125" style="614" customWidth="1"/>
    <col min="7684" max="7684" width="10.42578125" style="614" customWidth="1"/>
    <col min="7685" max="7685" width="9.85546875" style="614" customWidth="1"/>
    <col min="7686" max="7687" width="10.5703125" style="614" customWidth="1"/>
    <col min="7688" max="7936" width="9.140625" style="614"/>
    <col min="7937" max="7937" width="32.7109375" style="614" customWidth="1"/>
    <col min="7938" max="7938" width="11.5703125" style="614" customWidth="1"/>
    <col min="7939" max="7939" width="12.5703125" style="614" customWidth="1"/>
    <col min="7940" max="7940" width="10.42578125" style="614" customWidth="1"/>
    <col min="7941" max="7941" width="9.85546875" style="614" customWidth="1"/>
    <col min="7942" max="7943" width="10.5703125" style="614" customWidth="1"/>
    <col min="7944" max="8192" width="9.140625" style="614"/>
    <col min="8193" max="8193" width="32.7109375" style="614" customWidth="1"/>
    <col min="8194" max="8194" width="11.5703125" style="614" customWidth="1"/>
    <col min="8195" max="8195" width="12.5703125" style="614" customWidth="1"/>
    <col min="8196" max="8196" width="10.42578125" style="614" customWidth="1"/>
    <col min="8197" max="8197" width="9.85546875" style="614" customWidth="1"/>
    <col min="8198" max="8199" width="10.5703125" style="614" customWidth="1"/>
    <col min="8200" max="8448" width="9.140625" style="614"/>
    <col min="8449" max="8449" width="32.7109375" style="614" customWidth="1"/>
    <col min="8450" max="8450" width="11.5703125" style="614" customWidth="1"/>
    <col min="8451" max="8451" width="12.5703125" style="614" customWidth="1"/>
    <col min="8452" max="8452" width="10.42578125" style="614" customWidth="1"/>
    <col min="8453" max="8453" width="9.85546875" style="614" customWidth="1"/>
    <col min="8454" max="8455" width="10.5703125" style="614" customWidth="1"/>
    <col min="8456" max="8704" width="9.140625" style="614"/>
    <col min="8705" max="8705" width="32.7109375" style="614" customWidth="1"/>
    <col min="8706" max="8706" width="11.5703125" style="614" customWidth="1"/>
    <col min="8707" max="8707" width="12.5703125" style="614" customWidth="1"/>
    <col min="8708" max="8708" width="10.42578125" style="614" customWidth="1"/>
    <col min="8709" max="8709" width="9.85546875" style="614" customWidth="1"/>
    <col min="8710" max="8711" width="10.5703125" style="614" customWidth="1"/>
    <col min="8712" max="8960" width="9.140625" style="614"/>
    <col min="8961" max="8961" width="32.7109375" style="614" customWidth="1"/>
    <col min="8962" max="8962" width="11.5703125" style="614" customWidth="1"/>
    <col min="8963" max="8963" width="12.5703125" style="614" customWidth="1"/>
    <col min="8964" max="8964" width="10.42578125" style="614" customWidth="1"/>
    <col min="8965" max="8965" width="9.85546875" style="614" customWidth="1"/>
    <col min="8966" max="8967" width="10.5703125" style="614" customWidth="1"/>
    <col min="8968" max="9216" width="9.140625" style="614"/>
    <col min="9217" max="9217" width="32.7109375" style="614" customWidth="1"/>
    <col min="9218" max="9218" width="11.5703125" style="614" customWidth="1"/>
    <col min="9219" max="9219" width="12.5703125" style="614" customWidth="1"/>
    <col min="9220" max="9220" width="10.42578125" style="614" customWidth="1"/>
    <col min="9221" max="9221" width="9.85546875" style="614" customWidth="1"/>
    <col min="9222" max="9223" width="10.5703125" style="614" customWidth="1"/>
    <col min="9224" max="9472" width="9.140625" style="614"/>
    <col min="9473" max="9473" width="32.7109375" style="614" customWidth="1"/>
    <col min="9474" max="9474" width="11.5703125" style="614" customWidth="1"/>
    <col min="9475" max="9475" width="12.5703125" style="614" customWidth="1"/>
    <col min="9476" max="9476" width="10.42578125" style="614" customWidth="1"/>
    <col min="9477" max="9477" width="9.85546875" style="614" customWidth="1"/>
    <col min="9478" max="9479" width="10.5703125" style="614" customWidth="1"/>
    <col min="9480" max="9728" width="9.140625" style="614"/>
    <col min="9729" max="9729" width="32.7109375" style="614" customWidth="1"/>
    <col min="9730" max="9730" width="11.5703125" style="614" customWidth="1"/>
    <col min="9731" max="9731" width="12.5703125" style="614" customWidth="1"/>
    <col min="9732" max="9732" width="10.42578125" style="614" customWidth="1"/>
    <col min="9733" max="9733" width="9.85546875" style="614" customWidth="1"/>
    <col min="9734" max="9735" width="10.5703125" style="614" customWidth="1"/>
    <col min="9736" max="9984" width="9.140625" style="614"/>
    <col min="9985" max="9985" width="32.7109375" style="614" customWidth="1"/>
    <col min="9986" max="9986" width="11.5703125" style="614" customWidth="1"/>
    <col min="9987" max="9987" width="12.5703125" style="614" customWidth="1"/>
    <col min="9988" max="9988" width="10.42578125" style="614" customWidth="1"/>
    <col min="9989" max="9989" width="9.85546875" style="614" customWidth="1"/>
    <col min="9990" max="9991" width="10.5703125" style="614" customWidth="1"/>
    <col min="9992" max="10240" width="9.140625" style="614"/>
    <col min="10241" max="10241" width="32.7109375" style="614" customWidth="1"/>
    <col min="10242" max="10242" width="11.5703125" style="614" customWidth="1"/>
    <col min="10243" max="10243" width="12.5703125" style="614" customWidth="1"/>
    <col min="10244" max="10244" width="10.42578125" style="614" customWidth="1"/>
    <col min="10245" max="10245" width="9.85546875" style="614" customWidth="1"/>
    <col min="10246" max="10247" width="10.5703125" style="614" customWidth="1"/>
    <col min="10248" max="10496" width="9.140625" style="614"/>
    <col min="10497" max="10497" width="32.7109375" style="614" customWidth="1"/>
    <col min="10498" max="10498" width="11.5703125" style="614" customWidth="1"/>
    <col min="10499" max="10499" width="12.5703125" style="614" customWidth="1"/>
    <col min="10500" max="10500" width="10.42578125" style="614" customWidth="1"/>
    <col min="10501" max="10501" width="9.85546875" style="614" customWidth="1"/>
    <col min="10502" max="10503" width="10.5703125" style="614" customWidth="1"/>
    <col min="10504" max="10752" width="9.140625" style="614"/>
    <col min="10753" max="10753" width="32.7109375" style="614" customWidth="1"/>
    <col min="10754" max="10754" width="11.5703125" style="614" customWidth="1"/>
    <col min="10755" max="10755" width="12.5703125" style="614" customWidth="1"/>
    <col min="10756" max="10756" width="10.42578125" style="614" customWidth="1"/>
    <col min="10757" max="10757" width="9.85546875" style="614" customWidth="1"/>
    <col min="10758" max="10759" width="10.5703125" style="614" customWidth="1"/>
    <col min="10760" max="11008" width="9.140625" style="614"/>
    <col min="11009" max="11009" width="32.7109375" style="614" customWidth="1"/>
    <col min="11010" max="11010" width="11.5703125" style="614" customWidth="1"/>
    <col min="11011" max="11011" width="12.5703125" style="614" customWidth="1"/>
    <col min="11012" max="11012" width="10.42578125" style="614" customWidth="1"/>
    <col min="11013" max="11013" width="9.85546875" style="614" customWidth="1"/>
    <col min="11014" max="11015" width="10.5703125" style="614" customWidth="1"/>
    <col min="11016" max="11264" width="9.140625" style="614"/>
    <col min="11265" max="11265" width="32.7109375" style="614" customWidth="1"/>
    <col min="11266" max="11266" width="11.5703125" style="614" customWidth="1"/>
    <col min="11267" max="11267" width="12.5703125" style="614" customWidth="1"/>
    <col min="11268" max="11268" width="10.42578125" style="614" customWidth="1"/>
    <col min="11269" max="11269" width="9.85546875" style="614" customWidth="1"/>
    <col min="11270" max="11271" width="10.5703125" style="614" customWidth="1"/>
    <col min="11272" max="11520" width="9.140625" style="614"/>
    <col min="11521" max="11521" width="32.7109375" style="614" customWidth="1"/>
    <col min="11522" max="11522" width="11.5703125" style="614" customWidth="1"/>
    <col min="11523" max="11523" width="12.5703125" style="614" customWidth="1"/>
    <col min="11524" max="11524" width="10.42578125" style="614" customWidth="1"/>
    <col min="11525" max="11525" width="9.85546875" style="614" customWidth="1"/>
    <col min="11526" max="11527" width="10.5703125" style="614" customWidth="1"/>
    <col min="11528" max="11776" width="9.140625" style="614"/>
    <col min="11777" max="11777" width="32.7109375" style="614" customWidth="1"/>
    <col min="11778" max="11778" width="11.5703125" style="614" customWidth="1"/>
    <col min="11779" max="11779" width="12.5703125" style="614" customWidth="1"/>
    <col min="11780" max="11780" width="10.42578125" style="614" customWidth="1"/>
    <col min="11781" max="11781" width="9.85546875" style="614" customWidth="1"/>
    <col min="11782" max="11783" width="10.5703125" style="614" customWidth="1"/>
    <col min="11784" max="12032" width="9.140625" style="614"/>
    <col min="12033" max="12033" width="32.7109375" style="614" customWidth="1"/>
    <col min="12034" max="12034" width="11.5703125" style="614" customWidth="1"/>
    <col min="12035" max="12035" width="12.5703125" style="614" customWidth="1"/>
    <col min="12036" max="12036" width="10.42578125" style="614" customWidth="1"/>
    <col min="12037" max="12037" width="9.85546875" style="614" customWidth="1"/>
    <col min="12038" max="12039" width="10.5703125" style="614" customWidth="1"/>
    <col min="12040" max="12288" width="9.140625" style="614"/>
    <col min="12289" max="12289" width="32.7109375" style="614" customWidth="1"/>
    <col min="12290" max="12290" width="11.5703125" style="614" customWidth="1"/>
    <col min="12291" max="12291" width="12.5703125" style="614" customWidth="1"/>
    <col min="12292" max="12292" width="10.42578125" style="614" customWidth="1"/>
    <col min="12293" max="12293" width="9.85546875" style="614" customWidth="1"/>
    <col min="12294" max="12295" width="10.5703125" style="614" customWidth="1"/>
    <col min="12296" max="12544" width="9.140625" style="614"/>
    <col min="12545" max="12545" width="32.7109375" style="614" customWidth="1"/>
    <col min="12546" max="12546" width="11.5703125" style="614" customWidth="1"/>
    <col min="12547" max="12547" width="12.5703125" style="614" customWidth="1"/>
    <col min="12548" max="12548" width="10.42578125" style="614" customWidth="1"/>
    <col min="12549" max="12549" width="9.85546875" style="614" customWidth="1"/>
    <col min="12550" max="12551" width="10.5703125" style="614" customWidth="1"/>
    <col min="12552" max="12800" width="9.140625" style="614"/>
    <col min="12801" max="12801" width="32.7109375" style="614" customWidth="1"/>
    <col min="12802" max="12802" width="11.5703125" style="614" customWidth="1"/>
    <col min="12803" max="12803" width="12.5703125" style="614" customWidth="1"/>
    <col min="12804" max="12804" width="10.42578125" style="614" customWidth="1"/>
    <col min="12805" max="12805" width="9.85546875" style="614" customWidth="1"/>
    <col min="12806" max="12807" width="10.5703125" style="614" customWidth="1"/>
    <col min="12808" max="13056" width="9.140625" style="614"/>
    <col min="13057" max="13057" width="32.7109375" style="614" customWidth="1"/>
    <col min="13058" max="13058" width="11.5703125" style="614" customWidth="1"/>
    <col min="13059" max="13059" width="12.5703125" style="614" customWidth="1"/>
    <col min="13060" max="13060" width="10.42578125" style="614" customWidth="1"/>
    <col min="13061" max="13061" width="9.85546875" style="614" customWidth="1"/>
    <col min="13062" max="13063" width="10.5703125" style="614" customWidth="1"/>
    <col min="13064" max="13312" width="9.140625" style="614"/>
    <col min="13313" max="13313" width="32.7109375" style="614" customWidth="1"/>
    <col min="13314" max="13314" width="11.5703125" style="614" customWidth="1"/>
    <col min="13315" max="13315" width="12.5703125" style="614" customWidth="1"/>
    <col min="13316" max="13316" width="10.42578125" style="614" customWidth="1"/>
    <col min="13317" max="13317" width="9.85546875" style="614" customWidth="1"/>
    <col min="13318" max="13319" width="10.5703125" style="614" customWidth="1"/>
    <col min="13320" max="13568" width="9.140625" style="614"/>
    <col min="13569" max="13569" width="32.7109375" style="614" customWidth="1"/>
    <col min="13570" max="13570" width="11.5703125" style="614" customWidth="1"/>
    <col min="13571" max="13571" width="12.5703125" style="614" customWidth="1"/>
    <col min="13572" max="13572" width="10.42578125" style="614" customWidth="1"/>
    <col min="13573" max="13573" width="9.85546875" style="614" customWidth="1"/>
    <col min="13574" max="13575" width="10.5703125" style="614" customWidth="1"/>
    <col min="13576" max="13824" width="9.140625" style="614"/>
    <col min="13825" max="13825" width="32.7109375" style="614" customWidth="1"/>
    <col min="13826" max="13826" width="11.5703125" style="614" customWidth="1"/>
    <col min="13827" max="13827" width="12.5703125" style="614" customWidth="1"/>
    <col min="13828" max="13828" width="10.42578125" style="614" customWidth="1"/>
    <col min="13829" max="13829" width="9.85546875" style="614" customWidth="1"/>
    <col min="13830" max="13831" width="10.5703125" style="614" customWidth="1"/>
    <col min="13832" max="14080" width="9.140625" style="614"/>
    <col min="14081" max="14081" width="32.7109375" style="614" customWidth="1"/>
    <col min="14082" max="14082" width="11.5703125" style="614" customWidth="1"/>
    <col min="14083" max="14083" width="12.5703125" style="614" customWidth="1"/>
    <col min="14084" max="14084" width="10.42578125" style="614" customWidth="1"/>
    <col min="14085" max="14085" width="9.85546875" style="614" customWidth="1"/>
    <col min="14086" max="14087" width="10.5703125" style="614" customWidth="1"/>
    <col min="14088" max="14336" width="9.140625" style="614"/>
    <col min="14337" max="14337" width="32.7109375" style="614" customWidth="1"/>
    <col min="14338" max="14338" width="11.5703125" style="614" customWidth="1"/>
    <col min="14339" max="14339" width="12.5703125" style="614" customWidth="1"/>
    <col min="14340" max="14340" width="10.42578125" style="614" customWidth="1"/>
    <col min="14341" max="14341" width="9.85546875" style="614" customWidth="1"/>
    <col min="14342" max="14343" width="10.5703125" style="614" customWidth="1"/>
    <col min="14344" max="14592" width="9.140625" style="614"/>
    <col min="14593" max="14593" width="32.7109375" style="614" customWidth="1"/>
    <col min="14594" max="14594" width="11.5703125" style="614" customWidth="1"/>
    <col min="14595" max="14595" width="12.5703125" style="614" customWidth="1"/>
    <col min="14596" max="14596" width="10.42578125" style="614" customWidth="1"/>
    <col min="14597" max="14597" width="9.85546875" style="614" customWidth="1"/>
    <col min="14598" max="14599" width="10.5703125" style="614" customWidth="1"/>
    <col min="14600" max="14848" width="9.140625" style="614"/>
    <col min="14849" max="14849" width="32.7109375" style="614" customWidth="1"/>
    <col min="14850" max="14850" width="11.5703125" style="614" customWidth="1"/>
    <col min="14851" max="14851" width="12.5703125" style="614" customWidth="1"/>
    <col min="14852" max="14852" width="10.42578125" style="614" customWidth="1"/>
    <col min="14853" max="14853" width="9.85546875" style="614" customWidth="1"/>
    <col min="14854" max="14855" width="10.5703125" style="614" customWidth="1"/>
    <col min="14856" max="15104" width="9.140625" style="614"/>
    <col min="15105" max="15105" width="32.7109375" style="614" customWidth="1"/>
    <col min="15106" max="15106" width="11.5703125" style="614" customWidth="1"/>
    <col min="15107" max="15107" width="12.5703125" style="614" customWidth="1"/>
    <col min="15108" max="15108" width="10.42578125" style="614" customWidth="1"/>
    <col min="15109" max="15109" width="9.85546875" style="614" customWidth="1"/>
    <col min="15110" max="15111" width="10.5703125" style="614" customWidth="1"/>
    <col min="15112" max="15360" width="9.140625" style="614"/>
    <col min="15361" max="15361" width="32.7109375" style="614" customWidth="1"/>
    <col min="15362" max="15362" width="11.5703125" style="614" customWidth="1"/>
    <col min="15363" max="15363" width="12.5703125" style="614" customWidth="1"/>
    <col min="15364" max="15364" width="10.42578125" style="614" customWidth="1"/>
    <col min="15365" max="15365" width="9.85546875" style="614" customWidth="1"/>
    <col min="15366" max="15367" width="10.5703125" style="614" customWidth="1"/>
    <col min="15368" max="15616" width="9.140625" style="614"/>
    <col min="15617" max="15617" width="32.7109375" style="614" customWidth="1"/>
    <col min="15618" max="15618" width="11.5703125" style="614" customWidth="1"/>
    <col min="15619" max="15619" width="12.5703125" style="614" customWidth="1"/>
    <col min="15620" max="15620" width="10.42578125" style="614" customWidth="1"/>
    <col min="15621" max="15621" width="9.85546875" style="614" customWidth="1"/>
    <col min="15622" max="15623" width="10.5703125" style="614" customWidth="1"/>
    <col min="15624" max="15872" width="9.140625" style="614"/>
    <col min="15873" max="15873" width="32.7109375" style="614" customWidth="1"/>
    <col min="15874" max="15874" width="11.5703125" style="614" customWidth="1"/>
    <col min="15875" max="15875" width="12.5703125" style="614" customWidth="1"/>
    <col min="15876" max="15876" width="10.42578125" style="614" customWidth="1"/>
    <col min="15877" max="15877" width="9.85546875" style="614" customWidth="1"/>
    <col min="15878" max="15879" width="10.5703125" style="614" customWidth="1"/>
    <col min="15880" max="16128" width="9.140625" style="614"/>
    <col min="16129" max="16129" width="32.7109375" style="614" customWidth="1"/>
    <col min="16130" max="16130" width="11.5703125" style="614" customWidth="1"/>
    <col min="16131" max="16131" width="12.5703125" style="614" customWidth="1"/>
    <col min="16132" max="16132" width="10.42578125" style="614" customWidth="1"/>
    <col min="16133" max="16133" width="9.85546875" style="614" customWidth="1"/>
    <col min="16134" max="16135" width="10.5703125" style="614" customWidth="1"/>
    <col min="16136" max="16384" width="9.140625" style="614"/>
  </cols>
  <sheetData>
    <row r="1" spans="1:8" ht="15" customHeight="1">
      <c r="A1" s="1715" t="s">
        <v>1527</v>
      </c>
    </row>
    <row r="2" spans="1:8" ht="21" customHeight="1">
      <c r="A2" s="2059" t="s">
        <v>477</v>
      </c>
      <c r="B2" s="2059"/>
      <c r="C2" s="2059"/>
      <c r="D2" s="2059"/>
      <c r="E2" s="2059"/>
    </row>
    <row r="3" spans="1:8" ht="33" customHeight="1">
      <c r="A3" s="2073" t="s">
        <v>478</v>
      </c>
      <c r="B3" s="2073"/>
      <c r="C3" s="2073"/>
      <c r="D3" s="2073"/>
      <c r="E3" s="2073"/>
      <c r="F3" s="2108"/>
      <c r="G3" s="2108"/>
    </row>
    <row r="4" spans="1:8" s="134" customFormat="1" ht="15" customHeight="1">
      <c r="A4" s="703">
        <v>2015</v>
      </c>
      <c r="B4" s="741"/>
      <c r="C4" s="704"/>
      <c r="D4" s="704"/>
      <c r="G4" s="705" t="s">
        <v>434</v>
      </c>
    </row>
    <row r="5" spans="1:8" s="134" customFormat="1" ht="11.1" customHeight="1">
      <c r="A5" s="706" t="s">
        <v>394</v>
      </c>
      <c r="B5" s="1810" t="s">
        <v>9</v>
      </c>
      <c r="C5" s="1911" t="s">
        <v>435</v>
      </c>
      <c r="D5" s="1916"/>
      <c r="E5" s="1916"/>
      <c r="F5" s="1917"/>
      <c r="G5" s="1810" t="s">
        <v>436</v>
      </c>
    </row>
    <row r="6" spans="1:8" s="134" customFormat="1" ht="11.1" customHeight="1">
      <c r="A6" s="707"/>
      <c r="B6" s="1863"/>
      <c r="C6" s="2143"/>
      <c r="D6" s="2144"/>
      <c r="E6" s="2144"/>
      <c r="F6" s="2145"/>
      <c r="G6" s="2146"/>
    </row>
    <row r="7" spans="1:8" s="134" customFormat="1" ht="11.1" customHeight="1">
      <c r="A7" s="707"/>
      <c r="B7" s="1863"/>
      <c r="C7" s="1810" t="s">
        <v>9</v>
      </c>
      <c r="D7" s="1810" t="s">
        <v>418</v>
      </c>
      <c r="E7" s="1810" t="s">
        <v>437</v>
      </c>
      <c r="F7" s="1810" t="s">
        <v>438</v>
      </c>
      <c r="G7" s="2146"/>
    </row>
    <row r="8" spans="1:8" s="134" customFormat="1" ht="20.25" customHeight="1">
      <c r="A8" s="673" t="s">
        <v>420</v>
      </c>
      <c r="B8" s="2039"/>
      <c r="C8" s="2039"/>
      <c r="D8" s="1812"/>
      <c r="E8" s="1812"/>
      <c r="F8" s="1812"/>
      <c r="G8" s="2041"/>
    </row>
    <row r="9" spans="1:8" s="134" customFormat="1" ht="6" customHeight="1">
      <c r="A9" s="445" t="s">
        <v>156</v>
      </c>
      <c r="B9" s="732"/>
      <c r="C9" s="445"/>
      <c r="D9" s="445"/>
      <c r="E9" s="445"/>
    </row>
    <row r="10" spans="1:8" s="149" customFormat="1" ht="35.1" customHeight="1">
      <c r="A10" s="710" t="s">
        <v>26</v>
      </c>
      <c r="B10" s="711">
        <f t="shared" ref="B10:G10" si="0">SUM(B11:B14)</f>
        <v>7608.554000000001</v>
      </c>
      <c r="C10" s="711">
        <f t="shared" si="0"/>
        <v>6257.6680000000006</v>
      </c>
      <c r="D10" s="711">
        <f t="shared" si="0"/>
        <v>2767.3530000000001</v>
      </c>
      <c r="E10" s="711">
        <f t="shared" si="0"/>
        <v>3014.9040000000009</v>
      </c>
      <c r="F10" s="711">
        <f t="shared" si="0"/>
        <v>475.41100000000023</v>
      </c>
      <c r="G10" s="711">
        <f t="shared" si="0"/>
        <v>1350.8860000000002</v>
      </c>
      <c r="H10" s="712"/>
    </row>
    <row r="11" spans="1:8" s="149" customFormat="1" ht="15" customHeight="1">
      <c r="A11" s="742" t="s">
        <v>479</v>
      </c>
      <c r="B11" s="709">
        <f>C11+G11</f>
        <v>4140.7470000000003</v>
      </c>
      <c r="C11" s="709">
        <f>D11+E11+F11</f>
        <v>3727.4300000000003</v>
      </c>
      <c r="D11" s="709">
        <v>1556.2210000000002</v>
      </c>
      <c r="E11" s="709">
        <v>1893.913</v>
      </c>
      <c r="F11" s="709">
        <v>277.29600000000016</v>
      </c>
      <c r="G11" s="709">
        <v>413.31700000000006</v>
      </c>
      <c r="H11" s="712"/>
    </row>
    <row r="12" spans="1:8" s="149" customFormat="1" ht="15" customHeight="1">
      <c r="A12" s="675" t="s">
        <v>480</v>
      </c>
      <c r="B12" s="709">
        <f>C12+G12</f>
        <v>736.67400000000009</v>
      </c>
      <c r="C12" s="709">
        <f>D12+E12+F12</f>
        <v>724.76400000000012</v>
      </c>
      <c r="D12" s="709">
        <v>413.40800000000007</v>
      </c>
      <c r="E12" s="709">
        <v>208.1570000000001</v>
      </c>
      <c r="F12" s="709">
        <v>103.19899999999997</v>
      </c>
      <c r="G12" s="709">
        <v>11.909999999999998</v>
      </c>
      <c r="H12" s="712"/>
    </row>
    <row r="13" spans="1:8" s="149" customFormat="1" ht="15" customHeight="1">
      <c r="A13" s="675" t="s">
        <v>481</v>
      </c>
      <c r="B13" s="709">
        <f>C13+G13</f>
        <v>1269.8490000000002</v>
      </c>
      <c r="C13" s="709">
        <f>D13+E13+F13</f>
        <v>1175.9060000000002</v>
      </c>
      <c r="D13" s="709">
        <v>639.80199999999979</v>
      </c>
      <c r="E13" s="709">
        <v>455.53500000000031</v>
      </c>
      <c r="F13" s="709">
        <v>80.569000000000088</v>
      </c>
      <c r="G13" s="709">
        <v>93.942999999999998</v>
      </c>
      <c r="H13" s="712"/>
    </row>
    <row r="14" spans="1:8" s="149" customFormat="1" ht="15" customHeight="1">
      <c r="A14" s="675" t="s">
        <v>458</v>
      </c>
      <c r="B14" s="709">
        <f>C14+G14</f>
        <v>1461.2840000000006</v>
      </c>
      <c r="C14" s="709">
        <f>D14+E14+F14</f>
        <v>629.56800000000032</v>
      </c>
      <c r="D14" s="709">
        <v>157.92200000000003</v>
      </c>
      <c r="E14" s="709">
        <v>457.29900000000032</v>
      </c>
      <c r="F14" s="709">
        <v>14.347000000000014</v>
      </c>
      <c r="G14" s="709">
        <v>831.71600000000012</v>
      </c>
      <c r="H14" s="712"/>
    </row>
    <row r="15" spans="1:8" s="134" customFormat="1" ht="9.9499999999999993" customHeight="1">
      <c r="A15" s="675"/>
      <c r="B15" s="709"/>
      <c r="C15" s="719"/>
      <c r="D15" s="719"/>
      <c r="E15" s="719"/>
    </row>
    <row r="16" spans="1:8" s="149" customFormat="1" ht="35.1" customHeight="1">
      <c r="A16" s="745" t="s">
        <v>27</v>
      </c>
      <c r="B16" s="711">
        <f t="shared" ref="B16:G16" si="1">SUM(B17:B20)</f>
        <v>7404.5520000000024</v>
      </c>
      <c r="C16" s="711">
        <f t="shared" si="1"/>
        <v>6067.1540000000014</v>
      </c>
      <c r="D16" s="711">
        <f t="shared" si="1"/>
        <v>2598.7480000000005</v>
      </c>
      <c r="E16" s="711">
        <f t="shared" si="1"/>
        <v>2997.9480000000008</v>
      </c>
      <c r="F16" s="711">
        <f t="shared" si="1"/>
        <v>470.45800000000031</v>
      </c>
      <c r="G16" s="711">
        <f t="shared" si="1"/>
        <v>1337.3979999999999</v>
      </c>
      <c r="H16" s="712"/>
    </row>
    <row r="17" spans="1:8" s="149" customFormat="1" ht="15" customHeight="1">
      <c r="A17" s="742" t="s">
        <v>479</v>
      </c>
      <c r="B17" s="709">
        <f>C17+G17</f>
        <v>4131.8020000000015</v>
      </c>
      <c r="C17" s="709">
        <f>D17+E17+F17</f>
        <v>3722.485000000001</v>
      </c>
      <c r="D17" s="709">
        <v>1556.2210000000002</v>
      </c>
      <c r="E17" s="709">
        <v>1890.2700000000004</v>
      </c>
      <c r="F17" s="709">
        <v>275.9940000000002</v>
      </c>
      <c r="G17" s="709">
        <v>409.31700000000001</v>
      </c>
      <c r="H17" s="712"/>
    </row>
    <row r="18" spans="1:8" s="149" customFormat="1" ht="15" customHeight="1">
      <c r="A18" s="675" t="s">
        <v>480</v>
      </c>
      <c r="B18" s="709">
        <f>C18+G18</f>
        <v>724.63800000000015</v>
      </c>
      <c r="C18" s="709">
        <f>D18+E18+F18</f>
        <v>714.27800000000013</v>
      </c>
      <c r="D18" s="709">
        <v>413.40800000000007</v>
      </c>
      <c r="E18" s="709">
        <v>200.91100000000006</v>
      </c>
      <c r="F18" s="709">
        <v>99.958999999999975</v>
      </c>
      <c r="G18" s="709">
        <v>10.359999999999996</v>
      </c>
      <c r="H18" s="712"/>
    </row>
    <row r="19" spans="1:8" s="149" customFormat="1" ht="15" customHeight="1">
      <c r="A19" s="675" t="s">
        <v>481</v>
      </c>
      <c r="B19" s="709">
        <f>C19+G19</f>
        <v>1090.4460000000004</v>
      </c>
      <c r="C19" s="709">
        <f>D19+E19+F19</f>
        <v>1004.4410000000004</v>
      </c>
      <c r="D19" s="709">
        <v>471.19699999999995</v>
      </c>
      <c r="E19" s="709">
        <v>453.08600000000035</v>
      </c>
      <c r="F19" s="709">
        <v>80.158000000000058</v>
      </c>
      <c r="G19" s="709">
        <v>86.004999999999953</v>
      </c>
      <c r="H19" s="712"/>
    </row>
    <row r="20" spans="1:8" s="149" customFormat="1" ht="15" customHeight="1">
      <c r="A20" s="675" t="s">
        <v>458</v>
      </c>
      <c r="B20" s="709">
        <f>C20+G20</f>
        <v>1457.6659999999999</v>
      </c>
      <c r="C20" s="709">
        <f>D20+E20+F20</f>
        <v>625.95000000000005</v>
      </c>
      <c r="D20" s="709">
        <v>157.92199999999994</v>
      </c>
      <c r="E20" s="709">
        <v>453.68100000000015</v>
      </c>
      <c r="F20" s="709">
        <v>14.347000000000008</v>
      </c>
      <c r="G20" s="709">
        <v>831.71599999999989</v>
      </c>
      <c r="H20" s="712"/>
    </row>
    <row r="21" spans="1:8" s="134" customFormat="1" ht="9.9499999999999993" customHeight="1">
      <c r="A21" s="746"/>
      <c r="B21" s="709"/>
      <c r="C21" s="719"/>
      <c r="D21" s="719"/>
      <c r="E21" s="719"/>
    </row>
    <row r="22" spans="1:8" s="149" customFormat="1" ht="35.1" customHeight="1">
      <c r="A22" s="745" t="s">
        <v>459</v>
      </c>
      <c r="B22" s="711">
        <f t="shared" ref="B22:G22" si="2">SUM(B23:B26)</f>
        <v>2888.3900000000003</v>
      </c>
      <c r="C22" s="711">
        <f t="shared" si="2"/>
        <v>1902.0350000000003</v>
      </c>
      <c r="D22" s="711">
        <f t="shared" si="2"/>
        <v>673.66900000000021</v>
      </c>
      <c r="E22" s="711">
        <f t="shared" si="2"/>
        <v>1072.894</v>
      </c>
      <c r="F22" s="711">
        <f t="shared" si="2"/>
        <v>155.47200000000004</v>
      </c>
      <c r="G22" s="711">
        <f t="shared" si="2"/>
        <v>986.35499999999979</v>
      </c>
      <c r="H22" s="712"/>
    </row>
    <row r="23" spans="1:8" s="134" customFormat="1" ht="15" customHeight="1">
      <c r="A23" s="725" t="s">
        <v>479</v>
      </c>
      <c r="B23" s="709">
        <f>C23+G23</f>
        <v>1267.1860000000001</v>
      </c>
      <c r="C23" s="709">
        <f>D23+E23+F23</f>
        <v>1167.2530000000002</v>
      </c>
      <c r="D23" s="719">
        <v>468.94000000000011</v>
      </c>
      <c r="E23" s="719">
        <v>623.54999999999995</v>
      </c>
      <c r="F23" s="719">
        <v>74.763000000000048</v>
      </c>
      <c r="G23" s="709">
        <v>99.93299999999995</v>
      </c>
      <c r="H23" s="712"/>
    </row>
    <row r="24" spans="1:8" s="134" customFormat="1" ht="15" customHeight="1">
      <c r="A24" s="674" t="s">
        <v>480</v>
      </c>
      <c r="B24" s="709">
        <f>C24+G24</f>
        <v>190.91600000000003</v>
      </c>
      <c r="C24" s="709">
        <f>D24+E24+F24</f>
        <v>189.93900000000002</v>
      </c>
      <c r="D24" s="719">
        <v>102.26000000000005</v>
      </c>
      <c r="E24" s="719">
        <v>84.778999999999968</v>
      </c>
      <c r="F24" s="719">
        <v>2.9000000000000012</v>
      </c>
      <c r="G24" s="709">
        <v>0.97699999999999998</v>
      </c>
      <c r="H24" s="712"/>
    </row>
    <row r="25" spans="1:8" s="134" customFormat="1" ht="15" customHeight="1">
      <c r="A25" s="674" t="s">
        <v>481</v>
      </c>
      <c r="B25" s="709">
        <f>C25+G25</f>
        <v>317.92200000000003</v>
      </c>
      <c r="C25" s="709">
        <f>D25+E25+F25</f>
        <v>258.04300000000001</v>
      </c>
      <c r="D25" s="719">
        <v>47.493000000000009</v>
      </c>
      <c r="E25" s="719">
        <v>135.54999999999998</v>
      </c>
      <c r="F25" s="719">
        <v>74.999999999999986</v>
      </c>
      <c r="G25" s="709">
        <v>59.879000000000012</v>
      </c>
      <c r="H25" s="712"/>
    </row>
    <row r="26" spans="1:8" s="134" customFormat="1" ht="15" customHeight="1">
      <c r="A26" s="674" t="s">
        <v>458</v>
      </c>
      <c r="B26" s="709">
        <f>C26+G26</f>
        <v>1112.366</v>
      </c>
      <c r="C26" s="709">
        <f>D26+E26+F26</f>
        <v>286.80000000000007</v>
      </c>
      <c r="D26" s="719">
        <v>54.975999999999985</v>
      </c>
      <c r="E26" s="719">
        <v>229.01500000000004</v>
      </c>
      <c r="F26" s="719">
        <v>2.8090000000000002</v>
      </c>
      <c r="G26" s="709">
        <v>825.5659999999998</v>
      </c>
      <c r="H26" s="712"/>
    </row>
    <row r="27" spans="1:8" s="134" customFormat="1" ht="9.9499999999999993" customHeight="1">
      <c r="A27" s="746"/>
      <c r="B27" s="709"/>
      <c r="C27" s="719"/>
      <c r="D27" s="719"/>
      <c r="E27" s="719"/>
    </row>
    <row r="28" spans="1:8" s="149" customFormat="1" ht="35.1" customHeight="1">
      <c r="A28" s="745" t="s">
        <v>460</v>
      </c>
      <c r="B28" s="711">
        <f t="shared" ref="B28:G28" si="3">SUM(B29:B32)</f>
        <v>1509.1310000000001</v>
      </c>
      <c r="C28" s="711">
        <f t="shared" si="3"/>
        <v>1395.6519999999998</v>
      </c>
      <c r="D28" s="711">
        <f t="shared" si="3"/>
        <v>534.56399999999996</v>
      </c>
      <c r="E28" s="711">
        <f t="shared" si="3"/>
        <v>644.38800000000003</v>
      </c>
      <c r="F28" s="711">
        <f t="shared" si="3"/>
        <v>216.69999999999993</v>
      </c>
      <c r="G28" s="711">
        <f t="shared" si="3"/>
        <v>113.47900000000003</v>
      </c>
      <c r="H28" s="712"/>
    </row>
    <row r="29" spans="1:8" s="134" customFormat="1" ht="15" customHeight="1">
      <c r="A29" s="725" t="s">
        <v>479</v>
      </c>
      <c r="B29" s="709">
        <f>C29+G29</f>
        <v>749.86</v>
      </c>
      <c r="C29" s="709">
        <f>D29+E29+F29</f>
        <v>643.63800000000003</v>
      </c>
      <c r="D29" s="719">
        <v>175.60300000000007</v>
      </c>
      <c r="E29" s="719">
        <v>351.64299999999997</v>
      </c>
      <c r="F29" s="719">
        <v>116.39199999999995</v>
      </c>
      <c r="G29" s="709">
        <v>106.22200000000002</v>
      </c>
      <c r="H29" s="712"/>
    </row>
    <row r="30" spans="1:8" s="134" customFormat="1" ht="15" customHeight="1">
      <c r="A30" s="674" t="s">
        <v>480</v>
      </c>
      <c r="B30" s="709">
        <f>C30+G30</f>
        <v>274.99099999999999</v>
      </c>
      <c r="C30" s="709">
        <f>D30+E30+F30</f>
        <v>273.88399999999996</v>
      </c>
      <c r="D30" s="719">
        <v>106.68899999999994</v>
      </c>
      <c r="E30" s="719">
        <v>73.815000000000012</v>
      </c>
      <c r="F30" s="719">
        <v>93.38</v>
      </c>
      <c r="G30" s="709">
        <v>1.107</v>
      </c>
      <c r="H30" s="712"/>
    </row>
    <row r="31" spans="1:8" s="134" customFormat="1" ht="15" customHeight="1">
      <c r="A31" s="674" t="s">
        <v>481</v>
      </c>
      <c r="B31" s="709">
        <f>C31+G31</f>
        <v>462.36099999999999</v>
      </c>
      <c r="C31" s="709">
        <f>D31+E31+F31</f>
        <v>462.36099999999999</v>
      </c>
      <c r="D31" s="719">
        <v>252.27199999999996</v>
      </c>
      <c r="E31" s="719">
        <v>204.93100000000004</v>
      </c>
      <c r="F31" s="719">
        <v>5.1580000000000004</v>
      </c>
      <c r="G31" s="709">
        <v>0</v>
      </c>
      <c r="H31" s="712"/>
    </row>
    <row r="32" spans="1:8" s="134" customFormat="1" ht="15" customHeight="1">
      <c r="A32" s="674" t="s">
        <v>458</v>
      </c>
      <c r="B32" s="709">
        <f>C32+G32</f>
        <v>21.919</v>
      </c>
      <c r="C32" s="709">
        <f>D32+E32+F32</f>
        <v>15.769</v>
      </c>
      <c r="D32" s="719">
        <v>0</v>
      </c>
      <c r="E32" s="719">
        <v>13.999000000000001</v>
      </c>
      <c r="F32" s="719">
        <v>1.77</v>
      </c>
      <c r="G32" s="709">
        <v>6.1499999999999995</v>
      </c>
    </row>
    <row r="33" spans="1:8" s="134" customFormat="1" ht="9.9499999999999993" customHeight="1">
      <c r="A33" s="674"/>
      <c r="B33" s="748"/>
      <c r="C33" s="749"/>
      <c r="D33" s="749"/>
      <c r="E33" s="749"/>
    </row>
    <row r="34" spans="1:8" s="149" customFormat="1" ht="35.1" customHeight="1">
      <c r="A34" s="745" t="s">
        <v>461</v>
      </c>
      <c r="B34" s="711">
        <f t="shared" ref="B34:G34" si="4">SUM(B35:B38)</f>
        <v>2271.7280000000001</v>
      </c>
      <c r="C34" s="711">
        <f t="shared" si="4"/>
        <v>2046.8469999999998</v>
      </c>
      <c r="D34" s="711">
        <f t="shared" si="4"/>
        <v>967.95500000000004</v>
      </c>
      <c r="E34" s="711">
        <f t="shared" si="4"/>
        <v>994.05300000000011</v>
      </c>
      <c r="F34" s="711">
        <f t="shared" si="4"/>
        <v>84.839000000000013</v>
      </c>
      <c r="G34" s="711">
        <f t="shared" si="4"/>
        <v>224.88100000000006</v>
      </c>
      <c r="H34" s="712"/>
    </row>
    <row r="35" spans="1:8" s="134" customFormat="1" ht="15" customHeight="1">
      <c r="A35" s="725" t="s">
        <v>479</v>
      </c>
      <c r="B35" s="709">
        <f>C35+G35</f>
        <v>1847.6</v>
      </c>
      <c r="C35" s="709">
        <f>D35+E35+F35</f>
        <v>1651.33</v>
      </c>
      <c r="D35" s="719">
        <v>795.72299999999996</v>
      </c>
      <c r="E35" s="719">
        <v>770.76800000000003</v>
      </c>
      <c r="F35" s="719">
        <v>84.839000000000013</v>
      </c>
      <c r="G35" s="709">
        <v>196.27000000000004</v>
      </c>
      <c r="H35" s="712"/>
    </row>
    <row r="36" spans="1:8" s="134" customFormat="1" ht="15" customHeight="1">
      <c r="A36" s="674" t="s">
        <v>480</v>
      </c>
      <c r="B36" s="709">
        <f>C36+G36</f>
        <v>73.909000000000006</v>
      </c>
      <c r="C36" s="709">
        <f>D36+E36+F36</f>
        <v>71.424000000000007</v>
      </c>
      <c r="D36" s="719">
        <v>59.411000000000001</v>
      </c>
      <c r="E36" s="719">
        <v>12.013</v>
      </c>
      <c r="F36" s="719">
        <v>0</v>
      </c>
      <c r="G36" s="709">
        <v>2.4849999999999999</v>
      </c>
      <c r="H36" s="712"/>
    </row>
    <row r="37" spans="1:8" s="134" customFormat="1" ht="15" customHeight="1">
      <c r="A37" s="674" t="s">
        <v>481</v>
      </c>
      <c r="B37" s="709">
        <f>C37+G37</f>
        <v>133.37100000000001</v>
      </c>
      <c r="C37" s="709">
        <f>D37+E37+F37</f>
        <v>107.245</v>
      </c>
      <c r="D37" s="719">
        <v>40.520000000000003</v>
      </c>
      <c r="E37" s="719">
        <v>66.724999999999994</v>
      </c>
      <c r="F37" s="719">
        <v>0</v>
      </c>
      <c r="G37" s="709">
        <v>26.126000000000001</v>
      </c>
      <c r="H37" s="712"/>
    </row>
    <row r="38" spans="1:8" s="134" customFormat="1" ht="15" customHeight="1">
      <c r="A38" s="674" t="s">
        <v>458</v>
      </c>
      <c r="B38" s="709">
        <f>C38+G38</f>
        <v>216.84800000000001</v>
      </c>
      <c r="C38" s="709">
        <f>D38+E38+F38</f>
        <v>216.84800000000001</v>
      </c>
      <c r="D38" s="719">
        <v>72.301000000000002</v>
      </c>
      <c r="E38" s="719">
        <v>144.547</v>
      </c>
      <c r="F38" s="719">
        <v>0</v>
      </c>
      <c r="G38" s="709">
        <v>0</v>
      </c>
      <c r="H38" s="712"/>
    </row>
    <row r="39" spans="1:8" s="134" customFormat="1" ht="9.75" customHeight="1" thickBot="1">
      <c r="A39" s="753"/>
      <c r="B39" s="753"/>
      <c r="C39" s="753"/>
      <c r="D39" s="753"/>
      <c r="E39" s="753"/>
      <c r="F39" s="753"/>
      <c r="G39" s="753"/>
    </row>
    <row r="40" spans="1:8" ht="9.75" thickTop="1">
      <c r="A40" s="656"/>
      <c r="B40" s="763"/>
      <c r="C40" s="656"/>
      <c r="D40" s="656"/>
      <c r="E40" s="656"/>
    </row>
    <row r="41" spans="1:8">
      <c r="A41" s="656"/>
      <c r="B41" s="763"/>
      <c r="C41" s="656"/>
      <c r="D41" s="656"/>
      <c r="E41" s="656"/>
    </row>
    <row r="42" spans="1:8">
      <c r="A42" s="656"/>
      <c r="B42" s="763"/>
      <c r="C42" s="656"/>
      <c r="D42" s="656"/>
      <c r="E42" s="656"/>
    </row>
    <row r="43" spans="1:8">
      <c r="A43" s="656"/>
      <c r="B43" s="763"/>
      <c r="C43" s="656"/>
      <c r="D43" s="656"/>
      <c r="E43" s="656"/>
    </row>
    <row r="44" spans="1:8">
      <c r="A44" s="656"/>
      <c r="B44" s="763"/>
      <c r="C44" s="656"/>
      <c r="D44" s="656"/>
      <c r="E44" s="656"/>
    </row>
    <row r="45" spans="1:8">
      <c r="A45" s="656"/>
      <c r="B45" s="763"/>
      <c r="C45" s="656"/>
      <c r="D45" s="656"/>
      <c r="E45" s="656"/>
    </row>
    <row r="46" spans="1:8">
      <c r="A46" s="656"/>
      <c r="B46" s="763"/>
      <c r="C46" s="656"/>
      <c r="D46" s="656"/>
      <c r="E46" s="656"/>
    </row>
    <row r="47" spans="1:8">
      <c r="A47" s="656"/>
      <c r="B47" s="763"/>
      <c r="C47" s="656"/>
      <c r="D47" s="656"/>
      <c r="E47" s="656"/>
    </row>
    <row r="48" spans="1:8">
      <c r="A48" s="656"/>
      <c r="B48" s="763"/>
      <c r="C48" s="656"/>
      <c r="D48" s="656"/>
      <c r="E48" s="656"/>
    </row>
    <row r="49" spans="1:5">
      <c r="A49" s="656"/>
      <c r="B49" s="763"/>
      <c r="C49" s="656"/>
      <c r="D49" s="656"/>
      <c r="E49" s="656"/>
    </row>
    <row r="50" spans="1:5">
      <c r="A50" s="656"/>
      <c r="B50" s="763"/>
      <c r="C50" s="656"/>
      <c r="D50" s="656"/>
      <c r="E50" s="656"/>
    </row>
    <row r="51" spans="1:5">
      <c r="A51" s="656"/>
      <c r="B51" s="763"/>
      <c r="C51" s="656"/>
      <c r="D51" s="656"/>
      <c r="E51" s="656"/>
    </row>
    <row r="52" spans="1:5">
      <c r="A52" s="656"/>
      <c r="B52" s="763"/>
      <c r="C52" s="656"/>
      <c r="D52" s="656"/>
      <c r="E52" s="656"/>
    </row>
    <row r="53" spans="1:5">
      <c r="A53" s="656"/>
      <c r="B53" s="763"/>
      <c r="C53" s="656"/>
      <c r="D53" s="656"/>
      <c r="E53" s="656"/>
    </row>
    <row r="54" spans="1:5">
      <c r="A54" s="656"/>
      <c r="B54" s="763"/>
      <c r="C54" s="656"/>
      <c r="D54" s="656"/>
      <c r="E54" s="656"/>
    </row>
    <row r="55" spans="1:5">
      <c r="A55" s="656"/>
      <c r="B55" s="763"/>
      <c r="C55" s="656"/>
      <c r="D55" s="656"/>
      <c r="E55" s="656"/>
    </row>
    <row r="56" spans="1:5">
      <c r="A56" s="656"/>
      <c r="B56" s="763"/>
      <c r="C56" s="656"/>
      <c r="D56" s="656"/>
      <c r="E56" s="656"/>
    </row>
    <row r="57" spans="1:5">
      <c r="A57" s="656"/>
      <c r="B57" s="763"/>
      <c r="C57" s="656"/>
      <c r="D57" s="656"/>
      <c r="E57" s="656"/>
    </row>
    <row r="58" spans="1:5">
      <c r="A58" s="656"/>
      <c r="B58" s="763"/>
      <c r="C58" s="656"/>
      <c r="D58" s="656"/>
      <c r="E58" s="656"/>
    </row>
    <row r="59" spans="1:5">
      <c r="A59" s="656"/>
      <c r="B59" s="763"/>
      <c r="C59" s="656"/>
      <c r="D59" s="656"/>
      <c r="E59" s="656"/>
    </row>
    <row r="60" spans="1:5">
      <c r="A60" s="656"/>
      <c r="B60" s="763"/>
      <c r="C60" s="656"/>
      <c r="D60" s="656"/>
      <c r="E60" s="656"/>
    </row>
    <row r="61" spans="1:5">
      <c r="A61" s="656"/>
      <c r="B61" s="763"/>
      <c r="C61" s="656"/>
      <c r="D61" s="656"/>
      <c r="E61" s="656"/>
    </row>
    <row r="62" spans="1:5">
      <c r="A62" s="656"/>
      <c r="B62" s="763"/>
      <c r="C62" s="656"/>
      <c r="D62" s="656"/>
      <c r="E62" s="656"/>
    </row>
    <row r="63" spans="1:5">
      <c r="A63" s="656"/>
      <c r="B63" s="763"/>
      <c r="C63" s="656"/>
      <c r="D63" s="656"/>
      <c r="E63" s="656"/>
    </row>
    <row r="64" spans="1:5">
      <c r="A64" s="656"/>
      <c r="B64" s="763"/>
      <c r="C64" s="656"/>
      <c r="D64" s="656"/>
      <c r="E64" s="656"/>
    </row>
    <row r="65" spans="1:5">
      <c r="A65" s="656"/>
      <c r="B65" s="763"/>
      <c r="C65" s="656"/>
      <c r="D65" s="656"/>
      <c r="E65" s="656"/>
    </row>
    <row r="66" spans="1:5">
      <c r="A66" s="656"/>
      <c r="B66" s="763"/>
      <c r="C66" s="656"/>
      <c r="D66" s="656"/>
      <c r="E66" s="656"/>
    </row>
    <row r="67" spans="1:5">
      <c r="A67" s="656"/>
      <c r="B67" s="763"/>
      <c r="C67" s="656"/>
      <c r="D67" s="656"/>
      <c r="E67" s="656"/>
    </row>
    <row r="68" spans="1:5">
      <c r="A68" s="656"/>
      <c r="B68" s="763"/>
      <c r="C68" s="656"/>
      <c r="D68" s="656"/>
      <c r="E68" s="656"/>
    </row>
    <row r="69" spans="1:5">
      <c r="A69" s="656"/>
      <c r="B69" s="763"/>
      <c r="C69" s="656"/>
      <c r="D69" s="656"/>
      <c r="E69" s="656"/>
    </row>
    <row r="70" spans="1:5">
      <c r="A70" s="656"/>
      <c r="B70" s="763"/>
      <c r="C70" s="656"/>
      <c r="D70" s="656"/>
      <c r="E70" s="656"/>
    </row>
    <row r="71" spans="1:5">
      <c r="A71" s="656"/>
      <c r="B71" s="763"/>
      <c r="C71" s="656"/>
      <c r="D71" s="656"/>
      <c r="E71" s="656"/>
    </row>
    <row r="72" spans="1:5">
      <c r="A72" s="656"/>
      <c r="B72" s="763"/>
      <c r="C72" s="656"/>
      <c r="D72" s="656"/>
      <c r="E72" s="656"/>
    </row>
    <row r="73" spans="1:5">
      <c r="A73" s="656"/>
      <c r="B73" s="763"/>
      <c r="C73" s="656"/>
      <c r="D73" s="656"/>
      <c r="E73" s="656"/>
    </row>
    <row r="74" spans="1:5">
      <c r="A74" s="656"/>
      <c r="B74" s="763"/>
      <c r="C74" s="656"/>
      <c r="D74" s="656"/>
      <c r="E74" s="656"/>
    </row>
    <row r="75" spans="1:5">
      <c r="A75" s="656"/>
      <c r="B75" s="763"/>
      <c r="C75" s="656"/>
      <c r="D75" s="656"/>
      <c r="E75" s="656"/>
    </row>
    <row r="76" spans="1:5">
      <c r="A76" s="656"/>
      <c r="B76" s="763"/>
      <c r="C76" s="656"/>
      <c r="D76" s="656"/>
      <c r="E76" s="656"/>
    </row>
    <row r="77" spans="1:5">
      <c r="A77" s="656"/>
      <c r="B77" s="763"/>
      <c r="C77" s="656"/>
      <c r="D77" s="656"/>
      <c r="E77" s="656"/>
    </row>
    <row r="78" spans="1:5">
      <c r="A78" s="656"/>
      <c r="B78" s="763"/>
      <c r="C78" s="656"/>
      <c r="D78" s="656"/>
      <c r="E78" s="656"/>
    </row>
    <row r="79" spans="1:5">
      <c r="A79" s="656"/>
      <c r="B79" s="763"/>
      <c r="C79" s="656"/>
      <c r="D79" s="656"/>
      <c r="E79" s="656"/>
    </row>
    <row r="80" spans="1:5">
      <c r="A80" s="656"/>
      <c r="B80" s="763"/>
      <c r="C80" s="656"/>
      <c r="D80" s="656"/>
      <c r="E80" s="656"/>
    </row>
    <row r="81" spans="1:5">
      <c r="A81" s="656"/>
      <c r="B81" s="763"/>
      <c r="C81" s="656"/>
      <c r="D81" s="656"/>
      <c r="E81" s="656"/>
    </row>
    <row r="82" spans="1:5">
      <c r="A82" s="656"/>
      <c r="B82" s="763"/>
      <c r="C82" s="656"/>
      <c r="D82" s="656"/>
      <c r="E82" s="656"/>
    </row>
    <row r="83" spans="1:5">
      <c r="A83" s="656"/>
      <c r="B83" s="763"/>
      <c r="C83" s="656"/>
      <c r="D83" s="656"/>
      <c r="E83" s="656"/>
    </row>
    <row r="84" spans="1:5">
      <c r="A84" s="656"/>
      <c r="B84" s="763"/>
      <c r="C84" s="656"/>
      <c r="D84" s="656"/>
      <c r="E84" s="656"/>
    </row>
    <row r="85" spans="1:5">
      <c r="A85" s="656"/>
      <c r="B85" s="763"/>
      <c r="C85" s="656"/>
      <c r="D85" s="656"/>
      <c r="E85" s="656"/>
    </row>
    <row r="86" spans="1:5">
      <c r="A86" s="656"/>
      <c r="B86" s="763"/>
      <c r="C86" s="656"/>
      <c r="D86" s="656"/>
      <c r="E86" s="656"/>
    </row>
    <row r="87" spans="1:5">
      <c r="A87" s="656"/>
      <c r="B87" s="763"/>
      <c r="C87" s="656"/>
      <c r="D87" s="656"/>
      <c r="E87" s="656"/>
    </row>
    <row r="88" spans="1:5">
      <c r="A88" s="656"/>
      <c r="B88" s="763"/>
      <c r="C88" s="656"/>
      <c r="D88" s="656"/>
      <c r="E88" s="656"/>
    </row>
    <row r="89" spans="1:5">
      <c r="A89" s="656"/>
      <c r="B89" s="763"/>
      <c r="C89" s="656"/>
      <c r="D89" s="656"/>
      <c r="E89" s="656"/>
    </row>
    <row r="90" spans="1:5">
      <c r="A90" s="656"/>
      <c r="B90" s="763"/>
      <c r="C90" s="656"/>
      <c r="D90" s="656"/>
      <c r="E90" s="656"/>
    </row>
    <row r="91" spans="1:5">
      <c r="A91" s="656"/>
      <c r="B91" s="763"/>
      <c r="C91" s="656"/>
      <c r="D91" s="656"/>
      <c r="E91" s="656"/>
    </row>
    <row r="92" spans="1:5">
      <c r="A92" s="656"/>
      <c r="B92" s="763"/>
      <c r="C92" s="656"/>
      <c r="D92" s="656"/>
      <c r="E92" s="656"/>
    </row>
    <row r="93" spans="1:5">
      <c r="A93" s="656"/>
      <c r="B93" s="763"/>
      <c r="C93" s="656"/>
      <c r="D93" s="656"/>
      <c r="E93" s="656"/>
    </row>
    <row r="94" spans="1:5">
      <c r="A94" s="656"/>
      <c r="B94" s="763"/>
      <c r="C94" s="656"/>
      <c r="D94" s="656"/>
      <c r="E94" s="656"/>
    </row>
    <row r="95" spans="1:5">
      <c r="A95" s="656"/>
      <c r="B95" s="763"/>
      <c r="C95" s="656"/>
      <c r="D95" s="656"/>
      <c r="E95" s="656"/>
    </row>
    <row r="96" spans="1:5">
      <c r="A96" s="656"/>
      <c r="B96" s="763"/>
      <c r="C96" s="656"/>
      <c r="D96" s="656"/>
      <c r="E96" s="656"/>
    </row>
    <row r="97" spans="1:5">
      <c r="A97" s="656"/>
      <c r="B97" s="763"/>
      <c r="C97" s="656"/>
      <c r="D97" s="656"/>
      <c r="E97" s="656"/>
    </row>
    <row r="98" spans="1:5">
      <c r="A98" s="656"/>
      <c r="B98" s="763"/>
      <c r="C98" s="656"/>
      <c r="D98" s="656"/>
      <c r="E98" s="656"/>
    </row>
    <row r="99" spans="1:5">
      <c r="A99" s="656"/>
      <c r="B99" s="763"/>
      <c r="C99" s="656"/>
      <c r="D99" s="656"/>
      <c r="E99" s="656"/>
    </row>
    <row r="100" spans="1:5">
      <c r="A100" s="656"/>
      <c r="B100" s="763"/>
      <c r="C100" s="656"/>
      <c r="D100" s="656"/>
      <c r="E100" s="656"/>
    </row>
    <row r="101" spans="1:5">
      <c r="A101" s="656"/>
      <c r="B101" s="763"/>
      <c r="C101" s="656"/>
      <c r="D101" s="656"/>
      <c r="E101" s="656"/>
    </row>
    <row r="102" spans="1:5">
      <c r="A102" s="656"/>
      <c r="B102" s="763"/>
      <c r="C102" s="656"/>
      <c r="D102" s="656"/>
      <c r="E102" s="656"/>
    </row>
    <row r="103" spans="1:5">
      <c r="A103" s="656"/>
      <c r="B103" s="763"/>
      <c r="C103" s="656"/>
      <c r="D103" s="656"/>
      <c r="E103" s="656"/>
    </row>
    <row r="104" spans="1:5">
      <c r="A104" s="656"/>
      <c r="B104" s="763"/>
      <c r="C104" s="656"/>
      <c r="D104" s="656"/>
      <c r="E104" s="656"/>
    </row>
    <row r="105" spans="1:5">
      <c r="A105" s="656"/>
      <c r="B105" s="763"/>
      <c r="C105" s="656"/>
      <c r="D105" s="656"/>
      <c r="E105" s="656"/>
    </row>
    <row r="106" spans="1:5">
      <c r="A106" s="656"/>
      <c r="B106" s="763"/>
      <c r="C106" s="656"/>
      <c r="D106" s="656"/>
      <c r="E106" s="656"/>
    </row>
    <row r="107" spans="1:5">
      <c r="A107" s="656"/>
      <c r="B107" s="763"/>
      <c r="C107" s="656"/>
      <c r="D107" s="656"/>
      <c r="E107" s="656"/>
    </row>
    <row r="108" spans="1:5">
      <c r="A108" s="656"/>
      <c r="B108" s="763"/>
      <c r="C108" s="656"/>
      <c r="D108" s="656"/>
      <c r="E108" s="656"/>
    </row>
    <row r="109" spans="1:5">
      <c r="A109" s="656"/>
      <c r="B109" s="763"/>
      <c r="C109" s="656"/>
      <c r="D109" s="656"/>
      <c r="E109" s="656"/>
    </row>
    <row r="110" spans="1:5">
      <c r="A110" s="656"/>
      <c r="B110" s="763"/>
      <c r="C110" s="656"/>
      <c r="D110" s="656"/>
      <c r="E110" s="656"/>
    </row>
    <row r="111" spans="1:5">
      <c r="A111" s="656"/>
      <c r="B111" s="763"/>
      <c r="C111" s="656"/>
      <c r="D111" s="656"/>
      <c r="E111" s="656"/>
    </row>
    <row r="112" spans="1:5">
      <c r="A112" s="656"/>
      <c r="B112" s="763"/>
      <c r="C112" s="656"/>
      <c r="D112" s="656"/>
      <c r="E112" s="656"/>
    </row>
    <row r="113" spans="1:5">
      <c r="A113" s="656"/>
      <c r="B113" s="763"/>
      <c r="C113" s="656"/>
      <c r="D113" s="656"/>
      <c r="E113" s="656"/>
    </row>
    <row r="114" spans="1:5">
      <c r="A114" s="656"/>
      <c r="B114" s="763"/>
      <c r="C114" s="656"/>
      <c r="D114" s="656"/>
      <c r="E114" s="656"/>
    </row>
    <row r="115" spans="1:5">
      <c r="A115" s="656"/>
      <c r="B115" s="763"/>
      <c r="C115" s="656"/>
      <c r="D115" s="656"/>
      <c r="E115" s="656"/>
    </row>
    <row r="116" spans="1:5">
      <c r="A116" s="656"/>
      <c r="B116" s="763"/>
      <c r="C116" s="656"/>
      <c r="D116" s="656"/>
      <c r="E116" s="656"/>
    </row>
    <row r="117" spans="1:5">
      <c r="A117" s="656"/>
      <c r="B117" s="763"/>
      <c r="C117" s="656"/>
      <c r="D117" s="656"/>
      <c r="E117" s="656"/>
    </row>
    <row r="118" spans="1:5">
      <c r="A118" s="656"/>
      <c r="B118" s="763"/>
      <c r="C118" s="656"/>
      <c r="D118" s="656"/>
      <c r="E118" s="656"/>
    </row>
    <row r="119" spans="1:5">
      <c r="A119" s="656"/>
      <c r="B119" s="763"/>
      <c r="C119" s="656"/>
      <c r="D119" s="656"/>
      <c r="E119" s="656"/>
    </row>
    <row r="120" spans="1:5">
      <c r="A120" s="656"/>
      <c r="B120" s="763"/>
      <c r="C120" s="656"/>
      <c r="D120" s="656"/>
      <c r="E120" s="656"/>
    </row>
    <row r="121" spans="1:5">
      <c r="A121" s="656"/>
      <c r="B121" s="763"/>
      <c r="C121" s="656"/>
      <c r="D121" s="656"/>
      <c r="E121" s="656"/>
    </row>
    <row r="122" spans="1:5">
      <c r="A122" s="656"/>
      <c r="B122" s="763"/>
      <c r="C122" s="656"/>
      <c r="D122" s="656"/>
      <c r="E122" s="656"/>
    </row>
    <row r="123" spans="1:5">
      <c r="A123" s="656"/>
      <c r="B123" s="763"/>
      <c r="C123" s="656"/>
      <c r="D123" s="656"/>
      <c r="E123" s="656"/>
    </row>
    <row r="124" spans="1:5">
      <c r="A124" s="656"/>
      <c r="B124" s="763"/>
      <c r="C124" s="656"/>
      <c r="D124" s="656"/>
      <c r="E124" s="656"/>
    </row>
    <row r="125" spans="1:5">
      <c r="A125" s="656"/>
      <c r="B125" s="763"/>
      <c r="C125" s="656"/>
      <c r="D125" s="656"/>
      <c r="E125" s="656"/>
    </row>
    <row r="126" spans="1:5">
      <c r="A126" s="656"/>
      <c r="B126" s="763"/>
      <c r="C126" s="656"/>
      <c r="D126" s="656"/>
      <c r="E126" s="656"/>
    </row>
    <row r="127" spans="1:5">
      <c r="A127" s="656"/>
      <c r="B127" s="763"/>
      <c r="C127" s="656"/>
      <c r="D127" s="656"/>
      <c r="E127" s="656"/>
    </row>
    <row r="128" spans="1:5">
      <c r="A128" s="656"/>
      <c r="B128" s="763"/>
      <c r="C128" s="656"/>
      <c r="D128" s="656"/>
      <c r="E128" s="656"/>
    </row>
    <row r="129" spans="1:5">
      <c r="A129" s="656"/>
      <c r="B129" s="763"/>
      <c r="C129" s="656"/>
      <c r="D129" s="656"/>
      <c r="E129" s="656"/>
    </row>
    <row r="130" spans="1:5">
      <c r="A130" s="656"/>
      <c r="B130" s="763"/>
      <c r="C130" s="656"/>
      <c r="D130" s="656"/>
      <c r="E130" s="656"/>
    </row>
    <row r="131" spans="1:5">
      <c r="A131" s="656"/>
      <c r="B131" s="763"/>
      <c r="C131" s="656"/>
      <c r="D131" s="656"/>
      <c r="E131" s="656"/>
    </row>
    <row r="132" spans="1:5">
      <c r="A132" s="656"/>
      <c r="B132" s="763"/>
      <c r="C132" s="656"/>
      <c r="D132" s="656"/>
      <c r="E132" s="656"/>
    </row>
    <row r="133" spans="1:5">
      <c r="A133" s="656"/>
      <c r="B133" s="763"/>
      <c r="C133" s="656"/>
      <c r="D133" s="656"/>
      <c r="E133" s="656"/>
    </row>
    <row r="134" spans="1:5">
      <c r="A134" s="656"/>
      <c r="B134" s="763"/>
      <c r="C134" s="656"/>
      <c r="D134" s="656"/>
      <c r="E134" s="656"/>
    </row>
    <row r="135" spans="1:5">
      <c r="A135" s="656"/>
      <c r="B135" s="763"/>
      <c r="C135" s="656"/>
      <c r="D135" s="656"/>
      <c r="E135" s="656"/>
    </row>
    <row r="136" spans="1:5">
      <c r="A136" s="656"/>
      <c r="B136" s="763"/>
      <c r="C136" s="656"/>
      <c r="D136" s="656"/>
      <c r="E136" s="656"/>
    </row>
    <row r="137" spans="1:5">
      <c r="A137" s="656"/>
      <c r="B137" s="763"/>
      <c r="C137" s="656"/>
      <c r="D137" s="656"/>
      <c r="E137" s="656"/>
    </row>
    <row r="138" spans="1:5">
      <c r="A138" s="656"/>
      <c r="B138" s="763"/>
      <c r="C138" s="656"/>
      <c r="D138" s="656"/>
      <c r="E138" s="656"/>
    </row>
    <row r="139" spans="1:5">
      <c r="A139" s="656"/>
      <c r="B139" s="763"/>
      <c r="C139" s="656"/>
      <c r="D139" s="656"/>
      <c r="E139" s="656"/>
    </row>
    <row r="140" spans="1:5">
      <c r="A140" s="656"/>
      <c r="B140" s="763"/>
      <c r="C140" s="656"/>
      <c r="D140" s="656"/>
      <c r="E140" s="656"/>
    </row>
    <row r="141" spans="1:5">
      <c r="A141" s="656"/>
      <c r="B141" s="763"/>
      <c r="C141" s="656"/>
      <c r="D141" s="656"/>
      <c r="E141" s="656"/>
    </row>
    <row r="142" spans="1:5">
      <c r="A142" s="656"/>
      <c r="B142" s="763"/>
      <c r="C142" s="656"/>
      <c r="D142" s="656"/>
      <c r="E142" s="656"/>
    </row>
    <row r="143" spans="1:5">
      <c r="A143" s="656"/>
      <c r="B143" s="763"/>
      <c r="C143" s="656"/>
      <c r="D143" s="656"/>
      <c r="E143" s="656"/>
    </row>
    <row r="144" spans="1:5">
      <c r="A144" s="656"/>
      <c r="B144" s="763"/>
      <c r="C144" s="656"/>
      <c r="D144" s="656"/>
      <c r="E144" s="656"/>
    </row>
    <row r="145" spans="1:5">
      <c r="A145" s="656"/>
      <c r="B145" s="763"/>
      <c r="C145" s="656"/>
      <c r="D145" s="656"/>
      <c r="E145" s="656"/>
    </row>
    <row r="146" spans="1:5">
      <c r="A146" s="656"/>
      <c r="B146" s="763"/>
      <c r="C146" s="656"/>
      <c r="D146" s="656"/>
      <c r="E146" s="656"/>
    </row>
    <row r="147" spans="1:5">
      <c r="A147" s="656"/>
      <c r="B147" s="763"/>
      <c r="C147" s="656"/>
      <c r="D147" s="656"/>
      <c r="E147" s="656"/>
    </row>
    <row r="148" spans="1:5">
      <c r="A148" s="656"/>
      <c r="B148" s="763"/>
      <c r="C148" s="656"/>
      <c r="D148" s="656"/>
      <c r="E148" s="656"/>
    </row>
    <row r="149" spans="1:5">
      <c r="A149" s="656"/>
      <c r="B149" s="763"/>
      <c r="C149" s="656"/>
      <c r="D149" s="656"/>
      <c r="E149" s="656"/>
    </row>
    <row r="150" spans="1:5">
      <c r="A150" s="656"/>
      <c r="B150" s="763"/>
      <c r="C150" s="656"/>
      <c r="D150" s="656"/>
      <c r="E150" s="656"/>
    </row>
    <row r="151" spans="1:5">
      <c r="A151" s="656"/>
      <c r="B151" s="763"/>
      <c r="C151" s="656"/>
      <c r="D151" s="656"/>
      <c r="E151" s="656"/>
    </row>
    <row r="152" spans="1:5">
      <c r="A152" s="656"/>
      <c r="B152" s="763"/>
      <c r="C152" s="656"/>
      <c r="D152" s="656"/>
      <c r="E152" s="656"/>
    </row>
    <row r="153" spans="1:5">
      <c r="A153" s="656"/>
      <c r="B153" s="763"/>
      <c r="C153" s="656"/>
      <c r="D153" s="656"/>
      <c r="E153" s="656"/>
    </row>
    <row r="154" spans="1:5">
      <c r="A154" s="656"/>
      <c r="B154" s="763"/>
      <c r="C154" s="656"/>
      <c r="D154" s="656"/>
      <c r="E154" s="656"/>
    </row>
    <row r="155" spans="1:5">
      <c r="A155" s="656"/>
      <c r="B155" s="763"/>
      <c r="C155" s="656"/>
      <c r="D155" s="656"/>
      <c r="E155" s="656"/>
    </row>
    <row r="156" spans="1:5">
      <c r="A156" s="656"/>
      <c r="B156" s="763"/>
      <c r="C156" s="656"/>
      <c r="D156" s="656"/>
      <c r="E156" s="656"/>
    </row>
    <row r="157" spans="1:5">
      <c r="A157" s="656"/>
      <c r="B157" s="763"/>
      <c r="C157" s="656"/>
      <c r="D157" s="656"/>
      <c r="E157" s="656"/>
    </row>
    <row r="158" spans="1:5">
      <c r="A158" s="656"/>
      <c r="B158" s="763"/>
      <c r="C158" s="656"/>
      <c r="D158" s="656"/>
      <c r="E158" s="656"/>
    </row>
    <row r="159" spans="1:5">
      <c r="A159" s="656"/>
      <c r="B159" s="763"/>
      <c r="C159" s="656"/>
      <c r="D159" s="656"/>
      <c r="E159" s="656"/>
    </row>
    <row r="160" spans="1:5">
      <c r="A160" s="656"/>
      <c r="B160" s="763"/>
      <c r="C160" s="656"/>
      <c r="D160" s="656"/>
      <c r="E160" s="656"/>
    </row>
    <row r="161" spans="1:5">
      <c r="A161" s="656"/>
      <c r="B161" s="763"/>
      <c r="C161" s="656"/>
      <c r="D161" s="656"/>
      <c r="E161" s="656"/>
    </row>
    <row r="162" spans="1:5">
      <c r="A162" s="656"/>
      <c r="B162" s="763"/>
      <c r="C162" s="656"/>
      <c r="D162" s="656"/>
      <c r="E162" s="656"/>
    </row>
    <row r="163" spans="1:5">
      <c r="A163" s="656"/>
      <c r="B163" s="763"/>
      <c r="C163" s="656"/>
      <c r="D163" s="656"/>
      <c r="E163" s="656"/>
    </row>
    <row r="164" spans="1:5">
      <c r="A164" s="656"/>
      <c r="B164" s="763"/>
      <c r="C164" s="656"/>
      <c r="D164" s="656"/>
      <c r="E164" s="656"/>
    </row>
    <row r="165" spans="1:5">
      <c r="A165" s="656"/>
      <c r="B165" s="763"/>
      <c r="C165" s="656"/>
      <c r="D165" s="656"/>
      <c r="E165" s="656"/>
    </row>
    <row r="166" spans="1:5">
      <c r="A166" s="656"/>
      <c r="B166" s="763"/>
      <c r="C166" s="656"/>
      <c r="D166" s="656"/>
      <c r="E166" s="656"/>
    </row>
    <row r="167" spans="1:5">
      <c r="A167" s="656"/>
      <c r="B167" s="763"/>
      <c r="C167" s="656"/>
      <c r="D167" s="656"/>
      <c r="E167" s="656"/>
    </row>
    <row r="168" spans="1:5">
      <c r="A168" s="656"/>
      <c r="B168" s="763"/>
      <c r="C168" s="656"/>
      <c r="D168" s="656"/>
      <c r="E168" s="656"/>
    </row>
    <row r="169" spans="1:5">
      <c r="A169" s="656"/>
      <c r="B169" s="763"/>
      <c r="C169" s="656"/>
      <c r="D169" s="656"/>
      <c r="E169" s="656"/>
    </row>
    <row r="170" spans="1:5">
      <c r="A170" s="656"/>
      <c r="B170" s="763"/>
      <c r="C170" s="656"/>
      <c r="D170" s="656"/>
      <c r="E170" s="656"/>
    </row>
    <row r="171" spans="1:5">
      <c r="A171" s="656"/>
      <c r="B171" s="763"/>
      <c r="C171" s="656"/>
      <c r="D171" s="656"/>
      <c r="E171" s="656"/>
    </row>
    <row r="172" spans="1:5">
      <c r="A172" s="656"/>
      <c r="B172" s="763"/>
      <c r="C172" s="656"/>
      <c r="D172" s="656"/>
      <c r="E172" s="656"/>
    </row>
    <row r="173" spans="1:5">
      <c r="A173" s="656"/>
      <c r="B173" s="763"/>
      <c r="C173" s="656"/>
      <c r="D173" s="656"/>
      <c r="E173" s="656"/>
    </row>
    <row r="174" spans="1:5">
      <c r="A174" s="656"/>
      <c r="B174" s="763"/>
      <c r="C174" s="656"/>
      <c r="D174" s="656"/>
      <c r="E174" s="656"/>
    </row>
    <row r="175" spans="1:5">
      <c r="A175" s="656"/>
      <c r="B175" s="763"/>
      <c r="C175" s="656"/>
      <c r="D175" s="656"/>
      <c r="E175" s="656"/>
    </row>
    <row r="176" spans="1:5">
      <c r="A176" s="656"/>
      <c r="B176" s="763"/>
      <c r="C176" s="656"/>
      <c r="D176" s="656"/>
      <c r="E176" s="656"/>
    </row>
    <row r="177" spans="1:5">
      <c r="A177" s="656"/>
      <c r="B177" s="763"/>
      <c r="C177" s="656"/>
      <c r="D177" s="656"/>
      <c r="E177" s="656"/>
    </row>
    <row r="178" spans="1:5">
      <c r="A178" s="656"/>
      <c r="B178" s="763"/>
      <c r="C178" s="656"/>
      <c r="D178" s="656"/>
      <c r="E178" s="656"/>
    </row>
    <row r="179" spans="1:5">
      <c r="A179" s="656"/>
      <c r="B179" s="763"/>
      <c r="C179" s="656"/>
      <c r="D179" s="656"/>
      <c r="E179" s="656"/>
    </row>
    <row r="180" spans="1:5">
      <c r="A180" s="656"/>
      <c r="B180" s="763"/>
      <c r="C180" s="656"/>
      <c r="D180" s="656"/>
      <c r="E180" s="656"/>
    </row>
    <row r="181" spans="1:5">
      <c r="A181" s="656"/>
      <c r="B181" s="763"/>
      <c r="C181" s="656"/>
      <c r="D181" s="656"/>
      <c r="E181" s="656"/>
    </row>
    <row r="182" spans="1:5">
      <c r="A182" s="656"/>
      <c r="B182" s="763"/>
      <c r="C182" s="656"/>
      <c r="D182" s="656"/>
      <c r="E182" s="656"/>
    </row>
    <row r="183" spans="1:5">
      <c r="A183" s="656"/>
      <c r="B183" s="763"/>
      <c r="C183" s="656"/>
      <c r="D183" s="656"/>
      <c r="E183" s="656"/>
    </row>
    <row r="184" spans="1:5">
      <c r="A184" s="656"/>
      <c r="B184" s="763"/>
      <c r="C184" s="656"/>
      <c r="D184" s="656"/>
      <c r="E184" s="656"/>
    </row>
    <row r="185" spans="1:5">
      <c r="A185" s="656"/>
      <c r="B185" s="763"/>
      <c r="C185" s="656"/>
      <c r="D185" s="656"/>
      <c r="E185" s="656"/>
    </row>
    <row r="186" spans="1:5">
      <c r="A186" s="656"/>
      <c r="B186" s="763"/>
      <c r="C186" s="656"/>
      <c r="D186" s="656"/>
      <c r="E186" s="656"/>
    </row>
    <row r="187" spans="1:5">
      <c r="A187" s="656"/>
      <c r="B187" s="763"/>
      <c r="C187" s="656"/>
      <c r="D187" s="656"/>
      <c r="E187" s="656"/>
    </row>
    <row r="188" spans="1:5">
      <c r="A188" s="656"/>
      <c r="B188" s="763"/>
      <c r="C188" s="656"/>
      <c r="D188" s="656"/>
      <c r="E188" s="656"/>
    </row>
    <row r="189" spans="1:5">
      <c r="A189" s="656"/>
      <c r="B189" s="763"/>
      <c r="C189" s="656"/>
      <c r="D189" s="656"/>
      <c r="E189" s="656"/>
    </row>
    <row r="190" spans="1:5">
      <c r="A190" s="656"/>
      <c r="B190" s="763"/>
      <c r="C190" s="656"/>
      <c r="D190" s="656"/>
      <c r="E190" s="656"/>
    </row>
    <row r="191" spans="1:5">
      <c r="A191" s="656"/>
      <c r="B191" s="763"/>
      <c r="C191" s="656"/>
      <c r="D191" s="656"/>
      <c r="E191" s="656"/>
    </row>
    <row r="192" spans="1:5">
      <c r="A192" s="656"/>
      <c r="B192" s="763"/>
      <c r="C192" s="656"/>
      <c r="D192" s="656"/>
      <c r="E192" s="656"/>
    </row>
    <row r="193" spans="1:5">
      <c r="A193" s="656"/>
      <c r="B193" s="763"/>
      <c r="C193" s="656"/>
      <c r="D193" s="656"/>
      <c r="E193" s="656"/>
    </row>
    <row r="194" spans="1:5">
      <c r="A194" s="656"/>
      <c r="B194" s="763"/>
      <c r="C194" s="656"/>
      <c r="D194" s="656"/>
      <c r="E194" s="656"/>
    </row>
    <row r="195" spans="1:5">
      <c r="A195" s="656"/>
      <c r="B195" s="763"/>
      <c r="C195" s="656"/>
      <c r="D195" s="656"/>
      <c r="E195" s="656"/>
    </row>
    <row r="196" spans="1:5">
      <c r="A196" s="656"/>
      <c r="B196" s="763"/>
      <c r="C196" s="656"/>
      <c r="D196" s="656"/>
      <c r="E196" s="656"/>
    </row>
    <row r="197" spans="1:5">
      <c r="A197" s="656"/>
      <c r="B197" s="763"/>
      <c r="C197" s="656"/>
      <c r="D197" s="656"/>
      <c r="E197" s="656"/>
    </row>
    <row r="198" spans="1:5">
      <c r="A198" s="656"/>
      <c r="B198" s="763"/>
      <c r="C198" s="656"/>
      <c r="D198" s="656"/>
      <c r="E198" s="656"/>
    </row>
    <row r="199" spans="1:5">
      <c r="A199" s="656"/>
      <c r="B199" s="763"/>
      <c r="C199" s="656"/>
      <c r="D199" s="656"/>
      <c r="E199" s="656"/>
    </row>
    <row r="200" spans="1:5">
      <c r="A200" s="656"/>
      <c r="B200" s="763"/>
      <c r="C200" s="656"/>
      <c r="D200" s="656"/>
      <c r="E200" s="656"/>
    </row>
    <row r="201" spans="1:5">
      <c r="A201" s="656"/>
      <c r="B201" s="763"/>
      <c r="C201" s="656"/>
      <c r="D201" s="656"/>
      <c r="E201" s="656"/>
    </row>
    <row r="202" spans="1:5">
      <c r="A202" s="656"/>
      <c r="B202" s="763"/>
      <c r="C202" s="656"/>
      <c r="D202" s="656"/>
      <c r="E202" s="656"/>
    </row>
    <row r="203" spans="1:5">
      <c r="A203" s="656"/>
      <c r="B203" s="763"/>
      <c r="C203" s="656"/>
      <c r="D203" s="656"/>
      <c r="E203" s="656"/>
    </row>
    <row r="204" spans="1:5">
      <c r="A204" s="656"/>
      <c r="B204" s="763"/>
      <c r="C204" s="656"/>
      <c r="D204" s="656"/>
      <c r="E204" s="656"/>
    </row>
    <row r="205" spans="1:5">
      <c r="A205" s="656"/>
      <c r="B205" s="763"/>
      <c r="C205" s="656"/>
      <c r="D205" s="656"/>
      <c r="E205" s="656"/>
    </row>
    <row r="206" spans="1:5">
      <c r="A206" s="656"/>
      <c r="B206" s="763"/>
      <c r="C206" s="656"/>
      <c r="D206" s="656"/>
      <c r="E206" s="656"/>
    </row>
    <row r="207" spans="1:5">
      <c r="A207" s="656"/>
      <c r="B207" s="763"/>
      <c r="C207" s="656"/>
      <c r="D207" s="656"/>
      <c r="E207" s="656"/>
    </row>
    <row r="208" spans="1:5">
      <c r="A208" s="656"/>
      <c r="B208" s="763"/>
      <c r="C208" s="656"/>
      <c r="D208" s="656"/>
      <c r="E208" s="656"/>
    </row>
    <row r="209" spans="1:5">
      <c r="A209" s="656"/>
      <c r="B209" s="763"/>
      <c r="C209" s="656"/>
      <c r="D209" s="656"/>
      <c r="E209" s="656"/>
    </row>
    <row r="210" spans="1:5">
      <c r="A210" s="656"/>
      <c r="B210" s="763"/>
      <c r="C210" s="656"/>
      <c r="D210" s="656"/>
      <c r="E210" s="656"/>
    </row>
    <row r="211" spans="1:5">
      <c r="A211" s="656"/>
      <c r="B211" s="763"/>
      <c r="C211" s="656"/>
      <c r="D211" s="656"/>
      <c r="E211" s="656"/>
    </row>
    <row r="212" spans="1:5">
      <c r="A212" s="656"/>
      <c r="B212" s="763"/>
      <c r="C212" s="656"/>
      <c r="D212" s="656"/>
      <c r="E212" s="656"/>
    </row>
    <row r="213" spans="1:5">
      <c r="A213" s="656"/>
      <c r="B213" s="763"/>
      <c r="C213" s="656"/>
      <c r="D213" s="656"/>
      <c r="E213" s="656"/>
    </row>
    <row r="214" spans="1:5">
      <c r="A214" s="656"/>
      <c r="B214" s="763"/>
      <c r="C214" s="656"/>
      <c r="D214" s="656"/>
      <c r="E214" s="656"/>
    </row>
    <row r="215" spans="1:5">
      <c r="A215" s="656"/>
      <c r="B215" s="763"/>
      <c r="C215" s="656"/>
      <c r="D215" s="656"/>
      <c r="E215" s="656"/>
    </row>
    <row r="216" spans="1:5">
      <c r="A216" s="656"/>
      <c r="B216" s="763"/>
      <c r="C216" s="656"/>
      <c r="D216" s="656"/>
      <c r="E216" s="656"/>
    </row>
    <row r="217" spans="1:5">
      <c r="A217" s="656"/>
      <c r="B217" s="763"/>
      <c r="C217" s="656"/>
      <c r="D217" s="656"/>
      <c r="E217" s="656"/>
    </row>
    <row r="218" spans="1:5">
      <c r="A218" s="656"/>
      <c r="B218" s="763"/>
      <c r="C218" s="656"/>
      <c r="D218" s="656"/>
      <c r="E218" s="656"/>
    </row>
    <row r="219" spans="1:5">
      <c r="A219" s="656"/>
      <c r="B219" s="763"/>
      <c r="C219" s="656"/>
      <c r="D219" s="656"/>
      <c r="E219" s="656"/>
    </row>
    <row r="220" spans="1:5">
      <c r="A220" s="656"/>
      <c r="B220" s="763"/>
      <c r="C220" s="656"/>
      <c r="D220" s="656"/>
      <c r="E220" s="656"/>
    </row>
    <row r="221" spans="1:5">
      <c r="A221" s="656"/>
      <c r="B221" s="763"/>
      <c r="C221" s="656"/>
      <c r="D221" s="656"/>
      <c r="E221" s="656"/>
    </row>
    <row r="222" spans="1:5">
      <c r="A222" s="656"/>
      <c r="B222" s="763"/>
      <c r="C222" s="656"/>
      <c r="D222" s="656"/>
      <c r="E222" s="656"/>
    </row>
    <row r="223" spans="1:5">
      <c r="A223" s="656"/>
      <c r="B223" s="763"/>
      <c r="C223" s="656"/>
      <c r="D223" s="656"/>
      <c r="E223" s="656"/>
    </row>
    <row r="224" spans="1:5">
      <c r="A224" s="656"/>
      <c r="B224" s="763"/>
      <c r="C224" s="656"/>
      <c r="D224" s="656"/>
      <c r="E224" s="656"/>
    </row>
    <row r="225" spans="1:5">
      <c r="A225" s="656"/>
      <c r="B225" s="763"/>
      <c r="C225" s="656"/>
      <c r="D225" s="656"/>
      <c r="E225" s="656"/>
    </row>
    <row r="226" spans="1:5">
      <c r="A226" s="656"/>
      <c r="B226" s="763"/>
      <c r="C226" s="656"/>
      <c r="D226" s="656"/>
      <c r="E226" s="656"/>
    </row>
    <row r="227" spans="1:5">
      <c r="A227" s="656"/>
      <c r="B227" s="763"/>
      <c r="C227" s="656"/>
      <c r="D227" s="656"/>
      <c r="E227" s="656"/>
    </row>
    <row r="228" spans="1:5">
      <c r="A228" s="656"/>
      <c r="B228" s="763"/>
      <c r="C228" s="656"/>
      <c r="D228" s="656"/>
      <c r="E228" s="656"/>
    </row>
    <row r="229" spans="1:5">
      <c r="A229" s="656"/>
      <c r="B229" s="763"/>
      <c r="C229" s="656"/>
      <c r="D229" s="656"/>
      <c r="E229" s="656"/>
    </row>
    <row r="230" spans="1:5">
      <c r="A230" s="656"/>
      <c r="B230" s="763"/>
      <c r="C230" s="656"/>
      <c r="D230" s="656"/>
      <c r="E230" s="656"/>
    </row>
    <row r="231" spans="1:5">
      <c r="A231" s="656"/>
      <c r="B231" s="763"/>
      <c r="C231" s="656"/>
      <c r="D231" s="656"/>
      <c r="E231" s="656"/>
    </row>
    <row r="232" spans="1:5">
      <c r="A232" s="656"/>
      <c r="B232" s="763"/>
      <c r="C232" s="656"/>
      <c r="D232" s="656"/>
      <c r="E232" s="656"/>
    </row>
    <row r="233" spans="1:5">
      <c r="A233" s="656"/>
      <c r="B233" s="763"/>
      <c r="C233" s="656"/>
      <c r="D233" s="656"/>
      <c r="E233" s="656"/>
    </row>
    <row r="234" spans="1:5">
      <c r="A234" s="656"/>
      <c r="B234" s="763"/>
      <c r="C234" s="656"/>
      <c r="D234" s="656"/>
      <c r="E234" s="656"/>
    </row>
    <row r="235" spans="1:5">
      <c r="A235" s="656"/>
      <c r="B235" s="763"/>
      <c r="C235" s="656"/>
      <c r="D235" s="656"/>
      <c r="E235" s="656"/>
    </row>
    <row r="236" spans="1:5">
      <c r="A236" s="656"/>
      <c r="B236" s="763"/>
      <c r="C236" s="656"/>
      <c r="D236" s="656"/>
      <c r="E236" s="656"/>
    </row>
    <row r="237" spans="1:5">
      <c r="A237" s="656"/>
      <c r="B237" s="763"/>
      <c r="C237" s="656"/>
      <c r="D237" s="656"/>
      <c r="E237" s="656"/>
    </row>
    <row r="238" spans="1:5">
      <c r="A238" s="656"/>
      <c r="B238" s="763"/>
      <c r="C238" s="656"/>
      <c r="D238" s="656"/>
      <c r="E238" s="656"/>
    </row>
    <row r="239" spans="1:5">
      <c r="A239" s="656"/>
      <c r="B239" s="763"/>
      <c r="C239" s="656"/>
      <c r="D239" s="656"/>
      <c r="E239" s="656"/>
    </row>
    <row r="240" spans="1:5">
      <c r="A240" s="656"/>
      <c r="B240" s="763"/>
      <c r="C240" s="656"/>
      <c r="D240" s="656"/>
      <c r="E240" s="656"/>
    </row>
    <row r="241" spans="1:5">
      <c r="A241" s="656"/>
      <c r="B241" s="763"/>
      <c r="C241" s="656"/>
      <c r="D241" s="656"/>
      <c r="E241" s="656"/>
    </row>
    <row r="242" spans="1:5">
      <c r="A242" s="656"/>
      <c r="B242" s="763"/>
      <c r="C242" s="656"/>
      <c r="D242" s="656"/>
      <c r="E242" s="656"/>
    </row>
    <row r="243" spans="1:5">
      <c r="A243" s="656"/>
      <c r="B243" s="763"/>
      <c r="C243" s="656"/>
      <c r="D243" s="656"/>
      <c r="E243" s="656"/>
    </row>
    <row r="244" spans="1:5">
      <c r="A244" s="656"/>
      <c r="B244" s="763"/>
      <c r="C244" s="656"/>
      <c r="D244" s="656"/>
      <c r="E244" s="656"/>
    </row>
    <row r="245" spans="1:5">
      <c r="A245" s="656"/>
      <c r="B245" s="763"/>
      <c r="C245" s="656"/>
      <c r="D245" s="656"/>
      <c r="E245" s="656"/>
    </row>
    <row r="246" spans="1:5">
      <c r="A246" s="656"/>
      <c r="B246" s="763"/>
      <c r="C246" s="656"/>
      <c r="D246" s="656"/>
      <c r="E246" s="656"/>
    </row>
    <row r="247" spans="1:5">
      <c r="A247" s="656"/>
      <c r="B247" s="763"/>
      <c r="C247" s="656"/>
      <c r="D247" s="656"/>
      <c r="E247" s="656"/>
    </row>
    <row r="248" spans="1:5">
      <c r="A248" s="656"/>
      <c r="B248" s="763"/>
      <c r="C248" s="656"/>
      <c r="D248" s="656"/>
      <c r="E248" s="656"/>
    </row>
    <row r="249" spans="1:5">
      <c r="A249" s="656"/>
      <c r="B249" s="763"/>
      <c r="C249" s="656"/>
      <c r="D249" s="656"/>
      <c r="E249" s="656"/>
    </row>
    <row r="250" spans="1:5">
      <c r="A250" s="656"/>
      <c r="B250" s="763"/>
      <c r="C250" s="656"/>
      <c r="D250" s="656"/>
      <c r="E250" s="656"/>
    </row>
    <row r="251" spans="1:5">
      <c r="A251" s="656"/>
      <c r="B251" s="763"/>
      <c r="C251" s="656"/>
      <c r="D251" s="656"/>
      <c r="E251" s="656"/>
    </row>
    <row r="252" spans="1:5">
      <c r="A252" s="656"/>
      <c r="B252" s="763"/>
      <c r="C252" s="656"/>
      <c r="D252" s="656"/>
      <c r="E252" s="656"/>
    </row>
    <row r="253" spans="1:5">
      <c r="A253" s="656"/>
      <c r="B253" s="763"/>
      <c r="C253" s="656"/>
      <c r="D253" s="656"/>
      <c r="E253" s="656"/>
    </row>
    <row r="254" spans="1:5">
      <c r="A254" s="656"/>
      <c r="B254" s="763"/>
      <c r="C254" s="656"/>
      <c r="D254" s="656"/>
      <c r="E254" s="656"/>
    </row>
    <row r="255" spans="1:5">
      <c r="A255" s="656"/>
      <c r="B255" s="763"/>
      <c r="C255" s="656"/>
      <c r="D255" s="656"/>
      <c r="E255" s="656"/>
    </row>
    <row r="256" spans="1:5">
      <c r="A256" s="656"/>
      <c r="B256" s="763"/>
      <c r="C256" s="656"/>
      <c r="D256" s="656"/>
      <c r="E256" s="656"/>
    </row>
    <row r="257" spans="1:5">
      <c r="A257" s="656"/>
      <c r="B257" s="763"/>
      <c r="C257" s="656"/>
      <c r="D257" s="656"/>
      <c r="E257" s="656"/>
    </row>
    <row r="258" spans="1:5">
      <c r="A258" s="656"/>
      <c r="B258" s="763"/>
      <c r="C258" s="656"/>
      <c r="D258" s="656"/>
      <c r="E258" s="656"/>
    </row>
    <row r="259" spans="1:5">
      <c r="A259" s="656"/>
      <c r="B259" s="763"/>
      <c r="C259" s="656"/>
      <c r="D259" s="656"/>
      <c r="E259" s="656"/>
    </row>
    <row r="260" spans="1:5">
      <c r="A260" s="656"/>
      <c r="B260" s="763"/>
      <c r="C260" s="656"/>
      <c r="D260" s="656"/>
      <c r="E260" s="656"/>
    </row>
    <row r="261" spans="1:5">
      <c r="A261" s="656"/>
      <c r="B261" s="763"/>
      <c r="C261" s="656"/>
      <c r="D261" s="656"/>
      <c r="E261" s="656"/>
    </row>
    <row r="262" spans="1:5">
      <c r="A262" s="656"/>
      <c r="B262" s="763"/>
      <c r="C262" s="656"/>
      <c r="D262" s="656"/>
      <c r="E262" s="656"/>
    </row>
    <row r="263" spans="1:5">
      <c r="A263" s="656"/>
      <c r="B263" s="763"/>
      <c r="C263" s="656"/>
      <c r="D263" s="656"/>
      <c r="E263" s="656"/>
    </row>
    <row r="264" spans="1:5">
      <c r="A264" s="656"/>
      <c r="B264" s="763"/>
      <c r="C264" s="656"/>
      <c r="D264" s="656"/>
      <c r="E264" s="656"/>
    </row>
    <row r="265" spans="1:5">
      <c r="A265" s="656"/>
      <c r="B265" s="763"/>
      <c r="C265" s="656"/>
      <c r="D265" s="656"/>
      <c r="E265" s="656"/>
    </row>
    <row r="266" spans="1:5">
      <c r="A266" s="656"/>
      <c r="B266" s="763"/>
      <c r="C266" s="656"/>
      <c r="D266" s="656"/>
      <c r="E266" s="656"/>
    </row>
    <row r="267" spans="1:5">
      <c r="A267" s="656"/>
      <c r="B267" s="763"/>
      <c r="C267" s="656"/>
      <c r="D267" s="656"/>
      <c r="E267" s="656"/>
    </row>
    <row r="268" spans="1:5">
      <c r="A268" s="656"/>
      <c r="B268" s="763"/>
      <c r="C268" s="656"/>
      <c r="D268" s="656"/>
      <c r="E268" s="656"/>
    </row>
    <row r="269" spans="1:5">
      <c r="A269" s="656"/>
      <c r="B269" s="763"/>
      <c r="C269" s="656"/>
      <c r="D269" s="656"/>
      <c r="E269" s="656"/>
    </row>
    <row r="270" spans="1:5">
      <c r="A270" s="656"/>
      <c r="B270" s="763"/>
      <c r="C270" s="656"/>
      <c r="D270" s="656"/>
      <c r="E270" s="656"/>
    </row>
    <row r="271" spans="1:5">
      <c r="A271" s="656"/>
      <c r="B271" s="763"/>
      <c r="C271" s="656"/>
      <c r="D271" s="656"/>
      <c r="E271" s="656"/>
    </row>
    <row r="272" spans="1:5">
      <c r="A272" s="656"/>
      <c r="B272" s="763"/>
      <c r="C272" s="656"/>
      <c r="D272" s="656"/>
      <c r="E272" s="656"/>
    </row>
    <row r="273" spans="1:5">
      <c r="A273" s="656"/>
      <c r="B273" s="763"/>
      <c r="C273" s="656"/>
      <c r="D273" s="656"/>
      <c r="E273" s="656"/>
    </row>
    <row r="274" spans="1:5">
      <c r="A274" s="656"/>
      <c r="B274" s="763"/>
      <c r="C274" s="656"/>
      <c r="D274" s="656"/>
      <c r="E274" s="656"/>
    </row>
    <row r="275" spans="1:5">
      <c r="A275" s="656"/>
      <c r="B275" s="763"/>
      <c r="C275" s="656"/>
      <c r="D275" s="656"/>
      <c r="E275" s="656"/>
    </row>
    <row r="276" spans="1:5">
      <c r="A276" s="656"/>
      <c r="B276" s="763"/>
      <c r="C276" s="656"/>
      <c r="D276" s="656"/>
      <c r="E276" s="656"/>
    </row>
    <row r="277" spans="1:5">
      <c r="A277" s="656"/>
      <c r="B277" s="763"/>
      <c r="C277" s="656"/>
      <c r="D277" s="656"/>
      <c r="E277" s="656"/>
    </row>
    <row r="278" spans="1:5">
      <c r="A278" s="656"/>
      <c r="B278" s="763"/>
      <c r="C278" s="656"/>
      <c r="D278" s="656"/>
      <c r="E278" s="656"/>
    </row>
    <row r="279" spans="1:5">
      <c r="A279" s="656"/>
      <c r="B279" s="763"/>
      <c r="C279" s="656"/>
      <c r="D279" s="656"/>
      <c r="E279" s="656"/>
    </row>
    <row r="280" spans="1:5">
      <c r="A280" s="656"/>
      <c r="B280" s="763"/>
      <c r="C280" s="656"/>
      <c r="D280" s="656"/>
      <c r="E280" s="656"/>
    </row>
    <row r="281" spans="1:5">
      <c r="A281" s="656"/>
      <c r="B281" s="763"/>
      <c r="C281" s="656"/>
      <c r="D281" s="656"/>
      <c r="E281" s="656"/>
    </row>
    <row r="282" spans="1:5">
      <c r="A282" s="656"/>
      <c r="B282" s="763"/>
      <c r="C282" s="656"/>
      <c r="D282" s="656"/>
      <c r="E282" s="656"/>
    </row>
    <row r="283" spans="1:5">
      <c r="A283" s="656"/>
      <c r="B283" s="763"/>
      <c r="C283" s="656"/>
      <c r="D283" s="656"/>
      <c r="E283" s="656"/>
    </row>
    <row r="284" spans="1:5">
      <c r="A284" s="656"/>
      <c r="B284" s="763"/>
      <c r="C284" s="656"/>
      <c r="D284" s="656"/>
      <c r="E284" s="656"/>
    </row>
    <row r="285" spans="1:5">
      <c r="A285" s="656"/>
      <c r="B285" s="763"/>
      <c r="C285" s="656"/>
      <c r="D285" s="656"/>
      <c r="E285" s="656"/>
    </row>
    <row r="286" spans="1:5">
      <c r="A286" s="656"/>
      <c r="B286" s="763"/>
      <c r="C286" s="656"/>
      <c r="D286" s="656"/>
      <c r="E286" s="656"/>
    </row>
    <row r="287" spans="1:5">
      <c r="A287" s="656"/>
      <c r="B287" s="763"/>
      <c r="C287" s="656"/>
      <c r="D287" s="656"/>
      <c r="E287" s="656"/>
    </row>
    <row r="288" spans="1:5">
      <c r="A288" s="656"/>
      <c r="B288" s="763"/>
      <c r="C288" s="656"/>
      <c r="D288" s="656"/>
      <c r="E288" s="656"/>
    </row>
    <row r="289" spans="1:5">
      <c r="A289" s="656"/>
      <c r="B289" s="763"/>
      <c r="C289" s="656"/>
      <c r="D289" s="656"/>
      <c r="E289" s="656"/>
    </row>
    <row r="290" spans="1:5">
      <c r="A290" s="656"/>
      <c r="B290" s="763"/>
      <c r="C290" s="656"/>
      <c r="D290" s="656"/>
      <c r="E290" s="656"/>
    </row>
    <row r="291" spans="1:5">
      <c r="A291" s="656"/>
      <c r="B291" s="763"/>
      <c r="C291" s="656"/>
      <c r="D291" s="656"/>
      <c r="E291" s="656"/>
    </row>
    <row r="292" spans="1:5">
      <c r="A292" s="656"/>
      <c r="B292" s="763"/>
      <c r="C292" s="656"/>
      <c r="D292" s="656"/>
      <c r="E292" s="656"/>
    </row>
    <row r="293" spans="1:5">
      <c r="A293" s="656"/>
      <c r="B293" s="763"/>
      <c r="C293" s="656"/>
      <c r="D293" s="656"/>
      <c r="E293" s="656"/>
    </row>
    <row r="294" spans="1:5">
      <c r="A294" s="656"/>
      <c r="B294" s="763"/>
      <c r="C294" s="656"/>
      <c r="D294" s="656"/>
      <c r="E294" s="656"/>
    </row>
    <row r="295" spans="1:5">
      <c r="A295" s="656"/>
      <c r="B295" s="763"/>
      <c r="C295" s="656"/>
      <c r="D295" s="656"/>
      <c r="E295" s="656"/>
    </row>
    <row r="296" spans="1:5">
      <c r="A296" s="656"/>
      <c r="B296" s="763"/>
      <c r="C296" s="656"/>
      <c r="D296" s="656"/>
      <c r="E296" s="656"/>
    </row>
    <row r="297" spans="1:5">
      <c r="A297" s="656"/>
      <c r="B297" s="763"/>
      <c r="C297" s="656"/>
      <c r="D297" s="656"/>
      <c r="E297" s="656"/>
    </row>
    <row r="298" spans="1:5">
      <c r="A298" s="656"/>
      <c r="B298" s="763"/>
      <c r="C298" s="656"/>
      <c r="D298" s="656"/>
      <c r="E298" s="656"/>
    </row>
    <row r="299" spans="1:5">
      <c r="A299" s="656"/>
      <c r="B299" s="763"/>
      <c r="C299" s="656"/>
      <c r="D299" s="656"/>
      <c r="E299" s="656"/>
    </row>
    <row r="300" spans="1:5">
      <c r="A300" s="656"/>
      <c r="B300" s="763"/>
      <c r="C300" s="656"/>
      <c r="D300" s="656"/>
      <c r="E300" s="656"/>
    </row>
    <row r="301" spans="1:5">
      <c r="A301" s="656"/>
      <c r="B301" s="763"/>
      <c r="C301" s="656"/>
      <c r="D301" s="656"/>
      <c r="E301" s="656"/>
    </row>
    <row r="302" spans="1:5">
      <c r="A302" s="656"/>
      <c r="B302" s="763"/>
      <c r="C302" s="656"/>
      <c r="D302" s="656"/>
      <c r="E302" s="656"/>
    </row>
    <row r="303" spans="1:5">
      <c r="A303" s="656"/>
      <c r="B303" s="763"/>
      <c r="C303" s="656"/>
      <c r="D303" s="656"/>
      <c r="E303" s="656"/>
    </row>
    <row r="304" spans="1:5">
      <c r="A304" s="656"/>
      <c r="B304" s="763"/>
      <c r="C304" s="656"/>
      <c r="D304" s="656"/>
      <c r="E304" s="656"/>
    </row>
    <row r="305" spans="1:5">
      <c r="A305" s="656"/>
      <c r="B305" s="763"/>
      <c r="C305" s="656"/>
      <c r="D305" s="656"/>
      <c r="E305" s="656"/>
    </row>
    <row r="306" spans="1:5">
      <c r="A306" s="656"/>
      <c r="B306" s="763"/>
      <c r="C306" s="656"/>
      <c r="D306" s="656"/>
      <c r="E306" s="656"/>
    </row>
    <row r="307" spans="1:5">
      <c r="A307" s="656"/>
      <c r="B307" s="763"/>
      <c r="C307" s="656"/>
      <c r="D307" s="656"/>
      <c r="E307" s="656"/>
    </row>
    <row r="308" spans="1:5">
      <c r="A308" s="656"/>
      <c r="B308" s="763"/>
      <c r="C308" s="656"/>
      <c r="D308" s="656"/>
      <c r="E308" s="656"/>
    </row>
    <row r="309" spans="1:5">
      <c r="A309" s="656"/>
      <c r="B309" s="763"/>
      <c r="C309" s="656"/>
      <c r="D309" s="656"/>
      <c r="E309" s="656"/>
    </row>
    <row r="310" spans="1:5">
      <c r="A310" s="656"/>
      <c r="B310" s="763"/>
      <c r="C310" s="656"/>
      <c r="D310" s="656"/>
      <c r="E310" s="656"/>
    </row>
    <row r="311" spans="1:5">
      <c r="A311" s="656"/>
      <c r="B311" s="763"/>
      <c r="C311" s="656"/>
      <c r="D311" s="656"/>
      <c r="E311" s="656"/>
    </row>
    <row r="312" spans="1:5">
      <c r="A312" s="656"/>
      <c r="B312" s="763"/>
      <c r="C312" s="656"/>
      <c r="D312" s="656"/>
      <c r="E312" s="656"/>
    </row>
    <row r="313" spans="1:5">
      <c r="A313" s="656"/>
      <c r="B313" s="763"/>
      <c r="C313" s="656"/>
      <c r="D313" s="656"/>
      <c r="E313" s="656"/>
    </row>
    <row r="314" spans="1:5">
      <c r="A314" s="656"/>
      <c r="B314" s="763"/>
      <c r="C314" s="656"/>
      <c r="D314" s="656"/>
      <c r="E314" s="656"/>
    </row>
    <row r="315" spans="1:5">
      <c r="A315" s="656"/>
      <c r="B315" s="763"/>
      <c r="C315" s="656"/>
      <c r="D315" s="656"/>
      <c r="E315" s="656"/>
    </row>
    <row r="316" spans="1:5">
      <c r="A316" s="656"/>
      <c r="B316" s="763"/>
      <c r="C316" s="656"/>
      <c r="D316" s="656"/>
      <c r="E316" s="656"/>
    </row>
    <row r="317" spans="1:5">
      <c r="A317" s="656"/>
      <c r="B317" s="763"/>
      <c r="C317" s="656"/>
      <c r="D317" s="656"/>
      <c r="E317" s="656"/>
    </row>
    <row r="318" spans="1:5">
      <c r="A318" s="656"/>
      <c r="B318" s="763"/>
      <c r="C318" s="656"/>
      <c r="D318" s="656"/>
      <c r="E318" s="656"/>
    </row>
    <row r="319" spans="1:5">
      <c r="A319" s="656"/>
      <c r="B319" s="763"/>
      <c r="C319" s="656"/>
      <c r="D319" s="656"/>
      <c r="E319" s="656"/>
    </row>
    <row r="320" spans="1:5">
      <c r="A320" s="656"/>
      <c r="B320" s="763"/>
      <c r="C320" s="656"/>
      <c r="D320" s="656"/>
      <c r="E320" s="656"/>
    </row>
    <row r="321" spans="1:5">
      <c r="A321" s="656"/>
      <c r="B321" s="763"/>
      <c r="C321" s="656"/>
      <c r="D321" s="656"/>
      <c r="E321" s="656"/>
    </row>
    <row r="322" spans="1:5">
      <c r="A322" s="656"/>
      <c r="B322" s="763"/>
      <c r="C322" s="656"/>
      <c r="D322" s="656"/>
      <c r="E322" s="656"/>
    </row>
    <row r="323" spans="1:5">
      <c r="A323" s="656"/>
      <c r="B323" s="763"/>
      <c r="C323" s="656"/>
      <c r="D323" s="656"/>
      <c r="E323" s="656"/>
    </row>
    <row r="324" spans="1:5">
      <c r="A324" s="656"/>
      <c r="B324" s="763"/>
      <c r="C324" s="656"/>
      <c r="D324" s="656"/>
      <c r="E324" s="656"/>
    </row>
    <row r="325" spans="1:5">
      <c r="A325" s="656"/>
      <c r="B325" s="763"/>
      <c r="C325" s="656"/>
      <c r="D325" s="656"/>
      <c r="E325" s="656"/>
    </row>
    <row r="326" spans="1:5">
      <c r="A326" s="656"/>
      <c r="B326" s="763"/>
      <c r="C326" s="656"/>
      <c r="D326" s="656"/>
      <c r="E326" s="656"/>
    </row>
    <row r="327" spans="1:5">
      <c r="A327" s="656"/>
      <c r="B327" s="763"/>
      <c r="C327" s="656"/>
      <c r="D327" s="656"/>
      <c r="E327" s="656"/>
    </row>
    <row r="328" spans="1:5">
      <c r="A328" s="656"/>
      <c r="B328" s="763"/>
      <c r="C328" s="656"/>
      <c r="D328" s="656"/>
      <c r="E328" s="656"/>
    </row>
    <row r="329" spans="1:5">
      <c r="A329" s="656"/>
      <c r="B329" s="763"/>
      <c r="C329" s="656"/>
      <c r="D329" s="656"/>
      <c r="E329" s="656"/>
    </row>
    <row r="330" spans="1:5">
      <c r="A330" s="656"/>
      <c r="B330" s="763"/>
      <c r="C330" s="656"/>
      <c r="D330" s="656"/>
      <c r="E330" s="656"/>
    </row>
    <row r="331" spans="1:5">
      <c r="A331" s="656"/>
      <c r="B331" s="763"/>
      <c r="C331" s="656"/>
      <c r="D331" s="656"/>
      <c r="E331" s="656"/>
    </row>
    <row r="332" spans="1:5">
      <c r="A332" s="656"/>
      <c r="B332" s="763"/>
      <c r="C332" s="656"/>
      <c r="D332" s="656"/>
      <c r="E332" s="656"/>
    </row>
    <row r="333" spans="1:5">
      <c r="A333" s="656"/>
      <c r="B333" s="763"/>
      <c r="C333" s="656"/>
      <c r="D333" s="656"/>
      <c r="E333" s="656"/>
    </row>
    <row r="334" spans="1:5">
      <c r="A334" s="656"/>
      <c r="B334" s="763"/>
      <c r="C334" s="656"/>
      <c r="D334" s="656"/>
      <c r="E334" s="656"/>
    </row>
    <row r="335" spans="1:5">
      <c r="A335" s="656"/>
      <c r="B335" s="763"/>
      <c r="C335" s="656"/>
      <c r="D335" s="656"/>
      <c r="E335" s="656"/>
    </row>
    <row r="336" spans="1:5">
      <c r="A336" s="656"/>
      <c r="B336" s="763"/>
      <c r="C336" s="656"/>
      <c r="D336" s="656"/>
      <c r="E336" s="656"/>
    </row>
    <row r="337" spans="1:5">
      <c r="A337" s="656"/>
      <c r="B337" s="763"/>
      <c r="C337" s="656"/>
      <c r="D337" s="656"/>
      <c r="E337" s="656"/>
    </row>
    <row r="338" spans="1:5">
      <c r="A338" s="656"/>
      <c r="B338" s="763"/>
      <c r="C338" s="656"/>
      <c r="D338" s="656"/>
      <c r="E338" s="656"/>
    </row>
    <row r="339" spans="1:5">
      <c r="A339" s="656"/>
      <c r="B339" s="763"/>
      <c r="C339" s="656"/>
      <c r="D339" s="656"/>
      <c r="E339" s="656"/>
    </row>
    <row r="340" spans="1:5">
      <c r="A340" s="656"/>
      <c r="B340" s="763"/>
      <c r="C340" s="656"/>
      <c r="D340" s="656"/>
      <c r="E340" s="656"/>
    </row>
    <row r="341" spans="1:5">
      <c r="A341" s="656"/>
      <c r="B341" s="763"/>
      <c r="C341" s="656"/>
      <c r="D341" s="656"/>
      <c r="E341" s="656"/>
    </row>
    <row r="342" spans="1:5">
      <c r="A342" s="656"/>
      <c r="B342" s="763"/>
      <c r="C342" s="656"/>
      <c r="D342" s="656"/>
      <c r="E342" s="656"/>
    </row>
    <row r="343" spans="1:5">
      <c r="A343" s="656"/>
      <c r="B343" s="763"/>
      <c r="C343" s="656"/>
      <c r="D343" s="656"/>
      <c r="E343" s="656"/>
    </row>
    <row r="344" spans="1:5">
      <c r="A344" s="656"/>
      <c r="B344" s="763"/>
      <c r="C344" s="656"/>
      <c r="D344" s="656"/>
      <c r="E344" s="656"/>
    </row>
    <row r="345" spans="1:5">
      <c r="A345" s="656"/>
      <c r="B345" s="763"/>
      <c r="C345" s="656"/>
      <c r="D345" s="656"/>
      <c r="E345" s="656"/>
    </row>
    <row r="346" spans="1:5">
      <c r="A346" s="656"/>
      <c r="B346" s="763"/>
      <c r="C346" s="656"/>
      <c r="D346" s="656"/>
      <c r="E346" s="656"/>
    </row>
    <row r="347" spans="1:5">
      <c r="A347" s="656"/>
      <c r="B347" s="763"/>
      <c r="C347" s="656"/>
      <c r="D347" s="656"/>
      <c r="E347" s="656"/>
    </row>
    <row r="348" spans="1:5">
      <c r="A348" s="656"/>
      <c r="B348" s="763"/>
      <c r="C348" s="656"/>
      <c r="D348" s="656"/>
      <c r="E348" s="656"/>
    </row>
    <row r="349" spans="1:5">
      <c r="A349" s="656"/>
      <c r="B349" s="763"/>
      <c r="C349" s="656"/>
      <c r="D349" s="656"/>
      <c r="E349" s="656"/>
    </row>
    <row r="350" spans="1:5">
      <c r="A350" s="656"/>
      <c r="B350" s="763"/>
      <c r="C350" s="656"/>
      <c r="D350" s="656"/>
      <c r="E350" s="656"/>
    </row>
    <row r="351" spans="1:5">
      <c r="A351" s="656"/>
      <c r="B351" s="763"/>
      <c r="C351" s="656"/>
      <c r="D351" s="656"/>
      <c r="E351" s="656"/>
    </row>
    <row r="352" spans="1:5">
      <c r="A352" s="656"/>
      <c r="B352" s="763"/>
      <c r="C352" s="656"/>
      <c r="D352" s="656"/>
      <c r="E352" s="656"/>
    </row>
    <row r="353" spans="1:5">
      <c r="A353" s="656"/>
      <c r="B353" s="763"/>
      <c r="C353" s="656"/>
      <c r="D353" s="656"/>
      <c r="E353" s="656"/>
    </row>
    <row r="354" spans="1:5">
      <c r="A354" s="656"/>
      <c r="B354" s="763"/>
      <c r="C354" s="656"/>
      <c r="D354" s="656"/>
      <c r="E354" s="656"/>
    </row>
    <row r="355" spans="1:5">
      <c r="A355" s="656"/>
      <c r="B355" s="763"/>
      <c r="C355" s="656"/>
      <c r="D355" s="656"/>
      <c r="E355" s="656"/>
    </row>
    <row r="356" spans="1:5">
      <c r="A356" s="656"/>
      <c r="B356" s="763"/>
      <c r="C356" s="656"/>
      <c r="D356" s="656"/>
      <c r="E356" s="656"/>
    </row>
    <row r="357" spans="1:5">
      <c r="A357" s="656"/>
      <c r="B357" s="763"/>
      <c r="C357" s="656"/>
      <c r="D357" s="656"/>
      <c r="E357" s="656"/>
    </row>
    <row r="358" spans="1:5">
      <c r="A358" s="656"/>
      <c r="B358" s="763"/>
      <c r="C358" s="656"/>
      <c r="D358" s="656"/>
      <c r="E358" s="656"/>
    </row>
    <row r="359" spans="1:5">
      <c r="A359" s="656"/>
      <c r="B359" s="763"/>
      <c r="C359" s="656"/>
      <c r="D359" s="656"/>
      <c r="E359" s="656"/>
    </row>
    <row r="360" spans="1:5">
      <c r="A360" s="656"/>
      <c r="B360" s="763"/>
      <c r="C360" s="656"/>
      <c r="D360" s="656"/>
      <c r="E360" s="656"/>
    </row>
    <row r="361" spans="1:5">
      <c r="A361" s="656"/>
      <c r="B361" s="763"/>
      <c r="C361" s="656"/>
      <c r="D361" s="656"/>
      <c r="E361" s="656"/>
    </row>
    <row r="362" spans="1:5">
      <c r="A362" s="656"/>
      <c r="B362" s="763"/>
      <c r="C362" s="656"/>
      <c r="D362" s="656"/>
      <c r="E362" s="656"/>
    </row>
    <row r="363" spans="1:5">
      <c r="A363" s="656"/>
      <c r="B363" s="763"/>
      <c r="C363" s="656"/>
      <c r="D363" s="656"/>
      <c r="E363" s="656"/>
    </row>
    <row r="364" spans="1:5">
      <c r="A364" s="656"/>
      <c r="B364" s="763"/>
      <c r="C364" s="656"/>
      <c r="D364" s="656"/>
      <c r="E364" s="656"/>
    </row>
    <row r="365" spans="1:5">
      <c r="A365" s="656"/>
      <c r="B365" s="763"/>
      <c r="C365" s="656"/>
      <c r="D365" s="656"/>
      <c r="E365" s="656"/>
    </row>
    <row r="366" spans="1:5">
      <c r="A366" s="656"/>
      <c r="B366" s="763"/>
      <c r="C366" s="656"/>
      <c r="D366" s="656"/>
      <c r="E366" s="656"/>
    </row>
    <row r="367" spans="1:5">
      <c r="A367" s="656"/>
      <c r="B367" s="763"/>
      <c r="C367" s="656"/>
      <c r="D367" s="656"/>
      <c r="E367" s="656"/>
    </row>
    <row r="368" spans="1:5">
      <c r="A368" s="656"/>
      <c r="B368" s="763"/>
      <c r="C368" s="656"/>
      <c r="D368" s="656"/>
      <c r="E368" s="656"/>
    </row>
    <row r="369" spans="1:5">
      <c r="A369" s="656"/>
      <c r="B369" s="763"/>
      <c r="C369" s="656"/>
      <c r="D369" s="656"/>
      <c r="E369" s="656"/>
    </row>
    <row r="370" spans="1:5">
      <c r="A370" s="656"/>
      <c r="B370" s="763"/>
      <c r="C370" s="656"/>
      <c r="D370" s="656"/>
      <c r="E370" s="656"/>
    </row>
    <row r="371" spans="1:5">
      <c r="A371" s="656"/>
      <c r="B371" s="763"/>
      <c r="C371" s="656"/>
      <c r="D371" s="656"/>
      <c r="E371" s="656"/>
    </row>
    <row r="372" spans="1:5">
      <c r="A372" s="656"/>
      <c r="B372" s="763"/>
      <c r="C372" s="656"/>
      <c r="D372" s="656"/>
      <c r="E372" s="656"/>
    </row>
    <row r="373" spans="1:5">
      <c r="A373" s="656"/>
      <c r="B373" s="763"/>
      <c r="C373" s="656"/>
      <c r="D373" s="656"/>
      <c r="E373" s="656"/>
    </row>
    <row r="374" spans="1:5">
      <c r="A374" s="656"/>
      <c r="B374" s="763"/>
      <c r="C374" s="656"/>
      <c r="D374" s="656"/>
      <c r="E374" s="656"/>
    </row>
    <row r="375" spans="1:5">
      <c r="A375" s="656"/>
      <c r="B375" s="763"/>
      <c r="C375" s="656"/>
      <c r="D375" s="656"/>
      <c r="E375" s="656"/>
    </row>
    <row r="376" spans="1:5">
      <c r="A376" s="656"/>
      <c r="B376" s="763"/>
      <c r="C376" s="656"/>
      <c r="D376" s="656"/>
      <c r="E376" s="656"/>
    </row>
    <row r="377" spans="1:5">
      <c r="A377" s="656"/>
      <c r="B377" s="763"/>
      <c r="C377" s="656"/>
      <c r="D377" s="656"/>
      <c r="E377" s="656"/>
    </row>
    <row r="378" spans="1:5">
      <c r="A378" s="656"/>
      <c r="B378" s="763"/>
      <c r="C378" s="656"/>
      <c r="D378" s="656"/>
      <c r="E378" s="656"/>
    </row>
    <row r="379" spans="1:5">
      <c r="A379" s="656"/>
      <c r="B379" s="763"/>
      <c r="C379" s="656"/>
      <c r="D379" s="656"/>
      <c r="E379" s="656"/>
    </row>
    <row r="380" spans="1:5">
      <c r="A380" s="656"/>
      <c r="B380" s="763"/>
      <c r="C380" s="656"/>
      <c r="D380" s="656"/>
      <c r="E380" s="656"/>
    </row>
    <row r="381" spans="1:5">
      <c r="A381" s="656"/>
      <c r="B381" s="763"/>
      <c r="C381" s="656"/>
      <c r="D381" s="656"/>
      <c r="E381" s="656"/>
    </row>
    <row r="382" spans="1:5">
      <c r="A382" s="656"/>
      <c r="B382" s="763"/>
      <c r="C382" s="656"/>
      <c r="D382" s="656"/>
      <c r="E382" s="656"/>
    </row>
    <row r="383" spans="1:5">
      <c r="A383" s="656"/>
      <c r="B383" s="763"/>
      <c r="C383" s="656"/>
      <c r="D383" s="656"/>
      <c r="E383" s="656"/>
    </row>
    <row r="384" spans="1:5">
      <c r="A384" s="656"/>
      <c r="B384" s="763"/>
      <c r="C384" s="656"/>
      <c r="D384" s="656"/>
      <c r="E384" s="656"/>
    </row>
    <row r="385" spans="1:5">
      <c r="A385" s="656"/>
      <c r="B385" s="763"/>
      <c r="C385" s="656"/>
      <c r="D385" s="656"/>
      <c r="E385" s="656"/>
    </row>
    <row r="386" spans="1:5">
      <c r="A386" s="656"/>
      <c r="B386" s="763"/>
      <c r="C386" s="656"/>
      <c r="D386" s="656"/>
      <c r="E386" s="656"/>
    </row>
    <row r="387" spans="1:5">
      <c r="A387" s="656"/>
      <c r="B387" s="763"/>
      <c r="C387" s="656"/>
      <c r="D387" s="656"/>
      <c r="E387" s="656"/>
    </row>
    <row r="388" spans="1:5">
      <c r="A388" s="656"/>
      <c r="B388" s="763"/>
      <c r="C388" s="656"/>
      <c r="D388" s="656"/>
      <c r="E388" s="656"/>
    </row>
    <row r="389" spans="1:5">
      <c r="A389" s="656"/>
      <c r="B389" s="763"/>
      <c r="C389" s="656"/>
      <c r="D389" s="656"/>
      <c r="E389" s="656"/>
    </row>
    <row r="390" spans="1:5">
      <c r="A390" s="656"/>
      <c r="B390" s="763"/>
      <c r="C390" s="656"/>
      <c r="D390" s="656"/>
      <c r="E390" s="656"/>
    </row>
    <row r="391" spans="1:5">
      <c r="A391" s="656"/>
      <c r="B391" s="763"/>
      <c r="C391" s="656"/>
      <c r="D391" s="656"/>
      <c r="E391" s="656"/>
    </row>
    <row r="392" spans="1:5">
      <c r="A392" s="656"/>
      <c r="B392" s="763"/>
      <c r="C392" s="656"/>
      <c r="D392" s="656"/>
      <c r="E392" s="656"/>
    </row>
    <row r="393" spans="1:5">
      <c r="A393" s="656"/>
      <c r="B393" s="763"/>
      <c r="C393" s="656"/>
      <c r="D393" s="656"/>
      <c r="E393" s="656"/>
    </row>
    <row r="394" spans="1:5">
      <c r="A394" s="656"/>
      <c r="B394" s="763"/>
      <c r="C394" s="656"/>
      <c r="D394" s="656"/>
      <c r="E394" s="656"/>
    </row>
    <row r="395" spans="1:5">
      <c r="A395" s="656"/>
      <c r="B395" s="763"/>
      <c r="C395" s="656"/>
      <c r="D395" s="656"/>
      <c r="E395" s="656"/>
    </row>
    <row r="396" spans="1:5">
      <c r="A396" s="656"/>
      <c r="B396" s="763"/>
      <c r="C396" s="656"/>
      <c r="D396" s="656"/>
      <c r="E396" s="656"/>
    </row>
    <row r="397" spans="1:5">
      <c r="A397" s="656"/>
      <c r="B397" s="763"/>
      <c r="C397" s="656"/>
      <c r="D397" s="656"/>
      <c r="E397" s="656"/>
    </row>
    <row r="398" spans="1:5">
      <c r="A398" s="656"/>
      <c r="B398" s="763"/>
      <c r="C398" s="656"/>
      <c r="D398" s="656"/>
      <c r="E398" s="656"/>
    </row>
    <row r="399" spans="1:5">
      <c r="A399" s="656"/>
      <c r="B399" s="763"/>
      <c r="C399" s="656"/>
      <c r="D399" s="656"/>
      <c r="E399" s="656"/>
    </row>
    <row r="400" spans="1:5">
      <c r="A400" s="656"/>
      <c r="B400" s="763"/>
      <c r="C400" s="656"/>
      <c r="D400" s="656"/>
      <c r="E400" s="656"/>
    </row>
    <row r="401" spans="1:5">
      <c r="A401" s="656"/>
      <c r="B401" s="763"/>
      <c r="C401" s="656"/>
      <c r="D401" s="656"/>
      <c r="E401" s="656"/>
    </row>
    <row r="402" spans="1:5">
      <c r="A402" s="656"/>
      <c r="B402" s="763"/>
      <c r="C402" s="656"/>
      <c r="D402" s="656"/>
      <c r="E402" s="656"/>
    </row>
    <row r="403" spans="1:5">
      <c r="A403" s="656"/>
      <c r="B403" s="763"/>
      <c r="C403" s="656"/>
      <c r="D403" s="656"/>
      <c r="E403" s="656"/>
    </row>
    <row r="404" spans="1:5">
      <c r="A404" s="656"/>
      <c r="B404" s="763"/>
      <c r="C404" s="656"/>
      <c r="D404" s="656"/>
      <c r="E404" s="656"/>
    </row>
    <row r="405" spans="1:5">
      <c r="A405" s="656"/>
      <c r="B405" s="763"/>
      <c r="C405" s="656"/>
      <c r="D405" s="656"/>
      <c r="E405" s="656"/>
    </row>
    <row r="406" spans="1:5">
      <c r="A406" s="656"/>
      <c r="B406" s="763"/>
      <c r="C406" s="656"/>
      <c r="D406" s="656"/>
      <c r="E406" s="656"/>
    </row>
    <row r="407" spans="1:5">
      <c r="A407" s="656"/>
      <c r="B407" s="763"/>
      <c r="C407" s="656"/>
      <c r="D407" s="656"/>
      <c r="E407" s="656"/>
    </row>
    <row r="408" spans="1:5">
      <c r="A408" s="656"/>
      <c r="B408" s="763"/>
      <c r="C408" s="656"/>
      <c r="D408" s="656"/>
      <c r="E408" s="656"/>
    </row>
    <row r="409" spans="1:5">
      <c r="A409" s="656"/>
      <c r="B409" s="763"/>
      <c r="C409" s="656"/>
      <c r="D409" s="656"/>
      <c r="E409" s="656"/>
    </row>
    <row r="410" spans="1:5">
      <c r="A410" s="656"/>
      <c r="B410" s="763"/>
      <c r="C410" s="656"/>
      <c r="D410" s="656"/>
      <c r="E410" s="656"/>
    </row>
    <row r="411" spans="1:5">
      <c r="A411" s="656"/>
      <c r="B411" s="763"/>
      <c r="C411" s="656"/>
      <c r="D411" s="656"/>
      <c r="E411" s="656"/>
    </row>
    <row r="412" spans="1:5">
      <c r="A412" s="656"/>
      <c r="B412" s="763"/>
      <c r="C412" s="656"/>
      <c r="D412" s="656"/>
      <c r="E412" s="656"/>
    </row>
    <row r="413" spans="1:5">
      <c r="A413" s="656"/>
      <c r="B413" s="763"/>
      <c r="C413" s="656"/>
      <c r="D413" s="656"/>
      <c r="E413" s="656"/>
    </row>
    <row r="414" spans="1:5">
      <c r="A414" s="656"/>
      <c r="B414" s="763"/>
      <c r="C414" s="656"/>
      <c r="D414" s="656"/>
      <c r="E414" s="656"/>
    </row>
    <row r="415" spans="1:5">
      <c r="A415" s="656"/>
      <c r="B415" s="763"/>
      <c r="C415" s="656"/>
      <c r="D415" s="656"/>
      <c r="E415" s="656"/>
    </row>
    <row r="416" spans="1:5">
      <c r="A416" s="656"/>
      <c r="B416" s="763"/>
      <c r="C416" s="656"/>
      <c r="D416" s="656"/>
      <c r="E416" s="656"/>
    </row>
    <row r="417" spans="1:5">
      <c r="A417" s="656"/>
      <c r="B417" s="763"/>
      <c r="C417" s="656"/>
      <c r="D417" s="656"/>
      <c r="E417" s="656"/>
    </row>
    <row r="418" spans="1:5">
      <c r="A418" s="656"/>
      <c r="B418" s="763"/>
      <c r="C418" s="656"/>
      <c r="D418" s="656"/>
      <c r="E418" s="656"/>
    </row>
    <row r="419" spans="1:5">
      <c r="A419" s="656"/>
      <c r="B419" s="763"/>
      <c r="C419" s="656"/>
      <c r="D419" s="656"/>
      <c r="E419" s="656"/>
    </row>
    <row r="420" spans="1:5">
      <c r="A420" s="656"/>
      <c r="B420" s="763"/>
      <c r="C420" s="656"/>
      <c r="D420" s="656"/>
      <c r="E420" s="656"/>
    </row>
    <row r="421" spans="1:5">
      <c r="A421" s="656"/>
      <c r="B421" s="763"/>
      <c r="C421" s="656"/>
      <c r="D421" s="656"/>
      <c r="E421" s="656"/>
    </row>
    <row r="422" spans="1:5">
      <c r="A422" s="656"/>
      <c r="B422" s="763"/>
      <c r="C422" s="656"/>
      <c r="D422" s="656"/>
      <c r="E422" s="656"/>
    </row>
    <row r="423" spans="1:5">
      <c r="A423" s="656"/>
      <c r="B423" s="763"/>
      <c r="C423" s="656"/>
      <c r="D423" s="656"/>
      <c r="E423" s="656"/>
    </row>
    <row r="424" spans="1:5">
      <c r="A424" s="656"/>
      <c r="B424" s="763"/>
      <c r="C424" s="656"/>
      <c r="D424" s="656"/>
      <c r="E424" s="656"/>
    </row>
    <row r="425" spans="1:5">
      <c r="A425" s="656"/>
      <c r="B425" s="763"/>
      <c r="C425" s="656"/>
      <c r="D425" s="656"/>
      <c r="E425" s="656"/>
    </row>
    <row r="426" spans="1:5">
      <c r="A426" s="656"/>
      <c r="B426" s="763"/>
      <c r="C426" s="656"/>
      <c r="D426" s="656"/>
      <c r="E426" s="656"/>
    </row>
    <row r="427" spans="1:5">
      <c r="A427" s="656"/>
      <c r="B427" s="763"/>
      <c r="C427" s="656"/>
      <c r="D427" s="656"/>
      <c r="E427" s="656"/>
    </row>
    <row r="428" spans="1:5">
      <c r="A428" s="656"/>
      <c r="B428" s="763"/>
      <c r="C428" s="656"/>
      <c r="D428" s="656"/>
      <c r="E428" s="656"/>
    </row>
    <row r="429" spans="1:5">
      <c r="A429" s="656"/>
      <c r="B429" s="763"/>
      <c r="C429" s="656"/>
      <c r="D429" s="656"/>
      <c r="E429" s="656"/>
    </row>
    <row r="430" spans="1:5">
      <c r="A430" s="656"/>
      <c r="B430" s="763"/>
      <c r="C430" s="656"/>
      <c r="D430" s="656"/>
      <c r="E430" s="656"/>
    </row>
    <row r="431" spans="1:5">
      <c r="A431" s="656"/>
      <c r="B431" s="763"/>
      <c r="C431" s="656"/>
      <c r="D431" s="656"/>
      <c r="E431" s="656"/>
    </row>
    <row r="432" spans="1:5">
      <c r="A432" s="656"/>
      <c r="B432" s="763"/>
      <c r="C432" s="656"/>
      <c r="D432" s="656"/>
      <c r="E432" s="656"/>
    </row>
    <row r="433" spans="1:5">
      <c r="A433" s="656"/>
      <c r="B433" s="763"/>
      <c r="C433" s="656"/>
      <c r="D433" s="656"/>
      <c r="E433" s="656"/>
    </row>
    <row r="434" spans="1:5">
      <c r="A434" s="656"/>
      <c r="B434" s="763"/>
      <c r="C434" s="656"/>
      <c r="D434" s="656"/>
      <c r="E434" s="656"/>
    </row>
    <row r="435" spans="1:5">
      <c r="A435" s="656"/>
      <c r="B435" s="763"/>
      <c r="C435" s="656"/>
      <c r="D435" s="656"/>
      <c r="E435" s="656"/>
    </row>
    <row r="436" spans="1:5">
      <c r="A436" s="656"/>
      <c r="B436" s="763"/>
      <c r="C436" s="656"/>
      <c r="D436" s="656"/>
      <c r="E436" s="656"/>
    </row>
    <row r="437" spans="1:5">
      <c r="A437" s="656"/>
      <c r="B437" s="763"/>
      <c r="C437" s="656"/>
      <c r="D437" s="656"/>
      <c r="E437" s="656"/>
    </row>
    <row r="438" spans="1:5">
      <c r="A438" s="656"/>
      <c r="B438" s="763"/>
      <c r="C438" s="656"/>
      <c r="D438" s="656"/>
      <c r="E438" s="656"/>
    </row>
    <row r="439" spans="1:5">
      <c r="A439" s="656"/>
      <c r="B439" s="763"/>
      <c r="C439" s="656"/>
      <c r="D439" s="656"/>
      <c r="E439" s="656"/>
    </row>
    <row r="440" spans="1:5">
      <c r="A440" s="656"/>
      <c r="B440" s="763"/>
      <c r="C440" s="656"/>
      <c r="D440" s="656"/>
      <c r="E440" s="656"/>
    </row>
    <row r="441" spans="1:5">
      <c r="A441" s="656"/>
      <c r="B441" s="763"/>
      <c r="C441" s="656"/>
      <c r="D441" s="656"/>
      <c r="E441" s="656"/>
    </row>
    <row r="442" spans="1:5">
      <c r="A442" s="656"/>
      <c r="B442" s="763"/>
      <c r="C442" s="656"/>
      <c r="D442" s="656"/>
      <c r="E442" s="656"/>
    </row>
    <row r="443" spans="1:5">
      <c r="A443" s="656"/>
      <c r="B443" s="763"/>
      <c r="C443" s="656"/>
      <c r="D443" s="656"/>
      <c r="E443" s="656"/>
    </row>
    <row r="444" spans="1:5">
      <c r="A444" s="656"/>
      <c r="B444" s="763"/>
      <c r="C444" s="656"/>
      <c r="D444" s="656"/>
      <c r="E444" s="656"/>
    </row>
    <row r="445" spans="1:5">
      <c r="A445" s="656"/>
      <c r="B445" s="763"/>
      <c r="C445" s="656"/>
      <c r="D445" s="656"/>
      <c r="E445" s="656"/>
    </row>
    <row r="446" spans="1:5">
      <c r="A446" s="656"/>
      <c r="B446" s="763"/>
      <c r="C446" s="656"/>
      <c r="D446" s="656"/>
      <c r="E446" s="656"/>
    </row>
    <row r="447" spans="1:5">
      <c r="A447" s="656"/>
      <c r="B447" s="763"/>
      <c r="C447" s="656"/>
      <c r="D447" s="656"/>
      <c r="E447" s="656"/>
    </row>
    <row r="448" spans="1:5">
      <c r="A448" s="656"/>
      <c r="B448" s="763"/>
      <c r="C448" s="656"/>
      <c r="D448" s="656"/>
      <c r="E448" s="656"/>
    </row>
    <row r="449" spans="1:5">
      <c r="A449" s="656"/>
      <c r="B449" s="763"/>
      <c r="C449" s="656"/>
      <c r="D449" s="656"/>
      <c r="E449" s="656"/>
    </row>
    <row r="450" spans="1:5">
      <c r="A450" s="656"/>
      <c r="B450" s="763"/>
      <c r="C450" s="656"/>
      <c r="D450" s="656"/>
      <c r="E450" s="656"/>
    </row>
    <row r="451" spans="1:5">
      <c r="A451" s="656"/>
      <c r="B451" s="763"/>
      <c r="C451" s="656"/>
      <c r="D451" s="656"/>
      <c r="E451" s="656"/>
    </row>
    <row r="452" spans="1:5">
      <c r="A452" s="656"/>
      <c r="B452" s="763"/>
      <c r="C452" s="656"/>
      <c r="D452" s="656"/>
      <c r="E452" s="656"/>
    </row>
    <row r="453" spans="1:5">
      <c r="A453" s="656"/>
      <c r="B453" s="763"/>
      <c r="C453" s="656"/>
      <c r="D453" s="656"/>
      <c r="E453" s="656"/>
    </row>
    <row r="454" spans="1:5">
      <c r="A454" s="656"/>
      <c r="B454" s="763"/>
      <c r="C454" s="656"/>
      <c r="D454" s="656"/>
      <c r="E454" s="656"/>
    </row>
    <row r="455" spans="1:5">
      <c r="A455" s="656"/>
      <c r="B455" s="763"/>
      <c r="C455" s="656"/>
      <c r="D455" s="656"/>
      <c r="E455" s="656"/>
    </row>
    <row r="456" spans="1:5">
      <c r="A456" s="656"/>
      <c r="B456" s="763"/>
      <c r="C456" s="656"/>
      <c r="D456" s="656"/>
      <c r="E456" s="656"/>
    </row>
    <row r="457" spans="1:5">
      <c r="A457" s="656"/>
      <c r="B457" s="763"/>
      <c r="C457" s="656"/>
      <c r="D457" s="656"/>
      <c r="E457" s="656"/>
    </row>
    <row r="458" spans="1:5">
      <c r="A458" s="656"/>
      <c r="B458" s="763"/>
      <c r="C458" s="656"/>
      <c r="D458" s="656"/>
      <c r="E458" s="656"/>
    </row>
    <row r="459" spans="1:5">
      <c r="A459" s="656"/>
      <c r="B459" s="763"/>
      <c r="C459" s="656"/>
      <c r="D459" s="656"/>
      <c r="E459" s="656"/>
    </row>
    <row r="460" spans="1:5">
      <c r="A460" s="656"/>
      <c r="B460" s="763"/>
      <c r="C460" s="656"/>
      <c r="D460" s="656"/>
      <c r="E460" s="656"/>
    </row>
    <row r="461" spans="1:5">
      <c r="A461" s="656"/>
      <c r="B461" s="763"/>
      <c r="C461" s="656"/>
      <c r="D461" s="656"/>
      <c r="E461" s="656"/>
    </row>
    <row r="462" spans="1:5">
      <c r="A462" s="656"/>
      <c r="B462" s="763"/>
      <c r="C462" s="656"/>
      <c r="D462" s="656"/>
      <c r="E462" s="656"/>
    </row>
    <row r="463" spans="1:5">
      <c r="A463" s="656"/>
      <c r="B463" s="763"/>
      <c r="C463" s="656"/>
      <c r="D463" s="656"/>
      <c r="E463" s="656"/>
    </row>
    <row r="464" spans="1:5">
      <c r="A464" s="656"/>
      <c r="B464" s="763"/>
      <c r="C464" s="656"/>
      <c r="D464" s="656"/>
      <c r="E464" s="656"/>
    </row>
    <row r="465" spans="1:5">
      <c r="A465" s="656"/>
      <c r="B465" s="763"/>
      <c r="C465" s="656"/>
      <c r="D465" s="656"/>
      <c r="E465" s="656"/>
    </row>
    <row r="466" spans="1:5">
      <c r="A466" s="656"/>
      <c r="B466" s="763"/>
      <c r="C466" s="656"/>
      <c r="D466" s="656"/>
      <c r="E466" s="656"/>
    </row>
    <row r="467" spans="1:5">
      <c r="A467" s="656"/>
      <c r="B467" s="763"/>
      <c r="C467" s="656"/>
      <c r="D467" s="656"/>
      <c r="E467" s="656"/>
    </row>
    <row r="468" spans="1:5">
      <c r="A468" s="656"/>
      <c r="B468" s="763"/>
      <c r="C468" s="656"/>
      <c r="D468" s="656"/>
      <c r="E468" s="656"/>
    </row>
    <row r="469" spans="1:5">
      <c r="A469" s="656"/>
      <c r="B469" s="763"/>
      <c r="C469" s="656"/>
      <c r="D469" s="656"/>
      <c r="E469" s="656"/>
    </row>
    <row r="470" spans="1:5">
      <c r="A470" s="656"/>
      <c r="B470" s="763"/>
      <c r="C470" s="656"/>
      <c r="D470" s="656"/>
      <c r="E470" s="656"/>
    </row>
    <row r="471" spans="1:5">
      <c r="A471" s="656"/>
      <c r="B471" s="763"/>
      <c r="C471" s="656"/>
      <c r="D471" s="656"/>
      <c r="E471" s="656"/>
    </row>
    <row r="472" spans="1:5">
      <c r="A472" s="656"/>
      <c r="B472" s="763"/>
      <c r="C472" s="656"/>
      <c r="D472" s="656"/>
      <c r="E472" s="656"/>
    </row>
    <row r="473" spans="1:5">
      <c r="A473" s="656"/>
      <c r="B473" s="763"/>
      <c r="C473" s="656"/>
      <c r="D473" s="656"/>
      <c r="E473" s="656"/>
    </row>
    <row r="474" spans="1:5">
      <c r="A474" s="656"/>
      <c r="B474" s="763"/>
      <c r="C474" s="656"/>
      <c r="D474" s="656"/>
      <c r="E474" s="656"/>
    </row>
    <row r="475" spans="1:5">
      <c r="A475" s="656"/>
      <c r="B475" s="763"/>
      <c r="C475" s="656"/>
      <c r="D475" s="656"/>
      <c r="E475" s="656"/>
    </row>
    <row r="476" spans="1:5">
      <c r="A476" s="656"/>
      <c r="B476" s="763"/>
      <c r="C476" s="656"/>
      <c r="D476" s="656"/>
      <c r="E476" s="656"/>
    </row>
    <row r="477" spans="1:5">
      <c r="A477" s="656"/>
      <c r="B477" s="763"/>
      <c r="C477" s="656"/>
      <c r="D477" s="656"/>
      <c r="E477" s="656"/>
    </row>
    <row r="478" spans="1:5">
      <c r="A478" s="656"/>
      <c r="B478" s="763"/>
      <c r="C478" s="656"/>
      <c r="D478" s="656"/>
      <c r="E478" s="656"/>
    </row>
    <row r="479" spans="1:5">
      <c r="A479" s="656"/>
      <c r="B479" s="763"/>
      <c r="C479" s="656"/>
      <c r="D479" s="656"/>
      <c r="E479" s="656"/>
    </row>
    <row r="480" spans="1:5">
      <c r="A480" s="656"/>
      <c r="B480" s="763"/>
      <c r="C480" s="656"/>
      <c r="D480" s="656"/>
      <c r="E480" s="656"/>
    </row>
    <row r="481" spans="1:5">
      <c r="A481" s="656"/>
      <c r="B481" s="763"/>
      <c r="C481" s="656"/>
      <c r="D481" s="656"/>
      <c r="E481" s="656"/>
    </row>
    <row r="482" spans="1:5">
      <c r="A482" s="656"/>
      <c r="B482" s="763"/>
      <c r="C482" s="656"/>
      <c r="D482" s="656"/>
      <c r="E482" s="656"/>
    </row>
    <row r="483" spans="1:5">
      <c r="A483" s="656"/>
      <c r="B483" s="763"/>
      <c r="C483" s="656"/>
      <c r="D483" s="656"/>
      <c r="E483" s="656"/>
    </row>
    <row r="484" spans="1:5">
      <c r="A484" s="656"/>
      <c r="B484" s="763"/>
      <c r="C484" s="656"/>
      <c r="D484" s="656"/>
      <c r="E484" s="656"/>
    </row>
    <row r="485" spans="1:5">
      <c r="A485" s="656"/>
      <c r="B485" s="763"/>
      <c r="C485" s="656"/>
      <c r="D485" s="656"/>
      <c r="E485" s="656"/>
    </row>
    <row r="486" spans="1:5">
      <c r="A486" s="656"/>
      <c r="B486" s="763"/>
      <c r="C486" s="656"/>
      <c r="D486" s="656"/>
      <c r="E486" s="656"/>
    </row>
    <row r="487" spans="1:5">
      <c r="A487" s="656"/>
      <c r="B487" s="763"/>
      <c r="C487" s="656"/>
      <c r="D487" s="656"/>
      <c r="E487" s="656"/>
    </row>
    <row r="488" spans="1:5">
      <c r="A488" s="656"/>
      <c r="B488" s="763"/>
      <c r="C488" s="656"/>
      <c r="D488" s="656"/>
      <c r="E488" s="656"/>
    </row>
    <row r="489" spans="1:5">
      <c r="A489" s="656"/>
      <c r="B489" s="763"/>
      <c r="C489" s="656"/>
      <c r="D489" s="656"/>
      <c r="E489" s="656"/>
    </row>
    <row r="490" spans="1:5">
      <c r="A490" s="656"/>
      <c r="B490" s="763"/>
      <c r="C490" s="656"/>
      <c r="D490" s="656"/>
      <c r="E490" s="656"/>
    </row>
    <row r="491" spans="1:5">
      <c r="A491" s="656"/>
      <c r="B491" s="763"/>
      <c r="C491" s="656"/>
      <c r="D491" s="656"/>
      <c r="E491" s="656"/>
    </row>
    <row r="492" spans="1:5">
      <c r="A492" s="656"/>
      <c r="B492" s="763"/>
      <c r="C492" s="656"/>
      <c r="D492" s="656"/>
      <c r="E492" s="656"/>
    </row>
    <row r="493" spans="1:5">
      <c r="A493" s="656"/>
      <c r="B493" s="763"/>
      <c r="C493" s="656"/>
      <c r="D493" s="656"/>
      <c r="E493" s="656"/>
    </row>
    <row r="494" spans="1:5">
      <c r="A494" s="656"/>
      <c r="B494" s="763"/>
      <c r="C494" s="656"/>
      <c r="D494" s="656"/>
      <c r="E494" s="656"/>
    </row>
    <row r="495" spans="1:5">
      <c r="A495" s="656"/>
      <c r="B495" s="763"/>
      <c r="C495" s="656"/>
      <c r="D495" s="656"/>
      <c r="E495" s="656"/>
    </row>
    <row r="496" spans="1:5">
      <c r="A496" s="656"/>
      <c r="B496" s="763"/>
      <c r="C496" s="656"/>
      <c r="D496" s="656"/>
      <c r="E496" s="656"/>
    </row>
    <row r="497" spans="1:5">
      <c r="A497" s="656"/>
      <c r="B497" s="763"/>
      <c r="C497" s="656"/>
      <c r="D497" s="656"/>
      <c r="E497" s="656"/>
    </row>
    <row r="498" spans="1:5">
      <c r="A498" s="656"/>
      <c r="B498" s="763"/>
      <c r="C498" s="656"/>
      <c r="D498" s="656"/>
      <c r="E498" s="656"/>
    </row>
    <row r="499" spans="1:5">
      <c r="A499" s="656"/>
      <c r="B499" s="763"/>
      <c r="C499" s="656"/>
      <c r="D499" s="656"/>
      <c r="E499" s="656"/>
    </row>
    <row r="500" spans="1:5">
      <c r="A500" s="656"/>
      <c r="B500" s="763"/>
      <c r="C500" s="656"/>
      <c r="D500" s="656"/>
      <c r="E500" s="656"/>
    </row>
    <row r="501" spans="1:5">
      <c r="A501" s="656"/>
      <c r="B501" s="763"/>
      <c r="C501" s="656"/>
      <c r="D501" s="656"/>
      <c r="E501" s="656"/>
    </row>
    <row r="502" spans="1:5">
      <c r="A502" s="656"/>
      <c r="B502" s="763"/>
      <c r="C502" s="656"/>
      <c r="D502" s="656"/>
      <c r="E502" s="656"/>
    </row>
    <row r="503" spans="1:5">
      <c r="A503" s="656"/>
      <c r="B503" s="763"/>
      <c r="C503" s="656"/>
      <c r="D503" s="656"/>
      <c r="E503" s="656"/>
    </row>
    <row r="504" spans="1:5">
      <c r="A504" s="656"/>
      <c r="B504" s="763"/>
      <c r="C504" s="656"/>
      <c r="D504" s="656"/>
      <c r="E504" s="656"/>
    </row>
    <row r="505" spans="1:5">
      <c r="A505" s="656"/>
      <c r="B505" s="763"/>
      <c r="C505" s="656"/>
      <c r="D505" s="656"/>
      <c r="E505" s="656"/>
    </row>
    <row r="506" spans="1:5">
      <c r="A506" s="656"/>
      <c r="B506" s="763"/>
      <c r="C506" s="656"/>
      <c r="D506" s="656"/>
      <c r="E506" s="656"/>
    </row>
    <row r="507" spans="1:5">
      <c r="A507" s="656"/>
      <c r="B507" s="763"/>
      <c r="C507" s="656"/>
      <c r="D507" s="656"/>
      <c r="E507" s="656"/>
    </row>
    <row r="508" spans="1:5">
      <c r="A508" s="656"/>
      <c r="B508" s="763"/>
      <c r="C508" s="656"/>
      <c r="D508" s="656"/>
      <c r="E508" s="656"/>
    </row>
    <row r="509" spans="1:5">
      <c r="A509" s="656"/>
      <c r="B509" s="763"/>
      <c r="C509" s="656"/>
      <c r="D509" s="656"/>
      <c r="E509" s="656"/>
    </row>
    <row r="510" spans="1:5">
      <c r="A510" s="656"/>
      <c r="B510" s="763"/>
      <c r="C510" s="656"/>
      <c r="D510" s="656"/>
      <c r="E510" s="656"/>
    </row>
    <row r="511" spans="1:5">
      <c r="A511" s="656"/>
      <c r="B511" s="763"/>
      <c r="C511" s="656"/>
      <c r="D511" s="656"/>
      <c r="E511" s="656"/>
    </row>
    <row r="512" spans="1:5">
      <c r="A512" s="656"/>
      <c r="B512" s="763"/>
      <c r="C512" s="656"/>
      <c r="D512" s="656"/>
      <c r="E512" s="656"/>
    </row>
    <row r="513" spans="1:5">
      <c r="A513" s="656"/>
      <c r="B513" s="763"/>
      <c r="C513" s="656"/>
      <c r="D513" s="656"/>
      <c r="E513" s="656"/>
    </row>
    <row r="514" spans="1:5">
      <c r="A514" s="656"/>
      <c r="B514" s="763"/>
      <c r="C514" s="656"/>
      <c r="D514" s="656"/>
      <c r="E514" s="656"/>
    </row>
    <row r="515" spans="1:5">
      <c r="A515" s="656"/>
      <c r="B515" s="763"/>
      <c r="C515" s="656"/>
      <c r="D515" s="656"/>
      <c r="E515" s="656"/>
    </row>
    <row r="516" spans="1:5">
      <c r="A516" s="656"/>
      <c r="B516" s="763"/>
      <c r="C516" s="656"/>
      <c r="D516" s="656"/>
      <c r="E516" s="656"/>
    </row>
    <row r="517" spans="1:5">
      <c r="A517" s="656"/>
      <c r="B517" s="763"/>
      <c r="C517" s="656"/>
      <c r="D517" s="656"/>
      <c r="E517" s="656"/>
    </row>
    <row r="518" spans="1:5">
      <c r="A518" s="656"/>
      <c r="B518" s="763"/>
      <c r="C518" s="656"/>
      <c r="D518" s="656"/>
      <c r="E518" s="656"/>
    </row>
    <row r="519" spans="1:5">
      <c r="A519" s="656"/>
      <c r="B519" s="763"/>
      <c r="C519" s="656"/>
      <c r="D519" s="656"/>
      <c r="E519" s="656"/>
    </row>
    <row r="520" spans="1:5">
      <c r="A520" s="656"/>
      <c r="B520" s="763"/>
      <c r="C520" s="656"/>
      <c r="D520" s="656"/>
      <c r="E520" s="656"/>
    </row>
    <row r="521" spans="1:5">
      <c r="A521" s="656"/>
      <c r="B521" s="763"/>
      <c r="C521" s="656"/>
      <c r="D521" s="656"/>
      <c r="E521" s="656"/>
    </row>
    <row r="522" spans="1:5">
      <c r="A522" s="656"/>
      <c r="B522" s="763"/>
      <c r="C522" s="656"/>
      <c r="D522" s="656"/>
      <c r="E522" s="656"/>
    </row>
    <row r="523" spans="1:5">
      <c r="A523" s="656"/>
      <c r="B523" s="763"/>
      <c r="C523" s="656"/>
      <c r="D523" s="656"/>
      <c r="E523" s="656"/>
    </row>
    <row r="524" spans="1:5">
      <c r="A524" s="656"/>
      <c r="B524" s="763"/>
      <c r="C524" s="656"/>
      <c r="D524" s="656"/>
      <c r="E524" s="656"/>
    </row>
    <row r="525" spans="1:5">
      <c r="A525" s="656"/>
      <c r="B525" s="763"/>
      <c r="C525" s="656"/>
      <c r="D525" s="656"/>
      <c r="E525" s="656"/>
    </row>
    <row r="526" spans="1:5">
      <c r="A526" s="656"/>
      <c r="B526" s="763"/>
      <c r="C526" s="656"/>
      <c r="D526" s="656"/>
      <c r="E526" s="656"/>
    </row>
    <row r="527" spans="1:5">
      <c r="A527" s="656"/>
      <c r="B527" s="763"/>
      <c r="C527" s="656"/>
      <c r="D527" s="656"/>
      <c r="E527" s="656"/>
    </row>
    <row r="528" spans="1:5">
      <c r="A528" s="656"/>
      <c r="B528" s="763"/>
      <c r="C528" s="656"/>
      <c r="D528" s="656"/>
      <c r="E528" s="656"/>
    </row>
    <row r="529" spans="1:5">
      <c r="A529" s="656"/>
      <c r="B529" s="763"/>
      <c r="C529" s="656"/>
      <c r="D529" s="656"/>
      <c r="E529" s="656"/>
    </row>
    <row r="530" spans="1:5">
      <c r="A530" s="656"/>
      <c r="B530" s="763"/>
      <c r="C530" s="656"/>
      <c r="D530" s="656"/>
      <c r="E530" s="656"/>
    </row>
    <row r="531" spans="1:5">
      <c r="A531" s="656"/>
      <c r="B531" s="763"/>
      <c r="C531" s="656"/>
      <c r="D531" s="656"/>
      <c r="E531" s="656"/>
    </row>
    <row r="532" spans="1:5">
      <c r="A532" s="656"/>
      <c r="B532" s="763"/>
      <c r="C532" s="656"/>
      <c r="D532" s="656"/>
      <c r="E532" s="656"/>
    </row>
    <row r="533" spans="1:5">
      <c r="A533" s="656"/>
      <c r="B533" s="763"/>
      <c r="C533" s="656"/>
      <c r="D533" s="656"/>
      <c r="E533" s="656"/>
    </row>
    <row r="534" spans="1:5">
      <c r="A534" s="656"/>
      <c r="B534" s="763"/>
      <c r="C534" s="656"/>
      <c r="D534" s="656"/>
      <c r="E534" s="656"/>
    </row>
    <row r="535" spans="1:5">
      <c r="A535" s="656"/>
      <c r="B535" s="763"/>
      <c r="C535" s="656"/>
      <c r="D535" s="656"/>
      <c r="E535" s="656"/>
    </row>
    <row r="536" spans="1:5">
      <c r="A536" s="656"/>
      <c r="B536" s="763"/>
      <c r="C536" s="656"/>
      <c r="D536" s="656"/>
      <c r="E536" s="656"/>
    </row>
    <row r="537" spans="1:5">
      <c r="A537" s="656"/>
      <c r="B537" s="763"/>
      <c r="C537" s="656"/>
      <c r="D537" s="656"/>
      <c r="E537" s="656"/>
    </row>
    <row r="538" spans="1:5">
      <c r="A538" s="656"/>
      <c r="B538" s="763"/>
      <c r="C538" s="656"/>
      <c r="D538" s="656"/>
      <c r="E538" s="656"/>
    </row>
    <row r="539" spans="1:5">
      <c r="A539" s="656"/>
      <c r="B539" s="763"/>
      <c r="C539" s="656"/>
      <c r="D539" s="656"/>
      <c r="E539" s="656"/>
    </row>
    <row r="540" spans="1:5">
      <c r="A540" s="656"/>
      <c r="B540" s="763"/>
      <c r="C540" s="656"/>
      <c r="D540" s="656"/>
      <c r="E540" s="656"/>
    </row>
    <row r="541" spans="1:5">
      <c r="A541" s="656"/>
      <c r="B541" s="763"/>
      <c r="C541" s="656"/>
      <c r="D541" s="656"/>
      <c r="E541" s="656"/>
    </row>
    <row r="542" spans="1:5">
      <c r="A542" s="656"/>
      <c r="B542" s="763"/>
      <c r="C542" s="656"/>
      <c r="D542" s="656"/>
      <c r="E542" s="656"/>
    </row>
    <row r="543" spans="1:5">
      <c r="A543" s="656"/>
      <c r="B543" s="763"/>
      <c r="C543" s="656"/>
      <c r="D543" s="656"/>
      <c r="E543" s="656"/>
    </row>
    <row r="544" spans="1:5">
      <c r="A544" s="656"/>
      <c r="B544" s="763"/>
      <c r="C544" s="656"/>
      <c r="D544" s="656"/>
      <c r="E544" s="656"/>
    </row>
    <row r="545" spans="1:5">
      <c r="A545" s="656"/>
      <c r="B545" s="763"/>
      <c r="C545" s="656"/>
      <c r="D545" s="656"/>
      <c r="E545" s="656"/>
    </row>
    <row r="546" spans="1:5">
      <c r="A546" s="656"/>
      <c r="B546" s="763"/>
      <c r="C546" s="656"/>
      <c r="D546" s="656"/>
      <c r="E546" s="656"/>
    </row>
    <row r="547" spans="1:5">
      <c r="A547" s="656"/>
      <c r="B547" s="763"/>
      <c r="C547" s="656"/>
      <c r="D547" s="656"/>
      <c r="E547" s="656"/>
    </row>
    <row r="548" spans="1:5">
      <c r="A548" s="656"/>
      <c r="B548" s="763"/>
      <c r="C548" s="656"/>
      <c r="D548" s="656"/>
      <c r="E548" s="656"/>
    </row>
    <row r="549" spans="1:5">
      <c r="A549" s="656"/>
      <c r="B549" s="763"/>
      <c r="C549" s="656"/>
      <c r="D549" s="656"/>
      <c r="E549" s="656"/>
    </row>
    <row r="550" spans="1:5">
      <c r="A550" s="656"/>
      <c r="B550" s="763"/>
      <c r="C550" s="656"/>
      <c r="D550" s="656"/>
      <c r="E550" s="656"/>
    </row>
    <row r="551" spans="1:5">
      <c r="A551" s="656"/>
      <c r="B551" s="763"/>
      <c r="C551" s="656"/>
      <c r="D551" s="656"/>
      <c r="E551" s="656"/>
    </row>
    <row r="552" spans="1:5">
      <c r="A552" s="656"/>
      <c r="B552" s="763"/>
      <c r="C552" s="656"/>
      <c r="D552" s="656"/>
      <c r="E552" s="656"/>
    </row>
    <row r="553" spans="1:5">
      <c r="A553" s="656"/>
      <c r="B553" s="763"/>
      <c r="C553" s="656"/>
      <c r="D553" s="656"/>
      <c r="E553" s="656"/>
    </row>
    <row r="554" spans="1:5">
      <c r="A554" s="656"/>
      <c r="B554" s="763"/>
      <c r="C554" s="656"/>
      <c r="D554" s="656"/>
      <c r="E554" s="656"/>
    </row>
    <row r="555" spans="1:5">
      <c r="A555" s="656"/>
      <c r="B555" s="763"/>
      <c r="C555" s="656"/>
      <c r="D555" s="656"/>
      <c r="E555" s="656"/>
    </row>
    <row r="556" spans="1:5">
      <c r="A556" s="656"/>
      <c r="B556" s="763"/>
      <c r="C556" s="656"/>
      <c r="D556" s="656"/>
      <c r="E556" s="656"/>
    </row>
    <row r="557" spans="1:5">
      <c r="A557" s="656"/>
      <c r="B557" s="763"/>
      <c r="C557" s="656"/>
      <c r="D557" s="656"/>
      <c r="E557" s="656"/>
    </row>
    <row r="558" spans="1:5">
      <c r="A558" s="656"/>
      <c r="B558" s="763"/>
      <c r="C558" s="656"/>
      <c r="D558" s="656"/>
      <c r="E558" s="656"/>
    </row>
    <row r="559" spans="1:5">
      <c r="A559" s="656"/>
      <c r="B559" s="763"/>
      <c r="C559" s="656"/>
      <c r="D559" s="656"/>
      <c r="E559" s="656"/>
    </row>
    <row r="560" spans="1:5">
      <c r="A560" s="656"/>
      <c r="B560" s="763"/>
      <c r="C560" s="656"/>
      <c r="D560" s="656"/>
      <c r="E560" s="656"/>
    </row>
    <row r="561" spans="1:5">
      <c r="A561" s="656"/>
      <c r="B561" s="763"/>
      <c r="C561" s="656"/>
      <c r="D561" s="656"/>
      <c r="E561" s="656"/>
    </row>
    <row r="562" spans="1:5">
      <c r="A562" s="656"/>
      <c r="B562" s="763"/>
      <c r="C562" s="656"/>
      <c r="D562" s="656"/>
      <c r="E562" s="656"/>
    </row>
    <row r="563" spans="1:5">
      <c r="A563" s="656"/>
      <c r="B563" s="763"/>
      <c r="C563" s="656"/>
      <c r="D563" s="656"/>
      <c r="E563" s="656"/>
    </row>
    <row r="564" spans="1:5">
      <c r="A564" s="656"/>
      <c r="B564" s="763"/>
      <c r="C564" s="656"/>
      <c r="D564" s="656"/>
      <c r="E564" s="656"/>
    </row>
    <row r="565" spans="1:5">
      <c r="A565" s="656"/>
      <c r="B565" s="763"/>
      <c r="C565" s="656"/>
      <c r="D565" s="656"/>
      <c r="E565" s="656"/>
    </row>
    <row r="566" spans="1:5">
      <c r="A566" s="656"/>
      <c r="B566" s="763"/>
      <c r="C566" s="656"/>
      <c r="D566" s="656"/>
      <c r="E566" s="656"/>
    </row>
    <row r="567" spans="1:5">
      <c r="A567" s="656"/>
      <c r="B567" s="763"/>
      <c r="C567" s="656"/>
      <c r="D567" s="656"/>
      <c r="E567" s="656"/>
    </row>
    <row r="568" spans="1:5">
      <c r="A568" s="656"/>
      <c r="B568" s="763"/>
      <c r="C568" s="656"/>
      <c r="D568" s="656"/>
      <c r="E568" s="656"/>
    </row>
    <row r="569" spans="1:5">
      <c r="A569" s="656"/>
      <c r="B569" s="763"/>
      <c r="C569" s="656"/>
      <c r="D569" s="656"/>
      <c r="E569" s="656"/>
    </row>
    <row r="570" spans="1:5">
      <c r="A570" s="656"/>
      <c r="B570" s="763"/>
      <c r="C570" s="656"/>
      <c r="D570" s="656"/>
      <c r="E570" s="656"/>
    </row>
    <row r="571" spans="1:5">
      <c r="A571" s="656"/>
      <c r="B571" s="763"/>
      <c r="C571" s="656"/>
      <c r="D571" s="656"/>
      <c r="E571" s="656"/>
    </row>
    <row r="572" spans="1:5">
      <c r="A572" s="656"/>
      <c r="B572" s="763"/>
      <c r="C572" s="656"/>
      <c r="D572" s="656"/>
      <c r="E572" s="656"/>
    </row>
    <row r="573" spans="1:5">
      <c r="A573" s="656"/>
      <c r="B573" s="763"/>
      <c r="C573" s="656"/>
      <c r="D573" s="656"/>
      <c r="E573" s="656"/>
    </row>
    <row r="574" spans="1:5">
      <c r="A574" s="656"/>
      <c r="B574" s="763"/>
      <c r="C574" s="656"/>
      <c r="D574" s="656"/>
      <c r="E574" s="656"/>
    </row>
    <row r="575" spans="1:5">
      <c r="A575" s="656"/>
      <c r="B575" s="763"/>
      <c r="C575" s="656"/>
      <c r="D575" s="656"/>
      <c r="E575" s="656"/>
    </row>
    <row r="576" spans="1:5">
      <c r="A576" s="656"/>
      <c r="B576" s="763"/>
      <c r="C576" s="656"/>
      <c r="D576" s="656"/>
      <c r="E576" s="656"/>
    </row>
    <row r="577" spans="1:5">
      <c r="A577" s="656"/>
      <c r="B577" s="763"/>
      <c r="C577" s="656"/>
      <c r="D577" s="656"/>
      <c r="E577" s="656"/>
    </row>
    <row r="578" spans="1:5">
      <c r="A578" s="656"/>
      <c r="B578" s="763"/>
      <c r="C578" s="656"/>
      <c r="D578" s="656"/>
      <c r="E578" s="656"/>
    </row>
    <row r="579" spans="1:5">
      <c r="A579" s="656"/>
      <c r="B579" s="763"/>
      <c r="C579" s="656"/>
      <c r="D579" s="656"/>
      <c r="E579" s="656"/>
    </row>
    <row r="580" spans="1:5">
      <c r="A580" s="656"/>
      <c r="B580" s="763"/>
      <c r="C580" s="656"/>
      <c r="D580" s="656"/>
      <c r="E580" s="656"/>
    </row>
    <row r="581" spans="1:5">
      <c r="A581" s="656"/>
      <c r="B581" s="763"/>
      <c r="C581" s="656"/>
      <c r="D581" s="656"/>
      <c r="E581" s="656"/>
    </row>
    <row r="582" spans="1:5">
      <c r="A582" s="656"/>
      <c r="B582" s="763"/>
      <c r="C582" s="656"/>
      <c r="D582" s="656"/>
      <c r="E582" s="656"/>
    </row>
    <row r="583" spans="1:5">
      <c r="A583" s="656"/>
      <c r="B583" s="763"/>
      <c r="C583" s="656"/>
      <c r="D583" s="656"/>
      <c r="E583" s="656"/>
    </row>
    <row r="584" spans="1:5">
      <c r="A584" s="656"/>
      <c r="B584" s="763"/>
      <c r="C584" s="656"/>
      <c r="D584" s="656"/>
      <c r="E584" s="656"/>
    </row>
    <row r="585" spans="1:5">
      <c r="A585" s="656"/>
      <c r="B585" s="763"/>
      <c r="C585" s="656"/>
      <c r="D585" s="656"/>
      <c r="E585" s="656"/>
    </row>
    <row r="586" spans="1:5">
      <c r="A586" s="656"/>
      <c r="B586" s="763"/>
      <c r="C586" s="656"/>
      <c r="D586" s="656"/>
      <c r="E586" s="656"/>
    </row>
    <row r="587" spans="1:5">
      <c r="A587" s="656"/>
      <c r="B587" s="763"/>
      <c r="C587" s="656"/>
      <c r="D587" s="656"/>
      <c r="E587" s="656"/>
    </row>
    <row r="588" spans="1:5">
      <c r="A588" s="656"/>
      <c r="B588" s="763"/>
      <c r="C588" s="656"/>
      <c r="D588" s="656"/>
      <c r="E588" s="656"/>
    </row>
    <row r="589" spans="1:5">
      <c r="A589" s="656"/>
      <c r="B589" s="763"/>
      <c r="C589" s="656"/>
      <c r="D589" s="656"/>
      <c r="E589" s="656"/>
    </row>
    <row r="590" spans="1:5">
      <c r="A590" s="656"/>
      <c r="B590" s="763"/>
      <c r="C590" s="656"/>
      <c r="D590" s="656"/>
      <c r="E590" s="656"/>
    </row>
    <row r="591" spans="1:5">
      <c r="A591" s="656"/>
      <c r="B591" s="763"/>
      <c r="C591" s="656"/>
      <c r="D591" s="656"/>
      <c r="E591" s="656"/>
    </row>
    <row r="592" spans="1:5">
      <c r="A592" s="656"/>
      <c r="B592" s="763"/>
      <c r="C592" s="656"/>
      <c r="D592" s="656"/>
      <c r="E592" s="656"/>
    </row>
    <row r="593" spans="1:5">
      <c r="A593" s="656"/>
      <c r="B593" s="763"/>
      <c r="C593" s="656"/>
      <c r="D593" s="656"/>
      <c r="E593" s="656"/>
    </row>
    <row r="594" spans="1:5">
      <c r="A594" s="656"/>
      <c r="B594" s="763"/>
      <c r="C594" s="656"/>
      <c r="D594" s="656"/>
      <c r="E594" s="656"/>
    </row>
    <row r="595" spans="1:5">
      <c r="A595" s="656"/>
      <c r="B595" s="763"/>
      <c r="C595" s="656"/>
      <c r="D595" s="656"/>
      <c r="E595" s="656"/>
    </row>
    <row r="596" spans="1:5">
      <c r="A596" s="656"/>
      <c r="B596" s="763"/>
      <c r="C596" s="656"/>
      <c r="D596" s="656"/>
      <c r="E596" s="656"/>
    </row>
    <row r="597" spans="1:5">
      <c r="A597" s="656"/>
      <c r="B597" s="763"/>
      <c r="C597" s="656"/>
      <c r="D597" s="656"/>
      <c r="E597" s="656"/>
    </row>
    <row r="598" spans="1:5">
      <c r="A598" s="656"/>
      <c r="B598" s="763"/>
      <c r="C598" s="656"/>
      <c r="D598" s="656"/>
      <c r="E598" s="656"/>
    </row>
    <row r="599" spans="1:5">
      <c r="A599" s="656"/>
      <c r="B599" s="763"/>
      <c r="C599" s="656"/>
      <c r="D599" s="656"/>
      <c r="E599" s="656"/>
    </row>
    <row r="600" spans="1:5">
      <c r="A600" s="656"/>
      <c r="B600" s="763"/>
      <c r="C600" s="656"/>
      <c r="D600" s="656"/>
      <c r="E600" s="656"/>
    </row>
    <row r="601" spans="1:5">
      <c r="A601" s="656"/>
      <c r="B601" s="763"/>
      <c r="C601" s="656"/>
      <c r="D601" s="656"/>
      <c r="E601" s="656"/>
    </row>
    <row r="602" spans="1:5">
      <c r="A602" s="656"/>
      <c r="B602" s="763"/>
      <c r="C602" s="656"/>
      <c r="D602" s="656"/>
      <c r="E602" s="656"/>
    </row>
    <row r="603" spans="1:5">
      <c r="A603" s="656"/>
      <c r="B603" s="763"/>
      <c r="C603" s="656"/>
      <c r="D603" s="656"/>
      <c r="E603" s="656"/>
    </row>
    <row r="604" spans="1:5">
      <c r="A604" s="656"/>
      <c r="B604" s="763"/>
      <c r="C604" s="656"/>
      <c r="D604" s="656"/>
      <c r="E604" s="656"/>
    </row>
    <row r="605" spans="1:5">
      <c r="A605" s="656"/>
      <c r="B605" s="763"/>
      <c r="C605" s="656"/>
      <c r="D605" s="656"/>
      <c r="E605" s="656"/>
    </row>
    <row r="606" spans="1:5">
      <c r="A606" s="656"/>
      <c r="B606" s="763"/>
      <c r="C606" s="656"/>
      <c r="D606" s="656"/>
      <c r="E606" s="656"/>
    </row>
    <row r="607" spans="1:5">
      <c r="A607" s="656"/>
      <c r="B607" s="763"/>
      <c r="C607" s="656"/>
      <c r="D607" s="656"/>
      <c r="E607" s="656"/>
    </row>
    <row r="608" spans="1:5">
      <c r="A608" s="656"/>
      <c r="B608" s="763"/>
      <c r="C608" s="656"/>
      <c r="D608" s="656"/>
      <c r="E608" s="656"/>
    </row>
    <row r="609" spans="1:5">
      <c r="A609" s="656"/>
      <c r="B609" s="763"/>
      <c r="C609" s="656"/>
      <c r="D609" s="656"/>
      <c r="E609" s="656"/>
    </row>
    <row r="610" spans="1:5">
      <c r="A610" s="656"/>
      <c r="B610" s="763"/>
      <c r="C610" s="656"/>
      <c r="D610" s="656"/>
      <c r="E610" s="656"/>
    </row>
    <row r="611" spans="1:5">
      <c r="A611" s="656"/>
      <c r="B611" s="763"/>
      <c r="C611" s="656"/>
      <c r="D611" s="656"/>
      <c r="E611" s="656"/>
    </row>
    <row r="612" spans="1:5">
      <c r="A612" s="656"/>
      <c r="B612" s="763"/>
      <c r="C612" s="656"/>
      <c r="D612" s="656"/>
      <c r="E612" s="656"/>
    </row>
    <row r="613" spans="1:5">
      <c r="A613" s="656"/>
      <c r="B613" s="763"/>
      <c r="C613" s="656"/>
      <c r="D613" s="656"/>
      <c r="E613" s="656"/>
    </row>
    <row r="614" spans="1:5">
      <c r="A614" s="656"/>
      <c r="B614" s="763"/>
      <c r="C614" s="656"/>
      <c r="D614" s="656"/>
      <c r="E614" s="656"/>
    </row>
    <row r="615" spans="1:5">
      <c r="A615" s="656"/>
      <c r="B615" s="763"/>
      <c r="C615" s="656"/>
      <c r="D615" s="656"/>
      <c r="E615" s="656"/>
    </row>
    <row r="616" spans="1:5">
      <c r="A616" s="656"/>
      <c r="B616" s="763"/>
      <c r="C616" s="656"/>
      <c r="D616" s="656"/>
      <c r="E616" s="656"/>
    </row>
    <row r="617" spans="1:5">
      <c r="A617" s="656"/>
      <c r="B617" s="763"/>
      <c r="C617" s="656"/>
      <c r="D617" s="656"/>
      <c r="E617" s="656"/>
    </row>
    <row r="618" spans="1:5">
      <c r="A618" s="656"/>
      <c r="B618" s="763"/>
      <c r="C618" s="656"/>
      <c r="D618" s="656"/>
      <c r="E618" s="656"/>
    </row>
    <row r="619" spans="1:5">
      <c r="A619" s="656"/>
      <c r="B619" s="763"/>
      <c r="C619" s="656"/>
      <c r="D619" s="656"/>
      <c r="E619" s="656"/>
    </row>
    <row r="620" spans="1:5">
      <c r="A620" s="656"/>
      <c r="B620" s="763"/>
      <c r="C620" s="656"/>
      <c r="D620" s="656"/>
      <c r="E620" s="656"/>
    </row>
    <row r="621" spans="1:5">
      <c r="A621" s="656"/>
      <c r="B621" s="763"/>
      <c r="C621" s="656"/>
      <c r="D621" s="656"/>
      <c r="E621" s="656"/>
    </row>
    <row r="622" spans="1:5">
      <c r="A622" s="656"/>
      <c r="B622" s="763"/>
      <c r="C622" s="656"/>
      <c r="D622" s="656"/>
      <c r="E622" s="656"/>
    </row>
    <row r="623" spans="1:5">
      <c r="A623" s="656"/>
      <c r="B623" s="763"/>
      <c r="C623" s="656"/>
      <c r="D623" s="656"/>
      <c r="E623" s="656"/>
    </row>
    <row r="624" spans="1:5">
      <c r="A624" s="656"/>
      <c r="B624" s="763"/>
      <c r="C624" s="656"/>
      <c r="D624" s="656"/>
      <c r="E624" s="656"/>
    </row>
    <row r="625" spans="1:5">
      <c r="A625" s="656"/>
      <c r="B625" s="763"/>
      <c r="C625" s="656"/>
      <c r="D625" s="656"/>
      <c r="E625" s="656"/>
    </row>
    <row r="626" spans="1:5">
      <c r="A626" s="656"/>
      <c r="B626" s="763"/>
      <c r="C626" s="656"/>
      <c r="D626" s="656"/>
      <c r="E626" s="656"/>
    </row>
    <row r="627" spans="1:5">
      <c r="A627" s="656"/>
      <c r="B627" s="763"/>
      <c r="C627" s="656"/>
      <c r="D627" s="656"/>
      <c r="E627" s="656"/>
    </row>
    <row r="628" spans="1:5">
      <c r="A628" s="656"/>
      <c r="B628" s="763"/>
      <c r="C628" s="656"/>
      <c r="D628" s="656"/>
      <c r="E628" s="656"/>
    </row>
    <row r="629" spans="1:5">
      <c r="A629" s="656"/>
      <c r="B629" s="763"/>
      <c r="C629" s="656"/>
      <c r="D629" s="656"/>
      <c r="E629" s="656"/>
    </row>
    <row r="630" spans="1:5">
      <c r="A630" s="656"/>
      <c r="B630" s="763"/>
      <c r="C630" s="656"/>
      <c r="D630" s="656"/>
      <c r="E630" s="656"/>
    </row>
    <row r="631" spans="1:5">
      <c r="A631" s="656"/>
      <c r="B631" s="763"/>
      <c r="C631" s="656"/>
      <c r="D631" s="656"/>
      <c r="E631" s="656"/>
    </row>
    <row r="632" spans="1:5">
      <c r="A632" s="656"/>
      <c r="B632" s="763"/>
      <c r="C632" s="656"/>
      <c r="D632" s="656"/>
      <c r="E632" s="656"/>
    </row>
    <row r="633" spans="1:5">
      <c r="A633" s="656"/>
      <c r="B633" s="763"/>
      <c r="C633" s="656"/>
      <c r="D633" s="656"/>
      <c r="E633" s="656"/>
    </row>
    <row r="634" spans="1:5">
      <c r="A634" s="656"/>
      <c r="B634" s="763"/>
      <c r="C634" s="656"/>
      <c r="D634" s="656"/>
      <c r="E634" s="656"/>
    </row>
    <row r="635" spans="1:5">
      <c r="A635" s="656"/>
      <c r="B635" s="763"/>
      <c r="C635" s="656"/>
      <c r="D635" s="656"/>
      <c r="E635" s="656"/>
    </row>
    <row r="636" spans="1:5">
      <c r="A636" s="656"/>
      <c r="B636" s="763"/>
      <c r="C636" s="656"/>
      <c r="D636" s="656"/>
      <c r="E636" s="656"/>
    </row>
    <row r="637" spans="1:5">
      <c r="A637" s="656"/>
      <c r="B637" s="763"/>
      <c r="C637" s="656"/>
      <c r="D637" s="656"/>
      <c r="E637" s="656"/>
    </row>
    <row r="638" spans="1:5">
      <c r="A638" s="656"/>
      <c r="B638" s="763"/>
      <c r="C638" s="656"/>
      <c r="D638" s="656"/>
      <c r="E638" s="656"/>
    </row>
    <row r="639" spans="1:5">
      <c r="A639" s="656"/>
      <c r="B639" s="763"/>
      <c r="C639" s="656"/>
      <c r="D639" s="656"/>
      <c r="E639" s="656"/>
    </row>
    <row r="640" spans="1:5">
      <c r="A640" s="656"/>
      <c r="B640" s="763"/>
      <c r="C640" s="656"/>
      <c r="D640" s="656"/>
      <c r="E640" s="656"/>
    </row>
    <row r="641" spans="1:5">
      <c r="A641" s="656"/>
      <c r="B641" s="763"/>
      <c r="C641" s="656"/>
      <c r="D641" s="656"/>
      <c r="E641" s="656"/>
    </row>
    <row r="642" spans="1:5">
      <c r="A642" s="656"/>
      <c r="B642" s="763"/>
      <c r="C642" s="656"/>
      <c r="D642" s="656"/>
      <c r="E642" s="656"/>
    </row>
    <row r="643" spans="1:5">
      <c r="A643" s="656"/>
      <c r="B643" s="763"/>
      <c r="C643" s="656"/>
      <c r="D643" s="656"/>
      <c r="E643" s="656"/>
    </row>
    <row r="644" spans="1:5">
      <c r="A644" s="656"/>
      <c r="B644" s="763"/>
      <c r="C644" s="656"/>
      <c r="D644" s="656"/>
      <c r="E644" s="656"/>
    </row>
    <row r="645" spans="1:5">
      <c r="A645" s="656"/>
      <c r="B645" s="763"/>
      <c r="C645" s="656"/>
      <c r="D645" s="656"/>
      <c r="E645" s="656"/>
    </row>
    <row r="646" spans="1:5">
      <c r="A646" s="656"/>
      <c r="B646" s="763"/>
      <c r="C646" s="656"/>
      <c r="D646" s="656"/>
      <c r="E646" s="656"/>
    </row>
    <row r="647" spans="1:5">
      <c r="A647" s="656"/>
      <c r="B647" s="763"/>
      <c r="C647" s="656"/>
      <c r="D647" s="656"/>
      <c r="E647" s="656"/>
    </row>
    <row r="648" spans="1:5">
      <c r="A648" s="656"/>
      <c r="B648" s="763"/>
      <c r="C648" s="656"/>
      <c r="D648" s="656"/>
      <c r="E648" s="656"/>
    </row>
    <row r="649" spans="1:5">
      <c r="A649" s="656"/>
      <c r="B649" s="763"/>
      <c r="C649" s="656"/>
      <c r="D649" s="656"/>
      <c r="E649" s="656"/>
    </row>
    <row r="650" spans="1:5">
      <c r="A650" s="656"/>
      <c r="B650" s="763"/>
      <c r="C650" s="656"/>
      <c r="D650" s="656"/>
      <c r="E650" s="656"/>
    </row>
    <row r="651" spans="1:5">
      <c r="A651" s="656"/>
      <c r="B651" s="763"/>
      <c r="C651" s="656"/>
      <c r="D651" s="656"/>
      <c r="E651" s="656"/>
    </row>
    <row r="652" spans="1:5">
      <c r="A652" s="656"/>
      <c r="B652" s="763"/>
      <c r="C652" s="656"/>
      <c r="D652" s="656"/>
      <c r="E652" s="656"/>
    </row>
    <row r="653" spans="1:5">
      <c r="A653" s="656"/>
      <c r="B653" s="763"/>
      <c r="C653" s="656"/>
      <c r="D653" s="656"/>
      <c r="E653" s="656"/>
    </row>
    <row r="654" spans="1:5">
      <c r="A654" s="656"/>
      <c r="B654" s="763"/>
      <c r="C654" s="656"/>
      <c r="D654" s="656"/>
      <c r="E654" s="656"/>
    </row>
    <row r="655" spans="1:5">
      <c r="A655" s="656"/>
      <c r="B655" s="763"/>
      <c r="C655" s="656"/>
      <c r="D655" s="656"/>
      <c r="E655" s="656"/>
    </row>
    <row r="656" spans="1:5">
      <c r="A656" s="656"/>
      <c r="B656" s="763"/>
      <c r="C656" s="656"/>
      <c r="D656" s="656"/>
      <c r="E656" s="656"/>
    </row>
    <row r="657" spans="1:5">
      <c r="A657" s="656"/>
      <c r="B657" s="763"/>
      <c r="C657" s="656"/>
      <c r="D657" s="656"/>
      <c r="E657" s="656"/>
    </row>
    <row r="658" spans="1:5">
      <c r="A658" s="656"/>
      <c r="B658" s="763"/>
      <c r="C658" s="656"/>
      <c r="D658" s="656"/>
      <c r="E658" s="656"/>
    </row>
    <row r="659" spans="1:5">
      <c r="A659" s="656"/>
      <c r="B659" s="763"/>
      <c r="C659" s="656"/>
      <c r="D659" s="656"/>
      <c r="E659" s="656"/>
    </row>
    <row r="660" spans="1:5">
      <c r="A660" s="656"/>
      <c r="B660" s="763"/>
      <c r="C660" s="656"/>
      <c r="D660" s="656"/>
      <c r="E660" s="656"/>
    </row>
    <row r="661" spans="1:5">
      <c r="A661" s="656"/>
      <c r="B661" s="763"/>
      <c r="C661" s="656"/>
      <c r="D661" s="656"/>
      <c r="E661" s="656"/>
    </row>
    <row r="662" spans="1:5">
      <c r="A662" s="656"/>
      <c r="B662" s="763"/>
      <c r="C662" s="656"/>
      <c r="D662" s="656"/>
      <c r="E662" s="656"/>
    </row>
    <row r="663" spans="1:5">
      <c r="A663" s="656"/>
      <c r="B663" s="763"/>
      <c r="C663" s="656"/>
      <c r="D663" s="656"/>
      <c r="E663" s="656"/>
    </row>
    <row r="664" spans="1:5">
      <c r="A664" s="656"/>
      <c r="B664" s="763"/>
      <c r="C664" s="656"/>
      <c r="D664" s="656"/>
      <c r="E664" s="656"/>
    </row>
    <row r="665" spans="1:5">
      <c r="A665" s="656"/>
      <c r="B665" s="763"/>
      <c r="C665" s="656"/>
      <c r="D665" s="656"/>
      <c r="E665" s="656"/>
    </row>
    <row r="666" spans="1:5">
      <c r="A666" s="656"/>
      <c r="B666" s="763"/>
      <c r="C666" s="656"/>
      <c r="D666" s="656"/>
      <c r="E666" s="656"/>
    </row>
    <row r="667" spans="1:5">
      <c r="A667" s="656"/>
      <c r="B667" s="763"/>
      <c r="C667" s="656"/>
      <c r="D667" s="656"/>
      <c r="E667" s="656"/>
    </row>
    <row r="668" spans="1:5">
      <c r="A668" s="656"/>
      <c r="B668" s="763"/>
      <c r="C668" s="656"/>
      <c r="D668" s="656"/>
      <c r="E668" s="656"/>
    </row>
    <row r="669" spans="1:5">
      <c r="A669" s="656"/>
      <c r="B669" s="763"/>
      <c r="C669" s="656"/>
      <c r="D669" s="656"/>
      <c r="E669" s="656"/>
    </row>
    <row r="670" spans="1:5">
      <c r="A670" s="656"/>
      <c r="B670" s="763"/>
      <c r="C670" s="656"/>
      <c r="D670" s="656"/>
      <c r="E670" s="656"/>
    </row>
    <row r="671" spans="1:5">
      <c r="A671" s="656"/>
      <c r="B671" s="763"/>
      <c r="C671" s="656"/>
      <c r="D671" s="656"/>
      <c r="E671" s="656"/>
    </row>
    <row r="672" spans="1:5">
      <c r="A672" s="656"/>
      <c r="B672" s="763"/>
      <c r="C672" s="656"/>
      <c r="D672" s="656"/>
      <c r="E672" s="656"/>
    </row>
    <row r="673" spans="1:5">
      <c r="A673" s="656"/>
      <c r="B673" s="763"/>
      <c r="C673" s="656"/>
      <c r="D673" s="656"/>
      <c r="E673" s="656"/>
    </row>
    <row r="674" spans="1:5">
      <c r="A674" s="656"/>
      <c r="B674" s="763"/>
      <c r="C674" s="656"/>
      <c r="D674" s="656"/>
      <c r="E674" s="656"/>
    </row>
    <row r="675" spans="1:5">
      <c r="A675" s="656"/>
      <c r="B675" s="763"/>
      <c r="C675" s="656"/>
      <c r="D675" s="656"/>
      <c r="E675" s="656"/>
    </row>
    <row r="676" spans="1:5">
      <c r="A676" s="656"/>
      <c r="B676" s="763"/>
      <c r="C676" s="656"/>
      <c r="D676" s="656"/>
      <c r="E676" s="656"/>
    </row>
    <row r="677" spans="1:5">
      <c r="A677" s="656"/>
      <c r="B677" s="763"/>
      <c r="C677" s="656"/>
      <c r="D677" s="656"/>
      <c r="E677" s="656"/>
    </row>
    <row r="678" spans="1:5">
      <c r="A678" s="656"/>
      <c r="B678" s="763"/>
      <c r="C678" s="656"/>
      <c r="D678" s="656"/>
      <c r="E678" s="656"/>
    </row>
    <row r="679" spans="1:5">
      <c r="A679" s="656"/>
      <c r="B679" s="763"/>
      <c r="C679" s="656"/>
      <c r="D679" s="656"/>
      <c r="E679" s="656"/>
    </row>
    <row r="680" spans="1:5">
      <c r="A680" s="656"/>
      <c r="B680" s="763"/>
      <c r="C680" s="656"/>
      <c r="D680" s="656"/>
      <c r="E680" s="656"/>
    </row>
    <row r="681" spans="1:5">
      <c r="A681" s="656"/>
      <c r="B681" s="763"/>
      <c r="C681" s="656"/>
      <c r="D681" s="656"/>
      <c r="E681" s="656"/>
    </row>
    <row r="682" spans="1:5">
      <c r="A682" s="656"/>
      <c r="B682" s="763"/>
      <c r="C682" s="656"/>
      <c r="D682" s="656"/>
      <c r="E682" s="656"/>
    </row>
    <row r="683" spans="1:5">
      <c r="A683" s="656"/>
      <c r="B683" s="763"/>
      <c r="C683" s="656"/>
      <c r="D683" s="656"/>
      <c r="E683" s="656"/>
    </row>
    <row r="684" spans="1:5">
      <c r="A684" s="656"/>
      <c r="B684" s="763"/>
      <c r="C684" s="656"/>
      <c r="D684" s="656"/>
      <c r="E684" s="656"/>
    </row>
    <row r="685" spans="1:5">
      <c r="A685" s="656"/>
      <c r="B685" s="763"/>
      <c r="C685" s="656"/>
      <c r="D685" s="656"/>
      <c r="E685" s="656"/>
    </row>
    <row r="686" spans="1:5">
      <c r="A686" s="656"/>
      <c r="B686" s="763"/>
      <c r="C686" s="656"/>
      <c r="D686" s="656"/>
      <c r="E686" s="656"/>
    </row>
    <row r="687" spans="1:5">
      <c r="A687" s="656"/>
      <c r="B687" s="763"/>
      <c r="C687" s="656"/>
      <c r="D687" s="656"/>
      <c r="E687" s="656"/>
    </row>
    <row r="688" spans="1:5">
      <c r="A688" s="656"/>
      <c r="B688" s="763"/>
      <c r="C688" s="656"/>
      <c r="D688" s="656"/>
      <c r="E688" s="656"/>
    </row>
    <row r="689" spans="1:5">
      <c r="A689" s="656"/>
      <c r="B689" s="763"/>
      <c r="C689" s="656"/>
      <c r="D689" s="656"/>
      <c r="E689" s="656"/>
    </row>
    <row r="690" spans="1:5">
      <c r="A690" s="656"/>
      <c r="B690" s="763"/>
      <c r="C690" s="656"/>
      <c r="D690" s="656"/>
      <c r="E690" s="656"/>
    </row>
    <row r="691" spans="1:5">
      <c r="A691" s="656"/>
      <c r="B691" s="763"/>
      <c r="C691" s="656"/>
      <c r="D691" s="656"/>
      <c r="E691" s="656"/>
    </row>
    <row r="692" spans="1:5">
      <c r="A692" s="656"/>
      <c r="B692" s="763"/>
      <c r="C692" s="656"/>
      <c r="D692" s="656"/>
      <c r="E692" s="656"/>
    </row>
    <row r="693" spans="1:5">
      <c r="A693" s="656"/>
      <c r="B693" s="763"/>
      <c r="C693" s="656"/>
      <c r="D693" s="656"/>
      <c r="E693" s="656"/>
    </row>
    <row r="694" spans="1:5">
      <c r="A694" s="656"/>
      <c r="B694" s="763"/>
      <c r="C694" s="656"/>
      <c r="D694" s="656"/>
      <c r="E694" s="656"/>
    </row>
    <row r="695" spans="1:5">
      <c r="A695" s="656"/>
      <c r="B695" s="763"/>
      <c r="C695" s="656"/>
      <c r="D695" s="656"/>
      <c r="E695" s="656"/>
    </row>
    <row r="696" spans="1:5">
      <c r="A696" s="656"/>
      <c r="B696" s="763"/>
      <c r="C696" s="656"/>
      <c r="D696" s="656"/>
      <c r="E696" s="656"/>
    </row>
    <row r="697" spans="1:5">
      <c r="A697" s="656"/>
      <c r="B697" s="763"/>
      <c r="C697" s="656"/>
      <c r="D697" s="656"/>
      <c r="E697" s="656"/>
    </row>
    <row r="698" spans="1:5">
      <c r="A698" s="656"/>
      <c r="B698" s="763"/>
      <c r="C698" s="656"/>
      <c r="D698" s="656"/>
      <c r="E698" s="656"/>
    </row>
    <row r="699" spans="1:5">
      <c r="A699" s="656"/>
      <c r="B699" s="763"/>
      <c r="C699" s="656"/>
      <c r="D699" s="656"/>
      <c r="E699" s="656"/>
    </row>
    <row r="700" spans="1:5">
      <c r="A700" s="656"/>
      <c r="B700" s="763"/>
      <c r="C700" s="656"/>
      <c r="D700" s="656"/>
      <c r="E700" s="656"/>
    </row>
    <row r="701" spans="1:5">
      <c r="A701" s="656"/>
      <c r="B701" s="763"/>
      <c r="C701" s="656"/>
      <c r="D701" s="656"/>
      <c r="E701" s="656"/>
    </row>
    <row r="702" spans="1:5">
      <c r="A702" s="656"/>
      <c r="B702" s="763"/>
      <c r="C702" s="656"/>
      <c r="D702" s="656"/>
      <c r="E702" s="656"/>
    </row>
    <row r="703" spans="1:5">
      <c r="A703" s="656"/>
      <c r="B703" s="763"/>
      <c r="C703" s="656"/>
      <c r="D703" s="656"/>
      <c r="E703" s="656"/>
    </row>
    <row r="704" spans="1:5">
      <c r="A704" s="656"/>
      <c r="B704" s="763"/>
      <c r="C704" s="656"/>
      <c r="D704" s="656"/>
      <c r="E704" s="656"/>
    </row>
    <row r="705" spans="1:5">
      <c r="A705" s="656"/>
      <c r="B705" s="763"/>
      <c r="C705" s="656"/>
      <c r="D705" s="656"/>
      <c r="E705" s="656"/>
    </row>
    <row r="706" spans="1:5">
      <c r="A706" s="656"/>
      <c r="B706" s="763"/>
      <c r="C706" s="656"/>
      <c r="D706" s="656"/>
      <c r="E706" s="656"/>
    </row>
    <row r="707" spans="1:5">
      <c r="A707" s="656"/>
      <c r="B707" s="763"/>
      <c r="C707" s="656"/>
      <c r="D707" s="656"/>
      <c r="E707" s="656"/>
    </row>
    <row r="708" spans="1:5">
      <c r="A708" s="656"/>
      <c r="B708" s="763"/>
      <c r="C708" s="656"/>
      <c r="D708" s="656"/>
      <c r="E708" s="656"/>
    </row>
    <row r="709" spans="1:5">
      <c r="A709" s="656"/>
      <c r="B709" s="763"/>
      <c r="C709" s="656"/>
      <c r="D709" s="656"/>
      <c r="E709" s="656"/>
    </row>
    <row r="710" spans="1:5">
      <c r="A710" s="656"/>
      <c r="B710" s="763"/>
      <c r="C710" s="656"/>
      <c r="D710" s="656"/>
      <c r="E710" s="656"/>
    </row>
    <row r="711" spans="1:5">
      <c r="A711" s="656"/>
      <c r="B711" s="763"/>
      <c r="C711" s="656"/>
      <c r="D711" s="656"/>
      <c r="E711" s="656"/>
    </row>
    <row r="712" spans="1:5">
      <c r="A712" s="656"/>
      <c r="B712" s="763"/>
      <c r="C712" s="656"/>
      <c r="D712" s="656"/>
      <c r="E712" s="656"/>
    </row>
    <row r="713" spans="1:5">
      <c r="A713" s="656"/>
      <c r="B713" s="763"/>
      <c r="C713" s="656"/>
      <c r="D713" s="656"/>
      <c r="E713" s="656"/>
    </row>
    <row r="714" spans="1:5">
      <c r="A714" s="656"/>
      <c r="B714" s="763"/>
      <c r="C714" s="656"/>
      <c r="D714" s="656"/>
      <c r="E714" s="656"/>
    </row>
    <row r="715" spans="1:5">
      <c r="A715" s="656"/>
      <c r="B715" s="763"/>
      <c r="C715" s="656"/>
      <c r="D715" s="656"/>
      <c r="E715" s="656"/>
    </row>
    <row r="716" spans="1:5">
      <c r="A716" s="656"/>
      <c r="B716" s="763"/>
      <c r="C716" s="656"/>
      <c r="D716" s="656"/>
      <c r="E716" s="656"/>
    </row>
    <row r="717" spans="1:5">
      <c r="A717" s="656"/>
      <c r="B717" s="763"/>
      <c r="C717" s="656"/>
      <c r="D717" s="656"/>
      <c r="E717" s="656"/>
    </row>
    <row r="718" spans="1:5">
      <c r="A718" s="656"/>
      <c r="B718" s="763"/>
      <c r="C718" s="656"/>
      <c r="D718" s="656"/>
      <c r="E718" s="656"/>
    </row>
    <row r="719" spans="1:5">
      <c r="A719" s="656"/>
      <c r="B719" s="763"/>
      <c r="C719" s="656"/>
      <c r="D719" s="656"/>
      <c r="E719" s="656"/>
    </row>
    <row r="720" spans="1:5">
      <c r="A720" s="656"/>
      <c r="B720" s="763"/>
      <c r="C720" s="656"/>
      <c r="D720" s="656"/>
      <c r="E720" s="656"/>
    </row>
    <row r="721" spans="1:5">
      <c r="A721" s="656"/>
      <c r="B721" s="763"/>
      <c r="C721" s="656"/>
      <c r="D721" s="656"/>
      <c r="E721" s="656"/>
    </row>
    <row r="722" spans="1:5">
      <c r="A722" s="656"/>
      <c r="B722" s="763"/>
      <c r="C722" s="656"/>
      <c r="D722" s="656"/>
      <c r="E722" s="656"/>
    </row>
    <row r="723" spans="1:5">
      <c r="A723" s="656"/>
      <c r="B723" s="763"/>
      <c r="C723" s="656"/>
      <c r="D723" s="656"/>
      <c r="E723" s="656"/>
    </row>
    <row r="724" spans="1:5">
      <c r="A724" s="656"/>
      <c r="B724" s="763"/>
      <c r="C724" s="656"/>
      <c r="D724" s="656"/>
      <c r="E724" s="656"/>
    </row>
    <row r="725" spans="1:5">
      <c r="A725" s="656"/>
      <c r="B725" s="763"/>
      <c r="C725" s="656"/>
      <c r="D725" s="656"/>
      <c r="E725" s="656"/>
    </row>
    <row r="726" spans="1:5">
      <c r="A726" s="656"/>
      <c r="B726" s="763"/>
      <c r="C726" s="656"/>
      <c r="D726" s="656"/>
      <c r="E726" s="656"/>
    </row>
    <row r="727" spans="1:5">
      <c r="A727" s="656"/>
      <c r="B727" s="763"/>
      <c r="C727" s="656"/>
      <c r="D727" s="656"/>
      <c r="E727" s="656"/>
    </row>
    <row r="728" spans="1:5">
      <c r="A728" s="656"/>
      <c r="B728" s="763"/>
      <c r="C728" s="656"/>
      <c r="D728" s="656"/>
      <c r="E728" s="656"/>
    </row>
    <row r="729" spans="1:5">
      <c r="A729" s="656"/>
      <c r="B729" s="763"/>
      <c r="C729" s="656"/>
      <c r="D729" s="656"/>
      <c r="E729" s="656"/>
    </row>
    <row r="730" spans="1:5">
      <c r="A730" s="656"/>
      <c r="B730" s="763"/>
      <c r="C730" s="656"/>
      <c r="D730" s="656"/>
      <c r="E730" s="656"/>
    </row>
    <row r="731" spans="1:5">
      <c r="A731" s="656"/>
      <c r="B731" s="763"/>
      <c r="C731" s="656"/>
      <c r="D731" s="656"/>
      <c r="E731" s="656"/>
    </row>
    <row r="732" spans="1:5">
      <c r="A732" s="656"/>
      <c r="B732" s="763"/>
      <c r="C732" s="656"/>
      <c r="D732" s="656"/>
      <c r="E732" s="656"/>
    </row>
    <row r="733" spans="1:5">
      <c r="A733" s="656"/>
      <c r="B733" s="763"/>
      <c r="C733" s="656"/>
      <c r="D733" s="656"/>
      <c r="E733" s="656"/>
    </row>
    <row r="734" spans="1:5">
      <c r="A734" s="656"/>
      <c r="B734" s="763"/>
      <c r="C734" s="656"/>
      <c r="D734" s="656"/>
      <c r="E734" s="656"/>
    </row>
    <row r="735" spans="1:5">
      <c r="A735" s="656"/>
      <c r="B735" s="763"/>
      <c r="C735" s="656"/>
      <c r="D735" s="656"/>
      <c r="E735" s="656"/>
    </row>
    <row r="736" spans="1:5">
      <c r="A736" s="656"/>
      <c r="B736" s="763"/>
      <c r="C736" s="656"/>
      <c r="D736" s="656"/>
      <c r="E736" s="656"/>
    </row>
    <row r="737" spans="1:5">
      <c r="A737" s="656"/>
      <c r="B737" s="763"/>
      <c r="C737" s="656"/>
      <c r="D737" s="656"/>
      <c r="E737" s="656"/>
    </row>
    <row r="738" spans="1:5">
      <c r="A738" s="656"/>
      <c r="B738" s="763"/>
      <c r="C738" s="656"/>
      <c r="D738" s="656"/>
      <c r="E738" s="656"/>
    </row>
    <row r="739" spans="1:5">
      <c r="A739" s="656"/>
      <c r="B739" s="763"/>
      <c r="C739" s="656"/>
      <c r="D739" s="656"/>
      <c r="E739" s="656"/>
    </row>
    <row r="740" spans="1:5">
      <c r="A740" s="656"/>
      <c r="B740" s="763"/>
      <c r="C740" s="656"/>
      <c r="D740" s="656"/>
      <c r="E740" s="656"/>
    </row>
    <row r="741" spans="1:5">
      <c r="A741" s="656"/>
      <c r="B741" s="763"/>
      <c r="C741" s="656"/>
      <c r="D741" s="656"/>
      <c r="E741" s="656"/>
    </row>
    <row r="742" spans="1:5">
      <c r="A742" s="656"/>
      <c r="B742" s="763"/>
      <c r="C742" s="656"/>
      <c r="D742" s="656"/>
      <c r="E742" s="656"/>
    </row>
    <row r="743" spans="1:5">
      <c r="A743" s="656"/>
      <c r="B743" s="763"/>
      <c r="C743" s="656"/>
      <c r="D743" s="656"/>
      <c r="E743" s="656"/>
    </row>
    <row r="744" spans="1:5">
      <c r="A744" s="656"/>
      <c r="B744" s="763"/>
      <c r="C744" s="656"/>
      <c r="D744" s="656"/>
      <c r="E744" s="656"/>
    </row>
    <row r="745" spans="1:5">
      <c r="A745" s="656"/>
      <c r="B745" s="763"/>
      <c r="C745" s="656"/>
      <c r="D745" s="656"/>
      <c r="E745" s="656"/>
    </row>
    <row r="746" spans="1:5">
      <c r="A746" s="656"/>
      <c r="B746" s="763"/>
      <c r="C746" s="656"/>
      <c r="D746" s="656"/>
      <c r="E746" s="656"/>
    </row>
    <row r="747" spans="1:5">
      <c r="A747" s="656"/>
      <c r="B747" s="763"/>
      <c r="C747" s="656"/>
      <c r="D747" s="656"/>
      <c r="E747" s="656"/>
    </row>
    <row r="748" spans="1:5">
      <c r="A748" s="656"/>
      <c r="B748" s="763"/>
      <c r="C748" s="656"/>
      <c r="D748" s="656"/>
      <c r="E748" s="656"/>
    </row>
    <row r="749" spans="1:5">
      <c r="A749" s="656"/>
      <c r="B749" s="763"/>
      <c r="C749" s="656"/>
      <c r="D749" s="656"/>
      <c r="E749" s="656"/>
    </row>
    <row r="750" spans="1:5">
      <c r="A750" s="656"/>
      <c r="B750" s="763"/>
      <c r="C750" s="656"/>
      <c r="D750" s="656"/>
      <c r="E750" s="656"/>
    </row>
    <row r="751" spans="1:5">
      <c r="A751" s="656"/>
      <c r="B751" s="763"/>
      <c r="C751" s="656"/>
      <c r="D751" s="656"/>
      <c r="E751" s="656"/>
    </row>
    <row r="752" spans="1:5">
      <c r="A752" s="656"/>
      <c r="B752" s="763"/>
      <c r="C752" s="656"/>
      <c r="D752" s="656"/>
      <c r="E752" s="656"/>
    </row>
    <row r="753" spans="1:5">
      <c r="A753" s="656"/>
      <c r="B753" s="763"/>
      <c r="C753" s="656"/>
      <c r="D753" s="656"/>
      <c r="E753" s="656"/>
    </row>
    <row r="754" spans="1:5">
      <c r="A754" s="656"/>
      <c r="B754" s="763"/>
      <c r="C754" s="656"/>
      <c r="D754" s="656"/>
      <c r="E754" s="656"/>
    </row>
    <row r="755" spans="1:5">
      <c r="A755" s="656"/>
      <c r="B755" s="763"/>
      <c r="C755" s="656"/>
      <c r="D755" s="656"/>
      <c r="E755" s="656"/>
    </row>
    <row r="756" spans="1:5">
      <c r="A756" s="656"/>
      <c r="B756" s="763"/>
      <c r="C756" s="656"/>
      <c r="D756" s="656"/>
      <c r="E756" s="656"/>
    </row>
    <row r="757" spans="1:5">
      <c r="A757" s="656"/>
      <c r="B757" s="763"/>
      <c r="C757" s="656"/>
      <c r="D757" s="656"/>
      <c r="E757" s="656"/>
    </row>
    <row r="758" spans="1:5">
      <c r="A758" s="656"/>
      <c r="B758" s="763"/>
      <c r="C758" s="656"/>
      <c r="D758" s="656"/>
      <c r="E758" s="656"/>
    </row>
    <row r="759" spans="1:5">
      <c r="A759" s="656"/>
      <c r="B759" s="763"/>
      <c r="C759" s="656"/>
      <c r="D759" s="656"/>
      <c r="E759" s="656"/>
    </row>
    <row r="760" spans="1:5">
      <c r="A760" s="656"/>
      <c r="B760" s="763"/>
      <c r="C760" s="656"/>
      <c r="D760" s="656"/>
      <c r="E760" s="656"/>
    </row>
    <row r="761" spans="1:5">
      <c r="A761" s="656"/>
      <c r="B761" s="763"/>
      <c r="C761" s="656"/>
      <c r="D761" s="656"/>
      <c r="E761" s="656"/>
    </row>
    <row r="762" spans="1:5">
      <c r="A762" s="656"/>
      <c r="B762" s="763"/>
      <c r="C762" s="656"/>
      <c r="D762" s="656"/>
      <c r="E762" s="656"/>
    </row>
    <row r="763" spans="1:5">
      <c r="A763" s="656"/>
      <c r="B763" s="763"/>
      <c r="C763" s="656"/>
      <c r="D763" s="656"/>
      <c r="E763" s="656"/>
    </row>
    <row r="764" spans="1:5">
      <c r="A764" s="656"/>
      <c r="B764" s="763"/>
      <c r="C764" s="656"/>
      <c r="D764" s="656"/>
      <c r="E764" s="656"/>
    </row>
    <row r="765" spans="1:5">
      <c r="A765" s="656"/>
      <c r="B765" s="763"/>
      <c r="C765" s="656"/>
      <c r="D765" s="656"/>
      <c r="E765" s="656"/>
    </row>
    <row r="766" spans="1:5">
      <c r="A766" s="656"/>
      <c r="B766" s="763"/>
      <c r="C766" s="656"/>
      <c r="D766" s="656"/>
      <c r="E766" s="656"/>
    </row>
    <row r="767" spans="1:5">
      <c r="A767" s="656"/>
      <c r="B767" s="763"/>
      <c r="C767" s="656"/>
      <c r="D767" s="656"/>
      <c r="E767" s="656"/>
    </row>
    <row r="768" spans="1:5">
      <c r="A768" s="656"/>
      <c r="B768" s="763"/>
      <c r="C768" s="656"/>
      <c r="D768" s="656"/>
      <c r="E768" s="656"/>
    </row>
    <row r="769" spans="1:5">
      <c r="A769" s="656"/>
      <c r="B769" s="763"/>
      <c r="C769" s="656"/>
      <c r="D769" s="656"/>
      <c r="E769" s="656"/>
    </row>
    <row r="770" spans="1:5">
      <c r="A770" s="656"/>
      <c r="B770" s="763"/>
      <c r="C770" s="656"/>
      <c r="D770" s="656"/>
      <c r="E770" s="656"/>
    </row>
    <row r="771" spans="1:5">
      <c r="A771" s="656"/>
      <c r="B771" s="763"/>
      <c r="C771" s="656"/>
      <c r="D771" s="656"/>
      <c r="E771" s="656"/>
    </row>
    <row r="772" spans="1:5">
      <c r="A772" s="656"/>
      <c r="B772" s="763"/>
      <c r="C772" s="656"/>
      <c r="D772" s="656"/>
      <c r="E772" s="656"/>
    </row>
    <row r="773" spans="1:5">
      <c r="A773" s="656"/>
      <c r="B773" s="763"/>
      <c r="C773" s="656"/>
      <c r="D773" s="656"/>
      <c r="E773" s="656"/>
    </row>
    <row r="774" spans="1:5">
      <c r="A774" s="656"/>
      <c r="B774" s="763"/>
      <c r="C774" s="656"/>
      <c r="D774" s="656"/>
      <c r="E774" s="656"/>
    </row>
    <row r="775" spans="1:5">
      <c r="A775" s="656"/>
      <c r="B775" s="763"/>
      <c r="C775" s="656"/>
      <c r="D775" s="656"/>
      <c r="E775" s="656"/>
    </row>
    <row r="776" spans="1:5">
      <c r="A776" s="656"/>
      <c r="B776" s="763"/>
      <c r="C776" s="656"/>
      <c r="D776" s="656"/>
      <c r="E776" s="656"/>
    </row>
    <row r="777" spans="1:5">
      <c r="A777" s="656"/>
      <c r="B777" s="763"/>
      <c r="C777" s="656"/>
      <c r="D777" s="656"/>
      <c r="E777" s="656"/>
    </row>
    <row r="778" spans="1:5">
      <c r="A778" s="656"/>
      <c r="B778" s="763"/>
      <c r="C778" s="656"/>
      <c r="D778" s="656"/>
      <c r="E778" s="656"/>
    </row>
    <row r="779" spans="1:5">
      <c r="A779" s="656"/>
      <c r="B779" s="763"/>
      <c r="C779" s="656"/>
      <c r="D779" s="656"/>
      <c r="E779" s="656"/>
    </row>
    <row r="780" spans="1:5">
      <c r="A780" s="656"/>
      <c r="B780" s="763"/>
      <c r="C780" s="656"/>
      <c r="D780" s="656"/>
      <c r="E780" s="656"/>
    </row>
    <row r="781" spans="1:5">
      <c r="A781" s="656"/>
      <c r="B781" s="763"/>
      <c r="C781" s="656"/>
      <c r="D781" s="656"/>
      <c r="E781" s="656"/>
    </row>
    <row r="782" spans="1:5">
      <c r="A782" s="656"/>
      <c r="B782" s="763"/>
      <c r="C782" s="656"/>
      <c r="D782" s="656"/>
      <c r="E782" s="656"/>
    </row>
    <row r="783" spans="1:5">
      <c r="A783" s="656"/>
      <c r="B783" s="763"/>
      <c r="C783" s="656"/>
      <c r="D783" s="656"/>
      <c r="E783" s="656"/>
    </row>
    <row r="784" spans="1:5">
      <c r="A784" s="656"/>
      <c r="B784" s="763"/>
      <c r="C784" s="656"/>
      <c r="D784" s="656"/>
      <c r="E784" s="656"/>
    </row>
    <row r="785" spans="1:5">
      <c r="A785" s="656"/>
      <c r="B785" s="763"/>
      <c r="C785" s="656"/>
      <c r="D785" s="656"/>
      <c r="E785" s="656"/>
    </row>
    <row r="786" spans="1:5">
      <c r="A786" s="656"/>
      <c r="B786" s="763"/>
      <c r="C786" s="656"/>
      <c r="D786" s="656"/>
      <c r="E786" s="656"/>
    </row>
    <row r="787" spans="1:5">
      <c r="A787" s="656"/>
      <c r="B787" s="763"/>
      <c r="C787" s="656"/>
      <c r="D787" s="656"/>
      <c r="E787" s="656"/>
    </row>
    <row r="788" spans="1:5">
      <c r="A788" s="656"/>
      <c r="B788" s="763"/>
      <c r="C788" s="656"/>
      <c r="D788" s="656"/>
      <c r="E788" s="656"/>
    </row>
    <row r="789" spans="1:5">
      <c r="A789" s="656"/>
      <c r="B789" s="763"/>
      <c r="C789" s="656"/>
      <c r="D789" s="656"/>
      <c r="E789" s="656"/>
    </row>
    <row r="790" spans="1:5">
      <c r="A790" s="656"/>
      <c r="B790" s="763"/>
      <c r="C790" s="656"/>
      <c r="D790" s="656"/>
      <c r="E790" s="656"/>
    </row>
    <row r="791" spans="1:5">
      <c r="A791" s="656"/>
      <c r="B791" s="763"/>
      <c r="C791" s="656"/>
      <c r="D791" s="656"/>
      <c r="E791" s="656"/>
    </row>
    <row r="792" spans="1:5">
      <c r="A792" s="656"/>
      <c r="B792" s="763"/>
      <c r="C792" s="656"/>
      <c r="D792" s="656"/>
      <c r="E792" s="656"/>
    </row>
    <row r="793" spans="1:5">
      <c r="A793" s="656"/>
      <c r="B793" s="763"/>
      <c r="C793" s="656"/>
      <c r="D793" s="656"/>
      <c r="E793" s="656"/>
    </row>
    <row r="794" spans="1:5">
      <c r="A794" s="656"/>
      <c r="B794" s="763"/>
      <c r="C794" s="656"/>
      <c r="D794" s="656"/>
      <c r="E794" s="656"/>
    </row>
    <row r="795" spans="1:5">
      <c r="A795" s="656"/>
      <c r="B795" s="763"/>
      <c r="C795" s="656"/>
      <c r="D795" s="656"/>
      <c r="E795" s="656"/>
    </row>
    <row r="796" spans="1:5">
      <c r="A796" s="656"/>
      <c r="B796" s="763"/>
      <c r="C796" s="656"/>
      <c r="D796" s="656"/>
      <c r="E796" s="656"/>
    </row>
    <row r="797" spans="1:5">
      <c r="A797" s="656"/>
      <c r="B797" s="763"/>
      <c r="C797" s="656"/>
      <c r="D797" s="656"/>
      <c r="E797" s="656"/>
    </row>
    <row r="798" spans="1:5">
      <c r="A798" s="656"/>
      <c r="B798" s="763"/>
      <c r="C798" s="656"/>
      <c r="D798" s="656"/>
      <c r="E798" s="656"/>
    </row>
    <row r="799" spans="1:5">
      <c r="A799" s="656"/>
      <c r="B799" s="763"/>
      <c r="C799" s="656"/>
      <c r="D799" s="656"/>
      <c r="E799" s="656"/>
    </row>
    <row r="800" spans="1:5">
      <c r="A800" s="656"/>
      <c r="B800" s="763"/>
      <c r="C800" s="656"/>
      <c r="D800" s="656"/>
      <c r="E800" s="656"/>
    </row>
    <row r="801" spans="1:5">
      <c r="A801" s="656"/>
      <c r="B801" s="763"/>
      <c r="C801" s="656"/>
      <c r="D801" s="656"/>
      <c r="E801" s="656"/>
    </row>
    <row r="802" spans="1:5">
      <c r="A802" s="656"/>
      <c r="B802" s="763"/>
      <c r="C802" s="656"/>
      <c r="D802" s="656"/>
      <c r="E802" s="656"/>
    </row>
    <row r="803" spans="1:5">
      <c r="A803" s="656"/>
      <c r="B803" s="763"/>
      <c r="C803" s="656"/>
      <c r="D803" s="656"/>
      <c r="E803" s="656"/>
    </row>
    <row r="804" spans="1:5">
      <c r="A804" s="656"/>
      <c r="B804" s="763"/>
      <c r="C804" s="656"/>
      <c r="D804" s="656"/>
      <c r="E804" s="656"/>
    </row>
    <row r="805" spans="1:5">
      <c r="A805" s="656"/>
      <c r="B805" s="763"/>
      <c r="C805" s="656"/>
      <c r="D805" s="656"/>
      <c r="E805" s="656"/>
    </row>
    <row r="806" spans="1:5">
      <c r="A806" s="656"/>
      <c r="B806" s="763"/>
      <c r="C806" s="656"/>
      <c r="D806" s="656"/>
      <c r="E806" s="656"/>
    </row>
    <row r="807" spans="1:5">
      <c r="A807" s="656"/>
      <c r="B807" s="763"/>
      <c r="C807" s="656"/>
      <c r="D807" s="656"/>
      <c r="E807" s="656"/>
    </row>
    <row r="808" spans="1:5">
      <c r="A808" s="656"/>
      <c r="B808" s="763"/>
      <c r="C808" s="656"/>
      <c r="D808" s="656"/>
      <c r="E808" s="656"/>
    </row>
    <row r="809" spans="1:5">
      <c r="A809" s="656"/>
      <c r="B809" s="763"/>
      <c r="C809" s="656"/>
      <c r="D809" s="656"/>
      <c r="E809" s="656"/>
    </row>
    <row r="810" spans="1:5">
      <c r="A810" s="656"/>
      <c r="B810" s="763"/>
      <c r="C810" s="656"/>
      <c r="D810" s="656"/>
      <c r="E810" s="656"/>
    </row>
    <row r="811" spans="1:5">
      <c r="A811" s="656"/>
      <c r="B811" s="763"/>
      <c r="C811" s="656"/>
      <c r="D811" s="656"/>
      <c r="E811" s="656"/>
    </row>
    <row r="812" spans="1:5">
      <c r="A812" s="656"/>
      <c r="B812" s="763"/>
      <c r="C812" s="656"/>
      <c r="D812" s="656"/>
      <c r="E812" s="656"/>
    </row>
    <row r="813" spans="1:5">
      <c r="A813" s="656"/>
      <c r="B813" s="763"/>
      <c r="C813" s="656"/>
      <c r="D813" s="656"/>
      <c r="E813" s="656"/>
    </row>
    <row r="814" spans="1:5">
      <c r="A814" s="656"/>
      <c r="B814" s="763"/>
      <c r="C814" s="656"/>
      <c r="D814" s="656"/>
      <c r="E814" s="656"/>
    </row>
    <row r="815" spans="1:5">
      <c r="A815" s="656"/>
      <c r="B815" s="763"/>
      <c r="C815" s="656"/>
      <c r="D815" s="656"/>
      <c r="E815" s="656"/>
    </row>
    <row r="816" spans="1:5">
      <c r="A816" s="656"/>
      <c r="B816" s="763"/>
      <c r="C816" s="656"/>
      <c r="D816" s="656"/>
      <c r="E816" s="656"/>
    </row>
    <row r="817" spans="1:5">
      <c r="A817" s="656"/>
      <c r="B817" s="763"/>
      <c r="C817" s="656"/>
      <c r="D817" s="656"/>
      <c r="E817" s="656"/>
    </row>
    <row r="818" spans="1:5">
      <c r="A818" s="656"/>
      <c r="B818" s="763"/>
      <c r="C818" s="656"/>
      <c r="D818" s="656"/>
      <c r="E818" s="656"/>
    </row>
    <row r="819" spans="1:5">
      <c r="A819" s="656"/>
      <c r="B819" s="763"/>
      <c r="C819" s="656"/>
      <c r="D819" s="656"/>
      <c r="E819" s="656"/>
    </row>
    <row r="820" spans="1:5">
      <c r="A820" s="656"/>
      <c r="B820" s="763"/>
      <c r="C820" s="656"/>
      <c r="D820" s="656"/>
      <c r="E820" s="656"/>
    </row>
    <row r="821" spans="1:5">
      <c r="A821" s="656"/>
      <c r="B821" s="763"/>
      <c r="C821" s="656"/>
      <c r="D821" s="656"/>
      <c r="E821" s="656"/>
    </row>
    <row r="822" spans="1:5">
      <c r="A822" s="656"/>
      <c r="B822" s="763"/>
      <c r="C822" s="656"/>
      <c r="D822" s="656"/>
      <c r="E822" s="656"/>
    </row>
    <row r="823" spans="1:5">
      <c r="A823" s="656"/>
      <c r="B823" s="763"/>
      <c r="C823" s="656"/>
      <c r="D823" s="656"/>
      <c r="E823" s="656"/>
    </row>
    <row r="824" spans="1:5">
      <c r="A824" s="656"/>
      <c r="B824" s="763"/>
      <c r="C824" s="656"/>
      <c r="D824" s="656"/>
      <c r="E824" s="656"/>
    </row>
    <row r="825" spans="1:5">
      <c r="A825" s="656"/>
      <c r="B825" s="763"/>
      <c r="C825" s="656"/>
      <c r="D825" s="656"/>
      <c r="E825" s="656"/>
    </row>
    <row r="826" spans="1:5">
      <c r="A826" s="656"/>
      <c r="B826" s="763"/>
      <c r="C826" s="656"/>
      <c r="D826" s="656"/>
      <c r="E826" s="656"/>
    </row>
    <row r="827" spans="1:5">
      <c r="A827" s="656"/>
      <c r="B827" s="763"/>
      <c r="C827" s="656"/>
      <c r="D827" s="656"/>
      <c r="E827" s="656"/>
    </row>
    <row r="828" spans="1:5">
      <c r="A828" s="656"/>
      <c r="B828" s="763"/>
      <c r="C828" s="656"/>
      <c r="D828" s="656"/>
      <c r="E828" s="656"/>
    </row>
    <row r="829" spans="1:5">
      <c r="A829" s="656"/>
      <c r="B829" s="763"/>
      <c r="C829" s="656"/>
      <c r="D829" s="656"/>
      <c r="E829" s="656"/>
    </row>
    <row r="830" spans="1:5">
      <c r="A830" s="656"/>
      <c r="B830" s="763"/>
      <c r="C830" s="656"/>
      <c r="D830" s="656"/>
      <c r="E830" s="656"/>
    </row>
    <row r="831" spans="1:5">
      <c r="A831" s="656"/>
      <c r="B831" s="763"/>
      <c r="C831" s="656"/>
      <c r="D831" s="656"/>
      <c r="E831" s="656"/>
    </row>
    <row r="832" spans="1:5">
      <c r="A832" s="656"/>
      <c r="B832" s="763"/>
      <c r="C832" s="656"/>
      <c r="D832" s="656"/>
      <c r="E832" s="656"/>
    </row>
    <row r="833" spans="1:5">
      <c r="A833" s="656"/>
      <c r="B833" s="763"/>
      <c r="C833" s="656"/>
      <c r="D833" s="656"/>
      <c r="E833" s="656"/>
    </row>
    <row r="834" spans="1:5">
      <c r="A834" s="656"/>
      <c r="B834" s="763"/>
      <c r="C834" s="656"/>
      <c r="D834" s="656"/>
      <c r="E834" s="656"/>
    </row>
    <row r="835" spans="1:5">
      <c r="A835" s="656"/>
      <c r="B835" s="763"/>
      <c r="C835" s="656"/>
      <c r="D835" s="656"/>
      <c r="E835" s="656"/>
    </row>
    <row r="836" spans="1:5">
      <c r="A836" s="656"/>
      <c r="B836" s="763"/>
      <c r="C836" s="656"/>
      <c r="D836" s="656"/>
      <c r="E836" s="656"/>
    </row>
    <row r="837" spans="1:5">
      <c r="A837" s="656"/>
      <c r="B837" s="763"/>
      <c r="C837" s="656"/>
      <c r="D837" s="656"/>
      <c r="E837" s="656"/>
    </row>
    <row r="838" spans="1:5">
      <c r="A838" s="656"/>
      <c r="B838" s="763"/>
      <c r="C838" s="656"/>
      <c r="D838" s="656"/>
      <c r="E838" s="656"/>
    </row>
    <row r="839" spans="1:5">
      <c r="A839" s="656"/>
      <c r="B839" s="763"/>
      <c r="C839" s="656"/>
      <c r="D839" s="656"/>
      <c r="E839" s="656"/>
    </row>
    <row r="840" spans="1:5">
      <c r="A840" s="656"/>
      <c r="B840" s="763"/>
      <c r="C840" s="656"/>
      <c r="D840" s="656"/>
      <c r="E840" s="656"/>
    </row>
    <row r="841" spans="1:5">
      <c r="A841" s="656"/>
      <c r="B841" s="763"/>
      <c r="C841" s="656"/>
      <c r="D841" s="656"/>
      <c r="E841" s="656"/>
    </row>
    <row r="842" spans="1:5">
      <c r="A842" s="656"/>
      <c r="B842" s="763"/>
      <c r="C842" s="656"/>
      <c r="D842" s="656"/>
      <c r="E842" s="656"/>
    </row>
    <row r="843" spans="1:5">
      <c r="A843" s="656"/>
      <c r="B843" s="763"/>
      <c r="C843" s="656"/>
      <c r="D843" s="656"/>
      <c r="E843" s="656"/>
    </row>
    <row r="844" spans="1:5">
      <c r="A844" s="656"/>
      <c r="B844" s="763"/>
      <c r="C844" s="656"/>
      <c r="D844" s="656"/>
      <c r="E844" s="656"/>
    </row>
    <row r="845" spans="1:5">
      <c r="A845" s="656"/>
      <c r="B845" s="763"/>
      <c r="C845" s="656"/>
      <c r="D845" s="656"/>
      <c r="E845" s="656"/>
    </row>
    <row r="846" spans="1:5">
      <c r="A846" s="656"/>
      <c r="B846" s="763"/>
      <c r="C846" s="656"/>
      <c r="D846" s="656"/>
      <c r="E846" s="656"/>
    </row>
    <row r="847" spans="1:5">
      <c r="A847" s="656"/>
      <c r="B847" s="763"/>
      <c r="C847" s="656"/>
      <c r="D847" s="656"/>
      <c r="E847" s="656"/>
    </row>
    <row r="848" spans="1:5">
      <c r="A848" s="656"/>
      <c r="B848" s="763"/>
      <c r="C848" s="656"/>
      <c r="D848" s="656"/>
      <c r="E848" s="656"/>
    </row>
    <row r="849" spans="1:5">
      <c r="A849" s="656"/>
      <c r="B849" s="763"/>
      <c r="C849" s="656"/>
      <c r="D849" s="656"/>
      <c r="E849" s="656"/>
    </row>
    <row r="850" spans="1:5">
      <c r="A850" s="656"/>
      <c r="B850" s="763"/>
      <c r="C850" s="656"/>
      <c r="D850" s="656"/>
      <c r="E850" s="656"/>
    </row>
    <row r="851" spans="1:5">
      <c r="A851" s="656"/>
      <c r="B851" s="763"/>
      <c r="C851" s="656"/>
      <c r="D851" s="656"/>
      <c r="E851" s="656"/>
    </row>
    <row r="852" spans="1:5">
      <c r="A852" s="656"/>
      <c r="B852" s="763"/>
      <c r="C852" s="656"/>
      <c r="D852" s="656"/>
      <c r="E852" s="656"/>
    </row>
    <row r="853" spans="1:5">
      <c r="A853" s="656"/>
      <c r="B853" s="763"/>
      <c r="C853" s="656"/>
      <c r="D853" s="656"/>
      <c r="E853" s="656"/>
    </row>
    <row r="854" spans="1:5">
      <c r="A854" s="656"/>
      <c r="B854" s="763"/>
      <c r="C854" s="656"/>
      <c r="D854" s="656"/>
      <c r="E854" s="656"/>
    </row>
    <row r="855" spans="1:5">
      <c r="A855" s="656"/>
      <c r="B855" s="763"/>
      <c r="C855" s="656"/>
      <c r="D855" s="656"/>
      <c r="E855" s="656"/>
    </row>
    <row r="856" spans="1:5">
      <c r="A856" s="656"/>
      <c r="B856" s="763"/>
      <c r="C856" s="656"/>
      <c r="D856" s="656"/>
      <c r="E856" s="656"/>
    </row>
    <row r="857" spans="1:5">
      <c r="A857" s="656"/>
      <c r="B857" s="763"/>
      <c r="C857" s="656"/>
      <c r="D857" s="656"/>
      <c r="E857" s="656"/>
    </row>
    <row r="858" spans="1:5">
      <c r="A858" s="656"/>
      <c r="B858" s="763"/>
      <c r="C858" s="656"/>
      <c r="D858" s="656"/>
      <c r="E858" s="656"/>
    </row>
    <row r="859" spans="1:5">
      <c r="A859" s="656"/>
      <c r="B859" s="763"/>
      <c r="C859" s="656"/>
      <c r="D859" s="656"/>
      <c r="E859" s="656"/>
    </row>
    <row r="860" spans="1:5">
      <c r="A860" s="656"/>
      <c r="B860" s="763"/>
      <c r="C860" s="656"/>
      <c r="D860" s="656"/>
      <c r="E860" s="656"/>
    </row>
    <row r="861" spans="1:5">
      <c r="A861" s="656"/>
      <c r="B861" s="763"/>
      <c r="C861" s="656"/>
      <c r="D861" s="656"/>
      <c r="E861" s="656"/>
    </row>
    <row r="862" spans="1:5">
      <c r="A862" s="656"/>
      <c r="B862" s="763"/>
      <c r="C862" s="656"/>
      <c r="D862" s="656"/>
      <c r="E862" s="656"/>
    </row>
    <row r="863" spans="1:5">
      <c r="A863" s="656"/>
      <c r="B863" s="763"/>
      <c r="C863" s="656"/>
      <c r="D863" s="656"/>
      <c r="E863" s="656"/>
    </row>
    <row r="864" spans="1:5">
      <c r="A864" s="656"/>
      <c r="B864" s="763"/>
      <c r="C864" s="656"/>
      <c r="D864" s="656"/>
      <c r="E864" s="656"/>
    </row>
    <row r="865" spans="1:5">
      <c r="A865" s="656"/>
      <c r="B865" s="763"/>
      <c r="C865" s="656"/>
      <c r="D865" s="656"/>
      <c r="E865" s="656"/>
    </row>
    <row r="866" spans="1:5">
      <c r="A866" s="656"/>
      <c r="B866" s="763"/>
      <c r="C866" s="656"/>
      <c r="D866" s="656"/>
      <c r="E866" s="656"/>
    </row>
    <row r="867" spans="1:5">
      <c r="A867" s="656"/>
      <c r="B867" s="763"/>
      <c r="C867" s="656"/>
      <c r="D867" s="656"/>
      <c r="E867" s="656"/>
    </row>
    <row r="868" spans="1:5">
      <c r="A868" s="656"/>
      <c r="B868" s="763"/>
      <c r="C868" s="656"/>
      <c r="D868" s="656"/>
      <c r="E868" s="656"/>
    </row>
    <row r="869" spans="1:5">
      <c r="A869" s="656"/>
      <c r="B869" s="763"/>
      <c r="C869" s="656"/>
      <c r="D869" s="656"/>
      <c r="E869" s="656"/>
    </row>
    <row r="870" spans="1:5">
      <c r="A870" s="656"/>
      <c r="B870" s="763"/>
      <c r="C870" s="656"/>
      <c r="D870" s="656"/>
      <c r="E870" s="656"/>
    </row>
    <row r="871" spans="1:5">
      <c r="A871" s="656"/>
      <c r="B871" s="763"/>
      <c r="C871" s="656"/>
      <c r="D871" s="656"/>
      <c r="E871" s="656"/>
    </row>
    <row r="872" spans="1:5">
      <c r="A872" s="656"/>
      <c r="B872" s="763"/>
      <c r="C872" s="656"/>
      <c r="D872" s="656"/>
      <c r="E872" s="656"/>
    </row>
    <row r="873" spans="1:5">
      <c r="A873" s="656"/>
      <c r="B873" s="763"/>
      <c r="C873" s="656"/>
      <c r="D873" s="656"/>
      <c r="E873" s="656"/>
    </row>
    <row r="874" spans="1:5">
      <c r="A874" s="656"/>
      <c r="B874" s="763"/>
      <c r="C874" s="656"/>
      <c r="D874" s="656"/>
      <c r="E874" s="656"/>
    </row>
    <row r="875" spans="1:5">
      <c r="A875" s="656"/>
      <c r="B875" s="763"/>
      <c r="C875" s="656"/>
      <c r="D875" s="656"/>
      <c r="E875" s="656"/>
    </row>
    <row r="876" spans="1:5">
      <c r="A876" s="656"/>
      <c r="B876" s="763"/>
      <c r="C876" s="656"/>
      <c r="D876" s="656"/>
      <c r="E876" s="656"/>
    </row>
    <row r="877" spans="1:5">
      <c r="A877" s="656"/>
      <c r="B877" s="763"/>
      <c r="C877" s="656"/>
      <c r="D877" s="656"/>
      <c r="E877" s="656"/>
    </row>
    <row r="878" spans="1:5">
      <c r="A878" s="656"/>
      <c r="B878" s="763"/>
      <c r="C878" s="656"/>
      <c r="D878" s="656"/>
      <c r="E878" s="656"/>
    </row>
    <row r="879" spans="1:5">
      <c r="A879" s="656"/>
      <c r="B879" s="763"/>
      <c r="C879" s="656"/>
      <c r="D879" s="656"/>
      <c r="E879" s="656"/>
    </row>
    <row r="880" spans="1:5">
      <c r="A880" s="656"/>
      <c r="B880" s="763"/>
      <c r="C880" s="656"/>
      <c r="D880" s="656"/>
      <c r="E880" s="656"/>
    </row>
    <row r="881" spans="1:5">
      <c r="A881" s="656"/>
      <c r="B881" s="763"/>
      <c r="C881" s="656"/>
      <c r="D881" s="656"/>
      <c r="E881" s="656"/>
    </row>
    <row r="882" spans="1:5">
      <c r="A882" s="656"/>
      <c r="B882" s="763"/>
      <c r="C882" s="656"/>
      <c r="D882" s="656"/>
      <c r="E882" s="656"/>
    </row>
    <row r="883" spans="1:5">
      <c r="A883" s="656"/>
      <c r="B883" s="763"/>
      <c r="C883" s="656"/>
      <c r="D883" s="656"/>
      <c r="E883" s="656"/>
    </row>
    <row r="884" spans="1:5">
      <c r="A884" s="656"/>
      <c r="B884" s="763"/>
      <c r="C884" s="656"/>
      <c r="D884" s="656"/>
      <c r="E884" s="656"/>
    </row>
    <row r="885" spans="1:5">
      <c r="A885" s="656"/>
      <c r="B885" s="763"/>
      <c r="C885" s="656"/>
      <c r="D885" s="656"/>
      <c r="E885" s="656"/>
    </row>
    <row r="886" spans="1:5">
      <c r="A886" s="656"/>
      <c r="B886" s="763"/>
      <c r="C886" s="656"/>
      <c r="D886" s="656"/>
      <c r="E886" s="656"/>
    </row>
    <row r="887" spans="1:5">
      <c r="A887" s="656"/>
      <c r="B887" s="763"/>
      <c r="C887" s="656"/>
      <c r="D887" s="656"/>
      <c r="E887" s="656"/>
    </row>
    <row r="888" spans="1:5">
      <c r="A888" s="656"/>
      <c r="B888" s="763"/>
      <c r="C888" s="656"/>
      <c r="D888" s="656"/>
      <c r="E888" s="656"/>
    </row>
    <row r="889" spans="1:5">
      <c r="A889" s="656"/>
      <c r="B889" s="763"/>
      <c r="C889" s="656"/>
      <c r="D889" s="656"/>
      <c r="E889" s="656"/>
    </row>
    <row r="890" spans="1:5">
      <c r="A890" s="656"/>
      <c r="B890" s="763"/>
      <c r="C890" s="656"/>
      <c r="D890" s="656"/>
      <c r="E890" s="656"/>
    </row>
    <row r="891" spans="1:5">
      <c r="A891" s="656"/>
      <c r="B891" s="763"/>
      <c r="C891" s="656"/>
      <c r="D891" s="656"/>
      <c r="E891" s="656"/>
    </row>
    <row r="892" spans="1:5">
      <c r="A892" s="656"/>
      <c r="B892" s="763"/>
      <c r="C892" s="656"/>
      <c r="D892" s="656"/>
      <c r="E892" s="656"/>
    </row>
    <row r="893" spans="1:5">
      <c r="A893" s="656"/>
      <c r="B893" s="763"/>
      <c r="C893" s="656"/>
      <c r="D893" s="656"/>
      <c r="E893" s="656"/>
    </row>
    <row r="894" spans="1:5">
      <c r="A894" s="656"/>
      <c r="B894" s="763"/>
      <c r="C894" s="656"/>
      <c r="D894" s="656"/>
      <c r="E894" s="656"/>
    </row>
    <row r="895" spans="1:5">
      <c r="A895" s="656"/>
      <c r="B895" s="763"/>
      <c r="C895" s="656"/>
      <c r="D895" s="656"/>
      <c r="E895" s="656"/>
    </row>
    <row r="896" spans="1:5">
      <c r="A896" s="656"/>
      <c r="B896" s="763"/>
      <c r="C896" s="656"/>
      <c r="D896" s="656"/>
      <c r="E896" s="656"/>
    </row>
    <row r="897" spans="1:5">
      <c r="A897" s="656"/>
      <c r="B897" s="763"/>
      <c r="C897" s="656"/>
      <c r="D897" s="656"/>
      <c r="E897" s="656"/>
    </row>
    <row r="898" spans="1:5">
      <c r="A898" s="656"/>
      <c r="B898" s="763"/>
      <c r="C898" s="656"/>
      <c r="D898" s="656"/>
      <c r="E898" s="656"/>
    </row>
    <row r="899" spans="1:5">
      <c r="A899" s="656"/>
      <c r="B899" s="763"/>
      <c r="C899" s="656"/>
      <c r="D899" s="656"/>
      <c r="E899" s="656"/>
    </row>
    <row r="900" spans="1:5">
      <c r="A900" s="656"/>
      <c r="B900" s="763"/>
      <c r="C900" s="656"/>
      <c r="D900" s="656"/>
      <c r="E900" s="656"/>
    </row>
    <row r="901" spans="1:5">
      <c r="A901" s="656"/>
      <c r="B901" s="763"/>
      <c r="C901" s="656"/>
      <c r="D901" s="656"/>
      <c r="E901" s="656"/>
    </row>
    <row r="902" spans="1:5">
      <c r="A902" s="656"/>
      <c r="B902" s="763"/>
      <c r="C902" s="656"/>
      <c r="D902" s="656"/>
      <c r="E902" s="656"/>
    </row>
    <row r="903" spans="1:5">
      <c r="A903" s="656"/>
      <c r="B903" s="763"/>
      <c r="C903" s="656"/>
      <c r="D903" s="656"/>
      <c r="E903" s="656"/>
    </row>
    <row r="904" spans="1:5">
      <c r="A904" s="656"/>
      <c r="B904" s="763"/>
      <c r="C904" s="656"/>
      <c r="D904" s="656"/>
      <c r="E904" s="656"/>
    </row>
    <row r="905" spans="1:5">
      <c r="A905" s="656"/>
      <c r="B905" s="763"/>
      <c r="C905" s="656"/>
      <c r="D905" s="656"/>
      <c r="E905" s="656"/>
    </row>
    <row r="906" spans="1:5">
      <c r="A906" s="656"/>
      <c r="B906" s="763"/>
      <c r="C906" s="656"/>
      <c r="D906" s="656"/>
      <c r="E906" s="656"/>
    </row>
    <row r="907" spans="1:5">
      <c r="A907" s="656"/>
      <c r="B907" s="763"/>
      <c r="C907" s="656"/>
      <c r="D907" s="656"/>
      <c r="E907" s="656"/>
    </row>
    <row r="908" spans="1:5">
      <c r="A908" s="656"/>
      <c r="B908" s="763"/>
      <c r="C908" s="656"/>
      <c r="D908" s="656"/>
      <c r="E908" s="656"/>
    </row>
    <row r="909" spans="1:5">
      <c r="A909" s="656"/>
      <c r="B909" s="763"/>
      <c r="C909" s="656"/>
      <c r="D909" s="656"/>
      <c r="E909" s="656"/>
    </row>
    <row r="910" spans="1:5">
      <c r="A910" s="656"/>
      <c r="B910" s="763"/>
      <c r="C910" s="656"/>
      <c r="D910" s="656"/>
      <c r="E910" s="656"/>
    </row>
    <row r="911" spans="1:5">
      <c r="A911" s="656"/>
      <c r="B911" s="763"/>
      <c r="C911" s="656"/>
      <c r="D911" s="656"/>
      <c r="E911" s="656"/>
    </row>
    <row r="912" spans="1:5">
      <c r="A912" s="656"/>
      <c r="B912" s="763"/>
      <c r="C912" s="656"/>
      <c r="D912" s="656"/>
      <c r="E912" s="656"/>
    </row>
    <row r="913" spans="1:5">
      <c r="A913" s="656"/>
      <c r="B913" s="763"/>
      <c r="C913" s="656"/>
      <c r="D913" s="656"/>
      <c r="E913" s="656"/>
    </row>
    <row r="914" spans="1:5">
      <c r="A914" s="656"/>
      <c r="B914" s="763"/>
      <c r="C914" s="656"/>
      <c r="D914" s="656"/>
      <c r="E914" s="656"/>
    </row>
    <row r="915" spans="1:5">
      <c r="A915" s="656"/>
      <c r="B915" s="763"/>
      <c r="C915" s="656"/>
      <c r="D915" s="656"/>
      <c r="E915" s="656"/>
    </row>
    <row r="916" spans="1:5">
      <c r="A916" s="656"/>
      <c r="B916" s="763"/>
      <c r="C916" s="656"/>
      <c r="D916" s="656"/>
      <c r="E916" s="656"/>
    </row>
    <row r="917" spans="1:5">
      <c r="A917" s="656"/>
      <c r="B917" s="763"/>
      <c r="C917" s="656"/>
      <c r="D917" s="656"/>
      <c r="E917" s="656"/>
    </row>
    <row r="918" spans="1:5">
      <c r="A918" s="656"/>
      <c r="B918" s="763"/>
      <c r="C918" s="656"/>
      <c r="D918" s="656"/>
      <c r="E918" s="656"/>
    </row>
    <row r="919" spans="1:5">
      <c r="A919" s="656"/>
      <c r="B919" s="763"/>
      <c r="C919" s="656"/>
      <c r="D919" s="656"/>
      <c r="E919" s="656"/>
    </row>
    <row r="920" spans="1:5">
      <c r="A920" s="656"/>
      <c r="B920" s="763"/>
      <c r="C920" s="656"/>
      <c r="D920" s="656"/>
      <c r="E920" s="656"/>
    </row>
    <row r="921" spans="1:5">
      <c r="A921" s="656"/>
      <c r="B921" s="763"/>
      <c r="C921" s="656"/>
      <c r="D921" s="656"/>
      <c r="E921" s="656"/>
    </row>
    <row r="922" spans="1:5">
      <c r="A922" s="656"/>
      <c r="B922" s="763"/>
      <c r="C922" s="656"/>
      <c r="D922" s="656"/>
      <c r="E922" s="656"/>
    </row>
    <row r="923" spans="1:5">
      <c r="A923" s="656"/>
      <c r="B923" s="763"/>
      <c r="C923" s="656"/>
      <c r="D923" s="656"/>
      <c r="E923" s="656"/>
    </row>
    <row r="924" spans="1:5">
      <c r="A924" s="656"/>
      <c r="B924" s="763"/>
      <c r="C924" s="656"/>
      <c r="D924" s="656"/>
      <c r="E924" s="656"/>
    </row>
    <row r="925" spans="1:5">
      <c r="A925" s="656"/>
      <c r="B925" s="763"/>
      <c r="C925" s="656"/>
      <c r="D925" s="656"/>
      <c r="E925" s="656"/>
    </row>
    <row r="926" spans="1:5">
      <c r="A926" s="656"/>
      <c r="B926" s="763"/>
      <c r="C926" s="656"/>
      <c r="D926" s="656"/>
      <c r="E926" s="656"/>
    </row>
    <row r="927" spans="1:5">
      <c r="A927" s="656"/>
      <c r="B927" s="763"/>
      <c r="C927" s="656"/>
      <c r="D927" s="656"/>
      <c r="E927" s="656"/>
    </row>
    <row r="928" spans="1:5">
      <c r="A928" s="656"/>
      <c r="B928" s="763"/>
      <c r="C928" s="656"/>
      <c r="D928" s="656"/>
      <c r="E928" s="656"/>
    </row>
    <row r="929" spans="1:5">
      <c r="A929" s="656"/>
      <c r="B929" s="763"/>
      <c r="C929" s="656"/>
      <c r="D929" s="656"/>
      <c r="E929" s="656"/>
    </row>
    <row r="930" spans="1:5">
      <c r="A930" s="656"/>
      <c r="B930" s="763"/>
      <c r="C930" s="656"/>
      <c r="D930" s="656"/>
      <c r="E930" s="656"/>
    </row>
    <row r="931" spans="1:5">
      <c r="A931" s="656"/>
      <c r="B931" s="763"/>
      <c r="C931" s="656"/>
      <c r="D931" s="656"/>
      <c r="E931" s="656"/>
    </row>
    <row r="932" spans="1:5">
      <c r="A932" s="656"/>
      <c r="B932" s="763"/>
      <c r="C932" s="656"/>
      <c r="D932" s="656"/>
      <c r="E932" s="656"/>
    </row>
    <row r="933" spans="1:5">
      <c r="A933" s="656"/>
      <c r="B933" s="763"/>
      <c r="C933" s="656"/>
      <c r="D933" s="656"/>
      <c r="E933" s="656"/>
    </row>
    <row r="934" spans="1:5">
      <c r="A934" s="656"/>
      <c r="B934" s="763"/>
      <c r="C934" s="656"/>
      <c r="D934" s="656"/>
      <c r="E934" s="656"/>
    </row>
    <row r="935" spans="1:5">
      <c r="A935" s="656"/>
      <c r="B935" s="763"/>
      <c r="C935" s="656"/>
      <c r="D935" s="656"/>
      <c r="E935" s="656"/>
    </row>
    <row r="936" spans="1:5">
      <c r="A936" s="656"/>
      <c r="B936" s="763"/>
      <c r="C936" s="656"/>
      <c r="D936" s="656"/>
      <c r="E936" s="656"/>
    </row>
    <row r="937" spans="1:5">
      <c r="A937" s="656"/>
      <c r="B937" s="763"/>
      <c r="C937" s="656"/>
      <c r="D937" s="656"/>
      <c r="E937" s="656"/>
    </row>
  </sheetData>
  <mergeCells count="9">
    <mergeCell ref="A2:E2"/>
    <mergeCell ref="A3:G3"/>
    <mergeCell ref="B5:B8"/>
    <mergeCell ref="C5:F6"/>
    <mergeCell ref="G5:G8"/>
    <mergeCell ref="C7:C8"/>
    <mergeCell ref="D7:D8"/>
    <mergeCell ref="E7:E8"/>
    <mergeCell ref="F7:F8"/>
  </mergeCells>
  <hyperlinks>
    <hyperlink ref="A1" location="Índice!A1" display="Voltar ao Índice"/>
  </hyperlinks>
  <pageMargins left="0.78740157480314965" right="0.78740157480314965" top="1.1811023622047245" bottom="0.78740157480314965" header="0.17" footer="0"/>
  <pageSetup paperSize="9" orientation="portrait" horizontalDpi="300" verticalDpi="300" r:id="rId1"/>
  <headerFooter alignWithMargins="0"/>
  <drawing r:id="rId2"/>
</worksheet>
</file>

<file path=xl/worksheets/sheet133.xml><?xml version="1.0" encoding="utf-8"?>
<worksheet xmlns="http://schemas.openxmlformats.org/spreadsheetml/2006/main" xmlns:r="http://schemas.openxmlformats.org/officeDocument/2006/relationships">
  <dimension ref="A1:H978"/>
  <sheetViews>
    <sheetView showGridLines="0" workbookViewId="0"/>
  </sheetViews>
  <sheetFormatPr defaultRowHeight="9"/>
  <cols>
    <col min="1" max="1" width="24.85546875" style="614" customWidth="1"/>
    <col min="2" max="2" width="9.28515625" style="612" customWidth="1"/>
    <col min="3" max="3" width="8.85546875" style="614" customWidth="1"/>
    <col min="4" max="4" width="12" style="614" customWidth="1"/>
    <col min="5" max="5" width="12.85546875" style="614" customWidth="1"/>
    <col min="6" max="6" width="10" style="614" customWidth="1"/>
    <col min="7" max="256" width="9.140625" style="614"/>
    <col min="257" max="257" width="28" style="614" customWidth="1"/>
    <col min="258" max="258" width="9.28515625" style="614" customWidth="1"/>
    <col min="259" max="259" width="8.85546875" style="614" customWidth="1"/>
    <col min="260" max="260" width="13.85546875" style="614" customWidth="1"/>
    <col min="261" max="261" width="12.85546875" style="614" customWidth="1"/>
    <col min="262" max="262" width="10" style="614" customWidth="1"/>
    <col min="263" max="512" width="9.140625" style="614"/>
    <col min="513" max="513" width="28" style="614" customWidth="1"/>
    <col min="514" max="514" width="9.28515625" style="614" customWidth="1"/>
    <col min="515" max="515" width="8.85546875" style="614" customWidth="1"/>
    <col min="516" max="516" width="13.85546875" style="614" customWidth="1"/>
    <col min="517" max="517" width="12.85546875" style="614" customWidth="1"/>
    <col min="518" max="518" width="10" style="614" customWidth="1"/>
    <col min="519" max="768" width="9.140625" style="614"/>
    <col min="769" max="769" width="28" style="614" customWidth="1"/>
    <col min="770" max="770" width="9.28515625" style="614" customWidth="1"/>
    <col min="771" max="771" width="8.85546875" style="614" customWidth="1"/>
    <col min="772" max="772" width="13.85546875" style="614" customWidth="1"/>
    <col min="773" max="773" width="12.85546875" style="614" customWidth="1"/>
    <col min="774" max="774" width="10" style="614" customWidth="1"/>
    <col min="775" max="1024" width="9.140625" style="614"/>
    <col min="1025" max="1025" width="28" style="614" customWidth="1"/>
    <col min="1026" max="1026" width="9.28515625" style="614" customWidth="1"/>
    <col min="1027" max="1027" width="8.85546875" style="614" customWidth="1"/>
    <col min="1028" max="1028" width="13.85546875" style="614" customWidth="1"/>
    <col min="1029" max="1029" width="12.85546875" style="614" customWidth="1"/>
    <col min="1030" max="1030" width="10" style="614" customWidth="1"/>
    <col min="1031" max="1280" width="9.140625" style="614"/>
    <col min="1281" max="1281" width="28" style="614" customWidth="1"/>
    <col min="1282" max="1282" width="9.28515625" style="614" customWidth="1"/>
    <col min="1283" max="1283" width="8.85546875" style="614" customWidth="1"/>
    <col min="1284" max="1284" width="13.85546875" style="614" customWidth="1"/>
    <col min="1285" max="1285" width="12.85546875" style="614" customWidth="1"/>
    <col min="1286" max="1286" width="10" style="614" customWidth="1"/>
    <col min="1287" max="1536" width="9.140625" style="614"/>
    <col min="1537" max="1537" width="28" style="614" customWidth="1"/>
    <col min="1538" max="1538" width="9.28515625" style="614" customWidth="1"/>
    <col min="1539" max="1539" width="8.85546875" style="614" customWidth="1"/>
    <col min="1540" max="1540" width="13.85546875" style="614" customWidth="1"/>
    <col min="1541" max="1541" width="12.85546875" style="614" customWidth="1"/>
    <col min="1542" max="1542" width="10" style="614" customWidth="1"/>
    <col min="1543" max="1792" width="9.140625" style="614"/>
    <col min="1793" max="1793" width="28" style="614" customWidth="1"/>
    <col min="1794" max="1794" width="9.28515625" style="614" customWidth="1"/>
    <col min="1795" max="1795" width="8.85546875" style="614" customWidth="1"/>
    <col min="1796" max="1796" width="13.85546875" style="614" customWidth="1"/>
    <col min="1797" max="1797" width="12.85546875" style="614" customWidth="1"/>
    <col min="1798" max="1798" width="10" style="614" customWidth="1"/>
    <col min="1799" max="2048" width="9.140625" style="614"/>
    <col min="2049" max="2049" width="28" style="614" customWidth="1"/>
    <col min="2050" max="2050" width="9.28515625" style="614" customWidth="1"/>
    <col min="2051" max="2051" width="8.85546875" style="614" customWidth="1"/>
    <col min="2052" max="2052" width="13.85546875" style="614" customWidth="1"/>
    <col min="2053" max="2053" width="12.85546875" style="614" customWidth="1"/>
    <col min="2054" max="2054" width="10" style="614" customWidth="1"/>
    <col min="2055" max="2304" width="9.140625" style="614"/>
    <col min="2305" max="2305" width="28" style="614" customWidth="1"/>
    <col min="2306" max="2306" width="9.28515625" style="614" customWidth="1"/>
    <col min="2307" max="2307" width="8.85546875" style="614" customWidth="1"/>
    <col min="2308" max="2308" width="13.85546875" style="614" customWidth="1"/>
    <col min="2309" max="2309" width="12.85546875" style="614" customWidth="1"/>
    <col min="2310" max="2310" width="10" style="614" customWidth="1"/>
    <col min="2311" max="2560" width="9.140625" style="614"/>
    <col min="2561" max="2561" width="28" style="614" customWidth="1"/>
    <col min="2562" max="2562" width="9.28515625" style="614" customWidth="1"/>
    <col min="2563" max="2563" width="8.85546875" style="614" customWidth="1"/>
    <col min="2564" max="2564" width="13.85546875" style="614" customWidth="1"/>
    <col min="2565" max="2565" width="12.85546875" style="614" customWidth="1"/>
    <col min="2566" max="2566" width="10" style="614" customWidth="1"/>
    <col min="2567" max="2816" width="9.140625" style="614"/>
    <col min="2817" max="2817" width="28" style="614" customWidth="1"/>
    <col min="2818" max="2818" width="9.28515625" style="614" customWidth="1"/>
    <col min="2819" max="2819" width="8.85546875" style="614" customWidth="1"/>
    <col min="2820" max="2820" width="13.85546875" style="614" customWidth="1"/>
    <col min="2821" max="2821" width="12.85546875" style="614" customWidth="1"/>
    <col min="2822" max="2822" width="10" style="614" customWidth="1"/>
    <col min="2823" max="3072" width="9.140625" style="614"/>
    <col min="3073" max="3073" width="28" style="614" customWidth="1"/>
    <col min="3074" max="3074" width="9.28515625" style="614" customWidth="1"/>
    <col min="3075" max="3075" width="8.85546875" style="614" customWidth="1"/>
    <col min="3076" max="3076" width="13.85546875" style="614" customWidth="1"/>
    <col min="3077" max="3077" width="12.85546875" style="614" customWidth="1"/>
    <col min="3078" max="3078" width="10" style="614" customWidth="1"/>
    <col min="3079" max="3328" width="9.140625" style="614"/>
    <col min="3329" max="3329" width="28" style="614" customWidth="1"/>
    <col min="3330" max="3330" width="9.28515625" style="614" customWidth="1"/>
    <col min="3331" max="3331" width="8.85546875" style="614" customWidth="1"/>
    <col min="3332" max="3332" width="13.85546875" style="614" customWidth="1"/>
    <col min="3333" max="3333" width="12.85546875" style="614" customWidth="1"/>
    <col min="3334" max="3334" width="10" style="614" customWidth="1"/>
    <col min="3335" max="3584" width="9.140625" style="614"/>
    <col min="3585" max="3585" width="28" style="614" customWidth="1"/>
    <col min="3586" max="3586" width="9.28515625" style="614" customWidth="1"/>
    <col min="3587" max="3587" width="8.85546875" style="614" customWidth="1"/>
    <col min="3588" max="3588" width="13.85546875" style="614" customWidth="1"/>
    <col min="3589" max="3589" width="12.85546875" style="614" customWidth="1"/>
    <col min="3590" max="3590" width="10" style="614" customWidth="1"/>
    <col min="3591" max="3840" width="9.140625" style="614"/>
    <col min="3841" max="3841" width="28" style="614" customWidth="1"/>
    <col min="3842" max="3842" width="9.28515625" style="614" customWidth="1"/>
    <col min="3843" max="3843" width="8.85546875" style="614" customWidth="1"/>
    <col min="3844" max="3844" width="13.85546875" style="614" customWidth="1"/>
    <col min="3845" max="3845" width="12.85546875" style="614" customWidth="1"/>
    <col min="3846" max="3846" width="10" style="614" customWidth="1"/>
    <col min="3847" max="4096" width="9.140625" style="614"/>
    <col min="4097" max="4097" width="28" style="614" customWidth="1"/>
    <col min="4098" max="4098" width="9.28515625" style="614" customWidth="1"/>
    <col min="4099" max="4099" width="8.85546875" style="614" customWidth="1"/>
    <col min="4100" max="4100" width="13.85546875" style="614" customWidth="1"/>
    <col min="4101" max="4101" width="12.85546875" style="614" customWidth="1"/>
    <col min="4102" max="4102" width="10" style="614" customWidth="1"/>
    <col min="4103" max="4352" width="9.140625" style="614"/>
    <col min="4353" max="4353" width="28" style="614" customWidth="1"/>
    <col min="4354" max="4354" width="9.28515625" style="614" customWidth="1"/>
    <col min="4355" max="4355" width="8.85546875" style="614" customWidth="1"/>
    <col min="4356" max="4356" width="13.85546875" style="614" customWidth="1"/>
    <col min="4357" max="4357" width="12.85546875" style="614" customWidth="1"/>
    <col min="4358" max="4358" width="10" style="614" customWidth="1"/>
    <col min="4359" max="4608" width="9.140625" style="614"/>
    <col min="4609" max="4609" width="28" style="614" customWidth="1"/>
    <col min="4610" max="4610" width="9.28515625" style="614" customWidth="1"/>
    <col min="4611" max="4611" width="8.85546875" style="614" customWidth="1"/>
    <col min="4612" max="4612" width="13.85546875" style="614" customWidth="1"/>
    <col min="4613" max="4613" width="12.85546875" style="614" customWidth="1"/>
    <col min="4614" max="4614" width="10" style="614" customWidth="1"/>
    <col min="4615" max="4864" width="9.140625" style="614"/>
    <col min="4865" max="4865" width="28" style="614" customWidth="1"/>
    <col min="4866" max="4866" width="9.28515625" style="614" customWidth="1"/>
    <col min="4867" max="4867" width="8.85546875" style="614" customWidth="1"/>
    <col min="4868" max="4868" width="13.85546875" style="614" customWidth="1"/>
    <col min="4869" max="4869" width="12.85546875" style="614" customWidth="1"/>
    <col min="4870" max="4870" width="10" style="614" customWidth="1"/>
    <col min="4871" max="5120" width="9.140625" style="614"/>
    <col min="5121" max="5121" width="28" style="614" customWidth="1"/>
    <col min="5122" max="5122" width="9.28515625" style="614" customWidth="1"/>
    <col min="5123" max="5123" width="8.85546875" style="614" customWidth="1"/>
    <col min="5124" max="5124" width="13.85546875" style="614" customWidth="1"/>
    <col min="5125" max="5125" width="12.85546875" style="614" customWidth="1"/>
    <col min="5126" max="5126" width="10" style="614" customWidth="1"/>
    <col min="5127" max="5376" width="9.140625" style="614"/>
    <col min="5377" max="5377" width="28" style="614" customWidth="1"/>
    <col min="5378" max="5378" width="9.28515625" style="614" customWidth="1"/>
    <col min="5379" max="5379" width="8.85546875" style="614" customWidth="1"/>
    <col min="5380" max="5380" width="13.85546875" style="614" customWidth="1"/>
    <col min="5381" max="5381" width="12.85546875" style="614" customWidth="1"/>
    <col min="5382" max="5382" width="10" style="614" customWidth="1"/>
    <col min="5383" max="5632" width="9.140625" style="614"/>
    <col min="5633" max="5633" width="28" style="614" customWidth="1"/>
    <col min="5634" max="5634" width="9.28515625" style="614" customWidth="1"/>
    <col min="5635" max="5635" width="8.85546875" style="614" customWidth="1"/>
    <col min="5636" max="5636" width="13.85546875" style="614" customWidth="1"/>
    <col min="5637" max="5637" width="12.85546875" style="614" customWidth="1"/>
    <col min="5638" max="5638" width="10" style="614" customWidth="1"/>
    <col min="5639" max="5888" width="9.140625" style="614"/>
    <col min="5889" max="5889" width="28" style="614" customWidth="1"/>
    <col min="5890" max="5890" width="9.28515625" style="614" customWidth="1"/>
    <col min="5891" max="5891" width="8.85546875" style="614" customWidth="1"/>
    <col min="5892" max="5892" width="13.85546875" style="614" customWidth="1"/>
    <col min="5893" max="5893" width="12.85546875" style="614" customWidth="1"/>
    <col min="5894" max="5894" width="10" style="614" customWidth="1"/>
    <col min="5895" max="6144" width="9.140625" style="614"/>
    <col min="6145" max="6145" width="28" style="614" customWidth="1"/>
    <col min="6146" max="6146" width="9.28515625" style="614" customWidth="1"/>
    <col min="6147" max="6147" width="8.85546875" style="614" customWidth="1"/>
    <col min="6148" max="6148" width="13.85546875" style="614" customWidth="1"/>
    <col min="6149" max="6149" width="12.85546875" style="614" customWidth="1"/>
    <col min="6150" max="6150" width="10" style="614" customWidth="1"/>
    <col min="6151" max="6400" width="9.140625" style="614"/>
    <col min="6401" max="6401" width="28" style="614" customWidth="1"/>
    <col min="6402" max="6402" width="9.28515625" style="614" customWidth="1"/>
    <col min="6403" max="6403" width="8.85546875" style="614" customWidth="1"/>
    <col min="6404" max="6404" width="13.85546875" style="614" customWidth="1"/>
    <col min="6405" max="6405" width="12.85546875" style="614" customWidth="1"/>
    <col min="6406" max="6406" width="10" style="614" customWidth="1"/>
    <col min="6407" max="6656" width="9.140625" style="614"/>
    <col min="6657" max="6657" width="28" style="614" customWidth="1"/>
    <col min="6658" max="6658" width="9.28515625" style="614" customWidth="1"/>
    <col min="6659" max="6659" width="8.85546875" style="614" customWidth="1"/>
    <col min="6660" max="6660" width="13.85546875" style="614" customWidth="1"/>
    <col min="6661" max="6661" width="12.85546875" style="614" customWidth="1"/>
    <col min="6662" max="6662" width="10" style="614" customWidth="1"/>
    <col min="6663" max="6912" width="9.140625" style="614"/>
    <col min="6913" max="6913" width="28" style="614" customWidth="1"/>
    <col min="6914" max="6914" width="9.28515625" style="614" customWidth="1"/>
    <col min="6915" max="6915" width="8.85546875" style="614" customWidth="1"/>
    <col min="6916" max="6916" width="13.85546875" style="614" customWidth="1"/>
    <col min="6917" max="6917" width="12.85546875" style="614" customWidth="1"/>
    <col min="6918" max="6918" width="10" style="614" customWidth="1"/>
    <col min="6919" max="7168" width="9.140625" style="614"/>
    <col min="7169" max="7169" width="28" style="614" customWidth="1"/>
    <col min="7170" max="7170" width="9.28515625" style="614" customWidth="1"/>
    <col min="7171" max="7171" width="8.85546875" style="614" customWidth="1"/>
    <col min="7172" max="7172" width="13.85546875" style="614" customWidth="1"/>
    <col min="7173" max="7173" width="12.85546875" style="614" customWidth="1"/>
    <col min="7174" max="7174" width="10" style="614" customWidth="1"/>
    <col min="7175" max="7424" width="9.140625" style="614"/>
    <col min="7425" max="7425" width="28" style="614" customWidth="1"/>
    <col min="7426" max="7426" width="9.28515625" style="614" customWidth="1"/>
    <col min="7427" max="7427" width="8.85546875" style="614" customWidth="1"/>
    <col min="7428" max="7428" width="13.85546875" style="614" customWidth="1"/>
    <col min="7429" max="7429" width="12.85546875" style="614" customWidth="1"/>
    <col min="7430" max="7430" width="10" style="614" customWidth="1"/>
    <col min="7431" max="7680" width="9.140625" style="614"/>
    <col min="7681" max="7681" width="28" style="614" customWidth="1"/>
    <col min="7682" max="7682" width="9.28515625" style="614" customWidth="1"/>
    <col min="7683" max="7683" width="8.85546875" style="614" customWidth="1"/>
    <col min="7684" max="7684" width="13.85546875" style="614" customWidth="1"/>
    <col min="7685" max="7685" width="12.85546875" style="614" customWidth="1"/>
    <col min="7686" max="7686" width="10" style="614" customWidth="1"/>
    <col min="7687" max="7936" width="9.140625" style="614"/>
    <col min="7937" max="7937" width="28" style="614" customWidth="1"/>
    <col min="7938" max="7938" width="9.28515625" style="614" customWidth="1"/>
    <col min="7939" max="7939" width="8.85546875" style="614" customWidth="1"/>
    <col min="7940" max="7940" width="13.85546875" style="614" customWidth="1"/>
    <col min="7941" max="7941" width="12.85546875" style="614" customWidth="1"/>
    <col min="7942" max="7942" width="10" style="614" customWidth="1"/>
    <col min="7943" max="8192" width="9.140625" style="614"/>
    <col min="8193" max="8193" width="28" style="614" customWidth="1"/>
    <col min="8194" max="8194" width="9.28515625" style="614" customWidth="1"/>
    <col min="8195" max="8195" width="8.85546875" style="614" customWidth="1"/>
    <col min="8196" max="8196" width="13.85546875" style="614" customWidth="1"/>
    <col min="8197" max="8197" width="12.85546875" style="614" customWidth="1"/>
    <col min="8198" max="8198" width="10" style="614" customWidth="1"/>
    <col min="8199" max="8448" width="9.140625" style="614"/>
    <col min="8449" max="8449" width="28" style="614" customWidth="1"/>
    <col min="8450" max="8450" width="9.28515625" style="614" customWidth="1"/>
    <col min="8451" max="8451" width="8.85546875" style="614" customWidth="1"/>
    <col min="8452" max="8452" width="13.85546875" style="614" customWidth="1"/>
    <col min="8453" max="8453" width="12.85546875" style="614" customWidth="1"/>
    <col min="8454" max="8454" width="10" style="614" customWidth="1"/>
    <col min="8455" max="8704" width="9.140625" style="614"/>
    <col min="8705" max="8705" width="28" style="614" customWidth="1"/>
    <col min="8706" max="8706" width="9.28515625" style="614" customWidth="1"/>
    <col min="8707" max="8707" width="8.85546875" style="614" customWidth="1"/>
    <col min="8708" max="8708" width="13.85546875" style="614" customWidth="1"/>
    <col min="8709" max="8709" width="12.85546875" style="614" customWidth="1"/>
    <col min="8710" max="8710" width="10" style="614" customWidth="1"/>
    <col min="8711" max="8960" width="9.140625" style="614"/>
    <col min="8961" max="8961" width="28" style="614" customWidth="1"/>
    <col min="8962" max="8962" width="9.28515625" style="614" customWidth="1"/>
    <col min="8963" max="8963" width="8.85546875" style="614" customWidth="1"/>
    <col min="8964" max="8964" width="13.85546875" style="614" customWidth="1"/>
    <col min="8965" max="8965" width="12.85546875" style="614" customWidth="1"/>
    <col min="8966" max="8966" width="10" style="614" customWidth="1"/>
    <col min="8967" max="9216" width="9.140625" style="614"/>
    <col min="9217" max="9217" width="28" style="614" customWidth="1"/>
    <col min="9218" max="9218" width="9.28515625" style="614" customWidth="1"/>
    <col min="9219" max="9219" width="8.85546875" style="614" customWidth="1"/>
    <col min="9220" max="9220" width="13.85546875" style="614" customWidth="1"/>
    <col min="9221" max="9221" width="12.85546875" style="614" customWidth="1"/>
    <col min="9222" max="9222" width="10" style="614" customWidth="1"/>
    <col min="9223" max="9472" width="9.140625" style="614"/>
    <col min="9473" max="9473" width="28" style="614" customWidth="1"/>
    <col min="9474" max="9474" width="9.28515625" style="614" customWidth="1"/>
    <col min="9475" max="9475" width="8.85546875" style="614" customWidth="1"/>
    <col min="9476" max="9476" width="13.85546875" style="614" customWidth="1"/>
    <col min="9477" max="9477" width="12.85546875" style="614" customWidth="1"/>
    <col min="9478" max="9478" width="10" style="614" customWidth="1"/>
    <col min="9479" max="9728" width="9.140625" style="614"/>
    <col min="9729" max="9729" width="28" style="614" customWidth="1"/>
    <col min="9730" max="9730" width="9.28515625" style="614" customWidth="1"/>
    <col min="9731" max="9731" width="8.85546875" style="614" customWidth="1"/>
    <col min="9732" max="9732" width="13.85546875" style="614" customWidth="1"/>
    <col min="9733" max="9733" width="12.85546875" style="614" customWidth="1"/>
    <col min="9734" max="9734" width="10" style="614" customWidth="1"/>
    <col min="9735" max="9984" width="9.140625" style="614"/>
    <col min="9985" max="9985" width="28" style="614" customWidth="1"/>
    <col min="9986" max="9986" width="9.28515625" style="614" customWidth="1"/>
    <col min="9987" max="9987" width="8.85546875" style="614" customWidth="1"/>
    <col min="9988" max="9988" width="13.85546875" style="614" customWidth="1"/>
    <col min="9989" max="9989" width="12.85546875" style="614" customWidth="1"/>
    <col min="9990" max="9990" width="10" style="614" customWidth="1"/>
    <col min="9991" max="10240" width="9.140625" style="614"/>
    <col min="10241" max="10241" width="28" style="614" customWidth="1"/>
    <col min="10242" max="10242" width="9.28515625" style="614" customWidth="1"/>
    <col min="10243" max="10243" width="8.85546875" style="614" customWidth="1"/>
    <col min="10244" max="10244" width="13.85546875" style="614" customWidth="1"/>
    <col min="10245" max="10245" width="12.85546875" style="614" customWidth="1"/>
    <col min="10246" max="10246" width="10" style="614" customWidth="1"/>
    <col min="10247" max="10496" width="9.140625" style="614"/>
    <col min="10497" max="10497" width="28" style="614" customWidth="1"/>
    <col min="10498" max="10498" width="9.28515625" style="614" customWidth="1"/>
    <col min="10499" max="10499" width="8.85546875" style="614" customWidth="1"/>
    <col min="10500" max="10500" width="13.85546875" style="614" customWidth="1"/>
    <col min="10501" max="10501" width="12.85546875" style="614" customWidth="1"/>
    <col min="10502" max="10502" width="10" style="614" customWidth="1"/>
    <col min="10503" max="10752" width="9.140625" style="614"/>
    <col min="10753" max="10753" width="28" style="614" customWidth="1"/>
    <col min="10754" max="10754" width="9.28515625" style="614" customWidth="1"/>
    <col min="10755" max="10755" width="8.85546875" style="614" customWidth="1"/>
    <col min="10756" max="10756" width="13.85546875" style="614" customWidth="1"/>
    <col min="10757" max="10757" width="12.85546875" style="614" customWidth="1"/>
    <col min="10758" max="10758" width="10" style="614" customWidth="1"/>
    <col min="10759" max="11008" width="9.140625" style="614"/>
    <col min="11009" max="11009" width="28" style="614" customWidth="1"/>
    <col min="11010" max="11010" width="9.28515625" style="614" customWidth="1"/>
    <col min="11011" max="11011" width="8.85546875" style="614" customWidth="1"/>
    <col min="11012" max="11012" width="13.85546875" style="614" customWidth="1"/>
    <col min="11013" max="11013" width="12.85546875" style="614" customWidth="1"/>
    <col min="11014" max="11014" width="10" style="614" customWidth="1"/>
    <col min="11015" max="11264" width="9.140625" style="614"/>
    <col min="11265" max="11265" width="28" style="614" customWidth="1"/>
    <col min="11266" max="11266" width="9.28515625" style="614" customWidth="1"/>
    <col min="11267" max="11267" width="8.85546875" style="614" customWidth="1"/>
    <col min="11268" max="11268" width="13.85546875" style="614" customWidth="1"/>
    <col min="11269" max="11269" width="12.85546875" style="614" customWidth="1"/>
    <col min="11270" max="11270" width="10" style="614" customWidth="1"/>
    <col min="11271" max="11520" width="9.140625" style="614"/>
    <col min="11521" max="11521" width="28" style="614" customWidth="1"/>
    <col min="11522" max="11522" width="9.28515625" style="614" customWidth="1"/>
    <col min="11523" max="11523" width="8.85546875" style="614" customWidth="1"/>
    <col min="11524" max="11524" width="13.85546875" style="614" customWidth="1"/>
    <col min="11525" max="11525" width="12.85546875" style="614" customWidth="1"/>
    <col min="11526" max="11526" width="10" style="614" customWidth="1"/>
    <col min="11527" max="11776" width="9.140625" style="614"/>
    <col min="11777" max="11777" width="28" style="614" customWidth="1"/>
    <col min="11778" max="11778" width="9.28515625" style="614" customWidth="1"/>
    <col min="11779" max="11779" width="8.85546875" style="614" customWidth="1"/>
    <col min="11780" max="11780" width="13.85546875" style="614" customWidth="1"/>
    <col min="11781" max="11781" width="12.85546875" style="614" customWidth="1"/>
    <col min="11782" max="11782" width="10" style="614" customWidth="1"/>
    <col min="11783" max="12032" width="9.140625" style="614"/>
    <col min="12033" max="12033" width="28" style="614" customWidth="1"/>
    <col min="12034" max="12034" width="9.28515625" style="614" customWidth="1"/>
    <col min="12035" max="12035" width="8.85546875" style="614" customWidth="1"/>
    <col min="12036" max="12036" width="13.85546875" style="614" customWidth="1"/>
    <col min="12037" max="12037" width="12.85546875" style="614" customWidth="1"/>
    <col min="12038" max="12038" width="10" style="614" customWidth="1"/>
    <col min="12039" max="12288" width="9.140625" style="614"/>
    <col min="12289" max="12289" width="28" style="614" customWidth="1"/>
    <col min="12290" max="12290" width="9.28515625" style="614" customWidth="1"/>
    <col min="12291" max="12291" width="8.85546875" style="614" customWidth="1"/>
    <col min="12292" max="12292" width="13.85546875" style="614" customWidth="1"/>
    <col min="12293" max="12293" width="12.85546875" style="614" customWidth="1"/>
    <col min="12294" max="12294" width="10" style="614" customWidth="1"/>
    <col min="12295" max="12544" width="9.140625" style="614"/>
    <col min="12545" max="12545" width="28" style="614" customWidth="1"/>
    <col min="12546" max="12546" width="9.28515625" style="614" customWidth="1"/>
    <col min="12547" max="12547" width="8.85546875" style="614" customWidth="1"/>
    <col min="12548" max="12548" width="13.85546875" style="614" customWidth="1"/>
    <col min="12549" max="12549" width="12.85546875" style="614" customWidth="1"/>
    <col min="12550" max="12550" width="10" style="614" customWidth="1"/>
    <col min="12551" max="12800" width="9.140625" style="614"/>
    <col min="12801" max="12801" width="28" style="614" customWidth="1"/>
    <col min="12802" max="12802" width="9.28515625" style="614" customWidth="1"/>
    <col min="12803" max="12803" width="8.85546875" style="614" customWidth="1"/>
    <col min="12804" max="12804" width="13.85546875" style="614" customWidth="1"/>
    <col min="12805" max="12805" width="12.85546875" style="614" customWidth="1"/>
    <col min="12806" max="12806" width="10" style="614" customWidth="1"/>
    <col min="12807" max="13056" width="9.140625" style="614"/>
    <col min="13057" max="13057" width="28" style="614" customWidth="1"/>
    <col min="13058" max="13058" width="9.28515625" style="614" customWidth="1"/>
    <col min="13059" max="13059" width="8.85546875" style="614" customWidth="1"/>
    <col min="13060" max="13060" width="13.85546875" style="614" customWidth="1"/>
    <col min="13061" max="13061" width="12.85546875" style="614" customWidth="1"/>
    <col min="13062" max="13062" width="10" style="614" customWidth="1"/>
    <col min="13063" max="13312" width="9.140625" style="614"/>
    <col min="13313" max="13313" width="28" style="614" customWidth="1"/>
    <col min="13314" max="13314" width="9.28515625" style="614" customWidth="1"/>
    <col min="13315" max="13315" width="8.85546875" style="614" customWidth="1"/>
    <col min="13316" max="13316" width="13.85546875" style="614" customWidth="1"/>
    <col min="13317" max="13317" width="12.85546875" style="614" customWidth="1"/>
    <col min="13318" max="13318" width="10" style="614" customWidth="1"/>
    <col min="13319" max="13568" width="9.140625" style="614"/>
    <col min="13569" max="13569" width="28" style="614" customWidth="1"/>
    <col min="13570" max="13570" width="9.28515625" style="614" customWidth="1"/>
    <col min="13571" max="13571" width="8.85546875" style="614" customWidth="1"/>
    <col min="13572" max="13572" width="13.85546875" style="614" customWidth="1"/>
    <col min="13573" max="13573" width="12.85546875" style="614" customWidth="1"/>
    <col min="13574" max="13574" width="10" style="614" customWidth="1"/>
    <col min="13575" max="13824" width="9.140625" style="614"/>
    <col min="13825" max="13825" width="28" style="614" customWidth="1"/>
    <col min="13826" max="13826" width="9.28515625" style="614" customWidth="1"/>
    <col min="13827" max="13827" width="8.85546875" style="614" customWidth="1"/>
    <col min="13828" max="13828" width="13.85546875" style="614" customWidth="1"/>
    <col min="13829" max="13829" width="12.85546875" style="614" customWidth="1"/>
    <col min="13830" max="13830" width="10" style="614" customWidth="1"/>
    <col min="13831" max="14080" width="9.140625" style="614"/>
    <col min="14081" max="14081" width="28" style="614" customWidth="1"/>
    <col min="14082" max="14082" width="9.28515625" style="614" customWidth="1"/>
    <col min="14083" max="14083" width="8.85546875" style="614" customWidth="1"/>
    <col min="14084" max="14084" width="13.85546875" style="614" customWidth="1"/>
    <col min="14085" max="14085" width="12.85546875" style="614" customWidth="1"/>
    <col min="14086" max="14086" width="10" style="614" customWidth="1"/>
    <col min="14087" max="14336" width="9.140625" style="614"/>
    <col min="14337" max="14337" width="28" style="614" customWidth="1"/>
    <col min="14338" max="14338" width="9.28515625" style="614" customWidth="1"/>
    <col min="14339" max="14339" width="8.85546875" style="614" customWidth="1"/>
    <col min="14340" max="14340" width="13.85546875" style="614" customWidth="1"/>
    <col min="14341" max="14341" width="12.85546875" style="614" customWidth="1"/>
    <col min="14342" max="14342" width="10" style="614" customWidth="1"/>
    <col min="14343" max="14592" width="9.140625" style="614"/>
    <col min="14593" max="14593" width="28" style="614" customWidth="1"/>
    <col min="14594" max="14594" width="9.28515625" style="614" customWidth="1"/>
    <col min="14595" max="14595" width="8.85546875" style="614" customWidth="1"/>
    <col min="14596" max="14596" width="13.85546875" style="614" customWidth="1"/>
    <col min="14597" max="14597" width="12.85546875" style="614" customWidth="1"/>
    <col min="14598" max="14598" width="10" style="614" customWidth="1"/>
    <col min="14599" max="14848" width="9.140625" style="614"/>
    <col min="14849" max="14849" width="28" style="614" customWidth="1"/>
    <col min="14850" max="14850" width="9.28515625" style="614" customWidth="1"/>
    <col min="14851" max="14851" width="8.85546875" style="614" customWidth="1"/>
    <col min="14852" max="14852" width="13.85546875" style="614" customWidth="1"/>
    <col min="14853" max="14853" width="12.85546875" style="614" customWidth="1"/>
    <col min="14854" max="14854" width="10" style="614" customWidth="1"/>
    <col min="14855" max="15104" width="9.140625" style="614"/>
    <col min="15105" max="15105" width="28" style="614" customWidth="1"/>
    <col min="15106" max="15106" width="9.28515625" style="614" customWidth="1"/>
    <col min="15107" max="15107" width="8.85546875" style="614" customWidth="1"/>
    <col min="15108" max="15108" width="13.85546875" style="614" customWidth="1"/>
    <col min="15109" max="15109" width="12.85546875" style="614" customWidth="1"/>
    <col min="15110" max="15110" width="10" style="614" customWidth="1"/>
    <col min="15111" max="15360" width="9.140625" style="614"/>
    <col min="15361" max="15361" width="28" style="614" customWidth="1"/>
    <col min="15362" max="15362" width="9.28515625" style="614" customWidth="1"/>
    <col min="15363" max="15363" width="8.85546875" style="614" customWidth="1"/>
    <col min="15364" max="15364" width="13.85546875" style="614" customWidth="1"/>
    <col min="15365" max="15365" width="12.85546875" style="614" customWidth="1"/>
    <col min="15366" max="15366" width="10" style="614" customWidth="1"/>
    <col min="15367" max="15616" width="9.140625" style="614"/>
    <col min="15617" max="15617" width="28" style="614" customWidth="1"/>
    <col min="15618" max="15618" width="9.28515625" style="614" customWidth="1"/>
    <col min="15619" max="15619" width="8.85546875" style="614" customWidth="1"/>
    <col min="15620" max="15620" width="13.85546875" style="614" customWidth="1"/>
    <col min="15621" max="15621" width="12.85546875" style="614" customWidth="1"/>
    <col min="15622" max="15622" width="10" style="614" customWidth="1"/>
    <col min="15623" max="15872" width="9.140625" style="614"/>
    <col min="15873" max="15873" width="28" style="614" customWidth="1"/>
    <col min="15874" max="15874" width="9.28515625" style="614" customWidth="1"/>
    <col min="15875" max="15875" width="8.85546875" style="614" customWidth="1"/>
    <col min="15876" max="15876" width="13.85546875" style="614" customWidth="1"/>
    <col min="15877" max="15877" width="12.85546875" style="614" customWidth="1"/>
    <col min="15878" max="15878" width="10" style="614" customWidth="1"/>
    <col min="15879" max="16128" width="9.140625" style="614"/>
    <col min="16129" max="16129" width="28" style="614" customWidth="1"/>
    <col min="16130" max="16130" width="9.28515625" style="614" customWidth="1"/>
    <col min="16131" max="16131" width="8.85546875" style="614" customWidth="1"/>
    <col min="16132" max="16132" width="13.85546875" style="614" customWidth="1"/>
    <col min="16133" max="16133" width="12.85546875" style="614" customWidth="1"/>
    <col min="16134" max="16134" width="10" style="614" customWidth="1"/>
    <col min="16135" max="16384" width="9.140625" style="614"/>
  </cols>
  <sheetData>
    <row r="1" spans="1:8" ht="15" customHeight="1">
      <c r="A1" s="1715" t="s">
        <v>1527</v>
      </c>
    </row>
    <row r="2" spans="1:8" ht="21" customHeight="1">
      <c r="A2" s="2059" t="s">
        <v>477</v>
      </c>
      <c r="B2" s="2059"/>
      <c r="C2" s="2059"/>
      <c r="D2" s="2059"/>
      <c r="E2" s="2059"/>
    </row>
    <row r="3" spans="1:8" ht="33" customHeight="1">
      <c r="A3" s="2073" t="s">
        <v>482</v>
      </c>
      <c r="B3" s="2073"/>
      <c r="C3" s="2073"/>
      <c r="D3" s="2073"/>
      <c r="E3" s="2073"/>
      <c r="F3" s="2108"/>
      <c r="G3" s="2108"/>
    </row>
    <row r="4" spans="1:8" s="134" customFormat="1" ht="15" customHeight="1">
      <c r="A4" s="703">
        <v>2015</v>
      </c>
      <c r="B4" s="741"/>
      <c r="C4" s="704"/>
      <c r="D4" s="704"/>
      <c r="G4" s="705" t="s">
        <v>434</v>
      </c>
    </row>
    <row r="5" spans="1:8" s="134" customFormat="1" ht="11.1" customHeight="1">
      <c r="A5" s="706" t="s">
        <v>394</v>
      </c>
      <c r="B5" s="1810" t="s">
        <v>9</v>
      </c>
      <c r="C5" s="1911" t="s">
        <v>435</v>
      </c>
      <c r="D5" s="1916"/>
      <c r="E5" s="1916"/>
      <c r="F5" s="1917"/>
      <c r="G5" s="1810" t="s">
        <v>436</v>
      </c>
    </row>
    <row r="6" spans="1:8" s="134" customFormat="1" ht="11.1" customHeight="1">
      <c r="A6" s="707"/>
      <c r="B6" s="1863"/>
      <c r="C6" s="2143"/>
      <c r="D6" s="2144"/>
      <c r="E6" s="2144"/>
      <c r="F6" s="2145"/>
      <c r="G6" s="2146"/>
    </row>
    <row r="7" spans="1:8" s="134" customFormat="1" ht="11.1" customHeight="1">
      <c r="A7" s="707"/>
      <c r="B7" s="1863"/>
      <c r="C7" s="1810" t="s">
        <v>9</v>
      </c>
      <c r="D7" s="1810" t="s">
        <v>418</v>
      </c>
      <c r="E7" s="1810" t="s">
        <v>437</v>
      </c>
      <c r="F7" s="1810" t="s">
        <v>438</v>
      </c>
      <c r="G7" s="2146"/>
    </row>
    <row r="8" spans="1:8" s="134" customFormat="1" ht="15" customHeight="1">
      <c r="A8" s="673" t="s">
        <v>420</v>
      </c>
      <c r="B8" s="2039"/>
      <c r="C8" s="2039"/>
      <c r="D8" s="1812"/>
      <c r="E8" s="1812"/>
      <c r="F8" s="1812"/>
      <c r="G8" s="2041"/>
    </row>
    <row r="9" spans="1:8" s="134" customFormat="1" ht="6" customHeight="1">
      <c r="A9" s="445" t="s">
        <v>156</v>
      </c>
      <c r="B9" s="732"/>
      <c r="C9" s="445"/>
      <c r="D9" s="445"/>
      <c r="E9" s="445"/>
    </row>
    <row r="10" spans="1:8" s="149" customFormat="1" ht="35.1" customHeight="1">
      <c r="A10" s="710" t="s">
        <v>463</v>
      </c>
      <c r="B10" s="711">
        <f t="shared" ref="B10:G10" si="0">SUM(B11:B14)</f>
        <v>477.53</v>
      </c>
      <c r="C10" s="711">
        <f t="shared" si="0"/>
        <v>465.00099999999998</v>
      </c>
      <c r="D10" s="711">
        <f t="shared" si="0"/>
        <v>260.23099999999994</v>
      </c>
      <c r="E10" s="711">
        <f t="shared" si="0"/>
        <v>191.32300000000004</v>
      </c>
      <c r="F10" s="711">
        <f t="shared" si="0"/>
        <v>13.446999999999994</v>
      </c>
      <c r="G10" s="711">
        <f t="shared" si="0"/>
        <v>12.529000000000003</v>
      </c>
      <c r="H10" s="712"/>
    </row>
    <row r="11" spans="1:8" s="149" customFormat="1" ht="15" customHeight="1">
      <c r="A11" s="725" t="s">
        <v>479</v>
      </c>
      <c r="B11" s="709">
        <f>+C11+G11</f>
        <v>167.05099999999999</v>
      </c>
      <c r="C11" s="709">
        <f>D11+E11+F11</f>
        <v>160.31299999999999</v>
      </c>
      <c r="D11" s="719">
        <v>55.189999999999969</v>
      </c>
      <c r="E11" s="719">
        <v>105.12300000000003</v>
      </c>
      <c r="F11" s="719">
        <v>0</v>
      </c>
      <c r="G11" s="709">
        <v>6.7380000000000022</v>
      </c>
      <c r="H11" s="712"/>
    </row>
    <row r="12" spans="1:8" s="149" customFormat="1" ht="15" customHeight="1">
      <c r="A12" s="674" t="s">
        <v>480</v>
      </c>
      <c r="B12" s="709">
        <f>+C12+G12</f>
        <v>142.29099999999997</v>
      </c>
      <c r="C12" s="709">
        <f>D12+E12+F12</f>
        <v>136.49999999999997</v>
      </c>
      <c r="D12" s="719">
        <v>116.63399999999999</v>
      </c>
      <c r="E12" s="719">
        <v>16.186999999999998</v>
      </c>
      <c r="F12" s="719">
        <v>3.6789999999999989</v>
      </c>
      <c r="G12" s="709">
        <v>5.7910000000000004</v>
      </c>
      <c r="H12" s="712"/>
    </row>
    <row r="13" spans="1:8" s="149" customFormat="1" ht="15" customHeight="1">
      <c r="A13" s="674" t="s">
        <v>481</v>
      </c>
      <c r="B13" s="709">
        <f>+C13+G13</f>
        <v>106.26699999999998</v>
      </c>
      <c r="C13" s="709">
        <f>D13+E13+F13</f>
        <v>106.26699999999998</v>
      </c>
      <c r="D13" s="719">
        <v>80.921999999999997</v>
      </c>
      <c r="E13" s="719">
        <v>25.344999999999985</v>
      </c>
      <c r="F13" s="719">
        <v>0</v>
      </c>
      <c r="G13" s="709">
        <v>0</v>
      </c>
      <c r="H13" s="712"/>
    </row>
    <row r="14" spans="1:8" s="149" customFormat="1" ht="15" customHeight="1">
      <c r="A14" s="674" t="s">
        <v>458</v>
      </c>
      <c r="B14" s="709">
        <f>+C14</f>
        <v>61.920999999999985</v>
      </c>
      <c r="C14" s="709">
        <f>D14+E14+F14</f>
        <v>61.920999999999985</v>
      </c>
      <c r="D14" s="719">
        <v>7.4849999999999994</v>
      </c>
      <c r="E14" s="719">
        <v>44.667999999999992</v>
      </c>
      <c r="F14" s="719">
        <v>9.7679999999999954</v>
      </c>
      <c r="G14" s="764">
        <v>0</v>
      </c>
    </row>
    <row r="15" spans="1:8" s="134" customFormat="1" ht="9.9499999999999993" customHeight="1">
      <c r="A15" s="675"/>
      <c r="B15" s="709"/>
      <c r="C15" s="719"/>
      <c r="D15" s="719"/>
      <c r="E15" s="719"/>
    </row>
    <row r="16" spans="1:8" s="149" customFormat="1" ht="35.1" customHeight="1">
      <c r="A16" s="745" t="s">
        <v>464</v>
      </c>
      <c r="B16" s="711">
        <f t="shared" ref="B16:G16" si="1">SUM(B17:B20)</f>
        <v>257.77300000000002</v>
      </c>
      <c r="C16" s="711">
        <f t="shared" si="1"/>
        <v>257.61900000000003</v>
      </c>
      <c r="D16" s="711">
        <f t="shared" si="1"/>
        <v>162.32900000000001</v>
      </c>
      <c r="E16" s="711">
        <f t="shared" si="1"/>
        <v>95.289999999999992</v>
      </c>
      <c r="F16" s="711">
        <f t="shared" si="1"/>
        <v>0</v>
      </c>
      <c r="G16" s="711">
        <f t="shared" si="1"/>
        <v>0.154</v>
      </c>
      <c r="H16" s="712"/>
    </row>
    <row r="17" spans="1:8" s="149" customFormat="1" ht="15" customHeight="1">
      <c r="A17" s="725" t="s">
        <v>479</v>
      </c>
      <c r="B17" s="709">
        <f>+C17+G17</f>
        <v>100.10499999999999</v>
      </c>
      <c r="C17" s="709">
        <f>D17+E17+F17</f>
        <v>99.950999999999993</v>
      </c>
      <c r="D17" s="719">
        <v>60.765000000000001</v>
      </c>
      <c r="E17" s="719">
        <v>39.185999999999993</v>
      </c>
      <c r="F17" s="719">
        <v>0</v>
      </c>
      <c r="G17" s="709">
        <v>0.154</v>
      </c>
      <c r="H17" s="712"/>
    </row>
    <row r="18" spans="1:8" s="149" customFormat="1" ht="15" customHeight="1">
      <c r="A18" s="674" t="s">
        <v>480</v>
      </c>
      <c r="B18" s="709">
        <f>+C18+G18</f>
        <v>42.530999999999999</v>
      </c>
      <c r="C18" s="709">
        <f>D18+E18+F18</f>
        <v>42.530999999999999</v>
      </c>
      <c r="D18" s="719">
        <v>28.413999999999998</v>
      </c>
      <c r="E18" s="719">
        <v>14.117000000000001</v>
      </c>
      <c r="F18" s="719">
        <v>0</v>
      </c>
      <c r="G18" s="709">
        <v>0</v>
      </c>
      <c r="H18" s="712"/>
    </row>
    <row r="19" spans="1:8" s="149" customFormat="1" ht="15" customHeight="1">
      <c r="A19" s="674" t="s">
        <v>481</v>
      </c>
      <c r="B19" s="709">
        <f>+C19+G19</f>
        <v>70.525000000000006</v>
      </c>
      <c r="C19" s="709">
        <f>D19+E19+F19</f>
        <v>70.525000000000006</v>
      </c>
      <c r="D19" s="719">
        <v>49.990000000000009</v>
      </c>
      <c r="E19" s="719">
        <v>20.535</v>
      </c>
      <c r="F19" s="719">
        <v>0</v>
      </c>
      <c r="G19" s="709">
        <v>0</v>
      </c>
      <c r="H19" s="712"/>
    </row>
    <row r="20" spans="1:8" s="149" customFormat="1" ht="15" customHeight="1">
      <c r="A20" s="674" t="s">
        <v>458</v>
      </c>
      <c r="B20" s="709">
        <f>+C20+G20</f>
        <v>44.612000000000002</v>
      </c>
      <c r="C20" s="709">
        <f>D20+E20+F20</f>
        <v>44.612000000000002</v>
      </c>
      <c r="D20" s="719">
        <v>23.16</v>
      </c>
      <c r="E20" s="719">
        <v>21.452000000000002</v>
      </c>
      <c r="F20" s="719">
        <v>0</v>
      </c>
      <c r="G20" s="709">
        <v>0</v>
      </c>
      <c r="H20" s="712"/>
    </row>
    <row r="21" spans="1:8" s="134" customFormat="1" ht="9.9499999999999993" customHeight="1">
      <c r="A21" s="746"/>
      <c r="B21" s="709"/>
      <c r="C21" s="709"/>
      <c r="D21" s="709"/>
      <c r="E21" s="709"/>
    </row>
    <row r="22" spans="1:8" s="149" customFormat="1" ht="35.1" customHeight="1">
      <c r="A22" s="745" t="s">
        <v>465</v>
      </c>
      <c r="B22" s="711">
        <f t="shared" ref="B22:G22" si="2">SUM(B23:B26)</f>
        <v>19.439000000000004</v>
      </c>
      <c r="C22" s="711">
        <f t="shared" si="2"/>
        <v>13.889000000000003</v>
      </c>
      <c r="D22" s="711">
        <f t="shared" si="2"/>
        <v>0</v>
      </c>
      <c r="E22" s="711">
        <f t="shared" si="2"/>
        <v>9.3470000000000013</v>
      </c>
      <c r="F22" s="711">
        <f t="shared" si="2"/>
        <v>4.5420000000000007</v>
      </c>
      <c r="G22" s="711">
        <f t="shared" si="2"/>
        <v>5.5500000000000007</v>
      </c>
      <c r="H22" s="712"/>
    </row>
    <row r="23" spans="1:8" s="134" customFormat="1" ht="15" customHeight="1">
      <c r="A23" s="725" t="s">
        <v>479</v>
      </c>
      <c r="B23" s="709">
        <f>+C23+G23</f>
        <v>8.9450000000000003</v>
      </c>
      <c r="C23" s="709">
        <f>D23+E23+F23</f>
        <v>4.9450000000000003</v>
      </c>
      <c r="D23" s="709">
        <v>0</v>
      </c>
      <c r="E23" s="709">
        <v>3.6429999999999998</v>
      </c>
      <c r="F23" s="709">
        <v>1.3020000000000003</v>
      </c>
      <c r="G23" s="709">
        <v>4.0000000000000009</v>
      </c>
      <c r="H23" s="712"/>
    </row>
    <row r="24" spans="1:8" s="134" customFormat="1" ht="15" customHeight="1">
      <c r="A24" s="674" t="s">
        <v>480</v>
      </c>
      <c r="B24" s="709">
        <f>+C24+G24</f>
        <v>8.7000000000000011</v>
      </c>
      <c r="C24" s="709">
        <f>D24+E24+F24</f>
        <v>7.1500000000000012</v>
      </c>
      <c r="D24" s="709">
        <v>0</v>
      </c>
      <c r="E24" s="709">
        <v>3.9100000000000006</v>
      </c>
      <c r="F24" s="709">
        <v>3.2400000000000007</v>
      </c>
      <c r="G24" s="709">
        <v>1.55</v>
      </c>
      <c r="H24" s="712"/>
    </row>
    <row r="25" spans="1:8" s="134" customFormat="1" ht="15" customHeight="1">
      <c r="A25" s="674" t="s">
        <v>481</v>
      </c>
      <c r="B25" s="709">
        <f>+C25+G25</f>
        <v>1.7940000000000003</v>
      </c>
      <c r="C25" s="709">
        <f>D25+E25+F25</f>
        <v>1.7940000000000003</v>
      </c>
      <c r="D25" s="709">
        <v>0</v>
      </c>
      <c r="E25" s="709">
        <v>1.7940000000000003</v>
      </c>
      <c r="F25" s="709">
        <v>0</v>
      </c>
      <c r="G25" s="709">
        <v>0</v>
      </c>
      <c r="H25" s="712"/>
    </row>
    <row r="26" spans="1:8" s="134" customFormat="1" ht="15" customHeight="1">
      <c r="A26" s="674" t="s">
        <v>458</v>
      </c>
      <c r="B26" s="709">
        <f>+C26+G26</f>
        <v>0</v>
      </c>
      <c r="C26" s="709">
        <f>D26+E26+F26</f>
        <v>0</v>
      </c>
      <c r="D26" s="709">
        <v>0</v>
      </c>
      <c r="E26" s="709">
        <v>0</v>
      </c>
      <c r="F26" s="709">
        <v>0</v>
      </c>
      <c r="G26" s="709">
        <v>0</v>
      </c>
      <c r="H26" s="712"/>
    </row>
    <row r="27" spans="1:8" s="134" customFormat="1" ht="9.9499999999999993" customHeight="1">
      <c r="A27" s="746"/>
      <c r="B27" s="709"/>
      <c r="C27" s="719"/>
      <c r="D27" s="709"/>
      <c r="E27" s="709"/>
      <c r="F27" s="149"/>
    </row>
    <row r="28" spans="1:8" s="149" customFormat="1" ht="35.1" customHeight="1">
      <c r="A28" s="745" t="s">
        <v>466</v>
      </c>
      <c r="B28" s="711">
        <f t="shared" ref="B28:G28" si="3">SUM(B29:B32)</f>
        <v>184.892</v>
      </c>
      <c r="C28" s="711">
        <f t="shared" si="3"/>
        <v>176.95400000000001</v>
      </c>
      <c r="D28" s="711">
        <f t="shared" si="3"/>
        <v>168.60499999999999</v>
      </c>
      <c r="E28" s="711">
        <f t="shared" si="3"/>
        <v>7.6090000000000009</v>
      </c>
      <c r="F28" s="711">
        <f t="shared" si="3"/>
        <v>0</v>
      </c>
      <c r="G28" s="711">
        <f t="shared" si="3"/>
        <v>7.9379999999999997</v>
      </c>
      <c r="H28" s="712"/>
    </row>
    <row r="29" spans="1:8" s="134" customFormat="1" ht="15" customHeight="1">
      <c r="A29" s="725" t="s">
        <v>479</v>
      </c>
      <c r="B29" s="709">
        <f>+C29+G29</f>
        <v>0</v>
      </c>
      <c r="C29" s="709">
        <f>D29+E29+F29</f>
        <v>0</v>
      </c>
      <c r="D29" s="709">
        <v>0</v>
      </c>
      <c r="E29" s="709">
        <v>0</v>
      </c>
      <c r="F29" s="709">
        <v>0</v>
      </c>
      <c r="G29" s="709">
        <v>0</v>
      </c>
      <c r="H29" s="712"/>
    </row>
    <row r="30" spans="1:8" s="134" customFormat="1" ht="15" customHeight="1">
      <c r="A30" s="674" t="s">
        <v>480</v>
      </c>
      <c r="B30" s="709">
        <f>+C30+G30</f>
        <v>3.3360000000000003</v>
      </c>
      <c r="C30" s="709">
        <f>D30+E30+F30</f>
        <v>3.3360000000000003</v>
      </c>
      <c r="D30" s="709">
        <v>0</v>
      </c>
      <c r="E30" s="709">
        <v>3.3360000000000003</v>
      </c>
      <c r="F30" s="709">
        <v>0</v>
      </c>
      <c r="G30" s="709">
        <v>0</v>
      </c>
      <c r="H30" s="712"/>
    </row>
    <row r="31" spans="1:8" s="134" customFormat="1" ht="15" customHeight="1">
      <c r="A31" s="674" t="s">
        <v>481</v>
      </c>
      <c r="B31" s="709">
        <f>+C31+G31</f>
        <v>177.93799999999999</v>
      </c>
      <c r="C31" s="709">
        <v>170</v>
      </c>
      <c r="D31" s="709">
        <v>168.60499999999999</v>
      </c>
      <c r="E31" s="709">
        <v>0.65500000000000003</v>
      </c>
      <c r="F31" s="721" t="s">
        <v>126</v>
      </c>
      <c r="G31" s="709">
        <v>7.9379999999999997</v>
      </c>
      <c r="H31" s="712"/>
    </row>
    <row r="32" spans="1:8" s="134" customFormat="1" ht="15" customHeight="1">
      <c r="A32" s="674" t="s">
        <v>458</v>
      </c>
      <c r="B32" s="709">
        <f>+C32+G32</f>
        <v>3.6180000000000003</v>
      </c>
      <c r="C32" s="709">
        <f>D32+E32+F32</f>
        <v>3.6180000000000003</v>
      </c>
      <c r="D32" s="709">
        <v>0</v>
      </c>
      <c r="E32" s="709">
        <v>3.6180000000000003</v>
      </c>
      <c r="F32" s="709">
        <v>0</v>
      </c>
      <c r="G32" s="709">
        <v>0</v>
      </c>
      <c r="H32" s="712"/>
    </row>
    <row r="33" spans="1:8" s="134" customFormat="1" ht="9.9499999999999993" customHeight="1">
      <c r="A33" s="674"/>
      <c r="B33" s="748"/>
      <c r="C33" s="749"/>
      <c r="D33" s="749"/>
      <c r="E33" s="749"/>
    </row>
    <row r="34" spans="1:8" s="134" customFormat="1" ht="4.5" customHeight="1" thickBot="1">
      <c r="A34" s="753"/>
      <c r="B34" s="753"/>
      <c r="C34" s="753"/>
      <c r="D34" s="753"/>
      <c r="E34" s="753"/>
      <c r="F34" s="753"/>
      <c r="G34" s="753"/>
      <c r="H34" s="712"/>
    </row>
    <row r="35" spans="1:8" s="134" customFormat="1" ht="3.75" customHeight="1" thickTop="1">
      <c r="A35" s="445"/>
      <c r="B35" s="445"/>
      <c r="C35" s="445"/>
      <c r="D35" s="445"/>
      <c r="E35" s="445"/>
      <c r="F35" s="445"/>
      <c r="G35" s="445"/>
      <c r="H35" s="712"/>
    </row>
    <row r="36" spans="1:8" s="134" customFormat="1" ht="12.95" customHeight="1">
      <c r="A36" s="735" t="s">
        <v>450</v>
      </c>
      <c r="B36" s="735"/>
      <c r="C36" s="735"/>
      <c r="D36" s="735"/>
      <c r="E36" s="735"/>
      <c r="F36" s="674"/>
    </row>
    <row r="37" spans="1:8">
      <c r="A37" s="656"/>
      <c r="H37" s="765"/>
    </row>
    <row r="38" spans="1:8">
      <c r="A38" s="656"/>
      <c r="H38" s="765"/>
    </row>
    <row r="39" spans="1:8">
      <c r="A39" s="656"/>
      <c r="B39" s="763"/>
      <c r="C39" s="656"/>
      <c r="D39" s="656"/>
      <c r="E39" s="656"/>
    </row>
    <row r="40" spans="1:8">
      <c r="A40" s="656"/>
      <c r="B40" s="763"/>
      <c r="C40" s="656"/>
      <c r="D40" s="656"/>
      <c r="E40" s="656"/>
    </row>
    <row r="41" spans="1:8">
      <c r="A41" s="656"/>
      <c r="B41" s="763"/>
      <c r="C41" s="656"/>
      <c r="D41" s="656"/>
      <c r="E41" s="656"/>
    </row>
    <row r="42" spans="1:8">
      <c r="A42" s="656"/>
      <c r="B42" s="763"/>
      <c r="C42" s="656"/>
      <c r="D42" s="656"/>
      <c r="E42" s="656"/>
    </row>
    <row r="43" spans="1:8">
      <c r="A43" s="656"/>
      <c r="B43" s="763"/>
      <c r="C43" s="656"/>
      <c r="D43" s="656"/>
      <c r="E43" s="656"/>
    </row>
    <row r="44" spans="1:8">
      <c r="A44" s="656"/>
      <c r="B44" s="763"/>
      <c r="C44" s="656"/>
      <c r="D44" s="656"/>
      <c r="E44" s="656"/>
    </row>
    <row r="45" spans="1:8">
      <c r="A45" s="656"/>
      <c r="B45" s="763"/>
      <c r="C45" s="656"/>
      <c r="D45" s="656"/>
      <c r="E45" s="656"/>
    </row>
    <row r="46" spans="1:8">
      <c r="A46" s="656"/>
      <c r="B46" s="763"/>
      <c r="C46" s="656"/>
      <c r="D46" s="656"/>
      <c r="E46" s="656"/>
    </row>
    <row r="47" spans="1:8">
      <c r="A47" s="656"/>
      <c r="B47" s="763"/>
      <c r="C47" s="656"/>
      <c r="D47" s="656"/>
      <c r="E47" s="656"/>
    </row>
    <row r="48" spans="1:8">
      <c r="A48" s="656"/>
      <c r="B48" s="763"/>
      <c r="C48" s="656"/>
      <c r="D48" s="656"/>
      <c r="E48" s="656"/>
    </row>
    <row r="49" spans="1:5">
      <c r="A49" s="656"/>
      <c r="B49" s="763"/>
      <c r="C49" s="656"/>
      <c r="D49" s="656"/>
      <c r="E49" s="656"/>
    </row>
    <row r="50" spans="1:5">
      <c r="A50" s="656"/>
      <c r="B50" s="763"/>
      <c r="C50" s="656"/>
      <c r="D50" s="656"/>
      <c r="E50" s="656"/>
    </row>
    <row r="51" spans="1:5">
      <c r="A51" s="656"/>
      <c r="B51" s="763"/>
      <c r="C51" s="656"/>
      <c r="D51" s="656"/>
      <c r="E51" s="656"/>
    </row>
    <row r="52" spans="1:5">
      <c r="A52" s="656"/>
      <c r="B52" s="763"/>
      <c r="C52" s="656"/>
      <c r="D52" s="656"/>
      <c r="E52" s="656"/>
    </row>
    <row r="53" spans="1:5">
      <c r="A53" s="656"/>
      <c r="B53" s="763"/>
      <c r="C53" s="656"/>
      <c r="D53" s="656"/>
      <c r="E53" s="656"/>
    </row>
    <row r="54" spans="1:5">
      <c r="A54" s="656"/>
      <c r="B54" s="763"/>
      <c r="C54" s="656"/>
      <c r="D54" s="656"/>
      <c r="E54" s="656"/>
    </row>
    <row r="55" spans="1:5">
      <c r="A55" s="656"/>
      <c r="B55" s="763"/>
      <c r="C55" s="656"/>
      <c r="D55" s="656"/>
      <c r="E55" s="656"/>
    </row>
    <row r="56" spans="1:5">
      <c r="A56" s="656"/>
      <c r="B56" s="763"/>
      <c r="C56" s="656"/>
      <c r="D56" s="656"/>
      <c r="E56" s="656"/>
    </row>
    <row r="57" spans="1:5">
      <c r="A57" s="656"/>
      <c r="B57" s="763"/>
      <c r="C57" s="656"/>
      <c r="D57" s="656"/>
      <c r="E57" s="656"/>
    </row>
    <row r="58" spans="1:5">
      <c r="A58" s="656"/>
      <c r="B58" s="763"/>
      <c r="C58" s="656"/>
      <c r="D58" s="656"/>
      <c r="E58" s="656"/>
    </row>
    <row r="59" spans="1:5">
      <c r="A59" s="656"/>
      <c r="B59" s="763"/>
      <c r="C59" s="656"/>
      <c r="D59" s="656"/>
      <c r="E59" s="656"/>
    </row>
    <row r="60" spans="1:5">
      <c r="A60" s="656"/>
      <c r="B60" s="763"/>
      <c r="C60" s="656"/>
      <c r="D60" s="656"/>
      <c r="E60" s="656"/>
    </row>
    <row r="61" spans="1:5">
      <c r="A61" s="656"/>
      <c r="B61" s="763"/>
      <c r="C61" s="656"/>
      <c r="D61" s="656"/>
      <c r="E61" s="656"/>
    </row>
    <row r="62" spans="1:5">
      <c r="A62" s="656"/>
      <c r="B62" s="763"/>
      <c r="C62" s="656"/>
      <c r="D62" s="656"/>
      <c r="E62" s="656"/>
    </row>
    <row r="63" spans="1:5">
      <c r="A63" s="656"/>
      <c r="B63" s="763"/>
      <c r="C63" s="656"/>
      <c r="D63" s="656"/>
      <c r="E63" s="656"/>
    </row>
    <row r="64" spans="1:5">
      <c r="A64" s="656"/>
      <c r="B64" s="763"/>
      <c r="C64" s="656"/>
      <c r="D64" s="656"/>
      <c r="E64" s="656"/>
    </row>
    <row r="65" spans="1:5">
      <c r="A65" s="656"/>
      <c r="B65" s="763"/>
      <c r="C65" s="656"/>
      <c r="D65" s="656"/>
      <c r="E65" s="656"/>
    </row>
    <row r="66" spans="1:5">
      <c r="A66" s="656"/>
      <c r="B66" s="763"/>
      <c r="C66" s="656"/>
      <c r="D66" s="656"/>
      <c r="E66" s="656"/>
    </row>
    <row r="67" spans="1:5">
      <c r="A67" s="656"/>
      <c r="B67" s="763"/>
      <c r="C67" s="656"/>
      <c r="D67" s="656"/>
      <c r="E67" s="656"/>
    </row>
    <row r="68" spans="1:5">
      <c r="A68" s="656"/>
      <c r="B68" s="763"/>
      <c r="C68" s="656"/>
      <c r="D68" s="656"/>
      <c r="E68" s="656"/>
    </row>
    <row r="69" spans="1:5">
      <c r="A69" s="656"/>
      <c r="B69" s="763"/>
      <c r="C69" s="656"/>
      <c r="D69" s="656"/>
      <c r="E69" s="656"/>
    </row>
    <row r="70" spans="1:5">
      <c r="A70" s="656"/>
      <c r="B70" s="763"/>
      <c r="C70" s="656"/>
      <c r="D70" s="656"/>
      <c r="E70" s="656"/>
    </row>
    <row r="71" spans="1:5">
      <c r="A71" s="656"/>
      <c r="B71" s="763"/>
      <c r="C71" s="656"/>
      <c r="D71" s="656"/>
      <c r="E71" s="656"/>
    </row>
    <row r="72" spans="1:5">
      <c r="A72" s="656"/>
      <c r="B72" s="763"/>
      <c r="C72" s="656"/>
      <c r="D72" s="656"/>
      <c r="E72" s="656"/>
    </row>
    <row r="73" spans="1:5">
      <c r="A73" s="656"/>
      <c r="B73" s="763"/>
      <c r="C73" s="656"/>
      <c r="D73" s="656"/>
      <c r="E73" s="656"/>
    </row>
    <row r="74" spans="1:5">
      <c r="A74" s="656"/>
      <c r="B74" s="763"/>
      <c r="C74" s="656"/>
      <c r="D74" s="656"/>
      <c r="E74" s="656"/>
    </row>
    <row r="75" spans="1:5">
      <c r="A75" s="656"/>
      <c r="B75" s="763"/>
      <c r="C75" s="656"/>
      <c r="D75" s="656"/>
      <c r="E75" s="656"/>
    </row>
    <row r="76" spans="1:5">
      <c r="A76" s="656"/>
      <c r="B76" s="763"/>
      <c r="C76" s="656"/>
      <c r="D76" s="656"/>
      <c r="E76" s="656"/>
    </row>
    <row r="77" spans="1:5">
      <c r="A77" s="656"/>
      <c r="B77" s="763"/>
      <c r="C77" s="656"/>
      <c r="D77" s="656"/>
      <c r="E77" s="656"/>
    </row>
    <row r="78" spans="1:5">
      <c r="A78" s="656"/>
      <c r="B78" s="763"/>
      <c r="C78" s="656"/>
      <c r="D78" s="656"/>
      <c r="E78" s="656"/>
    </row>
    <row r="79" spans="1:5">
      <c r="A79" s="656"/>
      <c r="B79" s="763"/>
      <c r="C79" s="656"/>
      <c r="D79" s="656"/>
      <c r="E79" s="656"/>
    </row>
    <row r="80" spans="1:5">
      <c r="A80" s="656"/>
      <c r="B80" s="763"/>
      <c r="C80" s="656"/>
      <c r="D80" s="656"/>
      <c r="E80" s="656"/>
    </row>
    <row r="81" spans="1:5">
      <c r="A81" s="656"/>
      <c r="B81" s="763"/>
      <c r="C81" s="656"/>
      <c r="D81" s="656"/>
      <c r="E81" s="656"/>
    </row>
    <row r="82" spans="1:5">
      <c r="A82" s="656"/>
      <c r="B82" s="763"/>
      <c r="C82" s="656"/>
      <c r="D82" s="656"/>
      <c r="E82" s="656"/>
    </row>
    <row r="83" spans="1:5">
      <c r="A83" s="656"/>
      <c r="B83" s="763"/>
      <c r="C83" s="656"/>
      <c r="D83" s="656"/>
      <c r="E83" s="656"/>
    </row>
    <row r="84" spans="1:5">
      <c r="A84" s="656"/>
      <c r="B84" s="763"/>
      <c r="C84" s="656"/>
      <c r="D84" s="656"/>
      <c r="E84" s="656"/>
    </row>
    <row r="85" spans="1:5">
      <c r="A85" s="656"/>
      <c r="B85" s="763"/>
      <c r="C85" s="656"/>
      <c r="D85" s="656"/>
      <c r="E85" s="656"/>
    </row>
    <row r="86" spans="1:5">
      <c r="A86" s="656"/>
      <c r="B86" s="763"/>
      <c r="C86" s="656"/>
      <c r="D86" s="656"/>
      <c r="E86" s="656"/>
    </row>
    <row r="87" spans="1:5">
      <c r="A87" s="656"/>
      <c r="B87" s="763"/>
      <c r="C87" s="656"/>
      <c r="D87" s="656"/>
      <c r="E87" s="656"/>
    </row>
    <row r="88" spans="1:5">
      <c r="A88" s="656"/>
      <c r="B88" s="763"/>
      <c r="C88" s="656"/>
      <c r="D88" s="656"/>
      <c r="E88" s="656"/>
    </row>
    <row r="89" spans="1:5">
      <c r="A89" s="656"/>
      <c r="B89" s="763"/>
      <c r="C89" s="656"/>
      <c r="D89" s="656"/>
      <c r="E89" s="656"/>
    </row>
    <row r="90" spans="1:5">
      <c r="A90" s="656"/>
      <c r="B90" s="763"/>
      <c r="C90" s="656"/>
      <c r="D90" s="656"/>
      <c r="E90" s="656"/>
    </row>
    <row r="91" spans="1:5">
      <c r="A91" s="656"/>
      <c r="B91" s="763"/>
      <c r="C91" s="656"/>
      <c r="D91" s="656"/>
      <c r="E91" s="656"/>
    </row>
    <row r="92" spans="1:5">
      <c r="A92" s="656"/>
      <c r="B92" s="763"/>
      <c r="C92" s="656"/>
      <c r="D92" s="656"/>
      <c r="E92" s="656"/>
    </row>
    <row r="93" spans="1:5">
      <c r="A93" s="656"/>
      <c r="B93" s="763"/>
      <c r="C93" s="656"/>
      <c r="D93" s="656"/>
      <c r="E93" s="656"/>
    </row>
    <row r="94" spans="1:5">
      <c r="A94" s="656"/>
      <c r="B94" s="763"/>
      <c r="C94" s="656"/>
      <c r="D94" s="656"/>
      <c r="E94" s="656"/>
    </row>
    <row r="95" spans="1:5">
      <c r="A95" s="656"/>
      <c r="B95" s="763"/>
      <c r="C95" s="656"/>
      <c r="D95" s="656"/>
      <c r="E95" s="656"/>
    </row>
    <row r="96" spans="1:5">
      <c r="A96" s="656"/>
      <c r="B96" s="763"/>
      <c r="C96" s="656"/>
      <c r="D96" s="656"/>
      <c r="E96" s="656"/>
    </row>
    <row r="97" spans="1:5">
      <c r="A97" s="656"/>
      <c r="B97" s="763"/>
      <c r="C97" s="656"/>
      <c r="D97" s="656"/>
      <c r="E97" s="656"/>
    </row>
    <row r="98" spans="1:5">
      <c r="A98" s="656"/>
      <c r="B98" s="763"/>
      <c r="C98" s="656"/>
      <c r="D98" s="656"/>
      <c r="E98" s="656"/>
    </row>
    <row r="99" spans="1:5">
      <c r="A99" s="656"/>
      <c r="B99" s="763"/>
      <c r="C99" s="656"/>
      <c r="D99" s="656"/>
      <c r="E99" s="656"/>
    </row>
    <row r="100" spans="1:5">
      <c r="A100" s="656"/>
      <c r="B100" s="763"/>
      <c r="C100" s="656"/>
      <c r="D100" s="656"/>
      <c r="E100" s="656"/>
    </row>
    <row r="101" spans="1:5">
      <c r="A101" s="656"/>
      <c r="B101" s="763"/>
      <c r="C101" s="656"/>
      <c r="D101" s="656"/>
      <c r="E101" s="656"/>
    </row>
    <row r="102" spans="1:5">
      <c r="A102" s="656"/>
      <c r="B102" s="763"/>
      <c r="C102" s="656"/>
      <c r="D102" s="656"/>
      <c r="E102" s="656"/>
    </row>
    <row r="103" spans="1:5">
      <c r="A103" s="656"/>
      <c r="B103" s="763"/>
      <c r="C103" s="656"/>
      <c r="D103" s="656"/>
      <c r="E103" s="656"/>
    </row>
    <row r="104" spans="1:5">
      <c r="A104" s="656"/>
      <c r="B104" s="763"/>
      <c r="C104" s="656"/>
      <c r="D104" s="656"/>
      <c r="E104" s="656"/>
    </row>
    <row r="105" spans="1:5">
      <c r="A105" s="656"/>
      <c r="B105" s="763"/>
      <c r="C105" s="656"/>
      <c r="D105" s="656"/>
      <c r="E105" s="656"/>
    </row>
    <row r="106" spans="1:5">
      <c r="A106" s="656"/>
      <c r="B106" s="763"/>
      <c r="C106" s="656"/>
      <c r="D106" s="656"/>
      <c r="E106" s="656"/>
    </row>
    <row r="107" spans="1:5">
      <c r="A107" s="656"/>
      <c r="B107" s="763"/>
      <c r="C107" s="656"/>
      <c r="D107" s="656"/>
      <c r="E107" s="656"/>
    </row>
    <row r="108" spans="1:5">
      <c r="A108" s="656"/>
      <c r="B108" s="763"/>
      <c r="C108" s="656"/>
      <c r="D108" s="656"/>
      <c r="E108" s="656"/>
    </row>
    <row r="109" spans="1:5">
      <c r="A109" s="656"/>
      <c r="B109" s="763"/>
      <c r="C109" s="656"/>
      <c r="D109" s="656"/>
      <c r="E109" s="656"/>
    </row>
    <row r="110" spans="1:5">
      <c r="A110" s="656"/>
      <c r="B110" s="763"/>
      <c r="C110" s="656"/>
      <c r="D110" s="656"/>
      <c r="E110" s="656"/>
    </row>
    <row r="111" spans="1:5">
      <c r="A111" s="656"/>
      <c r="B111" s="763"/>
      <c r="C111" s="656"/>
      <c r="D111" s="656"/>
      <c r="E111" s="656"/>
    </row>
    <row r="112" spans="1:5">
      <c r="A112" s="656"/>
      <c r="B112" s="763"/>
      <c r="C112" s="656"/>
      <c r="D112" s="656"/>
      <c r="E112" s="656"/>
    </row>
    <row r="113" spans="1:5">
      <c r="A113" s="656"/>
      <c r="B113" s="763"/>
      <c r="C113" s="656"/>
      <c r="D113" s="656"/>
      <c r="E113" s="656"/>
    </row>
    <row r="114" spans="1:5">
      <c r="A114" s="656"/>
      <c r="B114" s="763"/>
      <c r="C114" s="656"/>
      <c r="D114" s="656"/>
      <c r="E114" s="656"/>
    </row>
    <row r="115" spans="1:5">
      <c r="A115" s="656"/>
      <c r="B115" s="763"/>
      <c r="C115" s="656"/>
      <c r="D115" s="656"/>
      <c r="E115" s="656"/>
    </row>
    <row r="116" spans="1:5">
      <c r="A116" s="656"/>
      <c r="B116" s="763"/>
      <c r="C116" s="656"/>
      <c r="D116" s="656"/>
      <c r="E116" s="656"/>
    </row>
    <row r="117" spans="1:5">
      <c r="A117" s="656"/>
      <c r="B117" s="763"/>
      <c r="C117" s="656"/>
      <c r="D117" s="656"/>
      <c r="E117" s="656"/>
    </row>
    <row r="118" spans="1:5">
      <c r="A118" s="656"/>
      <c r="B118" s="763"/>
      <c r="C118" s="656"/>
      <c r="D118" s="656"/>
      <c r="E118" s="656"/>
    </row>
    <row r="119" spans="1:5">
      <c r="A119" s="656"/>
      <c r="B119" s="763"/>
      <c r="C119" s="656"/>
      <c r="D119" s="656"/>
      <c r="E119" s="656"/>
    </row>
    <row r="120" spans="1:5">
      <c r="A120" s="656"/>
      <c r="B120" s="763"/>
      <c r="C120" s="656"/>
      <c r="D120" s="656"/>
      <c r="E120" s="656"/>
    </row>
    <row r="121" spans="1:5">
      <c r="A121" s="656"/>
      <c r="B121" s="763"/>
      <c r="C121" s="656"/>
      <c r="D121" s="656"/>
      <c r="E121" s="656"/>
    </row>
    <row r="122" spans="1:5">
      <c r="A122" s="656"/>
      <c r="B122" s="763"/>
      <c r="C122" s="656"/>
      <c r="D122" s="656"/>
      <c r="E122" s="656"/>
    </row>
    <row r="123" spans="1:5">
      <c r="A123" s="656"/>
      <c r="B123" s="763"/>
      <c r="C123" s="656"/>
      <c r="D123" s="656"/>
      <c r="E123" s="656"/>
    </row>
    <row r="124" spans="1:5">
      <c r="A124" s="656"/>
      <c r="B124" s="763"/>
      <c r="C124" s="656"/>
      <c r="D124" s="656"/>
      <c r="E124" s="656"/>
    </row>
    <row r="125" spans="1:5">
      <c r="A125" s="656"/>
      <c r="B125" s="763"/>
      <c r="C125" s="656"/>
      <c r="D125" s="656"/>
      <c r="E125" s="656"/>
    </row>
    <row r="126" spans="1:5">
      <c r="A126" s="656"/>
      <c r="B126" s="763"/>
      <c r="C126" s="656"/>
      <c r="D126" s="656"/>
      <c r="E126" s="656"/>
    </row>
    <row r="127" spans="1:5">
      <c r="A127" s="656"/>
      <c r="B127" s="763"/>
      <c r="C127" s="656"/>
      <c r="D127" s="656"/>
      <c r="E127" s="656"/>
    </row>
    <row r="128" spans="1:5">
      <c r="A128" s="656"/>
      <c r="B128" s="763"/>
      <c r="C128" s="656"/>
      <c r="D128" s="656"/>
      <c r="E128" s="656"/>
    </row>
    <row r="129" spans="1:5">
      <c r="A129" s="656"/>
      <c r="B129" s="763"/>
      <c r="C129" s="656"/>
      <c r="D129" s="656"/>
      <c r="E129" s="656"/>
    </row>
    <row r="130" spans="1:5">
      <c r="A130" s="656"/>
      <c r="B130" s="763"/>
      <c r="C130" s="656"/>
      <c r="D130" s="656"/>
      <c r="E130" s="656"/>
    </row>
    <row r="131" spans="1:5">
      <c r="A131" s="656"/>
      <c r="B131" s="763"/>
      <c r="C131" s="656"/>
      <c r="D131" s="656"/>
      <c r="E131" s="656"/>
    </row>
    <row r="132" spans="1:5">
      <c r="A132" s="656"/>
      <c r="B132" s="763"/>
      <c r="C132" s="656"/>
      <c r="D132" s="656"/>
      <c r="E132" s="656"/>
    </row>
    <row r="133" spans="1:5">
      <c r="A133" s="656"/>
      <c r="B133" s="763"/>
      <c r="C133" s="656"/>
      <c r="D133" s="656"/>
      <c r="E133" s="656"/>
    </row>
    <row r="134" spans="1:5">
      <c r="A134" s="656"/>
      <c r="B134" s="763"/>
      <c r="C134" s="656"/>
      <c r="D134" s="656"/>
      <c r="E134" s="656"/>
    </row>
    <row r="135" spans="1:5">
      <c r="A135" s="656"/>
      <c r="B135" s="763"/>
      <c r="C135" s="656"/>
      <c r="D135" s="656"/>
      <c r="E135" s="656"/>
    </row>
    <row r="136" spans="1:5">
      <c r="A136" s="656"/>
      <c r="B136" s="763"/>
      <c r="C136" s="656"/>
      <c r="D136" s="656"/>
      <c r="E136" s="656"/>
    </row>
    <row r="137" spans="1:5">
      <c r="A137" s="656"/>
      <c r="B137" s="763"/>
      <c r="C137" s="656"/>
      <c r="D137" s="656"/>
      <c r="E137" s="656"/>
    </row>
    <row r="138" spans="1:5">
      <c r="A138" s="656"/>
      <c r="B138" s="763"/>
      <c r="C138" s="656"/>
      <c r="D138" s="656"/>
      <c r="E138" s="656"/>
    </row>
    <row r="139" spans="1:5">
      <c r="A139" s="656"/>
      <c r="B139" s="763"/>
      <c r="C139" s="656"/>
      <c r="D139" s="656"/>
      <c r="E139" s="656"/>
    </row>
    <row r="140" spans="1:5">
      <c r="A140" s="656"/>
      <c r="B140" s="763"/>
      <c r="C140" s="656"/>
      <c r="D140" s="656"/>
      <c r="E140" s="656"/>
    </row>
    <row r="141" spans="1:5">
      <c r="A141" s="656"/>
      <c r="B141" s="763"/>
      <c r="C141" s="656"/>
      <c r="D141" s="656"/>
      <c r="E141" s="656"/>
    </row>
    <row r="142" spans="1:5">
      <c r="A142" s="656"/>
      <c r="B142" s="763"/>
      <c r="C142" s="656"/>
      <c r="D142" s="656"/>
      <c r="E142" s="656"/>
    </row>
    <row r="143" spans="1:5">
      <c r="A143" s="656"/>
      <c r="B143" s="763"/>
      <c r="C143" s="656"/>
      <c r="D143" s="656"/>
      <c r="E143" s="656"/>
    </row>
    <row r="144" spans="1:5">
      <c r="A144" s="656"/>
      <c r="B144" s="763"/>
      <c r="C144" s="656"/>
      <c r="D144" s="656"/>
      <c r="E144" s="656"/>
    </row>
    <row r="145" spans="1:5">
      <c r="A145" s="656"/>
      <c r="B145" s="763"/>
      <c r="C145" s="656"/>
      <c r="D145" s="656"/>
      <c r="E145" s="656"/>
    </row>
    <row r="146" spans="1:5">
      <c r="A146" s="656"/>
      <c r="B146" s="763"/>
      <c r="C146" s="656"/>
      <c r="D146" s="656"/>
      <c r="E146" s="656"/>
    </row>
    <row r="147" spans="1:5">
      <c r="A147" s="656"/>
      <c r="B147" s="763"/>
      <c r="C147" s="656"/>
      <c r="D147" s="656"/>
      <c r="E147" s="656"/>
    </row>
    <row r="148" spans="1:5">
      <c r="A148" s="656"/>
      <c r="B148" s="763"/>
      <c r="C148" s="656"/>
      <c r="D148" s="656"/>
      <c r="E148" s="656"/>
    </row>
    <row r="149" spans="1:5">
      <c r="A149" s="656"/>
      <c r="B149" s="763"/>
      <c r="C149" s="656"/>
      <c r="D149" s="656"/>
      <c r="E149" s="656"/>
    </row>
    <row r="150" spans="1:5">
      <c r="A150" s="656"/>
      <c r="B150" s="763"/>
      <c r="C150" s="656"/>
      <c r="D150" s="656"/>
      <c r="E150" s="656"/>
    </row>
    <row r="151" spans="1:5">
      <c r="A151" s="656"/>
      <c r="B151" s="763"/>
      <c r="C151" s="656"/>
      <c r="D151" s="656"/>
      <c r="E151" s="656"/>
    </row>
    <row r="152" spans="1:5">
      <c r="A152" s="656"/>
      <c r="B152" s="763"/>
      <c r="C152" s="656"/>
      <c r="D152" s="656"/>
      <c r="E152" s="656"/>
    </row>
    <row r="153" spans="1:5">
      <c r="A153" s="656"/>
      <c r="B153" s="763"/>
      <c r="C153" s="656"/>
      <c r="D153" s="656"/>
      <c r="E153" s="656"/>
    </row>
    <row r="154" spans="1:5">
      <c r="A154" s="656"/>
      <c r="B154" s="763"/>
      <c r="C154" s="656"/>
      <c r="D154" s="656"/>
      <c r="E154" s="656"/>
    </row>
    <row r="155" spans="1:5">
      <c r="A155" s="656"/>
      <c r="B155" s="763"/>
      <c r="C155" s="656"/>
      <c r="D155" s="656"/>
      <c r="E155" s="656"/>
    </row>
    <row r="156" spans="1:5">
      <c r="A156" s="656"/>
      <c r="B156" s="763"/>
      <c r="C156" s="656"/>
      <c r="D156" s="656"/>
      <c r="E156" s="656"/>
    </row>
    <row r="157" spans="1:5">
      <c r="A157" s="656"/>
      <c r="B157" s="763"/>
      <c r="C157" s="656"/>
      <c r="D157" s="656"/>
      <c r="E157" s="656"/>
    </row>
    <row r="158" spans="1:5">
      <c r="A158" s="656"/>
      <c r="B158" s="763"/>
      <c r="C158" s="656"/>
      <c r="D158" s="656"/>
      <c r="E158" s="656"/>
    </row>
    <row r="159" spans="1:5">
      <c r="A159" s="656"/>
      <c r="B159" s="763"/>
      <c r="C159" s="656"/>
      <c r="D159" s="656"/>
      <c r="E159" s="656"/>
    </row>
    <row r="160" spans="1:5">
      <c r="A160" s="656"/>
      <c r="B160" s="763"/>
      <c r="C160" s="656"/>
      <c r="D160" s="656"/>
      <c r="E160" s="656"/>
    </row>
    <row r="161" spans="1:5">
      <c r="A161" s="656"/>
      <c r="B161" s="763"/>
      <c r="C161" s="656"/>
      <c r="D161" s="656"/>
      <c r="E161" s="656"/>
    </row>
    <row r="162" spans="1:5">
      <c r="A162" s="656"/>
      <c r="B162" s="763"/>
      <c r="C162" s="656"/>
      <c r="D162" s="656"/>
      <c r="E162" s="656"/>
    </row>
    <row r="163" spans="1:5">
      <c r="A163" s="656"/>
      <c r="B163" s="763"/>
      <c r="C163" s="656"/>
      <c r="D163" s="656"/>
      <c r="E163" s="656"/>
    </row>
    <row r="164" spans="1:5">
      <c r="A164" s="656"/>
      <c r="B164" s="763"/>
      <c r="C164" s="656"/>
      <c r="D164" s="656"/>
      <c r="E164" s="656"/>
    </row>
    <row r="165" spans="1:5">
      <c r="A165" s="656"/>
      <c r="B165" s="763"/>
      <c r="C165" s="656"/>
      <c r="D165" s="656"/>
      <c r="E165" s="656"/>
    </row>
    <row r="166" spans="1:5">
      <c r="A166" s="656"/>
      <c r="B166" s="763"/>
      <c r="C166" s="656"/>
      <c r="D166" s="656"/>
      <c r="E166" s="656"/>
    </row>
    <row r="167" spans="1:5">
      <c r="A167" s="656"/>
      <c r="B167" s="763"/>
      <c r="C167" s="656"/>
      <c r="D167" s="656"/>
      <c r="E167" s="656"/>
    </row>
    <row r="168" spans="1:5">
      <c r="A168" s="656"/>
      <c r="B168" s="763"/>
      <c r="C168" s="656"/>
      <c r="D168" s="656"/>
      <c r="E168" s="656"/>
    </row>
    <row r="169" spans="1:5">
      <c r="A169" s="656"/>
      <c r="B169" s="763"/>
      <c r="C169" s="656"/>
      <c r="D169" s="656"/>
      <c r="E169" s="656"/>
    </row>
    <row r="170" spans="1:5">
      <c r="A170" s="656"/>
      <c r="B170" s="763"/>
      <c r="C170" s="656"/>
      <c r="D170" s="656"/>
      <c r="E170" s="656"/>
    </row>
    <row r="171" spans="1:5">
      <c r="A171" s="656"/>
      <c r="B171" s="763"/>
      <c r="C171" s="656"/>
      <c r="D171" s="656"/>
      <c r="E171" s="656"/>
    </row>
    <row r="172" spans="1:5">
      <c r="A172" s="656"/>
      <c r="B172" s="763"/>
      <c r="C172" s="656"/>
      <c r="D172" s="656"/>
      <c r="E172" s="656"/>
    </row>
    <row r="173" spans="1:5">
      <c r="A173" s="656"/>
      <c r="B173" s="763"/>
      <c r="C173" s="656"/>
      <c r="D173" s="656"/>
      <c r="E173" s="656"/>
    </row>
    <row r="174" spans="1:5">
      <c r="A174" s="656"/>
      <c r="B174" s="763"/>
      <c r="C174" s="656"/>
      <c r="D174" s="656"/>
      <c r="E174" s="656"/>
    </row>
    <row r="175" spans="1:5">
      <c r="A175" s="656"/>
      <c r="B175" s="763"/>
      <c r="C175" s="656"/>
      <c r="D175" s="656"/>
      <c r="E175" s="656"/>
    </row>
    <row r="176" spans="1:5">
      <c r="A176" s="656"/>
      <c r="B176" s="763"/>
      <c r="C176" s="656"/>
      <c r="D176" s="656"/>
      <c r="E176" s="656"/>
    </row>
    <row r="177" spans="1:5">
      <c r="A177" s="656"/>
      <c r="B177" s="763"/>
      <c r="C177" s="656"/>
      <c r="D177" s="656"/>
      <c r="E177" s="656"/>
    </row>
    <row r="178" spans="1:5">
      <c r="A178" s="656"/>
      <c r="B178" s="763"/>
      <c r="C178" s="656"/>
      <c r="D178" s="656"/>
      <c r="E178" s="656"/>
    </row>
    <row r="179" spans="1:5">
      <c r="A179" s="656"/>
      <c r="B179" s="763"/>
      <c r="C179" s="656"/>
      <c r="D179" s="656"/>
      <c r="E179" s="656"/>
    </row>
    <row r="180" spans="1:5">
      <c r="A180" s="656"/>
      <c r="B180" s="763"/>
      <c r="C180" s="656"/>
      <c r="D180" s="656"/>
      <c r="E180" s="656"/>
    </row>
    <row r="181" spans="1:5">
      <c r="A181" s="656"/>
      <c r="B181" s="763"/>
      <c r="C181" s="656"/>
      <c r="D181" s="656"/>
      <c r="E181" s="656"/>
    </row>
    <row r="182" spans="1:5">
      <c r="A182" s="656"/>
      <c r="B182" s="763"/>
      <c r="C182" s="656"/>
      <c r="D182" s="656"/>
      <c r="E182" s="656"/>
    </row>
    <row r="183" spans="1:5">
      <c r="A183" s="656"/>
      <c r="B183" s="763"/>
      <c r="C183" s="656"/>
      <c r="D183" s="656"/>
      <c r="E183" s="656"/>
    </row>
    <row r="184" spans="1:5">
      <c r="A184" s="656"/>
      <c r="B184" s="763"/>
      <c r="C184" s="656"/>
      <c r="D184" s="656"/>
      <c r="E184" s="656"/>
    </row>
    <row r="185" spans="1:5">
      <c r="A185" s="656"/>
      <c r="B185" s="763"/>
      <c r="C185" s="656"/>
      <c r="D185" s="656"/>
      <c r="E185" s="656"/>
    </row>
    <row r="186" spans="1:5">
      <c r="A186" s="656"/>
      <c r="B186" s="763"/>
      <c r="C186" s="656"/>
      <c r="D186" s="656"/>
      <c r="E186" s="656"/>
    </row>
    <row r="187" spans="1:5">
      <c r="A187" s="656"/>
      <c r="B187" s="763"/>
      <c r="C187" s="656"/>
      <c r="D187" s="656"/>
      <c r="E187" s="656"/>
    </row>
    <row r="188" spans="1:5">
      <c r="A188" s="656"/>
      <c r="B188" s="763"/>
      <c r="C188" s="656"/>
      <c r="D188" s="656"/>
      <c r="E188" s="656"/>
    </row>
    <row r="189" spans="1:5">
      <c r="A189" s="656"/>
      <c r="B189" s="763"/>
      <c r="C189" s="656"/>
      <c r="D189" s="656"/>
      <c r="E189" s="656"/>
    </row>
    <row r="190" spans="1:5">
      <c r="A190" s="656"/>
      <c r="B190" s="763"/>
      <c r="C190" s="656"/>
      <c r="D190" s="656"/>
      <c r="E190" s="656"/>
    </row>
    <row r="191" spans="1:5">
      <c r="A191" s="656"/>
      <c r="B191" s="763"/>
      <c r="C191" s="656"/>
      <c r="D191" s="656"/>
      <c r="E191" s="656"/>
    </row>
    <row r="192" spans="1:5">
      <c r="A192" s="656"/>
      <c r="B192" s="763"/>
      <c r="C192" s="656"/>
      <c r="D192" s="656"/>
      <c r="E192" s="656"/>
    </row>
    <row r="193" spans="1:5">
      <c r="A193" s="656"/>
      <c r="B193" s="763"/>
      <c r="C193" s="656"/>
      <c r="D193" s="656"/>
      <c r="E193" s="656"/>
    </row>
    <row r="194" spans="1:5">
      <c r="A194" s="656"/>
      <c r="B194" s="763"/>
      <c r="C194" s="656"/>
      <c r="D194" s="656"/>
      <c r="E194" s="656"/>
    </row>
    <row r="195" spans="1:5">
      <c r="A195" s="656"/>
      <c r="B195" s="763"/>
      <c r="C195" s="656"/>
      <c r="D195" s="656"/>
      <c r="E195" s="656"/>
    </row>
    <row r="196" spans="1:5">
      <c r="A196" s="656"/>
      <c r="B196" s="763"/>
      <c r="C196" s="656"/>
      <c r="D196" s="656"/>
      <c r="E196" s="656"/>
    </row>
    <row r="197" spans="1:5">
      <c r="A197" s="656"/>
      <c r="B197" s="763"/>
      <c r="C197" s="656"/>
      <c r="D197" s="656"/>
      <c r="E197" s="656"/>
    </row>
    <row r="198" spans="1:5">
      <c r="A198" s="656"/>
      <c r="B198" s="763"/>
      <c r="C198" s="656"/>
      <c r="D198" s="656"/>
      <c r="E198" s="656"/>
    </row>
    <row r="199" spans="1:5">
      <c r="A199" s="656"/>
      <c r="B199" s="763"/>
      <c r="C199" s="656"/>
      <c r="D199" s="656"/>
      <c r="E199" s="656"/>
    </row>
    <row r="200" spans="1:5">
      <c r="A200" s="656"/>
      <c r="B200" s="763"/>
      <c r="C200" s="656"/>
      <c r="D200" s="656"/>
      <c r="E200" s="656"/>
    </row>
    <row r="201" spans="1:5">
      <c r="A201" s="656"/>
      <c r="B201" s="763"/>
      <c r="C201" s="656"/>
      <c r="D201" s="656"/>
      <c r="E201" s="656"/>
    </row>
    <row r="202" spans="1:5">
      <c r="A202" s="656"/>
      <c r="B202" s="763"/>
      <c r="C202" s="656"/>
      <c r="D202" s="656"/>
      <c r="E202" s="656"/>
    </row>
    <row r="203" spans="1:5">
      <c r="A203" s="656"/>
      <c r="B203" s="763"/>
      <c r="C203" s="656"/>
      <c r="D203" s="656"/>
      <c r="E203" s="656"/>
    </row>
    <row r="204" spans="1:5">
      <c r="A204" s="656"/>
      <c r="B204" s="763"/>
      <c r="C204" s="656"/>
      <c r="D204" s="656"/>
      <c r="E204" s="656"/>
    </row>
    <row r="205" spans="1:5">
      <c r="A205" s="656"/>
      <c r="B205" s="763"/>
      <c r="C205" s="656"/>
      <c r="D205" s="656"/>
      <c r="E205" s="656"/>
    </row>
    <row r="206" spans="1:5">
      <c r="A206" s="656"/>
      <c r="B206" s="763"/>
      <c r="C206" s="656"/>
      <c r="D206" s="656"/>
      <c r="E206" s="656"/>
    </row>
    <row r="207" spans="1:5">
      <c r="A207" s="656"/>
      <c r="B207" s="763"/>
      <c r="C207" s="656"/>
      <c r="D207" s="656"/>
      <c r="E207" s="656"/>
    </row>
    <row r="208" spans="1:5">
      <c r="A208" s="656"/>
      <c r="B208" s="763"/>
      <c r="C208" s="656"/>
      <c r="D208" s="656"/>
      <c r="E208" s="656"/>
    </row>
    <row r="209" spans="1:5">
      <c r="A209" s="656"/>
      <c r="B209" s="763"/>
      <c r="C209" s="656"/>
      <c r="D209" s="656"/>
      <c r="E209" s="656"/>
    </row>
    <row r="210" spans="1:5">
      <c r="A210" s="656"/>
      <c r="B210" s="763"/>
      <c r="C210" s="656"/>
      <c r="D210" s="656"/>
      <c r="E210" s="656"/>
    </row>
    <row r="211" spans="1:5">
      <c r="A211" s="656"/>
      <c r="B211" s="763"/>
      <c r="C211" s="656"/>
      <c r="D211" s="656"/>
      <c r="E211" s="656"/>
    </row>
    <row r="212" spans="1:5">
      <c r="A212" s="656"/>
      <c r="B212" s="763"/>
      <c r="C212" s="656"/>
      <c r="D212" s="656"/>
      <c r="E212" s="656"/>
    </row>
    <row r="213" spans="1:5">
      <c r="A213" s="656"/>
      <c r="B213" s="763"/>
      <c r="C213" s="656"/>
      <c r="D213" s="656"/>
      <c r="E213" s="656"/>
    </row>
    <row r="214" spans="1:5">
      <c r="A214" s="656"/>
      <c r="B214" s="763"/>
      <c r="C214" s="656"/>
      <c r="D214" s="656"/>
      <c r="E214" s="656"/>
    </row>
    <row r="215" spans="1:5">
      <c r="A215" s="656"/>
      <c r="B215" s="763"/>
      <c r="C215" s="656"/>
      <c r="D215" s="656"/>
      <c r="E215" s="656"/>
    </row>
    <row r="216" spans="1:5">
      <c r="A216" s="656"/>
      <c r="B216" s="763"/>
      <c r="C216" s="656"/>
      <c r="D216" s="656"/>
      <c r="E216" s="656"/>
    </row>
    <row r="217" spans="1:5">
      <c r="A217" s="656"/>
      <c r="B217" s="763"/>
      <c r="C217" s="656"/>
      <c r="D217" s="656"/>
      <c r="E217" s="656"/>
    </row>
    <row r="218" spans="1:5">
      <c r="A218" s="656"/>
      <c r="B218" s="763"/>
      <c r="C218" s="656"/>
      <c r="D218" s="656"/>
      <c r="E218" s="656"/>
    </row>
    <row r="219" spans="1:5">
      <c r="A219" s="656"/>
      <c r="B219" s="763"/>
      <c r="C219" s="656"/>
      <c r="D219" s="656"/>
      <c r="E219" s="656"/>
    </row>
    <row r="220" spans="1:5">
      <c r="A220" s="656"/>
      <c r="B220" s="763"/>
      <c r="C220" s="656"/>
      <c r="D220" s="656"/>
      <c r="E220" s="656"/>
    </row>
    <row r="221" spans="1:5">
      <c r="A221" s="656"/>
      <c r="B221" s="763"/>
      <c r="C221" s="656"/>
      <c r="D221" s="656"/>
      <c r="E221" s="656"/>
    </row>
    <row r="222" spans="1:5">
      <c r="A222" s="656"/>
      <c r="B222" s="763"/>
      <c r="C222" s="656"/>
      <c r="D222" s="656"/>
      <c r="E222" s="656"/>
    </row>
    <row r="223" spans="1:5">
      <c r="A223" s="656"/>
      <c r="B223" s="763"/>
      <c r="C223" s="656"/>
      <c r="D223" s="656"/>
      <c r="E223" s="656"/>
    </row>
    <row r="224" spans="1:5">
      <c r="A224" s="656"/>
      <c r="B224" s="763"/>
      <c r="C224" s="656"/>
      <c r="D224" s="656"/>
      <c r="E224" s="656"/>
    </row>
    <row r="225" spans="1:5">
      <c r="A225" s="656"/>
      <c r="B225" s="763"/>
      <c r="C225" s="656"/>
      <c r="D225" s="656"/>
      <c r="E225" s="656"/>
    </row>
    <row r="226" spans="1:5">
      <c r="A226" s="656"/>
      <c r="B226" s="763"/>
      <c r="C226" s="656"/>
      <c r="D226" s="656"/>
      <c r="E226" s="656"/>
    </row>
    <row r="227" spans="1:5">
      <c r="A227" s="656"/>
      <c r="B227" s="763"/>
      <c r="C227" s="656"/>
      <c r="D227" s="656"/>
      <c r="E227" s="656"/>
    </row>
    <row r="228" spans="1:5">
      <c r="A228" s="656"/>
      <c r="B228" s="763"/>
      <c r="C228" s="656"/>
      <c r="D228" s="656"/>
      <c r="E228" s="656"/>
    </row>
    <row r="229" spans="1:5">
      <c r="A229" s="656"/>
      <c r="B229" s="763"/>
      <c r="C229" s="656"/>
      <c r="D229" s="656"/>
      <c r="E229" s="656"/>
    </row>
    <row r="230" spans="1:5">
      <c r="A230" s="656"/>
      <c r="B230" s="763"/>
      <c r="C230" s="656"/>
      <c r="D230" s="656"/>
      <c r="E230" s="656"/>
    </row>
    <row r="231" spans="1:5">
      <c r="A231" s="656"/>
      <c r="B231" s="763"/>
      <c r="C231" s="656"/>
      <c r="D231" s="656"/>
      <c r="E231" s="656"/>
    </row>
    <row r="232" spans="1:5">
      <c r="A232" s="656"/>
      <c r="B232" s="763"/>
      <c r="C232" s="656"/>
      <c r="D232" s="656"/>
      <c r="E232" s="656"/>
    </row>
    <row r="233" spans="1:5">
      <c r="A233" s="656"/>
      <c r="B233" s="763"/>
      <c r="C233" s="656"/>
      <c r="D233" s="656"/>
      <c r="E233" s="656"/>
    </row>
    <row r="234" spans="1:5">
      <c r="A234" s="656"/>
      <c r="B234" s="763"/>
      <c r="C234" s="656"/>
      <c r="D234" s="656"/>
      <c r="E234" s="656"/>
    </row>
    <row r="235" spans="1:5">
      <c r="A235" s="656"/>
      <c r="B235" s="763"/>
      <c r="C235" s="656"/>
      <c r="D235" s="656"/>
      <c r="E235" s="656"/>
    </row>
    <row r="236" spans="1:5">
      <c r="A236" s="656"/>
      <c r="B236" s="763"/>
      <c r="C236" s="656"/>
      <c r="D236" s="656"/>
      <c r="E236" s="656"/>
    </row>
    <row r="237" spans="1:5">
      <c r="A237" s="656"/>
      <c r="B237" s="763"/>
      <c r="C237" s="656"/>
      <c r="D237" s="656"/>
      <c r="E237" s="656"/>
    </row>
    <row r="238" spans="1:5">
      <c r="A238" s="656"/>
      <c r="B238" s="763"/>
      <c r="C238" s="656"/>
      <c r="D238" s="656"/>
      <c r="E238" s="656"/>
    </row>
    <row r="239" spans="1:5">
      <c r="A239" s="656"/>
      <c r="B239" s="763"/>
      <c r="C239" s="656"/>
      <c r="D239" s="656"/>
      <c r="E239" s="656"/>
    </row>
    <row r="240" spans="1:5">
      <c r="A240" s="656"/>
      <c r="B240" s="763"/>
      <c r="C240" s="656"/>
      <c r="D240" s="656"/>
      <c r="E240" s="656"/>
    </row>
    <row r="241" spans="1:5">
      <c r="A241" s="656"/>
      <c r="B241" s="763"/>
      <c r="C241" s="656"/>
      <c r="D241" s="656"/>
      <c r="E241" s="656"/>
    </row>
    <row r="242" spans="1:5">
      <c r="A242" s="656"/>
      <c r="B242" s="763"/>
      <c r="C242" s="656"/>
      <c r="D242" s="656"/>
      <c r="E242" s="656"/>
    </row>
    <row r="243" spans="1:5">
      <c r="A243" s="656"/>
      <c r="B243" s="763"/>
      <c r="C243" s="656"/>
      <c r="D243" s="656"/>
      <c r="E243" s="656"/>
    </row>
    <row r="244" spans="1:5">
      <c r="A244" s="656"/>
      <c r="B244" s="763"/>
      <c r="C244" s="656"/>
      <c r="D244" s="656"/>
      <c r="E244" s="656"/>
    </row>
    <row r="245" spans="1:5">
      <c r="A245" s="656"/>
      <c r="B245" s="763"/>
      <c r="C245" s="656"/>
      <c r="D245" s="656"/>
      <c r="E245" s="656"/>
    </row>
    <row r="246" spans="1:5">
      <c r="A246" s="656"/>
      <c r="B246" s="763"/>
      <c r="C246" s="656"/>
      <c r="D246" s="656"/>
      <c r="E246" s="656"/>
    </row>
    <row r="247" spans="1:5">
      <c r="A247" s="656"/>
      <c r="B247" s="763"/>
      <c r="C247" s="656"/>
      <c r="D247" s="656"/>
      <c r="E247" s="656"/>
    </row>
    <row r="248" spans="1:5">
      <c r="A248" s="656"/>
      <c r="B248" s="763"/>
      <c r="C248" s="656"/>
      <c r="D248" s="656"/>
      <c r="E248" s="656"/>
    </row>
    <row r="249" spans="1:5">
      <c r="A249" s="656"/>
      <c r="B249" s="763"/>
      <c r="C249" s="656"/>
      <c r="D249" s="656"/>
      <c r="E249" s="656"/>
    </row>
    <row r="250" spans="1:5">
      <c r="A250" s="656"/>
      <c r="B250" s="763"/>
      <c r="C250" s="656"/>
      <c r="D250" s="656"/>
      <c r="E250" s="656"/>
    </row>
    <row r="251" spans="1:5">
      <c r="A251" s="656"/>
      <c r="B251" s="763"/>
      <c r="C251" s="656"/>
      <c r="D251" s="656"/>
      <c r="E251" s="656"/>
    </row>
    <row r="252" spans="1:5">
      <c r="A252" s="656"/>
      <c r="B252" s="763"/>
      <c r="C252" s="656"/>
      <c r="D252" s="656"/>
      <c r="E252" s="656"/>
    </row>
    <row r="253" spans="1:5">
      <c r="A253" s="656"/>
      <c r="B253" s="763"/>
      <c r="C253" s="656"/>
      <c r="D253" s="656"/>
      <c r="E253" s="656"/>
    </row>
    <row r="254" spans="1:5">
      <c r="A254" s="656"/>
      <c r="B254" s="763"/>
      <c r="C254" s="656"/>
      <c r="D254" s="656"/>
      <c r="E254" s="656"/>
    </row>
    <row r="255" spans="1:5">
      <c r="A255" s="656"/>
      <c r="B255" s="763"/>
      <c r="C255" s="656"/>
      <c r="D255" s="656"/>
      <c r="E255" s="656"/>
    </row>
    <row r="256" spans="1:5">
      <c r="A256" s="656"/>
      <c r="B256" s="763"/>
      <c r="C256" s="656"/>
      <c r="D256" s="656"/>
      <c r="E256" s="656"/>
    </row>
    <row r="257" spans="1:5">
      <c r="A257" s="656"/>
      <c r="B257" s="763"/>
      <c r="C257" s="656"/>
      <c r="D257" s="656"/>
      <c r="E257" s="656"/>
    </row>
    <row r="258" spans="1:5">
      <c r="A258" s="656"/>
      <c r="B258" s="763"/>
      <c r="C258" s="656"/>
      <c r="D258" s="656"/>
      <c r="E258" s="656"/>
    </row>
    <row r="259" spans="1:5">
      <c r="A259" s="656"/>
      <c r="B259" s="763"/>
      <c r="C259" s="656"/>
      <c r="D259" s="656"/>
      <c r="E259" s="656"/>
    </row>
    <row r="260" spans="1:5">
      <c r="A260" s="656"/>
      <c r="B260" s="763"/>
      <c r="C260" s="656"/>
      <c r="D260" s="656"/>
      <c r="E260" s="656"/>
    </row>
    <row r="261" spans="1:5">
      <c r="A261" s="656"/>
      <c r="B261" s="763"/>
      <c r="C261" s="656"/>
      <c r="D261" s="656"/>
      <c r="E261" s="656"/>
    </row>
    <row r="262" spans="1:5">
      <c r="A262" s="656"/>
      <c r="B262" s="763"/>
      <c r="C262" s="656"/>
      <c r="D262" s="656"/>
      <c r="E262" s="656"/>
    </row>
    <row r="263" spans="1:5">
      <c r="A263" s="656"/>
      <c r="B263" s="763"/>
      <c r="C263" s="656"/>
      <c r="D263" s="656"/>
      <c r="E263" s="656"/>
    </row>
    <row r="264" spans="1:5">
      <c r="A264" s="656"/>
      <c r="B264" s="763"/>
      <c r="C264" s="656"/>
      <c r="D264" s="656"/>
      <c r="E264" s="656"/>
    </row>
    <row r="265" spans="1:5">
      <c r="A265" s="656"/>
      <c r="B265" s="763"/>
      <c r="C265" s="656"/>
      <c r="D265" s="656"/>
      <c r="E265" s="656"/>
    </row>
    <row r="266" spans="1:5">
      <c r="A266" s="656"/>
      <c r="B266" s="763"/>
      <c r="C266" s="656"/>
      <c r="D266" s="656"/>
      <c r="E266" s="656"/>
    </row>
    <row r="267" spans="1:5">
      <c r="A267" s="656"/>
      <c r="B267" s="763"/>
      <c r="C267" s="656"/>
      <c r="D267" s="656"/>
      <c r="E267" s="656"/>
    </row>
    <row r="268" spans="1:5">
      <c r="A268" s="656"/>
      <c r="B268" s="763"/>
      <c r="C268" s="656"/>
      <c r="D268" s="656"/>
      <c r="E268" s="656"/>
    </row>
    <row r="269" spans="1:5">
      <c r="A269" s="656"/>
      <c r="B269" s="763"/>
      <c r="C269" s="656"/>
      <c r="D269" s="656"/>
      <c r="E269" s="656"/>
    </row>
    <row r="270" spans="1:5">
      <c r="A270" s="656"/>
      <c r="B270" s="763"/>
      <c r="C270" s="656"/>
      <c r="D270" s="656"/>
      <c r="E270" s="656"/>
    </row>
    <row r="271" spans="1:5">
      <c r="A271" s="656"/>
      <c r="B271" s="763"/>
      <c r="C271" s="656"/>
      <c r="D271" s="656"/>
      <c r="E271" s="656"/>
    </row>
    <row r="272" spans="1:5">
      <c r="A272" s="656"/>
      <c r="B272" s="763"/>
      <c r="C272" s="656"/>
      <c r="D272" s="656"/>
      <c r="E272" s="656"/>
    </row>
    <row r="273" spans="1:5">
      <c r="A273" s="656"/>
      <c r="B273" s="763"/>
      <c r="C273" s="656"/>
      <c r="D273" s="656"/>
      <c r="E273" s="656"/>
    </row>
    <row r="274" spans="1:5">
      <c r="A274" s="656"/>
      <c r="B274" s="763"/>
      <c r="C274" s="656"/>
      <c r="D274" s="656"/>
      <c r="E274" s="656"/>
    </row>
    <row r="275" spans="1:5">
      <c r="A275" s="656"/>
      <c r="B275" s="763"/>
      <c r="C275" s="656"/>
      <c r="D275" s="656"/>
      <c r="E275" s="656"/>
    </row>
    <row r="276" spans="1:5">
      <c r="A276" s="656"/>
      <c r="B276" s="763"/>
      <c r="C276" s="656"/>
      <c r="D276" s="656"/>
      <c r="E276" s="656"/>
    </row>
    <row r="277" spans="1:5">
      <c r="A277" s="656"/>
      <c r="B277" s="763"/>
      <c r="C277" s="656"/>
      <c r="D277" s="656"/>
      <c r="E277" s="656"/>
    </row>
    <row r="278" spans="1:5">
      <c r="A278" s="656"/>
      <c r="B278" s="763"/>
      <c r="C278" s="656"/>
      <c r="D278" s="656"/>
      <c r="E278" s="656"/>
    </row>
    <row r="279" spans="1:5">
      <c r="A279" s="656"/>
      <c r="B279" s="763"/>
      <c r="C279" s="656"/>
      <c r="D279" s="656"/>
      <c r="E279" s="656"/>
    </row>
    <row r="280" spans="1:5">
      <c r="A280" s="656"/>
      <c r="B280" s="763"/>
      <c r="C280" s="656"/>
      <c r="D280" s="656"/>
      <c r="E280" s="656"/>
    </row>
    <row r="281" spans="1:5">
      <c r="A281" s="656"/>
      <c r="B281" s="763"/>
      <c r="C281" s="656"/>
      <c r="D281" s="656"/>
      <c r="E281" s="656"/>
    </row>
    <row r="282" spans="1:5">
      <c r="A282" s="656"/>
      <c r="B282" s="763"/>
      <c r="C282" s="656"/>
      <c r="D282" s="656"/>
      <c r="E282" s="656"/>
    </row>
    <row r="283" spans="1:5">
      <c r="A283" s="656"/>
      <c r="B283" s="763"/>
      <c r="C283" s="656"/>
      <c r="D283" s="656"/>
      <c r="E283" s="656"/>
    </row>
    <row r="284" spans="1:5">
      <c r="A284" s="656"/>
      <c r="B284" s="763"/>
      <c r="C284" s="656"/>
      <c r="D284" s="656"/>
      <c r="E284" s="656"/>
    </row>
    <row r="285" spans="1:5">
      <c r="A285" s="656"/>
      <c r="B285" s="763"/>
      <c r="C285" s="656"/>
      <c r="D285" s="656"/>
      <c r="E285" s="656"/>
    </row>
    <row r="286" spans="1:5">
      <c r="A286" s="656"/>
      <c r="B286" s="763"/>
      <c r="C286" s="656"/>
      <c r="D286" s="656"/>
      <c r="E286" s="656"/>
    </row>
    <row r="287" spans="1:5">
      <c r="A287" s="656"/>
      <c r="B287" s="763"/>
      <c r="C287" s="656"/>
      <c r="D287" s="656"/>
      <c r="E287" s="656"/>
    </row>
    <row r="288" spans="1:5">
      <c r="A288" s="656"/>
      <c r="B288" s="763"/>
      <c r="C288" s="656"/>
      <c r="D288" s="656"/>
      <c r="E288" s="656"/>
    </row>
    <row r="289" spans="1:5">
      <c r="A289" s="656"/>
      <c r="B289" s="763"/>
      <c r="C289" s="656"/>
      <c r="D289" s="656"/>
      <c r="E289" s="656"/>
    </row>
    <row r="290" spans="1:5">
      <c r="A290" s="656"/>
      <c r="B290" s="763"/>
      <c r="C290" s="656"/>
      <c r="D290" s="656"/>
      <c r="E290" s="656"/>
    </row>
    <row r="291" spans="1:5">
      <c r="A291" s="656"/>
      <c r="B291" s="763"/>
      <c r="C291" s="656"/>
      <c r="D291" s="656"/>
      <c r="E291" s="656"/>
    </row>
    <row r="292" spans="1:5">
      <c r="A292" s="656"/>
      <c r="B292" s="763"/>
      <c r="C292" s="656"/>
      <c r="D292" s="656"/>
      <c r="E292" s="656"/>
    </row>
    <row r="293" spans="1:5">
      <c r="A293" s="656"/>
      <c r="B293" s="763"/>
      <c r="C293" s="656"/>
      <c r="D293" s="656"/>
      <c r="E293" s="656"/>
    </row>
    <row r="294" spans="1:5">
      <c r="A294" s="656"/>
      <c r="B294" s="763"/>
      <c r="C294" s="656"/>
      <c r="D294" s="656"/>
      <c r="E294" s="656"/>
    </row>
    <row r="295" spans="1:5">
      <c r="A295" s="656"/>
      <c r="B295" s="763"/>
      <c r="C295" s="656"/>
      <c r="D295" s="656"/>
      <c r="E295" s="656"/>
    </row>
    <row r="296" spans="1:5">
      <c r="A296" s="656"/>
      <c r="B296" s="763"/>
      <c r="C296" s="656"/>
      <c r="D296" s="656"/>
      <c r="E296" s="656"/>
    </row>
    <row r="297" spans="1:5">
      <c r="A297" s="656"/>
      <c r="B297" s="763"/>
      <c r="C297" s="656"/>
      <c r="D297" s="656"/>
      <c r="E297" s="656"/>
    </row>
    <row r="298" spans="1:5">
      <c r="A298" s="656"/>
      <c r="B298" s="763"/>
      <c r="C298" s="656"/>
      <c r="D298" s="656"/>
      <c r="E298" s="656"/>
    </row>
    <row r="299" spans="1:5">
      <c r="A299" s="656"/>
      <c r="B299" s="763"/>
      <c r="C299" s="656"/>
      <c r="D299" s="656"/>
      <c r="E299" s="656"/>
    </row>
    <row r="300" spans="1:5">
      <c r="A300" s="656"/>
      <c r="B300" s="763"/>
      <c r="C300" s="656"/>
      <c r="D300" s="656"/>
      <c r="E300" s="656"/>
    </row>
    <row r="301" spans="1:5">
      <c r="A301" s="656"/>
      <c r="B301" s="763"/>
      <c r="C301" s="656"/>
      <c r="D301" s="656"/>
      <c r="E301" s="656"/>
    </row>
    <row r="302" spans="1:5">
      <c r="A302" s="656"/>
      <c r="B302" s="763"/>
      <c r="C302" s="656"/>
      <c r="D302" s="656"/>
      <c r="E302" s="656"/>
    </row>
    <row r="303" spans="1:5">
      <c r="A303" s="656"/>
      <c r="B303" s="763"/>
      <c r="C303" s="656"/>
      <c r="D303" s="656"/>
      <c r="E303" s="656"/>
    </row>
    <row r="304" spans="1:5">
      <c r="A304" s="656"/>
      <c r="B304" s="763"/>
      <c r="C304" s="656"/>
      <c r="D304" s="656"/>
      <c r="E304" s="656"/>
    </row>
    <row r="305" spans="1:5">
      <c r="A305" s="656"/>
      <c r="B305" s="763"/>
      <c r="C305" s="656"/>
      <c r="D305" s="656"/>
      <c r="E305" s="656"/>
    </row>
    <row r="306" spans="1:5">
      <c r="A306" s="656"/>
      <c r="B306" s="763"/>
      <c r="C306" s="656"/>
      <c r="D306" s="656"/>
      <c r="E306" s="656"/>
    </row>
    <row r="307" spans="1:5">
      <c r="A307" s="656"/>
      <c r="B307" s="763"/>
      <c r="C307" s="656"/>
      <c r="D307" s="656"/>
      <c r="E307" s="656"/>
    </row>
    <row r="308" spans="1:5">
      <c r="A308" s="656"/>
      <c r="B308" s="763"/>
      <c r="C308" s="656"/>
      <c r="D308" s="656"/>
      <c r="E308" s="656"/>
    </row>
    <row r="309" spans="1:5">
      <c r="A309" s="656"/>
      <c r="B309" s="763"/>
      <c r="C309" s="656"/>
      <c r="D309" s="656"/>
      <c r="E309" s="656"/>
    </row>
    <row r="310" spans="1:5">
      <c r="A310" s="656"/>
      <c r="B310" s="763"/>
      <c r="C310" s="656"/>
      <c r="D310" s="656"/>
      <c r="E310" s="656"/>
    </row>
    <row r="311" spans="1:5">
      <c r="A311" s="656"/>
      <c r="B311" s="763"/>
      <c r="C311" s="656"/>
      <c r="D311" s="656"/>
      <c r="E311" s="656"/>
    </row>
    <row r="312" spans="1:5">
      <c r="A312" s="656"/>
      <c r="B312" s="763"/>
      <c r="C312" s="656"/>
      <c r="D312" s="656"/>
      <c r="E312" s="656"/>
    </row>
    <row r="313" spans="1:5">
      <c r="A313" s="656"/>
      <c r="B313" s="763"/>
      <c r="C313" s="656"/>
      <c r="D313" s="656"/>
      <c r="E313" s="656"/>
    </row>
    <row r="314" spans="1:5">
      <c r="A314" s="656"/>
      <c r="B314" s="763"/>
      <c r="C314" s="656"/>
      <c r="D314" s="656"/>
      <c r="E314" s="656"/>
    </row>
    <row r="315" spans="1:5">
      <c r="A315" s="656"/>
      <c r="B315" s="763"/>
      <c r="C315" s="656"/>
      <c r="D315" s="656"/>
      <c r="E315" s="656"/>
    </row>
    <row r="316" spans="1:5">
      <c r="A316" s="656"/>
      <c r="B316" s="763"/>
      <c r="C316" s="656"/>
      <c r="D316" s="656"/>
      <c r="E316" s="656"/>
    </row>
    <row r="317" spans="1:5">
      <c r="A317" s="656"/>
      <c r="B317" s="763"/>
      <c r="C317" s="656"/>
      <c r="D317" s="656"/>
      <c r="E317" s="656"/>
    </row>
    <row r="318" spans="1:5">
      <c r="A318" s="656"/>
      <c r="B318" s="763"/>
      <c r="C318" s="656"/>
      <c r="D318" s="656"/>
      <c r="E318" s="656"/>
    </row>
    <row r="319" spans="1:5">
      <c r="A319" s="656"/>
      <c r="B319" s="763"/>
      <c r="C319" s="656"/>
      <c r="D319" s="656"/>
      <c r="E319" s="656"/>
    </row>
    <row r="320" spans="1:5">
      <c r="A320" s="656"/>
      <c r="B320" s="763"/>
      <c r="C320" s="656"/>
      <c r="D320" s="656"/>
      <c r="E320" s="656"/>
    </row>
    <row r="321" spans="1:5">
      <c r="A321" s="656"/>
      <c r="B321" s="763"/>
      <c r="C321" s="656"/>
      <c r="D321" s="656"/>
      <c r="E321" s="656"/>
    </row>
    <row r="322" spans="1:5">
      <c r="A322" s="656"/>
      <c r="B322" s="763"/>
      <c r="C322" s="656"/>
      <c r="D322" s="656"/>
      <c r="E322" s="656"/>
    </row>
    <row r="323" spans="1:5">
      <c r="A323" s="656"/>
      <c r="B323" s="763"/>
      <c r="C323" s="656"/>
      <c r="D323" s="656"/>
      <c r="E323" s="656"/>
    </row>
    <row r="324" spans="1:5">
      <c r="A324" s="656"/>
      <c r="B324" s="763"/>
      <c r="C324" s="656"/>
      <c r="D324" s="656"/>
      <c r="E324" s="656"/>
    </row>
    <row r="325" spans="1:5">
      <c r="A325" s="656"/>
      <c r="B325" s="763"/>
      <c r="C325" s="656"/>
      <c r="D325" s="656"/>
      <c r="E325" s="656"/>
    </row>
    <row r="326" spans="1:5">
      <c r="A326" s="656"/>
      <c r="B326" s="763"/>
      <c r="C326" s="656"/>
      <c r="D326" s="656"/>
      <c r="E326" s="656"/>
    </row>
    <row r="327" spans="1:5">
      <c r="A327" s="656"/>
      <c r="B327" s="763"/>
      <c r="C327" s="656"/>
      <c r="D327" s="656"/>
      <c r="E327" s="656"/>
    </row>
    <row r="328" spans="1:5">
      <c r="A328" s="656"/>
      <c r="B328" s="763"/>
      <c r="C328" s="656"/>
      <c r="D328" s="656"/>
      <c r="E328" s="656"/>
    </row>
    <row r="329" spans="1:5">
      <c r="A329" s="656"/>
      <c r="B329" s="763"/>
      <c r="C329" s="656"/>
      <c r="D329" s="656"/>
      <c r="E329" s="656"/>
    </row>
    <row r="330" spans="1:5">
      <c r="A330" s="656"/>
      <c r="B330" s="763"/>
      <c r="C330" s="656"/>
      <c r="D330" s="656"/>
      <c r="E330" s="656"/>
    </row>
    <row r="331" spans="1:5">
      <c r="A331" s="656"/>
      <c r="B331" s="763"/>
      <c r="C331" s="656"/>
      <c r="D331" s="656"/>
      <c r="E331" s="656"/>
    </row>
    <row r="332" spans="1:5">
      <c r="A332" s="656"/>
      <c r="B332" s="763"/>
      <c r="C332" s="656"/>
      <c r="D332" s="656"/>
      <c r="E332" s="656"/>
    </row>
    <row r="333" spans="1:5">
      <c r="A333" s="656"/>
      <c r="B333" s="763"/>
      <c r="C333" s="656"/>
      <c r="D333" s="656"/>
      <c r="E333" s="656"/>
    </row>
    <row r="334" spans="1:5">
      <c r="A334" s="656"/>
      <c r="B334" s="763"/>
      <c r="C334" s="656"/>
      <c r="D334" s="656"/>
      <c r="E334" s="656"/>
    </row>
    <row r="335" spans="1:5">
      <c r="A335" s="656"/>
      <c r="B335" s="763"/>
      <c r="C335" s="656"/>
      <c r="D335" s="656"/>
      <c r="E335" s="656"/>
    </row>
    <row r="336" spans="1:5">
      <c r="A336" s="656"/>
      <c r="B336" s="763"/>
      <c r="C336" s="656"/>
      <c r="D336" s="656"/>
      <c r="E336" s="656"/>
    </row>
    <row r="337" spans="1:5">
      <c r="A337" s="656"/>
      <c r="B337" s="763"/>
      <c r="C337" s="656"/>
      <c r="D337" s="656"/>
      <c r="E337" s="656"/>
    </row>
    <row r="338" spans="1:5">
      <c r="A338" s="656"/>
      <c r="B338" s="763"/>
      <c r="C338" s="656"/>
      <c r="D338" s="656"/>
      <c r="E338" s="656"/>
    </row>
    <row r="339" spans="1:5">
      <c r="A339" s="656"/>
      <c r="B339" s="763"/>
      <c r="C339" s="656"/>
      <c r="D339" s="656"/>
      <c r="E339" s="656"/>
    </row>
    <row r="340" spans="1:5">
      <c r="A340" s="656"/>
      <c r="B340" s="763"/>
      <c r="C340" s="656"/>
      <c r="D340" s="656"/>
      <c r="E340" s="656"/>
    </row>
    <row r="341" spans="1:5">
      <c r="A341" s="656"/>
      <c r="B341" s="763"/>
      <c r="C341" s="656"/>
      <c r="D341" s="656"/>
      <c r="E341" s="656"/>
    </row>
    <row r="342" spans="1:5">
      <c r="A342" s="656"/>
      <c r="B342" s="763"/>
      <c r="C342" s="656"/>
      <c r="D342" s="656"/>
      <c r="E342" s="656"/>
    </row>
    <row r="343" spans="1:5">
      <c r="A343" s="656"/>
      <c r="B343" s="763"/>
      <c r="C343" s="656"/>
      <c r="D343" s="656"/>
      <c r="E343" s="656"/>
    </row>
    <row r="344" spans="1:5">
      <c r="A344" s="656"/>
      <c r="B344" s="763"/>
      <c r="C344" s="656"/>
      <c r="D344" s="656"/>
      <c r="E344" s="656"/>
    </row>
    <row r="345" spans="1:5">
      <c r="A345" s="656"/>
      <c r="B345" s="763"/>
      <c r="C345" s="656"/>
      <c r="D345" s="656"/>
      <c r="E345" s="656"/>
    </row>
    <row r="346" spans="1:5">
      <c r="A346" s="656"/>
      <c r="B346" s="763"/>
      <c r="C346" s="656"/>
      <c r="D346" s="656"/>
      <c r="E346" s="656"/>
    </row>
    <row r="347" spans="1:5">
      <c r="A347" s="656"/>
      <c r="B347" s="763"/>
      <c r="C347" s="656"/>
      <c r="D347" s="656"/>
      <c r="E347" s="656"/>
    </row>
    <row r="348" spans="1:5">
      <c r="A348" s="656"/>
      <c r="B348" s="763"/>
      <c r="C348" s="656"/>
      <c r="D348" s="656"/>
      <c r="E348" s="656"/>
    </row>
    <row r="349" spans="1:5">
      <c r="A349" s="656"/>
      <c r="B349" s="763"/>
      <c r="C349" s="656"/>
      <c r="D349" s="656"/>
      <c r="E349" s="656"/>
    </row>
    <row r="350" spans="1:5">
      <c r="A350" s="656"/>
      <c r="B350" s="763"/>
      <c r="C350" s="656"/>
      <c r="D350" s="656"/>
      <c r="E350" s="656"/>
    </row>
    <row r="351" spans="1:5">
      <c r="A351" s="656"/>
      <c r="B351" s="763"/>
      <c r="C351" s="656"/>
      <c r="D351" s="656"/>
      <c r="E351" s="656"/>
    </row>
    <row r="352" spans="1:5">
      <c r="A352" s="656"/>
      <c r="B352" s="763"/>
      <c r="C352" s="656"/>
      <c r="D352" s="656"/>
      <c r="E352" s="656"/>
    </row>
    <row r="353" spans="1:5">
      <c r="A353" s="656"/>
      <c r="B353" s="763"/>
      <c r="C353" s="656"/>
      <c r="D353" s="656"/>
      <c r="E353" s="656"/>
    </row>
    <row r="354" spans="1:5">
      <c r="A354" s="656"/>
      <c r="B354" s="763"/>
      <c r="C354" s="656"/>
      <c r="D354" s="656"/>
      <c r="E354" s="656"/>
    </row>
    <row r="355" spans="1:5">
      <c r="A355" s="656"/>
      <c r="B355" s="763"/>
      <c r="C355" s="656"/>
      <c r="D355" s="656"/>
      <c r="E355" s="656"/>
    </row>
    <row r="356" spans="1:5">
      <c r="A356" s="656"/>
      <c r="B356" s="763"/>
      <c r="C356" s="656"/>
      <c r="D356" s="656"/>
      <c r="E356" s="656"/>
    </row>
    <row r="357" spans="1:5">
      <c r="A357" s="656"/>
      <c r="B357" s="763"/>
      <c r="C357" s="656"/>
      <c r="D357" s="656"/>
      <c r="E357" s="656"/>
    </row>
    <row r="358" spans="1:5">
      <c r="A358" s="656"/>
      <c r="B358" s="763"/>
      <c r="C358" s="656"/>
      <c r="D358" s="656"/>
      <c r="E358" s="656"/>
    </row>
    <row r="359" spans="1:5">
      <c r="A359" s="656"/>
      <c r="B359" s="763"/>
      <c r="C359" s="656"/>
      <c r="D359" s="656"/>
      <c r="E359" s="656"/>
    </row>
    <row r="360" spans="1:5">
      <c r="A360" s="656"/>
      <c r="B360" s="763"/>
      <c r="C360" s="656"/>
      <c r="D360" s="656"/>
      <c r="E360" s="656"/>
    </row>
    <row r="361" spans="1:5">
      <c r="A361" s="656"/>
      <c r="B361" s="763"/>
      <c r="C361" s="656"/>
      <c r="D361" s="656"/>
      <c r="E361" s="656"/>
    </row>
    <row r="362" spans="1:5">
      <c r="A362" s="656"/>
      <c r="B362" s="763"/>
      <c r="C362" s="656"/>
      <c r="D362" s="656"/>
      <c r="E362" s="656"/>
    </row>
    <row r="363" spans="1:5">
      <c r="A363" s="656"/>
      <c r="B363" s="763"/>
      <c r="C363" s="656"/>
      <c r="D363" s="656"/>
      <c r="E363" s="656"/>
    </row>
    <row r="364" spans="1:5">
      <c r="A364" s="656"/>
      <c r="B364" s="763"/>
      <c r="C364" s="656"/>
      <c r="D364" s="656"/>
      <c r="E364" s="656"/>
    </row>
    <row r="365" spans="1:5">
      <c r="A365" s="656"/>
      <c r="B365" s="763"/>
      <c r="C365" s="656"/>
      <c r="D365" s="656"/>
      <c r="E365" s="656"/>
    </row>
    <row r="366" spans="1:5">
      <c r="A366" s="656"/>
      <c r="B366" s="763"/>
      <c r="C366" s="656"/>
      <c r="D366" s="656"/>
      <c r="E366" s="656"/>
    </row>
    <row r="367" spans="1:5">
      <c r="A367" s="656"/>
      <c r="B367" s="763"/>
      <c r="C367" s="656"/>
      <c r="D367" s="656"/>
      <c r="E367" s="656"/>
    </row>
    <row r="368" spans="1:5">
      <c r="A368" s="656"/>
      <c r="B368" s="763"/>
      <c r="C368" s="656"/>
      <c r="D368" s="656"/>
      <c r="E368" s="656"/>
    </row>
    <row r="369" spans="1:5">
      <c r="A369" s="656"/>
      <c r="B369" s="763"/>
      <c r="C369" s="656"/>
      <c r="D369" s="656"/>
      <c r="E369" s="656"/>
    </row>
    <row r="370" spans="1:5">
      <c r="A370" s="656"/>
      <c r="B370" s="763"/>
      <c r="C370" s="656"/>
      <c r="D370" s="656"/>
      <c r="E370" s="656"/>
    </row>
    <row r="371" spans="1:5">
      <c r="A371" s="656"/>
      <c r="B371" s="763"/>
      <c r="C371" s="656"/>
      <c r="D371" s="656"/>
      <c r="E371" s="656"/>
    </row>
    <row r="372" spans="1:5">
      <c r="A372" s="656"/>
      <c r="B372" s="763"/>
      <c r="C372" s="656"/>
      <c r="D372" s="656"/>
      <c r="E372" s="656"/>
    </row>
    <row r="373" spans="1:5">
      <c r="A373" s="656"/>
      <c r="B373" s="763"/>
      <c r="C373" s="656"/>
      <c r="D373" s="656"/>
      <c r="E373" s="656"/>
    </row>
    <row r="374" spans="1:5">
      <c r="A374" s="656"/>
      <c r="B374" s="763"/>
      <c r="C374" s="656"/>
      <c r="D374" s="656"/>
      <c r="E374" s="656"/>
    </row>
    <row r="375" spans="1:5">
      <c r="A375" s="656"/>
      <c r="B375" s="763"/>
      <c r="C375" s="656"/>
      <c r="D375" s="656"/>
      <c r="E375" s="656"/>
    </row>
    <row r="376" spans="1:5">
      <c r="A376" s="656"/>
      <c r="B376" s="763"/>
      <c r="C376" s="656"/>
      <c r="D376" s="656"/>
      <c r="E376" s="656"/>
    </row>
    <row r="377" spans="1:5">
      <c r="A377" s="656"/>
      <c r="B377" s="763"/>
      <c r="C377" s="656"/>
      <c r="D377" s="656"/>
      <c r="E377" s="656"/>
    </row>
    <row r="378" spans="1:5">
      <c r="A378" s="656"/>
      <c r="B378" s="763"/>
      <c r="C378" s="656"/>
      <c r="D378" s="656"/>
      <c r="E378" s="656"/>
    </row>
    <row r="379" spans="1:5">
      <c r="A379" s="656"/>
      <c r="B379" s="763"/>
      <c r="C379" s="656"/>
      <c r="D379" s="656"/>
      <c r="E379" s="656"/>
    </row>
    <row r="380" spans="1:5">
      <c r="A380" s="656"/>
      <c r="B380" s="763"/>
      <c r="C380" s="656"/>
      <c r="D380" s="656"/>
      <c r="E380" s="656"/>
    </row>
    <row r="381" spans="1:5">
      <c r="A381" s="656"/>
      <c r="B381" s="763"/>
      <c r="C381" s="656"/>
      <c r="D381" s="656"/>
      <c r="E381" s="656"/>
    </row>
    <row r="382" spans="1:5">
      <c r="A382" s="656"/>
      <c r="B382" s="763"/>
      <c r="C382" s="656"/>
      <c r="D382" s="656"/>
      <c r="E382" s="656"/>
    </row>
    <row r="383" spans="1:5">
      <c r="A383" s="656"/>
      <c r="B383" s="763"/>
      <c r="C383" s="656"/>
      <c r="D383" s="656"/>
      <c r="E383" s="656"/>
    </row>
    <row r="384" spans="1:5">
      <c r="A384" s="656"/>
      <c r="B384" s="763"/>
      <c r="C384" s="656"/>
      <c r="D384" s="656"/>
      <c r="E384" s="656"/>
    </row>
    <row r="385" spans="1:5">
      <c r="A385" s="656"/>
      <c r="B385" s="763"/>
      <c r="C385" s="656"/>
      <c r="D385" s="656"/>
      <c r="E385" s="656"/>
    </row>
    <row r="386" spans="1:5">
      <c r="A386" s="656"/>
      <c r="B386" s="763"/>
      <c r="C386" s="656"/>
      <c r="D386" s="656"/>
      <c r="E386" s="656"/>
    </row>
    <row r="387" spans="1:5">
      <c r="A387" s="656"/>
      <c r="B387" s="763"/>
      <c r="C387" s="656"/>
      <c r="D387" s="656"/>
      <c r="E387" s="656"/>
    </row>
    <row r="388" spans="1:5">
      <c r="A388" s="656"/>
      <c r="B388" s="763"/>
      <c r="C388" s="656"/>
      <c r="D388" s="656"/>
      <c r="E388" s="656"/>
    </row>
    <row r="389" spans="1:5">
      <c r="A389" s="656"/>
      <c r="B389" s="763"/>
      <c r="C389" s="656"/>
      <c r="D389" s="656"/>
      <c r="E389" s="656"/>
    </row>
    <row r="390" spans="1:5">
      <c r="A390" s="656"/>
      <c r="B390" s="763"/>
      <c r="C390" s="656"/>
      <c r="D390" s="656"/>
      <c r="E390" s="656"/>
    </row>
    <row r="391" spans="1:5">
      <c r="A391" s="656"/>
      <c r="B391" s="763"/>
      <c r="C391" s="656"/>
      <c r="D391" s="656"/>
      <c r="E391" s="656"/>
    </row>
    <row r="392" spans="1:5">
      <c r="A392" s="656"/>
      <c r="B392" s="763"/>
      <c r="C392" s="656"/>
      <c r="D392" s="656"/>
      <c r="E392" s="656"/>
    </row>
    <row r="393" spans="1:5">
      <c r="A393" s="656"/>
      <c r="B393" s="763"/>
      <c r="C393" s="656"/>
      <c r="D393" s="656"/>
      <c r="E393" s="656"/>
    </row>
    <row r="394" spans="1:5">
      <c r="A394" s="656"/>
      <c r="B394" s="763"/>
      <c r="C394" s="656"/>
      <c r="D394" s="656"/>
      <c r="E394" s="656"/>
    </row>
    <row r="395" spans="1:5">
      <c r="A395" s="656"/>
      <c r="B395" s="763"/>
      <c r="C395" s="656"/>
      <c r="D395" s="656"/>
      <c r="E395" s="656"/>
    </row>
    <row r="396" spans="1:5">
      <c r="A396" s="656"/>
      <c r="B396" s="763"/>
      <c r="C396" s="656"/>
      <c r="D396" s="656"/>
      <c r="E396" s="656"/>
    </row>
    <row r="397" spans="1:5">
      <c r="A397" s="656"/>
      <c r="B397" s="763"/>
      <c r="C397" s="656"/>
      <c r="D397" s="656"/>
      <c r="E397" s="656"/>
    </row>
    <row r="398" spans="1:5">
      <c r="A398" s="656"/>
      <c r="B398" s="763"/>
      <c r="C398" s="656"/>
      <c r="D398" s="656"/>
      <c r="E398" s="656"/>
    </row>
    <row r="399" spans="1:5">
      <c r="A399" s="656"/>
      <c r="B399" s="763"/>
      <c r="C399" s="656"/>
      <c r="D399" s="656"/>
      <c r="E399" s="656"/>
    </row>
    <row r="400" spans="1:5">
      <c r="A400" s="656"/>
      <c r="B400" s="763"/>
      <c r="C400" s="656"/>
      <c r="D400" s="656"/>
      <c r="E400" s="656"/>
    </row>
    <row r="401" spans="1:5">
      <c r="A401" s="656"/>
      <c r="B401" s="763"/>
      <c r="C401" s="656"/>
      <c r="D401" s="656"/>
      <c r="E401" s="656"/>
    </row>
    <row r="402" spans="1:5">
      <c r="A402" s="656"/>
      <c r="B402" s="763"/>
      <c r="C402" s="656"/>
      <c r="D402" s="656"/>
      <c r="E402" s="656"/>
    </row>
    <row r="403" spans="1:5">
      <c r="A403" s="656"/>
      <c r="B403" s="763"/>
      <c r="C403" s="656"/>
      <c r="D403" s="656"/>
      <c r="E403" s="656"/>
    </row>
    <row r="404" spans="1:5">
      <c r="A404" s="656"/>
      <c r="B404" s="763"/>
      <c r="C404" s="656"/>
      <c r="D404" s="656"/>
      <c r="E404" s="656"/>
    </row>
    <row r="405" spans="1:5">
      <c r="A405" s="656"/>
      <c r="B405" s="763"/>
      <c r="C405" s="656"/>
      <c r="D405" s="656"/>
      <c r="E405" s="656"/>
    </row>
    <row r="406" spans="1:5">
      <c r="A406" s="656"/>
      <c r="B406" s="763"/>
      <c r="C406" s="656"/>
      <c r="D406" s="656"/>
      <c r="E406" s="656"/>
    </row>
    <row r="407" spans="1:5">
      <c r="A407" s="656"/>
      <c r="B407" s="763"/>
      <c r="C407" s="656"/>
      <c r="D407" s="656"/>
      <c r="E407" s="656"/>
    </row>
    <row r="408" spans="1:5">
      <c r="A408" s="656"/>
      <c r="B408" s="763"/>
      <c r="C408" s="656"/>
      <c r="D408" s="656"/>
      <c r="E408" s="656"/>
    </row>
    <row r="409" spans="1:5">
      <c r="A409" s="656"/>
      <c r="B409" s="763"/>
      <c r="C409" s="656"/>
      <c r="D409" s="656"/>
      <c r="E409" s="656"/>
    </row>
    <row r="410" spans="1:5">
      <c r="A410" s="656"/>
      <c r="B410" s="763"/>
      <c r="C410" s="656"/>
      <c r="D410" s="656"/>
      <c r="E410" s="656"/>
    </row>
    <row r="411" spans="1:5">
      <c r="A411" s="656"/>
      <c r="B411" s="763"/>
      <c r="C411" s="656"/>
      <c r="D411" s="656"/>
      <c r="E411" s="656"/>
    </row>
    <row r="412" spans="1:5">
      <c r="A412" s="656"/>
      <c r="B412" s="763"/>
      <c r="C412" s="656"/>
      <c r="D412" s="656"/>
      <c r="E412" s="656"/>
    </row>
    <row r="413" spans="1:5">
      <c r="A413" s="656"/>
      <c r="B413" s="763"/>
      <c r="C413" s="656"/>
      <c r="D413" s="656"/>
      <c r="E413" s="656"/>
    </row>
    <row r="414" spans="1:5">
      <c r="A414" s="656"/>
      <c r="B414" s="763"/>
      <c r="C414" s="656"/>
      <c r="D414" s="656"/>
      <c r="E414" s="656"/>
    </row>
    <row r="415" spans="1:5">
      <c r="A415" s="656"/>
      <c r="B415" s="763"/>
      <c r="C415" s="656"/>
      <c r="D415" s="656"/>
      <c r="E415" s="656"/>
    </row>
    <row r="416" spans="1:5">
      <c r="A416" s="656"/>
      <c r="B416" s="763"/>
      <c r="C416" s="656"/>
      <c r="D416" s="656"/>
      <c r="E416" s="656"/>
    </row>
    <row r="417" spans="1:5">
      <c r="A417" s="656"/>
      <c r="B417" s="763"/>
      <c r="C417" s="656"/>
      <c r="D417" s="656"/>
      <c r="E417" s="656"/>
    </row>
    <row r="418" spans="1:5">
      <c r="A418" s="656"/>
      <c r="B418" s="763"/>
      <c r="C418" s="656"/>
      <c r="D418" s="656"/>
      <c r="E418" s="656"/>
    </row>
    <row r="419" spans="1:5">
      <c r="A419" s="656"/>
      <c r="B419" s="763"/>
      <c r="C419" s="656"/>
      <c r="D419" s="656"/>
      <c r="E419" s="656"/>
    </row>
    <row r="420" spans="1:5">
      <c r="A420" s="656"/>
      <c r="B420" s="763"/>
      <c r="C420" s="656"/>
      <c r="D420" s="656"/>
      <c r="E420" s="656"/>
    </row>
    <row r="421" spans="1:5">
      <c r="A421" s="656"/>
      <c r="B421" s="763"/>
      <c r="C421" s="656"/>
      <c r="D421" s="656"/>
      <c r="E421" s="656"/>
    </row>
    <row r="422" spans="1:5">
      <c r="A422" s="656"/>
      <c r="B422" s="763"/>
      <c r="C422" s="656"/>
      <c r="D422" s="656"/>
      <c r="E422" s="656"/>
    </row>
    <row r="423" spans="1:5">
      <c r="A423" s="656"/>
      <c r="B423" s="763"/>
      <c r="C423" s="656"/>
      <c r="D423" s="656"/>
      <c r="E423" s="656"/>
    </row>
    <row r="424" spans="1:5">
      <c r="A424" s="656"/>
      <c r="B424" s="763"/>
      <c r="C424" s="656"/>
      <c r="D424" s="656"/>
      <c r="E424" s="656"/>
    </row>
    <row r="425" spans="1:5">
      <c r="A425" s="656"/>
      <c r="B425" s="763"/>
      <c r="C425" s="656"/>
      <c r="D425" s="656"/>
      <c r="E425" s="656"/>
    </row>
    <row r="426" spans="1:5">
      <c r="A426" s="656"/>
      <c r="B426" s="763"/>
      <c r="C426" s="656"/>
      <c r="D426" s="656"/>
      <c r="E426" s="656"/>
    </row>
    <row r="427" spans="1:5">
      <c r="A427" s="656"/>
      <c r="B427" s="763"/>
      <c r="C427" s="656"/>
      <c r="D427" s="656"/>
      <c r="E427" s="656"/>
    </row>
    <row r="428" spans="1:5">
      <c r="A428" s="656"/>
      <c r="B428" s="763"/>
      <c r="C428" s="656"/>
      <c r="D428" s="656"/>
      <c r="E428" s="656"/>
    </row>
    <row r="429" spans="1:5">
      <c r="A429" s="656"/>
      <c r="B429" s="763"/>
      <c r="C429" s="656"/>
      <c r="D429" s="656"/>
      <c r="E429" s="656"/>
    </row>
    <row r="430" spans="1:5">
      <c r="A430" s="656"/>
      <c r="B430" s="763"/>
      <c r="C430" s="656"/>
      <c r="D430" s="656"/>
      <c r="E430" s="656"/>
    </row>
    <row r="431" spans="1:5">
      <c r="A431" s="656"/>
      <c r="B431" s="763"/>
      <c r="C431" s="656"/>
      <c r="D431" s="656"/>
      <c r="E431" s="656"/>
    </row>
    <row r="432" spans="1:5">
      <c r="A432" s="656"/>
      <c r="B432" s="763"/>
      <c r="C432" s="656"/>
      <c r="D432" s="656"/>
      <c r="E432" s="656"/>
    </row>
    <row r="433" spans="1:5">
      <c r="A433" s="656"/>
      <c r="B433" s="763"/>
      <c r="C433" s="656"/>
      <c r="D433" s="656"/>
      <c r="E433" s="656"/>
    </row>
    <row r="434" spans="1:5">
      <c r="A434" s="656"/>
      <c r="B434" s="763"/>
      <c r="C434" s="656"/>
      <c r="D434" s="656"/>
      <c r="E434" s="656"/>
    </row>
    <row r="435" spans="1:5">
      <c r="A435" s="656"/>
      <c r="B435" s="763"/>
      <c r="C435" s="656"/>
      <c r="D435" s="656"/>
      <c r="E435" s="656"/>
    </row>
    <row r="436" spans="1:5">
      <c r="A436" s="656"/>
      <c r="B436" s="763"/>
      <c r="C436" s="656"/>
      <c r="D436" s="656"/>
      <c r="E436" s="656"/>
    </row>
    <row r="437" spans="1:5">
      <c r="A437" s="656"/>
      <c r="B437" s="763"/>
      <c r="C437" s="656"/>
      <c r="D437" s="656"/>
      <c r="E437" s="656"/>
    </row>
    <row r="438" spans="1:5">
      <c r="A438" s="656"/>
      <c r="B438" s="763"/>
      <c r="C438" s="656"/>
      <c r="D438" s="656"/>
      <c r="E438" s="656"/>
    </row>
    <row r="439" spans="1:5">
      <c r="A439" s="656"/>
      <c r="B439" s="763"/>
      <c r="C439" s="656"/>
      <c r="D439" s="656"/>
      <c r="E439" s="656"/>
    </row>
    <row r="440" spans="1:5">
      <c r="A440" s="656"/>
      <c r="B440" s="763"/>
      <c r="C440" s="656"/>
      <c r="D440" s="656"/>
      <c r="E440" s="656"/>
    </row>
    <row r="441" spans="1:5">
      <c r="A441" s="656"/>
      <c r="B441" s="763"/>
      <c r="C441" s="656"/>
      <c r="D441" s="656"/>
      <c r="E441" s="656"/>
    </row>
    <row r="442" spans="1:5">
      <c r="A442" s="656"/>
      <c r="B442" s="763"/>
      <c r="C442" s="656"/>
      <c r="D442" s="656"/>
      <c r="E442" s="656"/>
    </row>
    <row r="443" spans="1:5">
      <c r="A443" s="656"/>
      <c r="B443" s="763"/>
      <c r="C443" s="656"/>
      <c r="D443" s="656"/>
      <c r="E443" s="656"/>
    </row>
    <row r="444" spans="1:5">
      <c r="A444" s="656"/>
      <c r="B444" s="763"/>
      <c r="C444" s="656"/>
      <c r="D444" s="656"/>
      <c r="E444" s="656"/>
    </row>
    <row r="445" spans="1:5">
      <c r="A445" s="656"/>
      <c r="B445" s="763"/>
      <c r="C445" s="656"/>
      <c r="D445" s="656"/>
      <c r="E445" s="656"/>
    </row>
    <row r="446" spans="1:5">
      <c r="A446" s="656"/>
      <c r="B446" s="763"/>
      <c r="C446" s="656"/>
      <c r="D446" s="656"/>
      <c r="E446" s="656"/>
    </row>
    <row r="447" spans="1:5">
      <c r="A447" s="656"/>
      <c r="B447" s="763"/>
      <c r="C447" s="656"/>
      <c r="D447" s="656"/>
      <c r="E447" s="656"/>
    </row>
    <row r="448" spans="1:5">
      <c r="A448" s="656"/>
      <c r="B448" s="763"/>
      <c r="C448" s="656"/>
      <c r="D448" s="656"/>
      <c r="E448" s="656"/>
    </row>
    <row r="449" spans="1:5">
      <c r="A449" s="656"/>
      <c r="B449" s="763"/>
      <c r="C449" s="656"/>
      <c r="D449" s="656"/>
      <c r="E449" s="656"/>
    </row>
    <row r="450" spans="1:5">
      <c r="A450" s="656"/>
      <c r="B450" s="763"/>
      <c r="C450" s="656"/>
      <c r="D450" s="656"/>
      <c r="E450" s="656"/>
    </row>
    <row r="451" spans="1:5">
      <c r="A451" s="656"/>
      <c r="B451" s="763"/>
      <c r="C451" s="656"/>
      <c r="D451" s="656"/>
      <c r="E451" s="656"/>
    </row>
    <row r="452" spans="1:5">
      <c r="A452" s="656"/>
      <c r="B452" s="763"/>
      <c r="C452" s="656"/>
      <c r="D452" s="656"/>
      <c r="E452" s="656"/>
    </row>
    <row r="453" spans="1:5">
      <c r="A453" s="656"/>
      <c r="B453" s="763"/>
      <c r="C453" s="656"/>
      <c r="D453" s="656"/>
      <c r="E453" s="656"/>
    </row>
    <row r="454" spans="1:5">
      <c r="A454" s="656"/>
      <c r="B454" s="763"/>
      <c r="C454" s="656"/>
      <c r="D454" s="656"/>
      <c r="E454" s="656"/>
    </row>
    <row r="455" spans="1:5">
      <c r="A455" s="656"/>
      <c r="B455" s="763"/>
      <c r="C455" s="656"/>
      <c r="D455" s="656"/>
      <c r="E455" s="656"/>
    </row>
    <row r="456" spans="1:5">
      <c r="A456" s="656"/>
      <c r="B456" s="763"/>
      <c r="C456" s="656"/>
      <c r="D456" s="656"/>
      <c r="E456" s="656"/>
    </row>
    <row r="457" spans="1:5">
      <c r="A457" s="656"/>
      <c r="B457" s="763"/>
      <c r="C457" s="656"/>
      <c r="D457" s="656"/>
      <c r="E457" s="656"/>
    </row>
    <row r="458" spans="1:5">
      <c r="A458" s="656"/>
      <c r="B458" s="763"/>
      <c r="C458" s="656"/>
      <c r="D458" s="656"/>
      <c r="E458" s="656"/>
    </row>
    <row r="459" spans="1:5">
      <c r="A459" s="656"/>
      <c r="B459" s="763"/>
      <c r="C459" s="656"/>
      <c r="D459" s="656"/>
      <c r="E459" s="656"/>
    </row>
    <row r="460" spans="1:5">
      <c r="A460" s="656"/>
      <c r="B460" s="763"/>
      <c r="C460" s="656"/>
      <c r="D460" s="656"/>
      <c r="E460" s="656"/>
    </row>
    <row r="461" spans="1:5">
      <c r="A461" s="656"/>
      <c r="B461" s="763"/>
      <c r="C461" s="656"/>
      <c r="D461" s="656"/>
      <c r="E461" s="656"/>
    </row>
    <row r="462" spans="1:5">
      <c r="A462" s="656"/>
      <c r="B462" s="763"/>
      <c r="C462" s="656"/>
      <c r="D462" s="656"/>
      <c r="E462" s="656"/>
    </row>
    <row r="463" spans="1:5">
      <c r="A463" s="656"/>
      <c r="B463" s="763"/>
      <c r="C463" s="656"/>
      <c r="D463" s="656"/>
      <c r="E463" s="656"/>
    </row>
    <row r="464" spans="1:5">
      <c r="A464" s="656"/>
      <c r="B464" s="763"/>
      <c r="C464" s="656"/>
      <c r="D464" s="656"/>
      <c r="E464" s="656"/>
    </row>
    <row r="465" spans="1:5">
      <c r="A465" s="656"/>
      <c r="B465" s="763"/>
      <c r="C465" s="656"/>
      <c r="D465" s="656"/>
      <c r="E465" s="656"/>
    </row>
    <row r="466" spans="1:5">
      <c r="A466" s="656"/>
      <c r="B466" s="763"/>
      <c r="C466" s="656"/>
      <c r="D466" s="656"/>
      <c r="E466" s="656"/>
    </row>
    <row r="467" spans="1:5">
      <c r="A467" s="656"/>
      <c r="B467" s="763"/>
      <c r="C467" s="656"/>
      <c r="D467" s="656"/>
      <c r="E467" s="656"/>
    </row>
    <row r="468" spans="1:5">
      <c r="A468" s="656"/>
      <c r="B468" s="763"/>
      <c r="C468" s="656"/>
      <c r="D468" s="656"/>
      <c r="E468" s="656"/>
    </row>
    <row r="469" spans="1:5">
      <c r="A469" s="656"/>
      <c r="B469" s="763"/>
      <c r="C469" s="656"/>
      <c r="D469" s="656"/>
      <c r="E469" s="656"/>
    </row>
    <row r="470" spans="1:5">
      <c r="A470" s="656"/>
      <c r="B470" s="763"/>
      <c r="C470" s="656"/>
      <c r="D470" s="656"/>
      <c r="E470" s="656"/>
    </row>
    <row r="471" spans="1:5">
      <c r="A471" s="656"/>
      <c r="B471" s="763"/>
      <c r="C471" s="656"/>
      <c r="D471" s="656"/>
      <c r="E471" s="656"/>
    </row>
    <row r="472" spans="1:5">
      <c r="A472" s="656"/>
      <c r="B472" s="763"/>
      <c r="C472" s="656"/>
      <c r="D472" s="656"/>
      <c r="E472" s="656"/>
    </row>
    <row r="473" spans="1:5">
      <c r="A473" s="656"/>
      <c r="B473" s="763"/>
      <c r="C473" s="656"/>
      <c r="D473" s="656"/>
      <c r="E473" s="656"/>
    </row>
    <row r="474" spans="1:5">
      <c r="A474" s="656"/>
      <c r="B474" s="763"/>
      <c r="C474" s="656"/>
      <c r="D474" s="656"/>
      <c r="E474" s="656"/>
    </row>
    <row r="475" spans="1:5">
      <c r="A475" s="656"/>
      <c r="B475" s="763"/>
      <c r="C475" s="656"/>
      <c r="D475" s="656"/>
      <c r="E475" s="656"/>
    </row>
    <row r="476" spans="1:5">
      <c r="A476" s="656"/>
      <c r="B476" s="763"/>
      <c r="C476" s="656"/>
      <c r="D476" s="656"/>
      <c r="E476" s="656"/>
    </row>
    <row r="477" spans="1:5">
      <c r="A477" s="656"/>
      <c r="B477" s="763"/>
      <c r="C477" s="656"/>
      <c r="D477" s="656"/>
      <c r="E477" s="656"/>
    </row>
    <row r="478" spans="1:5">
      <c r="A478" s="656"/>
      <c r="B478" s="763"/>
      <c r="C478" s="656"/>
      <c r="D478" s="656"/>
      <c r="E478" s="656"/>
    </row>
    <row r="479" spans="1:5">
      <c r="A479" s="656"/>
      <c r="B479" s="763"/>
      <c r="C479" s="656"/>
      <c r="D479" s="656"/>
      <c r="E479" s="656"/>
    </row>
    <row r="480" spans="1:5">
      <c r="A480" s="656"/>
      <c r="B480" s="763"/>
      <c r="C480" s="656"/>
      <c r="D480" s="656"/>
      <c r="E480" s="656"/>
    </row>
    <row r="481" spans="1:5">
      <c r="A481" s="656"/>
      <c r="B481" s="763"/>
      <c r="C481" s="656"/>
      <c r="D481" s="656"/>
      <c r="E481" s="656"/>
    </row>
    <row r="482" spans="1:5">
      <c r="A482" s="656"/>
      <c r="B482" s="763"/>
      <c r="C482" s="656"/>
      <c r="D482" s="656"/>
      <c r="E482" s="656"/>
    </row>
    <row r="483" spans="1:5">
      <c r="A483" s="656"/>
      <c r="B483" s="763"/>
      <c r="C483" s="656"/>
      <c r="D483" s="656"/>
      <c r="E483" s="656"/>
    </row>
    <row r="484" spans="1:5">
      <c r="A484" s="656"/>
      <c r="B484" s="763"/>
      <c r="C484" s="656"/>
      <c r="D484" s="656"/>
      <c r="E484" s="656"/>
    </row>
    <row r="485" spans="1:5">
      <c r="A485" s="656"/>
      <c r="B485" s="763"/>
      <c r="C485" s="656"/>
      <c r="D485" s="656"/>
      <c r="E485" s="656"/>
    </row>
    <row r="486" spans="1:5">
      <c r="A486" s="656"/>
      <c r="B486" s="763"/>
      <c r="C486" s="656"/>
      <c r="D486" s="656"/>
      <c r="E486" s="656"/>
    </row>
    <row r="487" spans="1:5">
      <c r="A487" s="656"/>
      <c r="B487" s="763"/>
      <c r="C487" s="656"/>
      <c r="D487" s="656"/>
      <c r="E487" s="656"/>
    </row>
    <row r="488" spans="1:5">
      <c r="A488" s="656"/>
      <c r="B488" s="763"/>
      <c r="C488" s="656"/>
      <c r="D488" s="656"/>
      <c r="E488" s="656"/>
    </row>
    <row r="489" spans="1:5">
      <c r="A489" s="656"/>
      <c r="B489" s="763"/>
      <c r="C489" s="656"/>
      <c r="D489" s="656"/>
      <c r="E489" s="656"/>
    </row>
    <row r="490" spans="1:5">
      <c r="A490" s="656"/>
      <c r="B490" s="763"/>
      <c r="C490" s="656"/>
      <c r="D490" s="656"/>
      <c r="E490" s="656"/>
    </row>
    <row r="491" spans="1:5">
      <c r="A491" s="656"/>
      <c r="B491" s="763"/>
      <c r="C491" s="656"/>
      <c r="D491" s="656"/>
      <c r="E491" s="656"/>
    </row>
    <row r="492" spans="1:5">
      <c r="A492" s="656"/>
      <c r="B492" s="763"/>
      <c r="C492" s="656"/>
      <c r="D492" s="656"/>
      <c r="E492" s="656"/>
    </row>
    <row r="493" spans="1:5">
      <c r="A493" s="656"/>
      <c r="B493" s="763"/>
      <c r="C493" s="656"/>
      <c r="D493" s="656"/>
      <c r="E493" s="656"/>
    </row>
    <row r="494" spans="1:5">
      <c r="A494" s="656"/>
      <c r="B494" s="763"/>
      <c r="C494" s="656"/>
      <c r="D494" s="656"/>
      <c r="E494" s="656"/>
    </row>
    <row r="495" spans="1:5">
      <c r="A495" s="656"/>
      <c r="B495" s="763"/>
      <c r="C495" s="656"/>
      <c r="D495" s="656"/>
      <c r="E495" s="656"/>
    </row>
    <row r="496" spans="1:5">
      <c r="A496" s="656"/>
      <c r="B496" s="763"/>
      <c r="C496" s="656"/>
      <c r="D496" s="656"/>
      <c r="E496" s="656"/>
    </row>
    <row r="497" spans="1:5">
      <c r="A497" s="656"/>
      <c r="B497" s="763"/>
      <c r="C497" s="656"/>
      <c r="D497" s="656"/>
      <c r="E497" s="656"/>
    </row>
    <row r="498" spans="1:5">
      <c r="A498" s="656"/>
      <c r="B498" s="763"/>
      <c r="C498" s="656"/>
      <c r="D498" s="656"/>
      <c r="E498" s="656"/>
    </row>
    <row r="499" spans="1:5">
      <c r="A499" s="656"/>
      <c r="B499" s="763"/>
      <c r="C499" s="656"/>
      <c r="D499" s="656"/>
      <c r="E499" s="656"/>
    </row>
    <row r="500" spans="1:5">
      <c r="A500" s="656"/>
      <c r="B500" s="763"/>
      <c r="C500" s="656"/>
      <c r="D500" s="656"/>
      <c r="E500" s="656"/>
    </row>
    <row r="501" spans="1:5">
      <c r="A501" s="656"/>
      <c r="B501" s="763"/>
      <c r="C501" s="656"/>
      <c r="D501" s="656"/>
      <c r="E501" s="656"/>
    </row>
    <row r="502" spans="1:5">
      <c r="A502" s="656"/>
      <c r="B502" s="763"/>
      <c r="C502" s="656"/>
      <c r="D502" s="656"/>
      <c r="E502" s="656"/>
    </row>
    <row r="503" spans="1:5">
      <c r="A503" s="656"/>
      <c r="B503" s="763"/>
      <c r="C503" s="656"/>
      <c r="D503" s="656"/>
      <c r="E503" s="656"/>
    </row>
    <row r="504" spans="1:5">
      <c r="A504" s="656"/>
      <c r="B504" s="763"/>
      <c r="C504" s="656"/>
      <c r="D504" s="656"/>
      <c r="E504" s="656"/>
    </row>
    <row r="505" spans="1:5">
      <c r="A505" s="656"/>
      <c r="B505" s="763"/>
      <c r="C505" s="656"/>
      <c r="D505" s="656"/>
      <c r="E505" s="656"/>
    </row>
    <row r="506" spans="1:5">
      <c r="A506" s="656"/>
      <c r="B506" s="763"/>
      <c r="C506" s="656"/>
      <c r="D506" s="656"/>
      <c r="E506" s="656"/>
    </row>
    <row r="507" spans="1:5">
      <c r="A507" s="656"/>
      <c r="B507" s="763"/>
      <c r="C507" s="656"/>
      <c r="D507" s="656"/>
      <c r="E507" s="656"/>
    </row>
    <row r="508" spans="1:5">
      <c r="A508" s="656"/>
      <c r="B508" s="763"/>
      <c r="C508" s="656"/>
      <c r="D508" s="656"/>
      <c r="E508" s="656"/>
    </row>
    <row r="509" spans="1:5">
      <c r="A509" s="656"/>
      <c r="B509" s="763"/>
      <c r="C509" s="656"/>
      <c r="D509" s="656"/>
      <c r="E509" s="656"/>
    </row>
    <row r="510" spans="1:5">
      <c r="A510" s="656"/>
      <c r="B510" s="763"/>
      <c r="C510" s="656"/>
      <c r="D510" s="656"/>
      <c r="E510" s="656"/>
    </row>
    <row r="511" spans="1:5">
      <c r="A511" s="656"/>
      <c r="B511" s="763"/>
      <c r="C511" s="656"/>
      <c r="D511" s="656"/>
      <c r="E511" s="656"/>
    </row>
    <row r="512" spans="1:5">
      <c r="A512" s="656"/>
      <c r="B512" s="763"/>
      <c r="C512" s="656"/>
      <c r="D512" s="656"/>
      <c r="E512" s="656"/>
    </row>
    <row r="513" spans="1:5">
      <c r="A513" s="656"/>
      <c r="B513" s="763"/>
      <c r="C513" s="656"/>
      <c r="D513" s="656"/>
      <c r="E513" s="656"/>
    </row>
    <row r="514" spans="1:5">
      <c r="A514" s="656"/>
      <c r="B514" s="763"/>
      <c r="C514" s="656"/>
      <c r="D514" s="656"/>
      <c r="E514" s="656"/>
    </row>
    <row r="515" spans="1:5">
      <c r="A515" s="656"/>
      <c r="B515" s="763"/>
      <c r="C515" s="656"/>
      <c r="D515" s="656"/>
      <c r="E515" s="656"/>
    </row>
    <row r="516" spans="1:5">
      <c r="A516" s="656"/>
      <c r="B516" s="763"/>
      <c r="C516" s="656"/>
      <c r="D516" s="656"/>
      <c r="E516" s="656"/>
    </row>
    <row r="517" spans="1:5">
      <c r="A517" s="656"/>
      <c r="B517" s="763"/>
      <c r="C517" s="656"/>
      <c r="D517" s="656"/>
      <c r="E517" s="656"/>
    </row>
    <row r="518" spans="1:5">
      <c r="A518" s="656"/>
      <c r="B518" s="763"/>
      <c r="C518" s="656"/>
      <c r="D518" s="656"/>
      <c r="E518" s="656"/>
    </row>
    <row r="519" spans="1:5">
      <c r="A519" s="656"/>
      <c r="B519" s="763"/>
      <c r="C519" s="656"/>
      <c r="D519" s="656"/>
      <c r="E519" s="656"/>
    </row>
    <row r="520" spans="1:5">
      <c r="A520" s="656"/>
      <c r="B520" s="763"/>
      <c r="C520" s="656"/>
      <c r="D520" s="656"/>
      <c r="E520" s="656"/>
    </row>
    <row r="521" spans="1:5">
      <c r="A521" s="656"/>
      <c r="B521" s="763"/>
      <c r="C521" s="656"/>
      <c r="D521" s="656"/>
      <c r="E521" s="656"/>
    </row>
    <row r="522" spans="1:5">
      <c r="A522" s="656"/>
      <c r="B522" s="763"/>
      <c r="C522" s="656"/>
      <c r="D522" s="656"/>
      <c r="E522" s="656"/>
    </row>
    <row r="523" spans="1:5">
      <c r="A523" s="656"/>
      <c r="B523" s="763"/>
      <c r="C523" s="656"/>
      <c r="D523" s="656"/>
      <c r="E523" s="656"/>
    </row>
    <row r="524" spans="1:5">
      <c r="A524" s="656"/>
      <c r="B524" s="763"/>
      <c r="C524" s="656"/>
      <c r="D524" s="656"/>
      <c r="E524" s="656"/>
    </row>
    <row r="525" spans="1:5">
      <c r="A525" s="656"/>
      <c r="B525" s="763"/>
      <c r="C525" s="656"/>
      <c r="D525" s="656"/>
      <c r="E525" s="656"/>
    </row>
    <row r="526" spans="1:5">
      <c r="A526" s="656"/>
      <c r="B526" s="763"/>
      <c r="C526" s="656"/>
      <c r="D526" s="656"/>
      <c r="E526" s="656"/>
    </row>
    <row r="527" spans="1:5">
      <c r="A527" s="656"/>
      <c r="B527" s="763"/>
      <c r="C527" s="656"/>
      <c r="D527" s="656"/>
      <c r="E527" s="656"/>
    </row>
    <row r="528" spans="1:5">
      <c r="A528" s="656"/>
      <c r="B528" s="763"/>
      <c r="C528" s="656"/>
      <c r="D528" s="656"/>
      <c r="E528" s="656"/>
    </row>
    <row r="529" spans="1:5">
      <c r="A529" s="656"/>
      <c r="B529" s="763"/>
      <c r="C529" s="656"/>
      <c r="D529" s="656"/>
      <c r="E529" s="656"/>
    </row>
    <row r="530" spans="1:5">
      <c r="A530" s="656"/>
      <c r="B530" s="763"/>
      <c r="C530" s="656"/>
      <c r="D530" s="656"/>
      <c r="E530" s="656"/>
    </row>
    <row r="531" spans="1:5">
      <c r="A531" s="656"/>
      <c r="B531" s="763"/>
      <c r="C531" s="656"/>
      <c r="D531" s="656"/>
      <c r="E531" s="656"/>
    </row>
    <row r="532" spans="1:5">
      <c r="A532" s="656"/>
      <c r="B532" s="763"/>
      <c r="C532" s="656"/>
      <c r="D532" s="656"/>
      <c r="E532" s="656"/>
    </row>
    <row r="533" spans="1:5">
      <c r="A533" s="656"/>
      <c r="B533" s="763"/>
      <c r="C533" s="656"/>
      <c r="D533" s="656"/>
      <c r="E533" s="656"/>
    </row>
    <row r="534" spans="1:5">
      <c r="A534" s="656"/>
      <c r="B534" s="763"/>
      <c r="C534" s="656"/>
      <c r="D534" s="656"/>
      <c r="E534" s="656"/>
    </row>
    <row r="535" spans="1:5">
      <c r="A535" s="656"/>
      <c r="B535" s="763"/>
      <c r="C535" s="656"/>
      <c r="D535" s="656"/>
      <c r="E535" s="656"/>
    </row>
    <row r="536" spans="1:5">
      <c r="A536" s="656"/>
      <c r="B536" s="763"/>
      <c r="C536" s="656"/>
      <c r="D536" s="656"/>
      <c r="E536" s="656"/>
    </row>
    <row r="537" spans="1:5">
      <c r="A537" s="656"/>
      <c r="B537" s="763"/>
      <c r="C537" s="656"/>
      <c r="D537" s="656"/>
      <c r="E537" s="656"/>
    </row>
    <row r="538" spans="1:5">
      <c r="A538" s="656"/>
      <c r="B538" s="763"/>
      <c r="C538" s="656"/>
      <c r="D538" s="656"/>
      <c r="E538" s="656"/>
    </row>
    <row r="539" spans="1:5">
      <c r="A539" s="656"/>
      <c r="B539" s="763"/>
      <c r="C539" s="656"/>
      <c r="D539" s="656"/>
      <c r="E539" s="656"/>
    </row>
    <row r="540" spans="1:5">
      <c r="A540" s="656"/>
      <c r="B540" s="763"/>
      <c r="C540" s="656"/>
      <c r="D540" s="656"/>
      <c r="E540" s="656"/>
    </row>
    <row r="541" spans="1:5">
      <c r="A541" s="656"/>
      <c r="B541" s="763"/>
      <c r="C541" s="656"/>
      <c r="D541" s="656"/>
      <c r="E541" s="656"/>
    </row>
    <row r="542" spans="1:5">
      <c r="A542" s="656"/>
      <c r="B542" s="763"/>
      <c r="C542" s="656"/>
      <c r="D542" s="656"/>
      <c r="E542" s="656"/>
    </row>
    <row r="543" spans="1:5">
      <c r="A543" s="656"/>
      <c r="B543" s="763"/>
      <c r="C543" s="656"/>
      <c r="D543" s="656"/>
      <c r="E543" s="656"/>
    </row>
    <row r="544" spans="1:5">
      <c r="A544" s="656"/>
      <c r="B544" s="763"/>
      <c r="C544" s="656"/>
      <c r="D544" s="656"/>
      <c r="E544" s="656"/>
    </row>
    <row r="545" spans="1:5">
      <c r="A545" s="656"/>
      <c r="B545" s="763"/>
      <c r="C545" s="656"/>
      <c r="D545" s="656"/>
      <c r="E545" s="656"/>
    </row>
    <row r="546" spans="1:5">
      <c r="A546" s="656"/>
      <c r="B546" s="763"/>
      <c r="C546" s="656"/>
      <c r="D546" s="656"/>
      <c r="E546" s="656"/>
    </row>
    <row r="547" spans="1:5">
      <c r="A547" s="656"/>
      <c r="B547" s="763"/>
      <c r="C547" s="656"/>
      <c r="D547" s="656"/>
      <c r="E547" s="656"/>
    </row>
    <row r="548" spans="1:5">
      <c r="A548" s="656"/>
      <c r="B548" s="763"/>
      <c r="C548" s="656"/>
      <c r="D548" s="656"/>
      <c r="E548" s="656"/>
    </row>
    <row r="549" spans="1:5">
      <c r="A549" s="656"/>
      <c r="B549" s="763"/>
      <c r="C549" s="656"/>
      <c r="D549" s="656"/>
      <c r="E549" s="656"/>
    </row>
    <row r="550" spans="1:5">
      <c r="A550" s="656"/>
      <c r="B550" s="763"/>
      <c r="C550" s="656"/>
      <c r="D550" s="656"/>
      <c r="E550" s="656"/>
    </row>
    <row r="551" spans="1:5">
      <c r="A551" s="656"/>
      <c r="B551" s="763"/>
      <c r="C551" s="656"/>
      <c r="D551" s="656"/>
      <c r="E551" s="656"/>
    </row>
    <row r="552" spans="1:5">
      <c r="A552" s="656"/>
      <c r="B552" s="763"/>
      <c r="C552" s="656"/>
      <c r="D552" s="656"/>
      <c r="E552" s="656"/>
    </row>
    <row r="553" spans="1:5">
      <c r="A553" s="656"/>
      <c r="B553" s="763"/>
      <c r="C553" s="656"/>
      <c r="D553" s="656"/>
      <c r="E553" s="656"/>
    </row>
    <row r="554" spans="1:5">
      <c r="A554" s="656"/>
      <c r="B554" s="763"/>
      <c r="C554" s="656"/>
      <c r="D554" s="656"/>
      <c r="E554" s="656"/>
    </row>
    <row r="555" spans="1:5">
      <c r="A555" s="656"/>
      <c r="B555" s="763"/>
      <c r="C555" s="656"/>
      <c r="D555" s="656"/>
      <c r="E555" s="656"/>
    </row>
    <row r="556" spans="1:5">
      <c r="A556" s="656"/>
      <c r="B556" s="763"/>
      <c r="C556" s="656"/>
      <c r="D556" s="656"/>
      <c r="E556" s="656"/>
    </row>
    <row r="557" spans="1:5">
      <c r="A557" s="656"/>
      <c r="B557" s="763"/>
      <c r="C557" s="656"/>
      <c r="D557" s="656"/>
      <c r="E557" s="656"/>
    </row>
    <row r="558" spans="1:5">
      <c r="A558" s="656"/>
      <c r="B558" s="763"/>
      <c r="C558" s="656"/>
      <c r="D558" s="656"/>
      <c r="E558" s="656"/>
    </row>
    <row r="559" spans="1:5">
      <c r="A559" s="656"/>
      <c r="B559" s="763"/>
      <c r="C559" s="656"/>
      <c r="D559" s="656"/>
      <c r="E559" s="656"/>
    </row>
    <row r="560" spans="1:5">
      <c r="A560" s="656"/>
      <c r="B560" s="763"/>
      <c r="C560" s="656"/>
      <c r="D560" s="656"/>
      <c r="E560" s="656"/>
    </row>
    <row r="561" spans="1:5">
      <c r="A561" s="656"/>
      <c r="B561" s="763"/>
      <c r="C561" s="656"/>
      <c r="D561" s="656"/>
      <c r="E561" s="656"/>
    </row>
    <row r="562" spans="1:5">
      <c r="A562" s="656"/>
      <c r="B562" s="763"/>
      <c r="C562" s="656"/>
      <c r="D562" s="656"/>
      <c r="E562" s="656"/>
    </row>
    <row r="563" spans="1:5">
      <c r="A563" s="656"/>
      <c r="B563" s="763"/>
      <c r="C563" s="656"/>
      <c r="D563" s="656"/>
      <c r="E563" s="656"/>
    </row>
    <row r="564" spans="1:5">
      <c r="A564" s="656"/>
      <c r="B564" s="763"/>
      <c r="C564" s="656"/>
      <c r="D564" s="656"/>
      <c r="E564" s="656"/>
    </row>
    <row r="565" spans="1:5">
      <c r="A565" s="656"/>
      <c r="B565" s="763"/>
      <c r="C565" s="656"/>
      <c r="D565" s="656"/>
      <c r="E565" s="656"/>
    </row>
    <row r="566" spans="1:5">
      <c r="A566" s="656"/>
      <c r="B566" s="763"/>
      <c r="C566" s="656"/>
      <c r="D566" s="656"/>
      <c r="E566" s="656"/>
    </row>
    <row r="567" spans="1:5">
      <c r="A567" s="656"/>
      <c r="B567" s="763"/>
      <c r="C567" s="656"/>
      <c r="D567" s="656"/>
      <c r="E567" s="656"/>
    </row>
    <row r="568" spans="1:5">
      <c r="A568" s="656"/>
      <c r="B568" s="763"/>
      <c r="C568" s="656"/>
      <c r="D568" s="656"/>
      <c r="E568" s="656"/>
    </row>
    <row r="569" spans="1:5">
      <c r="A569" s="656"/>
      <c r="B569" s="763"/>
      <c r="C569" s="656"/>
      <c r="D569" s="656"/>
      <c r="E569" s="656"/>
    </row>
    <row r="570" spans="1:5">
      <c r="A570" s="656"/>
      <c r="B570" s="763"/>
      <c r="C570" s="656"/>
      <c r="D570" s="656"/>
      <c r="E570" s="656"/>
    </row>
    <row r="571" spans="1:5">
      <c r="A571" s="656"/>
      <c r="B571" s="763"/>
      <c r="C571" s="656"/>
      <c r="D571" s="656"/>
      <c r="E571" s="656"/>
    </row>
    <row r="572" spans="1:5">
      <c r="A572" s="656"/>
      <c r="B572" s="763"/>
      <c r="C572" s="656"/>
      <c r="D572" s="656"/>
      <c r="E572" s="656"/>
    </row>
    <row r="573" spans="1:5">
      <c r="A573" s="656"/>
      <c r="B573" s="763"/>
      <c r="C573" s="656"/>
      <c r="D573" s="656"/>
      <c r="E573" s="656"/>
    </row>
    <row r="574" spans="1:5">
      <c r="A574" s="656"/>
      <c r="B574" s="763"/>
      <c r="C574" s="656"/>
      <c r="D574" s="656"/>
      <c r="E574" s="656"/>
    </row>
    <row r="575" spans="1:5">
      <c r="A575" s="656"/>
      <c r="B575" s="763"/>
      <c r="C575" s="656"/>
      <c r="D575" s="656"/>
      <c r="E575" s="656"/>
    </row>
    <row r="576" spans="1:5">
      <c r="A576" s="656"/>
      <c r="B576" s="763"/>
      <c r="C576" s="656"/>
      <c r="D576" s="656"/>
      <c r="E576" s="656"/>
    </row>
    <row r="577" spans="1:5">
      <c r="A577" s="656"/>
      <c r="B577" s="763"/>
      <c r="C577" s="656"/>
      <c r="D577" s="656"/>
      <c r="E577" s="656"/>
    </row>
    <row r="578" spans="1:5">
      <c r="A578" s="656"/>
      <c r="B578" s="763"/>
      <c r="C578" s="656"/>
      <c r="D578" s="656"/>
      <c r="E578" s="656"/>
    </row>
    <row r="579" spans="1:5">
      <c r="A579" s="656"/>
      <c r="B579" s="763"/>
      <c r="C579" s="656"/>
      <c r="D579" s="656"/>
      <c r="E579" s="656"/>
    </row>
    <row r="580" spans="1:5">
      <c r="A580" s="656"/>
      <c r="B580" s="763"/>
      <c r="C580" s="656"/>
      <c r="D580" s="656"/>
      <c r="E580" s="656"/>
    </row>
    <row r="581" spans="1:5">
      <c r="A581" s="656"/>
      <c r="B581" s="763"/>
      <c r="C581" s="656"/>
      <c r="D581" s="656"/>
      <c r="E581" s="656"/>
    </row>
    <row r="582" spans="1:5">
      <c r="A582" s="656"/>
      <c r="B582" s="763"/>
      <c r="C582" s="656"/>
      <c r="D582" s="656"/>
      <c r="E582" s="656"/>
    </row>
    <row r="583" spans="1:5">
      <c r="A583" s="656"/>
      <c r="B583" s="763"/>
      <c r="C583" s="656"/>
      <c r="D583" s="656"/>
      <c r="E583" s="656"/>
    </row>
    <row r="584" spans="1:5">
      <c r="A584" s="656"/>
      <c r="B584" s="763"/>
      <c r="C584" s="656"/>
      <c r="D584" s="656"/>
      <c r="E584" s="656"/>
    </row>
    <row r="585" spans="1:5">
      <c r="A585" s="656"/>
      <c r="B585" s="763"/>
      <c r="C585" s="656"/>
      <c r="D585" s="656"/>
      <c r="E585" s="656"/>
    </row>
    <row r="586" spans="1:5">
      <c r="A586" s="656"/>
      <c r="B586" s="763"/>
      <c r="C586" s="656"/>
      <c r="D586" s="656"/>
      <c r="E586" s="656"/>
    </row>
    <row r="587" spans="1:5">
      <c r="A587" s="656"/>
      <c r="B587" s="763"/>
      <c r="C587" s="656"/>
      <c r="D587" s="656"/>
      <c r="E587" s="656"/>
    </row>
    <row r="588" spans="1:5">
      <c r="A588" s="656"/>
      <c r="B588" s="763"/>
      <c r="C588" s="656"/>
      <c r="D588" s="656"/>
      <c r="E588" s="656"/>
    </row>
    <row r="589" spans="1:5">
      <c r="A589" s="656"/>
      <c r="B589" s="763"/>
      <c r="C589" s="656"/>
      <c r="D589" s="656"/>
      <c r="E589" s="656"/>
    </row>
    <row r="590" spans="1:5">
      <c r="A590" s="656"/>
      <c r="B590" s="763"/>
      <c r="C590" s="656"/>
      <c r="D590" s="656"/>
      <c r="E590" s="656"/>
    </row>
    <row r="591" spans="1:5">
      <c r="A591" s="656"/>
      <c r="B591" s="763"/>
      <c r="C591" s="656"/>
      <c r="D591" s="656"/>
      <c r="E591" s="656"/>
    </row>
    <row r="592" spans="1:5">
      <c r="A592" s="656"/>
      <c r="B592" s="763"/>
      <c r="C592" s="656"/>
      <c r="D592" s="656"/>
      <c r="E592" s="656"/>
    </row>
    <row r="593" spans="1:5">
      <c r="A593" s="656"/>
      <c r="B593" s="763"/>
      <c r="C593" s="656"/>
      <c r="D593" s="656"/>
      <c r="E593" s="656"/>
    </row>
    <row r="594" spans="1:5">
      <c r="A594" s="656"/>
      <c r="B594" s="763"/>
      <c r="C594" s="656"/>
      <c r="D594" s="656"/>
      <c r="E594" s="656"/>
    </row>
    <row r="595" spans="1:5">
      <c r="A595" s="656"/>
      <c r="B595" s="763"/>
      <c r="C595" s="656"/>
      <c r="D595" s="656"/>
      <c r="E595" s="656"/>
    </row>
    <row r="596" spans="1:5">
      <c r="A596" s="656"/>
      <c r="B596" s="763"/>
      <c r="C596" s="656"/>
      <c r="D596" s="656"/>
      <c r="E596" s="656"/>
    </row>
    <row r="597" spans="1:5">
      <c r="A597" s="656"/>
      <c r="B597" s="763"/>
      <c r="C597" s="656"/>
      <c r="D597" s="656"/>
      <c r="E597" s="656"/>
    </row>
    <row r="598" spans="1:5">
      <c r="A598" s="656"/>
      <c r="B598" s="763"/>
      <c r="C598" s="656"/>
      <c r="D598" s="656"/>
      <c r="E598" s="656"/>
    </row>
    <row r="599" spans="1:5">
      <c r="A599" s="656"/>
      <c r="B599" s="763"/>
      <c r="C599" s="656"/>
      <c r="D599" s="656"/>
      <c r="E599" s="656"/>
    </row>
    <row r="600" spans="1:5">
      <c r="A600" s="656"/>
      <c r="B600" s="763"/>
      <c r="C600" s="656"/>
      <c r="D600" s="656"/>
      <c r="E600" s="656"/>
    </row>
    <row r="601" spans="1:5">
      <c r="A601" s="656"/>
      <c r="B601" s="763"/>
      <c r="C601" s="656"/>
      <c r="D601" s="656"/>
      <c r="E601" s="656"/>
    </row>
    <row r="602" spans="1:5">
      <c r="A602" s="656"/>
      <c r="B602" s="763"/>
      <c r="C602" s="656"/>
      <c r="D602" s="656"/>
      <c r="E602" s="656"/>
    </row>
    <row r="603" spans="1:5">
      <c r="A603" s="656"/>
      <c r="B603" s="763"/>
      <c r="C603" s="656"/>
      <c r="D603" s="656"/>
      <c r="E603" s="656"/>
    </row>
    <row r="604" spans="1:5">
      <c r="A604" s="656"/>
      <c r="B604" s="763"/>
      <c r="C604" s="656"/>
      <c r="D604" s="656"/>
      <c r="E604" s="656"/>
    </row>
    <row r="605" spans="1:5">
      <c r="A605" s="656"/>
      <c r="B605" s="763"/>
      <c r="C605" s="656"/>
      <c r="D605" s="656"/>
      <c r="E605" s="656"/>
    </row>
    <row r="606" spans="1:5">
      <c r="A606" s="656"/>
      <c r="B606" s="763"/>
      <c r="C606" s="656"/>
      <c r="D606" s="656"/>
      <c r="E606" s="656"/>
    </row>
    <row r="607" spans="1:5">
      <c r="A607" s="656"/>
      <c r="B607" s="763"/>
      <c r="C607" s="656"/>
      <c r="D607" s="656"/>
      <c r="E607" s="656"/>
    </row>
    <row r="608" spans="1:5">
      <c r="A608" s="656"/>
      <c r="B608" s="763"/>
      <c r="C608" s="656"/>
      <c r="D608" s="656"/>
      <c r="E608" s="656"/>
    </row>
    <row r="609" spans="1:5">
      <c r="A609" s="656"/>
      <c r="B609" s="763"/>
      <c r="C609" s="656"/>
      <c r="D609" s="656"/>
      <c r="E609" s="656"/>
    </row>
    <row r="610" spans="1:5">
      <c r="A610" s="656"/>
      <c r="B610" s="763"/>
      <c r="C610" s="656"/>
      <c r="D610" s="656"/>
      <c r="E610" s="656"/>
    </row>
    <row r="611" spans="1:5">
      <c r="A611" s="656"/>
      <c r="B611" s="763"/>
      <c r="C611" s="656"/>
      <c r="D611" s="656"/>
      <c r="E611" s="656"/>
    </row>
    <row r="612" spans="1:5">
      <c r="A612" s="656"/>
      <c r="B612" s="763"/>
      <c r="C612" s="656"/>
      <c r="D612" s="656"/>
      <c r="E612" s="656"/>
    </row>
    <row r="613" spans="1:5">
      <c r="A613" s="656"/>
      <c r="B613" s="763"/>
      <c r="C613" s="656"/>
      <c r="D613" s="656"/>
      <c r="E613" s="656"/>
    </row>
    <row r="614" spans="1:5">
      <c r="A614" s="656"/>
      <c r="B614" s="763"/>
      <c r="C614" s="656"/>
      <c r="D614" s="656"/>
      <c r="E614" s="656"/>
    </row>
    <row r="615" spans="1:5">
      <c r="A615" s="656"/>
      <c r="B615" s="763"/>
      <c r="C615" s="656"/>
      <c r="D615" s="656"/>
      <c r="E615" s="656"/>
    </row>
    <row r="616" spans="1:5">
      <c r="A616" s="656"/>
      <c r="B616" s="763"/>
      <c r="C616" s="656"/>
      <c r="D616" s="656"/>
      <c r="E616" s="656"/>
    </row>
    <row r="617" spans="1:5">
      <c r="A617" s="656"/>
      <c r="B617" s="763"/>
      <c r="C617" s="656"/>
      <c r="D617" s="656"/>
      <c r="E617" s="656"/>
    </row>
    <row r="618" spans="1:5">
      <c r="A618" s="656"/>
      <c r="B618" s="763"/>
      <c r="C618" s="656"/>
      <c r="D618" s="656"/>
      <c r="E618" s="656"/>
    </row>
    <row r="619" spans="1:5">
      <c r="A619" s="656"/>
      <c r="B619" s="763"/>
      <c r="C619" s="656"/>
      <c r="D619" s="656"/>
      <c r="E619" s="656"/>
    </row>
    <row r="620" spans="1:5">
      <c r="A620" s="656"/>
      <c r="B620" s="763"/>
      <c r="C620" s="656"/>
      <c r="D620" s="656"/>
      <c r="E620" s="656"/>
    </row>
    <row r="621" spans="1:5">
      <c r="A621" s="656"/>
      <c r="B621" s="763"/>
      <c r="C621" s="656"/>
      <c r="D621" s="656"/>
      <c r="E621" s="656"/>
    </row>
    <row r="622" spans="1:5">
      <c r="A622" s="656"/>
      <c r="B622" s="763"/>
      <c r="C622" s="656"/>
      <c r="D622" s="656"/>
      <c r="E622" s="656"/>
    </row>
    <row r="623" spans="1:5">
      <c r="A623" s="656"/>
      <c r="B623" s="763"/>
      <c r="C623" s="656"/>
      <c r="D623" s="656"/>
      <c r="E623" s="656"/>
    </row>
    <row r="624" spans="1:5">
      <c r="A624" s="656"/>
      <c r="B624" s="763"/>
      <c r="C624" s="656"/>
      <c r="D624" s="656"/>
      <c r="E624" s="656"/>
    </row>
    <row r="625" spans="1:5">
      <c r="A625" s="656"/>
      <c r="B625" s="763"/>
      <c r="C625" s="656"/>
      <c r="D625" s="656"/>
      <c r="E625" s="656"/>
    </row>
    <row r="626" spans="1:5">
      <c r="A626" s="656"/>
      <c r="B626" s="763"/>
      <c r="C626" s="656"/>
      <c r="D626" s="656"/>
      <c r="E626" s="656"/>
    </row>
    <row r="627" spans="1:5">
      <c r="A627" s="656"/>
      <c r="B627" s="763"/>
      <c r="C627" s="656"/>
      <c r="D627" s="656"/>
      <c r="E627" s="656"/>
    </row>
    <row r="628" spans="1:5">
      <c r="A628" s="656"/>
      <c r="B628" s="763"/>
      <c r="C628" s="656"/>
      <c r="D628" s="656"/>
      <c r="E628" s="656"/>
    </row>
    <row r="629" spans="1:5">
      <c r="A629" s="656"/>
      <c r="B629" s="763"/>
      <c r="C629" s="656"/>
      <c r="D629" s="656"/>
      <c r="E629" s="656"/>
    </row>
    <row r="630" spans="1:5">
      <c r="A630" s="656"/>
      <c r="B630" s="763"/>
      <c r="C630" s="656"/>
      <c r="D630" s="656"/>
      <c r="E630" s="656"/>
    </row>
    <row r="631" spans="1:5">
      <c r="A631" s="656"/>
      <c r="B631" s="763"/>
      <c r="C631" s="656"/>
      <c r="D631" s="656"/>
      <c r="E631" s="656"/>
    </row>
    <row r="632" spans="1:5">
      <c r="A632" s="656"/>
      <c r="B632" s="763"/>
      <c r="C632" s="656"/>
      <c r="D632" s="656"/>
      <c r="E632" s="656"/>
    </row>
    <row r="633" spans="1:5">
      <c r="A633" s="656"/>
      <c r="B633" s="763"/>
      <c r="C633" s="656"/>
      <c r="D633" s="656"/>
      <c r="E633" s="656"/>
    </row>
    <row r="634" spans="1:5">
      <c r="A634" s="656"/>
      <c r="B634" s="763"/>
      <c r="C634" s="656"/>
      <c r="D634" s="656"/>
      <c r="E634" s="656"/>
    </row>
    <row r="635" spans="1:5">
      <c r="A635" s="656"/>
      <c r="B635" s="763"/>
      <c r="C635" s="656"/>
      <c r="D635" s="656"/>
      <c r="E635" s="656"/>
    </row>
    <row r="636" spans="1:5">
      <c r="A636" s="656"/>
      <c r="B636" s="763"/>
      <c r="C636" s="656"/>
      <c r="D636" s="656"/>
      <c r="E636" s="656"/>
    </row>
    <row r="637" spans="1:5">
      <c r="A637" s="656"/>
      <c r="B637" s="763"/>
      <c r="C637" s="656"/>
      <c r="D637" s="656"/>
      <c r="E637" s="656"/>
    </row>
    <row r="638" spans="1:5">
      <c r="A638" s="656"/>
      <c r="B638" s="763"/>
      <c r="C638" s="656"/>
      <c r="D638" s="656"/>
      <c r="E638" s="656"/>
    </row>
    <row r="639" spans="1:5">
      <c r="A639" s="656"/>
      <c r="B639" s="763"/>
      <c r="C639" s="656"/>
      <c r="D639" s="656"/>
      <c r="E639" s="656"/>
    </row>
    <row r="640" spans="1:5">
      <c r="A640" s="656"/>
      <c r="B640" s="763"/>
      <c r="C640" s="656"/>
      <c r="D640" s="656"/>
      <c r="E640" s="656"/>
    </row>
    <row r="641" spans="1:5">
      <c r="A641" s="656"/>
      <c r="B641" s="763"/>
      <c r="C641" s="656"/>
      <c r="D641" s="656"/>
      <c r="E641" s="656"/>
    </row>
    <row r="642" spans="1:5">
      <c r="A642" s="656"/>
      <c r="B642" s="763"/>
      <c r="C642" s="656"/>
      <c r="D642" s="656"/>
      <c r="E642" s="656"/>
    </row>
    <row r="643" spans="1:5">
      <c r="A643" s="656"/>
      <c r="B643" s="763"/>
      <c r="C643" s="656"/>
      <c r="D643" s="656"/>
      <c r="E643" s="656"/>
    </row>
    <row r="644" spans="1:5">
      <c r="A644" s="656"/>
      <c r="B644" s="763"/>
      <c r="C644" s="656"/>
      <c r="D644" s="656"/>
      <c r="E644" s="656"/>
    </row>
    <row r="645" spans="1:5">
      <c r="A645" s="656"/>
      <c r="B645" s="763"/>
      <c r="C645" s="656"/>
      <c r="D645" s="656"/>
      <c r="E645" s="656"/>
    </row>
    <row r="646" spans="1:5">
      <c r="A646" s="656"/>
      <c r="B646" s="763"/>
      <c r="C646" s="656"/>
      <c r="D646" s="656"/>
      <c r="E646" s="656"/>
    </row>
    <row r="647" spans="1:5">
      <c r="A647" s="656"/>
      <c r="B647" s="763"/>
      <c r="C647" s="656"/>
      <c r="D647" s="656"/>
      <c r="E647" s="656"/>
    </row>
    <row r="648" spans="1:5">
      <c r="A648" s="656"/>
      <c r="B648" s="763"/>
      <c r="C648" s="656"/>
      <c r="D648" s="656"/>
      <c r="E648" s="656"/>
    </row>
    <row r="649" spans="1:5">
      <c r="A649" s="656"/>
      <c r="B649" s="763"/>
      <c r="C649" s="656"/>
      <c r="D649" s="656"/>
      <c r="E649" s="656"/>
    </row>
    <row r="650" spans="1:5">
      <c r="A650" s="656"/>
      <c r="B650" s="763"/>
      <c r="C650" s="656"/>
      <c r="D650" s="656"/>
      <c r="E650" s="656"/>
    </row>
    <row r="651" spans="1:5">
      <c r="A651" s="656"/>
      <c r="B651" s="763"/>
      <c r="C651" s="656"/>
      <c r="D651" s="656"/>
      <c r="E651" s="656"/>
    </row>
    <row r="652" spans="1:5">
      <c r="A652" s="656"/>
      <c r="B652" s="763"/>
      <c r="C652" s="656"/>
      <c r="D652" s="656"/>
      <c r="E652" s="656"/>
    </row>
    <row r="653" spans="1:5">
      <c r="A653" s="656"/>
      <c r="B653" s="763"/>
      <c r="C653" s="656"/>
      <c r="D653" s="656"/>
      <c r="E653" s="656"/>
    </row>
    <row r="654" spans="1:5">
      <c r="A654" s="656"/>
      <c r="B654" s="763"/>
      <c r="C654" s="656"/>
      <c r="D654" s="656"/>
      <c r="E654" s="656"/>
    </row>
    <row r="655" spans="1:5">
      <c r="A655" s="656"/>
      <c r="B655" s="763"/>
      <c r="C655" s="656"/>
      <c r="D655" s="656"/>
      <c r="E655" s="656"/>
    </row>
    <row r="656" spans="1:5">
      <c r="A656" s="656"/>
      <c r="B656" s="763"/>
      <c r="C656" s="656"/>
      <c r="D656" s="656"/>
      <c r="E656" s="656"/>
    </row>
    <row r="657" spans="1:5">
      <c r="A657" s="656"/>
      <c r="B657" s="763"/>
      <c r="C657" s="656"/>
      <c r="D657" s="656"/>
      <c r="E657" s="656"/>
    </row>
    <row r="658" spans="1:5">
      <c r="A658" s="656"/>
      <c r="B658" s="763"/>
      <c r="C658" s="656"/>
      <c r="D658" s="656"/>
      <c r="E658" s="656"/>
    </row>
    <row r="659" spans="1:5">
      <c r="A659" s="656"/>
      <c r="B659" s="763"/>
      <c r="C659" s="656"/>
      <c r="D659" s="656"/>
      <c r="E659" s="656"/>
    </row>
    <row r="660" spans="1:5">
      <c r="A660" s="656"/>
      <c r="B660" s="763"/>
      <c r="C660" s="656"/>
      <c r="D660" s="656"/>
      <c r="E660" s="656"/>
    </row>
    <row r="661" spans="1:5">
      <c r="A661" s="656"/>
      <c r="B661" s="763"/>
      <c r="C661" s="656"/>
      <c r="D661" s="656"/>
      <c r="E661" s="656"/>
    </row>
    <row r="662" spans="1:5">
      <c r="A662" s="656"/>
      <c r="B662" s="763"/>
      <c r="C662" s="656"/>
      <c r="D662" s="656"/>
      <c r="E662" s="656"/>
    </row>
    <row r="663" spans="1:5">
      <c r="A663" s="656"/>
      <c r="B663" s="763"/>
      <c r="C663" s="656"/>
      <c r="D663" s="656"/>
      <c r="E663" s="656"/>
    </row>
    <row r="664" spans="1:5">
      <c r="A664" s="656"/>
      <c r="B664" s="763"/>
      <c r="C664" s="656"/>
      <c r="D664" s="656"/>
      <c r="E664" s="656"/>
    </row>
    <row r="665" spans="1:5">
      <c r="A665" s="656"/>
      <c r="B665" s="763"/>
      <c r="C665" s="656"/>
      <c r="D665" s="656"/>
      <c r="E665" s="656"/>
    </row>
    <row r="666" spans="1:5">
      <c r="A666" s="656"/>
      <c r="B666" s="763"/>
      <c r="C666" s="656"/>
      <c r="D666" s="656"/>
      <c r="E666" s="656"/>
    </row>
    <row r="667" spans="1:5">
      <c r="A667" s="656"/>
      <c r="B667" s="763"/>
      <c r="C667" s="656"/>
      <c r="D667" s="656"/>
      <c r="E667" s="656"/>
    </row>
    <row r="668" spans="1:5">
      <c r="A668" s="656"/>
      <c r="B668" s="763"/>
      <c r="C668" s="656"/>
      <c r="D668" s="656"/>
      <c r="E668" s="656"/>
    </row>
    <row r="669" spans="1:5">
      <c r="A669" s="656"/>
      <c r="B669" s="763"/>
      <c r="C669" s="656"/>
      <c r="D669" s="656"/>
      <c r="E669" s="656"/>
    </row>
    <row r="670" spans="1:5">
      <c r="A670" s="656"/>
      <c r="B670" s="763"/>
      <c r="C670" s="656"/>
      <c r="D670" s="656"/>
      <c r="E670" s="656"/>
    </row>
    <row r="671" spans="1:5">
      <c r="A671" s="656"/>
      <c r="B671" s="763"/>
      <c r="C671" s="656"/>
      <c r="D671" s="656"/>
      <c r="E671" s="656"/>
    </row>
    <row r="672" spans="1:5">
      <c r="A672" s="656"/>
      <c r="B672" s="763"/>
      <c r="C672" s="656"/>
      <c r="D672" s="656"/>
      <c r="E672" s="656"/>
    </row>
    <row r="673" spans="1:5">
      <c r="A673" s="656"/>
      <c r="B673" s="763"/>
      <c r="C673" s="656"/>
      <c r="D673" s="656"/>
      <c r="E673" s="656"/>
    </row>
    <row r="674" spans="1:5">
      <c r="A674" s="656"/>
      <c r="B674" s="763"/>
      <c r="C674" s="656"/>
      <c r="D674" s="656"/>
      <c r="E674" s="656"/>
    </row>
    <row r="675" spans="1:5">
      <c r="A675" s="656"/>
      <c r="B675" s="763"/>
      <c r="C675" s="656"/>
      <c r="D675" s="656"/>
      <c r="E675" s="656"/>
    </row>
    <row r="676" spans="1:5">
      <c r="A676" s="656"/>
      <c r="B676" s="763"/>
      <c r="C676" s="656"/>
      <c r="D676" s="656"/>
      <c r="E676" s="656"/>
    </row>
    <row r="677" spans="1:5">
      <c r="A677" s="656"/>
      <c r="B677" s="763"/>
      <c r="C677" s="656"/>
      <c r="D677" s="656"/>
      <c r="E677" s="656"/>
    </row>
    <row r="678" spans="1:5">
      <c r="A678" s="656"/>
      <c r="B678" s="763"/>
      <c r="C678" s="656"/>
      <c r="D678" s="656"/>
      <c r="E678" s="656"/>
    </row>
    <row r="679" spans="1:5">
      <c r="A679" s="656"/>
      <c r="B679" s="763"/>
      <c r="C679" s="656"/>
      <c r="D679" s="656"/>
      <c r="E679" s="656"/>
    </row>
    <row r="680" spans="1:5">
      <c r="A680" s="656"/>
      <c r="B680" s="763"/>
      <c r="C680" s="656"/>
      <c r="D680" s="656"/>
      <c r="E680" s="656"/>
    </row>
    <row r="681" spans="1:5">
      <c r="A681" s="656"/>
      <c r="B681" s="763"/>
      <c r="C681" s="656"/>
      <c r="D681" s="656"/>
      <c r="E681" s="656"/>
    </row>
    <row r="682" spans="1:5">
      <c r="A682" s="656"/>
      <c r="B682" s="763"/>
      <c r="C682" s="656"/>
      <c r="D682" s="656"/>
      <c r="E682" s="656"/>
    </row>
    <row r="683" spans="1:5">
      <c r="A683" s="656"/>
      <c r="B683" s="763"/>
      <c r="C683" s="656"/>
      <c r="D683" s="656"/>
      <c r="E683" s="656"/>
    </row>
    <row r="684" spans="1:5">
      <c r="A684" s="656"/>
      <c r="B684" s="763"/>
      <c r="C684" s="656"/>
      <c r="D684" s="656"/>
      <c r="E684" s="656"/>
    </row>
    <row r="685" spans="1:5">
      <c r="A685" s="656"/>
      <c r="B685" s="763"/>
      <c r="C685" s="656"/>
      <c r="D685" s="656"/>
      <c r="E685" s="656"/>
    </row>
    <row r="686" spans="1:5">
      <c r="A686" s="656"/>
      <c r="B686" s="763"/>
      <c r="C686" s="656"/>
      <c r="D686" s="656"/>
      <c r="E686" s="656"/>
    </row>
    <row r="687" spans="1:5">
      <c r="A687" s="656"/>
      <c r="B687" s="763"/>
      <c r="C687" s="656"/>
      <c r="D687" s="656"/>
      <c r="E687" s="656"/>
    </row>
    <row r="688" spans="1:5">
      <c r="A688" s="656"/>
      <c r="B688" s="763"/>
      <c r="C688" s="656"/>
      <c r="D688" s="656"/>
      <c r="E688" s="656"/>
    </row>
    <row r="689" spans="1:5">
      <c r="A689" s="656"/>
      <c r="B689" s="763"/>
      <c r="C689" s="656"/>
      <c r="D689" s="656"/>
      <c r="E689" s="656"/>
    </row>
    <row r="690" spans="1:5">
      <c r="A690" s="656"/>
      <c r="B690" s="763"/>
      <c r="C690" s="656"/>
      <c r="D690" s="656"/>
      <c r="E690" s="656"/>
    </row>
    <row r="691" spans="1:5">
      <c r="A691" s="656"/>
      <c r="B691" s="763"/>
      <c r="C691" s="656"/>
      <c r="D691" s="656"/>
      <c r="E691" s="656"/>
    </row>
    <row r="692" spans="1:5">
      <c r="A692" s="656"/>
      <c r="B692" s="763"/>
      <c r="C692" s="656"/>
      <c r="D692" s="656"/>
      <c r="E692" s="656"/>
    </row>
    <row r="693" spans="1:5">
      <c r="A693" s="656"/>
      <c r="B693" s="763"/>
      <c r="C693" s="656"/>
      <c r="D693" s="656"/>
      <c r="E693" s="656"/>
    </row>
    <row r="694" spans="1:5">
      <c r="A694" s="656"/>
      <c r="B694" s="763"/>
      <c r="C694" s="656"/>
      <c r="D694" s="656"/>
      <c r="E694" s="656"/>
    </row>
    <row r="695" spans="1:5">
      <c r="A695" s="656"/>
      <c r="B695" s="763"/>
      <c r="C695" s="656"/>
      <c r="D695" s="656"/>
      <c r="E695" s="656"/>
    </row>
    <row r="696" spans="1:5">
      <c r="A696" s="656"/>
      <c r="B696" s="763"/>
      <c r="C696" s="656"/>
      <c r="D696" s="656"/>
      <c r="E696" s="656"/>
    </row>
    <row r="697" spans="1:5">
      <c r="A697" s="656"/>
      <c r="B697" s="763"/>
      <c r="C697" s="656"/>
      <c r="D697" s="656"/>
      <c r="E697" s="656"/>
    </row>
    <row r="698" spans="1:5">
      <c r="A698" s="656"/>
      <c r="B698" s="763"/>
      <c r="C698" s="656"/>
      <c r="D698" s="656"/>
      <c r="E698" s="656"/>
    </row>
    <row r="699" spans="1:5">
      <c r="A699" s="656"/>
      <c r="B699" s="763"/>
      <c r="C699" s="656"/>
      <c r="D699" s="656"/>
      <c r="E699" s="656"/>
    </row>
    <row r="700" spans="1:5">
      <c r="A700" s="656"/>
      <c r="B700" s="763"/>
      <c r="C700" s="656"/>
      <c r="D700" s="656"/>
      <c r="E700" s="656"/>
    </row>
    <row r="701" spans="1:5">
      <c r="A701" s="656"/>
      <c r="B701" s="763"/>
      <c r="C701" s="656"/>
      <c r="D701" s="656"/>
      <c r="E701" s="656"/>
    </row>
    <row r="702" spans="1:5">
      <c r="A702" s="656"/>
      <c r="B702" s="763"/>
      <c r="C702" s="656"/>
      <c r="D702" s="656"/>
      <c r="E702" s="656"/>
    </row>
    <row r="703" spans="1:5">
      <c r="A703" s="656"/>
      <c r="B703" s="763"/>
      <c r="C703" s="656"/>
      <c r="D703" s="656"/>
      <c r="E703" s="656"/>
    </row>
    <row r="704" spans="1:5">
      <c r="A704" s="656"/>
      <c r="B704" s="763"/>
      <c r="C704" s="656"/>
      <c r="D704" s="656"/>
      <c r="E704" s="656"/>
    </row>
    <row r="705" spans="1:5">
      <c r="A705" s="656"/>
      <c r="B705" s="763"/>
      <c r="C705" s="656"/>
      <c r="D705" s="656"/>
      <c r="E705" s="656"/>
    </row>
    <row r="706" spans="1:5">
      <c r="A706" s="656"/>
      <c r="B706" s="763"/>
      <c r="C706" s="656"/>
      <c r="D706" s="656"/>
      <c r="E706" s="656"/>
    </row>
    <row r="707" spans="1:5">
      <c r="A707" s="656"/>
      <c r="B707" s="763"/>
      <c r="C707" s="656"/>
      <c r="D707" s="656"/>
      <c r="E707" s="656"/>
    </row>
    <row r="708" spans="1:5">
      <c r="A708" s="656"/>
      <c r="B708" s="763"/>
      <c r="C708" s="656"/>
      <c r="D708" s="656"/>
      <c r="E708" s="656"/>
    </row>
    <row r="709" spans="1:5">
      <c r="A709" s="656"/>
      <c r="B709" s="763"/>
      <c r="C709" s="656"/>
      <c r="D709" s="656"/>
      <c r="E709" s="656"/>
    </row>
    <row r="710" spans="1:5">
      <c r="A710" s="656"/>
      <c r="B710" s="763"/>
      <c r="C710" s="656"/>
      <c r="D710" s="656"/>
      <c r="E710" s="656"/>
    </row>
    <row r="711" spans="1:5">
      <c r="A711" s="656"/>
      <c r="B711" s="763"/>
      <c r="C711" s="656"/>
      <c r="D711" s="656"/>
      <c r="E711" s="656"/>
    </row>
    <row r="712" spans="1:5">
      <c r="A712" s="656"/>
      <c r="B712" s="763"/>
      <c r="C712" s="656"/>
      <c r="D712" s="656"/>
      <c r="E712" s="656"/>
    </row>
    <row r="713" spans="1:5">
      <c r="A713" s="656"/>
      <c r="B713" s="763"/>
      <c r="C713" s="656"/>
      <c r="D713" s="656"/>
      <c r="E713" s="656"/>
    </row>
    <row r="714" spans="1:5">
      <c r="A714" s="656"/>
      <c r="B714" s="763"/>
      <c r="C714" s="656"/>
      <c r="D714" s="656"/>
      <c r="E714" s="656"/>
    </row>
    <row r="715" spans="1:5">
      <c r="A715" s="656"/>
      <c r="B715" s="763"/>
      <c r="C715" s="656"/>
      <c r="D715" s="656"/>
      <c r="E715" s="656"/>
    </row>
    <row r="716" spans="1:5">
      <c r="A716" s="656"/>
      <c r="B716" s="763"/>
      <c r="C716" s="656"/>
      <c r="D716" s="656"/>
      <c r="E716" s="656"/>
    </row>
    <row r="717" spans="1:5">
      <c r="A717" s="656"/>
      <c r="B717" s="763"/>
      <c r="C717" s="656"/>
      <c r="D717" s="656"/>
      <c r="E717" s="656"/>
    </row>
    <row r="718" spans="1:5">
      <c r="A718" s="656"/>
      <c r="B718" s="763"/>
      <c r="C718" s="656"/>
      <c r="D718" s="656"/>
      <c r="E718" s="656"/>
    </row>
    <row r="719" spans="1:5">
      <c r="A719" s="656"/>
      <c r="B719" s="763"/>
      <c r="C719" s="656"/>
      <c r="D719" s="656"/>
      <c r="E719" s="656"/>
    </row>
    <row r="720" spans="1:5">
      <c r="A720" s="656"/>
      <c r="B720" s="763"/>
      <c r="C720" s="656"/>
      <c r="D720" s="656"/>
      <c r="E720" s="656"/>
    </row>
    <row r="721" spans="1:5">
      <c r="A721" s="656"/>
      <c r="B721" s="763"/>
      <c r="C721" s="656"/>
      <c r="D721" s="656"/>
      <c r="E721" s="656"/>
    </row>
    <row r="722" spans="1:5">
      <c r="A722" s="656"/>
      <c r="B722" s="763"/>
      <c r="C722" s="656"/>
      <c r="D722" s="656"/>
      <c r="E722" s="656"/>
    </row>
    <row r="723" spans="1:5">
      <c r="A723" s="656"/>
      <c r="B723" s="763"/>
      <c r="C723" s="656"/>
      <c r="D723" s="656"/>
      <c r="E723" s="656"/>
    </row>
    <row r="724" spans="1:5">
      <c r="A724" s="656"/>
      <c r="B724" s="763"/>
      <c r="C724" s="656"/>
      <c r="D724" s="656"/>
      <c r="E724" s="656"/>
    </row>
    <row r="725" spans="1:5">
      <c r="A725" s="656"/>
      <c r="B725" s="763"/>
      <c r="C725" s="656"/>
      <c r="D725" s="656"/>
      <c r="E725" s="656"/>
    </row>
    <row r="726" spans="1:5">
      <c r="A726" s="656"/>
      <c r="B726" s="763"/>
      <c r="C726" s="656"/>
      <c r="D726" s="656"/>
      <c r="E726" s="656"/>
    </row>
    <row r="727" spans="1:5">
      <c r="A727" s="656"/>
      <c r="B727" s="763"/>
      <c r="C727" s="656"/>
      <c r="D727" s="656"/>
      <c r="E727" s="656"/>
    </row>
    <row r="728" spans="1:5">
      <c r="A728" s="656"/>
      <c r="B728" s="763"/>
      <c r="C728" s="656"/>
      <c r="D728" s="656"/>
      <c r="E728" s="656"/>
    </row>
    <row r="729" spans="1:5">
      <c r="A729" s="656"/>
      <c r="B729" s="763"/>
      <c r="C729" s="656"/>
      <c r="D729" s="656"/>
      <c r="E729" s="656"/>
    </row>
    <row r="730" spans="1:5">
      <c r="A730" s="656"/>
      <c r="B730" s="763"/>
      <c r="C730" s="656"/>
      <c r="D730" s="656"/>
      <c r="E730" s="656"/>
    </row>
    <row r="731" spans="1:5">
      <c r="A731" s="656"/>
      <c r="B731" s="763"/>
      <c r="C731" s="656"/>
      <c r="D731" s="656"/>
      <c r="E731" s="656"/>
    </row>
    <row r="732" spans="1:5">
      <c r="A732" s="656"/>
      <c r="B732" s="763"/>
      <c r="C732" s="656"/>
      <c r="D732" s="656"/>
      <c r="E732" s="656"/>
    </row>
    <row r="733" spans="1:5">
      <c r="A733" s="656"/>
      <c r="B733" s="763"/>
      <c r="C733" s="656"/>
      <c r="D733" s="656"/>
      <c r="E733" s="656"/>
    </row>
    <row r="734" spans="1:5">
      <c r="A734" s="656"/>
      <c r="B734" s="763"/>
      <c r="C734" s="656"/>
      <c r="D734" s="656"/>
      <c r="E734" s="656"/>
    </row>
    <row r="735" spans="1:5">
      <c r="A735" s="656"/>
      <c r="B735" s="763"/>
      <c r="C735" s="656"/>
      <c r="D735" s="656"/>
      <c r="E735" s="656"/>
    </row>
    <row r="736" spans="1:5">
      <c r="A736" s="656"/>
      <c r="B736" s="763"/>
      <c r="C736" s="656"/>
      <c r="D736" s="656"/>
      <c r="E736" s="656"/>
    </row>
    <row r="737" spans="1:5">
      <c r="A737" s="656"/>
      <c r="B737" s="763"/>
      <c r="C737" s="656"/>
      <c r="D737" s="656"/>
      <c r="E737" s="656"/>
    </row>
    <row r="738" spans="1:5">
      <c r="A738" s="656"/>
      <c r="B738" s="763"/>
      <c r="C738" s="656"/>
      <c r="D738" s="656"/>
      <c r="E738" s="656"/>
    </row>
    <row r="739" spans="1:5">
      <c r="A739" s="656"/>
      <c r="B739" s="763"/>
      <c r="C739" s="656"/>
      <c r="D739" s="656"/>
      <c r="E739" s="656"/>
    </row>
    <row r="740" spans="1:5">
      <c r="A740" s="656"/>
      <c r="B740" s="763"/>
      <c r="C740" s="656"/>
      <c r="D740" s="656"/>
      <c r="E740" s="656"/>
    </row>
    <row r="741" spans="1:5">
      <c r="A741" s="656"/>
      <c r="B741" s="763"/>
      <c r="C741" s="656"/>
      <c r="D741" s="656"/>
      <c r="E741" s="656"/>
    </row>
    <row r="742" spans="1:5">
      <c r="A742" s="656"/>
      <c r="B742" s="763"/>
      <c r="C742" s="656"/>
      <c r="D742" s="656"/>
      <c r="E742" s="656"/>
    </row>
    <row r="743" spans="1:5">
      <c r="A743" s="656"/>
      <c r="B743" s="763"/>
      <c r="C743" s="656"/>
      <c r="D743" s="656"/>
      <c r="E743" s="656"/>
    </row>
    <row r="744" spans="1:5">
      <c r="A744" s="656"/>
      <c r="B744" s="763"/>
      <c r="C744" s="656"/>
      <c r="D744" s="656"/>
      <c r="E744" s="656"/>
    </row>
    <row r="745" spans="1:5">
      <c r="A745" s="656"/>
      <c r="B745" s="763"/>
      <c r="C745" s="656"/>
      <c r="D745" s="656"/>
      <c r="E745" s="656"/>
    </row>
    <row r="746" spans="1:5">
      <c r="A746" s="656"/>
      <c r="B746" s="763"/>
      <c r="C746" s="656"/>
      <c r="D746" s="656"/>
      <c r="E746" s="656"/>
    </row>
    <row r="747" spans="1:5">
      <c r="A747" s="656"/>
      <c r="B747" s="763"/>
      <c r="C747" s="656"/>
      <c r="D747" s="656"/>
      <c r="E747" s="656"/>
    </row>
    <row r="748" spans="1:5">
      <c r="A748" s="656"/>
      <c r="B748" s="763"/>
      <c r="C748" s="656"/>
      <c r="D748" s="656"/>
      <c r="E748" s="656"/>
    </row>
    <row r="749" spans="1:5">
      <c r="A749" s="656"/>
      <c r="B749" s="763"/>
      <c r="C749" s="656"/>
      <c r="D749" s="656"/>
      <c r="E749" s="656"/>
    </row>
    <row r="750" spans="1:5">
      <c r="A750" s="656"/>
      <c r="B750" s="763"/>
      <c r="C750" s="656"/>
      <c r="D750" s="656"/>
      <c r="E750" s="656"/>
    </row>
    <row r="751" spans="1:5">
      <c r="A751" s="656"/>
      <c r="B751" s="763"/>
      <c r="C751" s="656"/>
      <c r="D751" s="656"/>
      <c r="E751" s="656"/>
    </row>
    <row r="752" spans="1:5">
      <c r="A752" s="656"/>
      <c r="B752" s="763"/>
      <c r="C752" s="656"/>
      <c r="D752" s="656"/>
      <c r="E752" s="656"/>
    </row>
    <row r="753" spans="1:5">
      <c r="A753" s="656"/>
      <c r="B753" s="763"/>
      <c r="C753" s="656"/>
      <c r="D753" s="656"/>
      <c r="E753" s="656"/>
    </row>
    <row r="754" spans="1:5">
      <c r="A754" s="656"/>
      <c r="B754" s="763"/>
      <c r="C754" s="656"/>
      <c r="D754" s="656"/>
      <c r="E754" s="656"/>
    </row>
    <row r="755" spans="1:5">
      <c r="A755" s="656"/>
      <c r="B755" s="763"/>
      <c r="C755" s="656"/>
      <c r="D755" s="656"/>
      <c r="E755" s="656"/>
    </row>
    <row r="756" spans="1:5">
      <c r="A756" s="656"/>
      <c r="B756" s="763"/>
      <c r="C756" s="656"/>
      <c r="D756" s="656"/>
      <c r="E756" s="656"/>
    </row>
    <row r="757" spans="1:5">
      <c r="A757" s="656"/>
      <c r="B757" s="763"/>
      <c r="C757" s="656"/>
      <c r="D757" s="656"/>
      <c r="E757" s="656"/>
    </row>
    <row r="758" spans="1:5">
      <c r="A758" s="656"/>
      <c r="B758" s="763"/>
      <c r="C758" s="656"/>
      <c r="D758" s="656"/>
      <c r="E758" s="656"/>
    </row>
    <row r="759" spans="1:5">
      <c r="A759" s="656"/>
      <c r="B759" s="763"/>
      <c r="C759" s="656"/>
      <c r="D759" s="656"/>
      <c r="E759" s="656"/>
    </row>
    <row r="760" spans="1:5">
      <c r="A760" s="656"/>
      <c r="B760" s="763"/>
      <c r="C760" s="656"/>
      <c r="D760" s="656"/>
      <c r="E760" s="656"/>
    </row>
    <row r="761" spans="1:5">
      <c r="A761" s="656"/>
      <c r="B761" s="763"/>
      <c r="C761" s="656"/>
      <c r="D761" s="656"/>
      <c r="E761" s="656"/>
    </row>
    <row r="762" spans="1:5">
      <c r="A762" s="656"/>
      <c r="B762" s="763"/>
      <c r="C762" s="656"/>
      <c r="D762" s="656"/>
      <c r="E762" s="656"/>
    </row>
    <row r="763" spans="1:5">
      <c r="A763" s="656"/>
      <c r="B763" s="763"/>
      <c r="C763" s="656"/>
      <c r="D763" s="656"/>
      <c r="E763" s="656"/>
    </row>
    <row r="764" spans="1:5">
      <c r="A764" s="656"/>
      <c r="B764" s="763"/>
      <c r="C764" s="656"/>
      <c r="D764" s="656"/>
      <c r="E764" s="656"/>
    </row>
    <row r="765" spans="1:5">
      <c r="A765" s="656"/>
      <c r="B765" s="763"/>
      <c r="C765" s="656"/>
      <c r="D765" s="656"/>
      <c r="E765" s="656"/>
    </row>
    <row r="766" spans="1:5">
      <c r="A766" s="656"/>
      <c r="B766" s="763"/>
      <c r="C766" s="656"/>
      <c r="D766" s="656"/>
      <c r="E766" s="656"/>
    </row>
    <row r="767" spans="1:5">
      <c r="A767" s="656"/>
      <c r="B767" s="763"/>
      <c r="C767" s="656"/>
      <c r="D767" s="656"/>
      <c r="E767" s="656"/>
    </row>
    <row r="768" spans="1:5">
      <c r="A768" s="656"/>
      <c r="B768" s="763"/>
      <c r="C768" s="656"/>
      <c r="D768" s="656"/>
      <c r="E768" s="656"/>
    </row>
    <row r="769" spans="1:5">
      <c r="A769" s="656"/>
      <c r="B769" s="763"/>
      <c r="C769" s="656"/>
      <c r="D769" s="656"/>
      <c r="E769" s="656"/>
    </row>
    <row r="770" spans="1:5">
      <c r="A770" s="656"/>
      <c r="B770" s="763"/>
      <c r="C770" s="656"/>
      <c r="D770" s="656"/>
      <c r="E770" s="656"/>
    </row>
    <row r="771" spans="1:5">
      <c r="A771" s="656"/>
      <c r="B771" s="763"/>
      <c r="C771" s="656"/>
      <c r="D771" s="656"/>
      <c r="E771" s="656"/>
    </row>
    <row r="772" spans="1:5">
      <c r="A772" s="656"/>
      <c r="B772" s="763"/>
      <c r="C772" s="656"/>
      <c r="D772" s="656"/>
      <c r="E772" s="656"/>
    </row>
    <row r="773" spans="1:5">
      <c r="A773" s="656"/>
      <c r="B773" s="763"/>
      <c r="C773" s="656"/>
      <c r="D773" s="656"/>
      <c r="E773" s="656"/>
    </row>
    <row r="774" spans="1:5">
      <c r="A774" s="656"/>
      <c r="B774" s="763"/>
      <c r="C774" s="656"/>
      <c r="D774" s="656"/>
      <c r="E774" s="656"/>
    </row>
    <row r="775" spans="1:5">
      <c r="A775" s="656"/>
      <c r="B775" s="763"/>
      <c r="C775" s="656"/>
      <c r="D775" s="656"/>
      <c r="E775" s="656"/>
    </row>
    <row r="776" spans="1:5">
      <c r="A776" s="656"/>
      <c r="B776" s="763"/>
      <c r="C776" s="656"/>
      <c r="D776" s="656"/>
      <c r="E776" s="656"/>
    </row>
    <row r="777" spans="1:5">
      <c r="A777" s="656"/>
      <c r="B777" s="763"/>
      <c r="C777" s="656"/>
      <c r="D777" s="656"/>
      <c r="E777" s="656"/>
    </row>
    <row r="778" spans="1:5">
      <c r="A778" s="656"/>
      <c r="B778" s="763"/>
      <c r="C778" s="656"/>
      <c r="D778" s="656"/>
      <c r="E778" s="656"/>
    </row>
    <row r="779" spans="1:5">
      <c r="A779" s="656"/>
      <c r="B779" s="763"/>
      <c r="C779" s="656"/>
      <c r="D779" s="656"/>
      <c r="E779" s="656"/>
    </row>
    <row r="780" spans="1:5">
      <c r="A780" s="656"/>
      <c r="B780" s="763"/>
      <c r="C780" s="656"/>
      <c r="D780" s="656"/>
      <c r="E780" s="656"/>
    </row>
    <row r="781" spans="1:5">
      <c r="A781" s="656"/>
      <c r="B781" s="763"/>
      <c r="C781" s="656"/>
      <c r="D781" s="656"/>
      <c r="E781" s="656"/>
    </row>
    <row r="782" spans="1:5">
      <c r="A782" s="656"/>
      <c r="B782" s="763"/>
      <c r="C782" s="656"/>
      <c r="D782" s="656"/>
      <c r="E782" s="656"/>
    </row>
    <row r="783" spans="1:5">
      <c r="A783" s="656"/>
      <c r="B783" s="763"/>
      <c r="C783" s="656"/>
      <c r="D783" s="656"/>
      <c r="E783" s="656"/>
    </row>
    <row r="784" spans="1:5">
      <c r="A784" s="656"/>
      <c r="B784" s="763"/>
      <c r="C784" s="656"/>
      <c r="D784" s="656"/>
      <c r="E784" s="656"/>
    </row>
    <row r="785" spans="1:5">
      <c r="A785" s="656"/>
      <c r="B785" s="763"/>
      <c r="C785" s="656"/>
      <c r="D785" s="656"/>
      <c r="E785" s="656"/>
    </row>
    <row r="786" spans="1:5">
      <c r="A786" s="656"/>
      <c r="B786" s="763"/>
      <c r="C786" s="656"/>
      <c r="D786" s="656"/>
      <c r="E786" s="656"/>
    </row>
    <row r="787" spans="1:5">
      <c r="A787" s="656"/>
      <c r="B787" s="763"/>
      <c r="C787" s="656"/>
      <c r="D787" s="656"/>
      <c r="E787" s="656"/>
    </row>
    <row r="788" spans="1:5">
      <c r="A788" s="656"/>
      <c r="B788" s="763"/>
      <c r="C788" s="656"/>
      <c r="D788" s="656"/>
      <c r="E788" s="656"/>
    </row>
    <row r="789" spans="1:5">
      <c r="A789" s="656"/>
      <c r="B789" s="763"/>
      <c r="C789" s="656"/>
      <c r="D789" s="656"/>
      <c r="E789" s="656"/>
    </row>
    <row r="790" spans="1:5">
      <c r="A790" s="656"/>
      <c r="B790" s="763"/>
      <c r="C790" s="656"/>
      <c r="D790" s="656"/>
      <c r="E790" s="656"/>
    </row>
    <row r="791" spans="1:5">
      <c r="A791" s="656"/>
      <c r="B791" s="763"/>
      <c r="C791" s="656"/>
      <c r="D791" s="656"/>
      <c r="E791" s="656"/>
    </row>
    <row r="792" spans="1:5">
      <c r="A792" s="656"/>
      <c r="B792" s="763"/>
      <c r="C792" s="656"/>
      <c r="D792" s="656"/>
      <c r="E792" s="656"/>
    </row>
    <row r="793" spans="1:5">
      <c r="A793" s="656"/>
      <c r="B793" s="763"/>
      <c r="C793" s="656"/>
      <c r="D793" s="656"/>
      <c r="E793" s="656"/>
    </row>
    <row r="794" spans="1:5">
      <c r="A794" s="656"/>
      <c r="B794" s="763"/>
      <c r="C794" s="656"/>
      <c r="D794" s="656"/>
      <c r="E794" s="656"/>
    </row>
    <row r="795" spans="1:5">
      <c r="A795" s="656"/>
      <c r="B795" s="763"/>
      <c r="C795" s="656"/>
      <c r="D795" s="656"/>
      <c r="E795" s="656"/>
    </row>
    <row r="796" spans="1:5">
      <c r="A796" s="656"/>
      <c r="B796" s="763"/>
      <c r="C796" s="656"/>
      <c r="D796" s="656"/>
      <c r="E796" s="656"/>
    </row>
    <row r="797" spans="1:5">
      <c r="A797" s="656"/>
      <c r="B797" s="763"/>
      <c r="C797" s="656"/>
      <c r="D797" s="656"/>
      <c r="E797" s="656"/>
    </row>
    <row r="798" spans="1:5">
      <c r="A798" s="656"/>
      <c r="B798" s="763"/>
      <c r="C798" s="656"/>
      <c r="D798" s="656"/>
      <c r="E798" s="656"/>
    </row>
    <row r="799" spans="1:5">
      <c r="A799" s="656"/>
      <c r="B799" s="763"/>
      <c r="C799" s="656"/>
      <c r="D799" s="656"/>
      <c r="E799" s="656"/>
    </row>
    <row r="800" spans="1:5">
      <c r="A800" s="656"/>
      <c r="B800" s="763"/>
      <c r="C800" s="656"/>
      <c r="D800" s="656"/>
      <c r="E800" s="656"/>
    </row>
    <row r="801" spans="1:5">
      <c r="A801" s="656"/>
      <c r="B801" s="763"/>
      <c r="C801" s="656"/>
      <c r="D801" s="656"/>
      <c r="E801" s="656"/>
    </row>
    <row r="802" spans="1:5">
      <c r="A802" s="656"/>
      <c r="B802" s="763"/>
      <c r="C802" s="656"/>
      <c r="D802" s="656"/>
      <c r="E802" s="656"/>
    </row>
    <row r="803" spans="1:5">
      <c r="A803" s="656"/>
      <c r="B803" s="763"/>
      <c r="C803" s="656"/>
      <c r="D803" s="656"/>
      <c r="E803" s="656"/>
    </row>
    <row r="804" spans="1:5">
      <c r="A804" s="656"/>
      <c r="B804" s="763"/>
      <c r="C804" s="656"/>
      <c r="D804" s="656"/>
      <c r="E804" s="656"/>
    </row>
    <row r="805" spans="1:5">
      <c r="A805" s="656"/>
      <c r="B805" s="763"/>
      <c r="C805" s="656"/>
      <c r="D805" s="656"/>
      <c r="E805" s="656"/>
    </row>
    <row r="806" spans="1:5">
      <c r="A806" s="656"/>
      <c r="B806" s="763"/>
      <c r="C806" s="656"/>
      <c r="D806" s="656"/>
      <c r="E806" s="656"/>
    </row>
    <row r="807" spans="1:5">
      <c r="A807" s="656"/>
      <c r="B807" s="763"/>
      <c r="C807" s="656"/>
      <c r="D807" s="656"/>
      <c r="E807" s="656"/>
    </row>
    <row r="808" spans="1:5">
      <c r="A808" s="656"/>
      <c r="B808" s="763"/>
      <c r="C808" s="656"/>
      <c r="D808" s="656"/>
      <c r="E808" s="656"/>
    </row>
    <row r="809" spans="1:5">
      <c r="A809" s="656"/>
      <c r="B809" s="763"/>
      <c r="C809" s="656"/>
      <c r="D809" s="656"/>
      <c r="E809" s="656"/>
    </row>
    <row r="810" spans="1:5">
      <c r="A810" s="656"/>
      <c r="B810" s="763"/>
      <c r="C810" s="656"/>
      <c r="D810" s="656"/>
      <c r="E810" s="656"/>
    </row>
    <row r="811" spans="1:5">
      <c r="A811" s="656"/>
      <c r="B811" s="763"/>
      <c r="C811" s="656"/>
      <c r="D811" s="656"/>
      <c r="E811" s="656"/>
    </row>
    <row r="812" spans="1:5">
      <c r="A812" s="656"/>
      <c r="B812" s="763"/>
      <c r="C812" s="656"/>
      <c r="D812" s="656"/>
      <c r="E812" s="656"/>
    </row>
    <row r="813" spans="1:5">
      <c r="A813" s="656"/>
      <c r="B813" s="763"/>
      <c r="C813" s="656"/>
      <c r="D813" s="656"/>
      <c r="E813" s="656"/>
    </row>
    <row r="814" spans="1:5">
      <c r="A814" s="656"/>
      <c r="B814" s="763"/>
      <c r="C814" s="656"/>
      <c r="D814" s="656"/>
      <c r="E814" s="656"/>
    </row>
    <row r="815" spans="1:5">
      <c r="A815" s="656"/>
      <c r="B815" s="763"/>
      <c r="C815" s="656"/>
      <c r="D815" s="656"/>
      <c r="E815" s="656"/>
    </row>
    <row r="816" spans="1:5">
      <c r="A816" s="656"/>
      <c r="B816" s="763"/>
      <c r="C816" s="656"/>
      <c r="D816" s="656"/>
      <c r="E816" s="656"/>
    </row>
    <row r="817" spans="1:5">
      <c r="A817" s="656"/>
      <c r="B817" s="763"/>
      <c r="C817" s="656"/>
      <c r="D817" s="656"/>
      <c r="E817" s="656"/>
    </row>
    <row r="818" spans="1:5">
      <c r="A818" s="656"/>
      <c r="B818" s="763"/>
      <c r="C818" s="656"/>
      <c r="D818" s="656"/>
      <c r="E818" s="656"/>
    </row>
    <row r="819" spans="1:5">
      <c r="A819" s="656"/>
      <c r="B819" s="763"/>
      <c r="C819" s="656"/>
      <c r="D819" s="656"/>
      <c r="E819" s="656"/>
    </row>
    <row r="820" spans="1:5">
      <c r="A820" s="656"/>
      <c r="B820" s="763"/>
      <c r="C820" s="656"/>
      <c r="D820" s="656"/>
      <c r="E820" s="656"/>
    </row>
    <row r="821" spans="1:5">
      <c r="A821" s="656"/>
      <c r="B821" s="763"/>
      <c r="C821" s="656"/>
      <c r="D821" s="656"/>
      <c r="E821" s="656"/>
    </row>
    <row r="822" spans="1:5">
      <c r="A822" s="656"/>
      <c r="B822" s="763"/>
      <c r="C822" s="656"/>
      <c r="D822" s="656"/>
      <c r="E822" s="656"/>
    </row>
    <row r="823" spans="1:5">
      <c r="A823" s="656"/>
      <c r="B823" s="763"/>
      <c r="C823" s="656"/>
      <c r="D823" s="656"/>
      <c r="E823" s="656"/>
    </row>
    <row r="824" spans="1:5">
      <c r="A824" s="656"/>
      <c r="B824" s="763"/>
      <c r="C824" s="656"/>
      <c r="D824" s="656"/>
      <c r="E824" s="656"/>
    </row>
    <row r="825" spans="1:5">
      <c r="A825" s="656"/>
      <c r="B825" s="763"/>
      <c r="C825" s="656"/>
      <c r="D825" s="656"/>
      <c r="E825" s="656"/>
    </row>
    <row r="826" spans="1:5">
      <c r="A826" s="656"/>
      <c r="B826" s="763"/>
      <c r="C826" s="656"/>
      <c r="D826" s="656"/>
      <c r="E826" s="656"/>
    </row>
    <row r="827" spans="1:5">
      <c r="A827" s="656"/>
      <c r="B827" s="763"/>
      <c r="C827" s="656"/>
      <c r="D827" s="656"/>
      <c r="E827" s="656"/>
    </row>
    <row r="828" spans="1:5">
      <c r="A828" s="656"/>
      <c r="B828" s="763"/>
      <c r="C828" s="656"/>
      <c r="D828" s="656"/>
      <c r="E828" s="656"/>
    </row>
    <row r="829" spans="1:5">
      <c r="A829" s="656"/>
      <c r="B829" s="763"/>
      <c r="C829" s="656"/>
      <c r="D829" s="656"/>
      <c r="E829" s="656"/>
    </row>
    <row r="830" spans="1:5">
      <c r="A830" s="656"/>
      <c r="B830" s="763"/>
      <c r="C830" s="656"/>
      <c r="D830" s="656"/>
      <c r="E830" s="656"/>
    </row>
    <row r="831" spans="1:5">
      <c r="A831" s="656"/>
      <c r="B831" s="763"/>
      <c r="C831" s="656"/>
      <c r="D831" s="656"/>
      <c r="E831" s="656"/>
    </row>
    <row r="832" spans="1:5">
      <c r="A832" s="656"/>
      <c r="B832" s="763"/>
      <c r="C832" s="656"/>
      <c r="D832" s="656"/>
      <c r="E832" s="656"/>
    </row>
    <row r="833" spans="1:5">
      <c r="A833" s="656"/>
      <c r="B833" s="763"/>
      <c r="C833" s="656"/>
      <c r="D833" s="656"/>
      <c r="E833" s="656"/>
    </row>
    <row r="834" spans="1:5">
      <c r="A834" s="656"/>
      <c r="B834" s="763"/>
      <c r="C834" s="656"/>
      <c r="D834" s="656"/>
      <c r="E834" s="656"/>
    </row>
    <row r="835" spans="1:5">
      <c r="A835" s="656"/>
      <c r="B835" s="763"/>
      <c r="C835" s="656"/>
      <c r="D835" s="656"/>
      <c r="E835" s="656"/>
    </row>
    <row r="836" spans="1:5">
      <c r="A836" s="656"/>
      <c r="B836" s="763"/>
      <c r="C836" s="656"/>
      <c r="D836" s="656"/>
      <c r="E836" s="656"/>
    </row>
    <row r="837" spans="1:5">
      <c r="A837" s="656"/>
      <c r="B837" s="763"/>
      <c r="C837" s="656"/>
      <c r="D837" s="656"/>
      <c r="E837" s="656"/>
    </row>
    <row r="838" spans="1:5">
      <c r="A838" s="656"/>
      <c r="B838" s="763"/>
      <c r="C838" s="656"/>
      <c r="D838" s="656"/>
      <c r="E838" s="656"/>
    </row>
    <row r="839" spans="1:5">
      <c r="A839" s="656"/>
      <c r="B839" s="763"/>
      <c r="C839" s="656"/>
      <c r="D839" s="656"/>
      <c r="E839" s="656"/>
    </row>
    <row r="840" spans="1:5">
      <c r="A840" s="656"/>
      <c r="B840" s="763"/>
      <c r="C840" s="656"/>
      <c r="D840" s="656"/>
      <c r="E840" s="656"/>
    </row>
    <row r="841" spans="1:5">
      <c r="A841" s="656"/>
      <c r="B841" s="763"/>
      <c r="C841" s="656"/>
      <c r="D841" s="656"/>
      <c r="E841" s="656"/>
    </row>
    <row r="842" spans="1:5">
      <c r="A842" s="656"/>
      <c r="B842" s="763"/>
      <c r="C842" s="656"/>
      <c r="D842" s="656"/>
      <c r="E842" s="656"/>
    </row>
    <row r="843" spans="1:5">
      <c r="A843" s="656"/>
      <c r="B843" s="763"/>
      <c r="C843" s="656"/>
      <c r="D843" s="656"/>
      <c r="E843" s="656"/>
    </row>
    <row r="844" spans="1:5">
      <c r="A844" s="656"/>
      <c r="B844" s="763"/>
      <c r="C844" s="656"/>
      <c r="D844" s="656"/>
      <c r="E844" s="656"/>
    </row>
    <row r="845" spans="1:5">
      <c r="A845" s="656"/>
      <c r="B845" s="763"/>
      <c r="C845" s="656"/>
      <c r="D845" s="656"/>
      <c r="E845" s="656"/>
    </row>
    <row r="846" spans="1:5">
      <c r="A846" s="656"/>
      <c r="B846" s="763"/>
      <c r="C846" s="656"/>
      <c r="D846" s="656"/>
      <c r="E846" s="656"/>
    </row>
    <row r="847" spans="1:5">
      <c r="A847" s="656"/>
      <c r="B847" s="763"/>
      <c r="C847" s="656"/>
      <c r="D847" s="656"/>
      <c r="E847" s="656"/>
    </row>
    <row r="848" spans="1:5">
      <c r="A848" s="656"/>
      <c r="B848" s="763"/>
      <c r="C848" s="656"/>
      <c r="D848" s="656"/>
      <c r="E848" s="656"/>
    </row>
    <row r="849" spans="1:5">
      <c r="A849" s="656"/>
      <c r="B849" s="763"/>
      <c r="C849" s="656"/>
      <c r="D849" s="656"/>
      <c r="E849" s="656"/>
    </row>
    <row r="850" spans="1:5">
      <c r="A850" s="656"/>
      <c r="B850" s="763"/>
      <c r="C850" s="656"/>
      <c r="D850" s="656"/>
      <c r="E850" s="656"/>
    </row>
    <row r="851" spans="1:5">
      <c r="A851" s="656"/>
      <c r="B851" s="763"/>
      <c r="C851" s="656"/>
      <c r="D851" s="656"/>
      <c r="E851" s="656"/>
    </row>
    <row r="852" spans="1:5">
      <c r="A852" s="656"/>
      <c r="B852" s="763"/>
      <c r="C852" s="656"/>
      <c r="D852" s="656"/>
      <c r="E852" s="656"/>
    </row>
    <row r="853" spans="1:5">
      <c r="A853" s="656"/>
      <c r="B853" s="763"/>
      <c r="C853" s="656"/>
      <c r="D853" s="656"/>
      <c r="E853" s="656"/>
    </row>
    <row r="854" spans="1:5">
      <c r="A854" s="656"/>
      <c r="B854" s="763"/>
      <c r="C854" s="656"/>
      <c r="D854" s="656"/>
      <c r="E854" s="656"/>
    </row>
    <row r="855" spans="1:5">
      <c r="A855" s="656"/>
      <c r="B855" s="763"/>
      <c r="C855" s="656"/>
      <c r="D855" s="656"/>
      <c r="E855" s="656"/>
    </row>
    <row r="856" spans="1:5">
      <c r="A856" s="656"/>
      <c r="B856" s="763"/>
      <c r="C856" s="656"/>
      <c r="D856" s="656"/>
      <c r="E856" s="656"/>
    </row>
    <row r="857" spans="1:5">
      <c r="A857" s="656"/>
      <c r="B857" s="763"/>
      <c r="C857" s="656"/>
      <c r="D857" s="656"/>
      <c r="E857" s="656"/>
    </row>
    <row r="858" spans="1:5">
      <c r="A858" s="656"/>
      <c r="B858" s="763"/>
      <c r="C858" s="656"/>
      <c r="D858" s="656"/>
      <c r="E858" s="656"/>
    </row>
    <row r="859" spans="1:5">
      <c r="A859" s="656"/>
      <c r="B859" s="763"/>
      <c r="C859" s="656"/>
      <c r="D859" s="656"/>
      <c r="E859" s="656"/>
    </row>
    <row r="860" spans="1:5">
      <c r="A860" s="656"/>
      <c r="B860" s="763"/>
      <c r="C860" s="656"/>
      <c r="D860" s="656"/>
      <c r="E860" s="656"/>
    </row>
    <row r="861" spans="1:5">
      <c r="A861" s="656"/>
      <c r="B861" s="763"/>
      <c r="C861" s="656"/>
      <c r="D861" s="656"/>
      <c r="E861" s="656"/>
    </row>
    <row r="862" spans="1:5">
      <c r="A862" s="656"/>
      <c r="B862" s="763"/>
      <c r="C862" s="656"/>
      <c r="D862" s="656"/>
      <c r="E862" s="656"/>
    </row>
    <row r="863" spans="1:5">
      <c r="A863" s="656"/>
      <c r="B863" s="763"/>
      <c r="C863" s="656"/>
      <c r="D863" s="656"/>
      <c r="E863" s="656"/>
    </row>
    <row r="864" spans="1:5">
      <c r="A864" s="656"/>
      <c r="B864" s="763"/>
      <c r="C864" s="656"/>
      <c r="D864" s="656"/>
      <c r="E864" s="656"/>
    </row>
    <row r="865" spans="1:5">
      <c r="A865" s="656"/>
      <c r="B865" s="763"/>
      <c r="C865" s="656"/>
      <c r="D865" s="656"/>
      <c r="E865" s="656"/>
    </row>
    <row r="866" spans="1:5">
      <c r="A866" s="656"/>
      <c r="B866" s="763"/>
      <c r="C866" s="656"/>
      <c r="D866" s="656"/>
      <c r="E866" s="656"/>
    </row>
    <row r="867" spans="1:5">
      <c r="A867" s="656"/>
      <c r="B867" s="763"/>
      <c r="C867" s="656"/>
      <c r="D867" s="656"/>
      <c r="E867" s="656"/>
    </row>
    <row r="868" spans="1:5">
      <c r="A868" s="656"/>
      <c r="B868" s="763"/>
      <c r="C868" s="656"/>
      <c r="D868" s="656"/>
      <c r="E868" s="656"/>
    </row>
    <row r="869" spans="1:5">
      <c r="A869" s="656"/>
      <c r="B869" s="763"/>
      <c r="C869" s="656"/>
      <c r="D869" s="656"/>
      <c r="E869" s="656"/>
    </row>
    <row r="870" spans="1:5">
      <c r="A870" s="656"/>
      <c r="B870" s="763"/>
      <c r="C870" s="656"/>
      <c r="D870" s="656"/>
      <c r="E870" s="656"/>
    </row>
    <row r="871" spans="1:5">
      <c r="A871" s="656"/>
      <c r="B871" s="763"/>
      <c r="C871" s="656"/>
      <c r="D871" s="656"/>
      <c r="E871" s="656"/>
    </row>
    <row r="872" spans="1:5">
      <c r="A872" s="656"/>
      <c r="B872" s="763"/>
      <c r="C872" s="656"/>
      <c r="D872" s="656"/>
      <c r="E872" s="656"/>
    </row>
    <row r="873" spans="1:5">
      <c r="A873" s="656"/>
      <c r="B873" s="763"/>
      <c r="C873" s="656"/>
      <c r="D873" s="656"/>
      <c r="E873" s="656"/>
    </row>
    <row r="874" spans="1:5">
      <c r="A874" s="656"/>
      <c r="B874" s="763"/>
      <c r="C874" s="656"/>
      <c r="D874" s="656"/>
      <c r="E874" s="656"/>
    </row>
    <row r="875" spans="1:5">
      <c r="A875" s="656"/>
      <c r="B875" s="763"/>
      <c r="C875" s="656"/>
      <c r="D875" s="656"/>
      <c r="E875" s="656"/>
    </row>
    <row r="876" spans="1:5">
      <c r="A876" s="656"/>
      <c r="B876" s="763"/>
      <c r="C876" s="656"/>
      <c r="D876" s="656"/>
      <c r="E876" s="656"/>
    </row>
    <row r="877" spans="1:5">
      <c r="A877" s="656"/>
      <c r="B877" s="763"/>
      <c r="C877" s="656"/>
      <c r="D877" s="656"/>
      <c r="E877" s="656"/>
    </row>
    <row r="878" spans="1:5">
      <c r="A878" s="656"/>
      <c r="B878" s="763"/>
      <c r="C878" s="656"/>
      <c r="D878" s="656"/>
      <c r="E878" s="656"/>
    </row>
    <row r="879" spans="1:5">
      <c r="A879" s="656"/>
      <c r="B879" s="763"/>
      <c r="C879" s="656"/>
      <c r="D879" s="656"/>
      <c r="E879" s="656"/>
    </row>
    <row r="880" spans="1:5">
      <c r="A880" s="656"/>
      <c r="B880" s="763"/>
      <c r="C880" s="656"/>
      <c r="D880" s="656"/>
      <c r="E880" s="656"/>
    </row>
    <row r="881" spans="1:5">
      <c r="A881" s="656"/>
      <c r="B881" s="763"/>
      <c r="C881" s="656"/>
      <c r="D881" s="656"/>
      <c r="E881" s="656"/>
    </row>
    <row r="882" spans="1:5">
      <c r="A882" s="656"/>
      <c r="B882" s="763"/>
      <c r="C882" s="656"/>
      <c r="D882" s="656"/>
      <c r="E882" s="656"/>
    </row>
    <row r="883" spans="1:5">
      <c r="A883" s="656"/>
      <c r="B883" s="763"/>
      <c r="C883" s="656"/>
      <c r="D883" s="656"/>
      <c r="E883" s="656"/>
    </row>
    <row r="884" spans="1:5">
      <c r="A884" s="656"/>
      <c r="B884" s="763"/>
      <c r="C884" s="656"/>
      <c r="D884" s="656"/>
      <c r="E884" s="656"/>
    </row>
    <row r="885" spans="1:5">
      <c r="A885" s="656"/>
      <c r="B885" s="763"/>
      <c r="C885" s="656"/>
      <c r="D885" s="656"/>
      <c r="E885" s="656"/>
    </row>
    <row r="886" spans="1:5">
      <c r="A886" s="656"/>
      <c r="B886" s="763"/>
      <c r="C886" s="656"/>
      <c r="D886" s="656"/>
      <c r="E886" s="656"/>
    </row>
    <row r="887" spans="1:5">
      <c r="A887" s="656"/>
      <c r="B887" s="763"/>
      <c r="C887" s="656"/>
      <c r="D887" s="656"/>
      <c r="E887" s="656"/>
    </row>
    <row r="888" spans="1:5">
      <c r="A888" s="656"/>
      <c r="B888" s="763"/>
      <c r="C888" s="656"/>
      <c r="D888" s="656"/>
      <c r="E888" s="656"/>
    </row>
    <row r="889" spans="1:5">
      <c r="A889" s="656"/>
      <c r="B889" s="763"/>
      <c r="C889" s="656"/>
      <c r="D889" s="656"/>
      <c r="E889" s="656"/>
    </row>
    <row r="890" spans="1:5">
      <c r="A890" s="656"/>
      <c r="B890" s="763"/>
      <c r="C890" s="656"/>
      <c r="D890" s="656"/>
      <c r="E890" s="656"/>
    </row>
    <row r="891" spans="1:5">
      <c r="A891" s="656"/>
      <c r="B891" s="763"/>
      <c r="C891" s="656"/>
      <c r="D891" s="656"/>
      <c r="E891" s="656"/>
    </row>
    <row r="892" spans="1:5">
      <c r="A892" s="656"/>
      <c r="B892" s="763"/>
      <c r="C892" s="656"/>
      <c r="D892" s="656"/>
      <c r="E892" s="656"/>
    </row>
    <row r="893" spans="1:5">
      <c r="A893" s="656"/>
      <c r="B893" s="763"/>
      <c r="C893" s="656"/>
      <c r="D893" s="656"/>
      <c r="E893" s="656"/>
    </row>
    <row r="894" spans="1:5">
      <c r="A894" s="656"/>
      <c r="B894" s="763"/>
      <c r="C894" s="656"/>
      <c r="D894" s="656"/>
      <c r="E894" s="656"/>
    </row>
    <row r="895" spans="1:5">
      <c r="A895" s="656"/>
      <c r="B895" s="763"/>
      <c r="C895" s="656"/>
      <c r="D895" s="656"/>
      <c r="E895" s="656"/>
    </row>
    <row r="896" spans="1:5">
      <c r="A896" s="656"/>
      <c r="B896" s="763"/>
      <c r="C896" s="656"/>
      <c r="D896" s="656"/>
      <c r="E896" s="656"/>
    </row>
    <row r="897" spans="1:5">
      <c r="A897" s="656"/>
      <c r="B897" s="763"/>
      <c r="C897" s="656"/>
      <c r="D897" s="656"/>
      <c r="E897" s="656"/>
    </row>
    <row r="898" spans="1:5">
      <c r="A898" s="656"/>
      <c r="B898" s="763"/>
      <c r="C898" s="656"/>
      <c r="D898" s="656"/>
      <c r="E898" s="656"/>
    </row>
    <row r="899" spans="1:5">
      <c r="A899" s="656"/>
      <c r="B899" s="763"/>
      <c r="C899" s="656"/>
      <c r="D899" s="656"/>
      <c r="E899" s="656"/>
    </row>
    <row r="900" spans="1:5">
      <c r="A900" s="656"/>
      <c r="B900" s="763"/>
      <c r="C900" s="656"/>
      <c r="D900" s="656"/>
      <c r="E900" s="656"/>
    </row>
    <row r="901" spans="1:5">
      <c r="A901" s="656"/>
      <c r="B901" s="763"/>
      <c r="C901" s="656"/>
      <c r="D901" s="656"/>
      <c r="E901" s="656"/>
    </row>
    <row r="902" spans="1:5">
      <c r="A902" s="656"/>
      <c r="B902" s="763"/>
      <c r="C902" s="656"/>
      <c r="D902" s="656"/>
      <c r="E902" s="656"/>
    </row>
    <row r="903" spans="1:5">
      <c r="A903" s="656"/>
      <c r="B903" s="763"/>
      <c r="C903" s="656"/>
      <c r="D903" s="656"/>
      <c r="E903" s="656"/>
    </row>
    <row r="904" spans="1:5">
      <c r="A904" s="656"/>
      <c r="B904" s="763"/>
      <c r="C904" s="656"/>
      <c r="D904" s="656"/>
      <c r="E904" s="656"/>
    </row>
    <row r="905" spans="1:5">
      <c r="A905" s="656"/>
      <c r="B905" s="763"/>
      <c r="C905" s="656"/>
      <c r="D905" s="656"/>
      <c r="E905" s="656"/>
    </row>
    <row r="906" spans="1:5">
      <c r="A906" s="656"/>
      <c r="B906" s="763"/>
      <c r="C906" s="656"/>
      <c r="D906" s="656"/>
      <c r="E906" s="656"/>
    </row>
    <row r="907" spans="1:5">
      <c r="A907" s="656"/>
      <c r="B907" s="763"/>
      <c r="C907" s="656"/>
      <c r="D907" s="656"/>
      <c r="E907" s="656"/>
    </row>
    <row r="908" spans="1:5">
      <c r="A908" s="656"/>
      <c r="B908" s="763"/>
      <c r="C908" s="656"/>
      <c r="D908" s="656"/>
      <c r="E908" s="656"/>
    </row>
    <row r="909" spans="1:5">
      <c r="A909" s="656"/>
      <c r="B909" s="763"/>
      <c r="C909" s="656"/>
      <c r="D909" s="656"/>
      <c r="E909" s="656"/>
    </row>
    <row r="910" spans="1:5">
      <c r="A910" s="656"/>
      <c r="B910" s="763"/>
      <c r="C910" s="656"/>
      <c r="D910" s="656"/>
      <c r="E910" s="656"/>
    </row>
    <row r="911" spans="1:5">
      <c r="A911" s="656"/>
      <c r="B911" s="763"/>
      <c r="C911" s="656"/>
      <c r="D911" s="656"/>
      <c r="E911" s="656"/>
    </row>
    <row r="912" spans="1:5">
      <c r="A912" s="656"/>
      <c r="B912" s="763"/>
      <c r="C912" s="656"/>
      <c r="D912" s="656"/>
      <c r="E912" s="656"/>
    </row>
    <row r="913" spans="1:5">
      <c r="A913" s="656"/>
      <c r="B913" s="763"/>
      <c r="C913" s="656"/>
      <c r="D913" s="656"/>
      <c r="E913" s="656"/>
    </row>
    <row r="914" spans="1:5">
      <c r="A914" s="656"/>
      <c r="B914" s="763"/>
      <c r="C914" s="656"/>
      <c r="D914" s="656"/>
      <c r="E914" s="656"/>
    </row>
    <row r="915" spans="1:5">
      <c r="A915" s="656"/>
      <c r="B915" s="763"/>
      <c r="C915" s="656"/>
      <c r="D915" s="656"/>
      <c r="E915" s="656"/>
    </row>
    <row r="916" spans="1:5">
      <c r="A916" s="656"/>
      <c r="B916" s="763"/>
      <c r="C916" s="656"/>
      <c r="D916" s="656"/>
      <c r="E916" s="656"/>
    </row>
    <row r="917" spans="1:5">
      <c r="A917" s="656"/>
      <c r="B917" s="763"/>
      <c r="C917" s="656"/>
      <c r="D917" s="656"/>
      <c r="E917" s="656"/>
    </row>
    <row r="918" spans="1:5">
      <c r="A918" s="656"/>
      <c r="B918" s="763"/>
      <c r="C918" s="656"/>
      <c r="D918" s="656"/>
      <c r="E918" s="656"/>
    </row>
    <row r="919" spans="1:5">
      <c r="A919" s="656"/>
      <c r="B919" s="763"/>
      <c r="C919" s="656"/>
      <c r="D919" s="656"/>
      <c r="E919" s="656"/>
    </row>
    <row r="920" spans="1:5">
      <c r="A920" s="656"/>
      <c r="B920" s="763"/>
      <c r="C920" s="656"/>
      <c r="D920" s="656"/>
      <c r="E920" s="656"/>
    </row>
    <row r="921" spans="1:5">
      <c r="A921" s="656"/>
      <c r="B921" s="763"/>
      <c r="C921" s="656"/>
      <c r="D921" s="656"/>
      <c r="E921" s="656"/>
    </row>
    <row r="922" spans="1:5">
      <c r="A922" s="656"/>
      <c r="B922" s="763"/>
      <c r="C922" s="656"/>
      <c r="D922" s="656"/>
      <c r="E922" s="656"/>
    </row>
    <row r="923" spans="1:5">
      <c r="A923" s="656"/>
      <c r="B923" s="763"/>
      <c r="C923" s="656"/>
      <c r="D923" s="656"/>
      <c r="E923" s="656"/>
    </row>
    <row r="924" spans="1:5">
      <c r="A924" s="656"/>
      <c r="B924" s="763"/>
      <c r="C924" s="656"/>
      <c r="D924" s="656"/>
      <c r="E924" s="656"/>
    </row>
    <row r="925" spans="1:5">
      <c r="A925" s="656"/>
      <c r="B925" s="763"/>
      <c r="C925" s="656"/>
      <c r="D925" s="656"/>
      <c r="E925" s="656"/>
    </row>
    <row r="926" spans="1:5">
      <c r="A926" s="656"/>
      <c r="B926" s="763"/>
      <c r="C926" s="656"/>
      <c r="D926" s="656"/>
      <c r="E926" s="656"/>
    </row>
    <row r="927" spans="1:5">
      <c r="A927" s="656"/>
      <c r="B927" s="763"/>
      <c r="C927" s="656"/>
      <c r="D927" s="656"/>
      <c r="E927" s="656"/>
    </row>
    <row r="928" spans="1:5">
      <c r="A928" s="656"/>
      <c r="B928" s="763"/>
      <c r="C928" s="656"/>
      <c r="D928" s="656"/>
      <c r="E928" s="656"/>
    </row>
    <row r="929" spans="1:5">
      <c r="A929" s="656"/>
      <c r="B929" s="763"/>
      <c r="C929" s="656"/>
      <c r="D929" s="656"/>
      <c r="E929" s="656"/>
    </row>
    <row r="930" spans="1:5">
      <c r="A930" s="656"/>
      <c r="B930" s="763"/>
      <c r="C930" s="656"/>
      <c r="D930" s="656"/>
      <c r="E930" s="656"/>
    </row>
    <row r="931" spans="1:5">
      <c r="A931" s="656"/>
      <c r="B931" s="763"/>
      <c r="C931" s="656"/>
      <c r="D931" s="656"/>
      <c r="E931" s="656"/>
    </row>
    <row r="932" spans="1:5">
      <c r="A932" s="656"/>
      <c r="B932" s="763"/>
      <c r="C932" s="656"/>
      <c r="D932" s="656"/>
      <c r="E932" s="656"/>
    </row>
    <row r="933" spans="1:5">
      <c r="A933" s="656"/>
      <c r="B933" s="763"/>
      <c r="C933" s="656"/>
      <c r="D933" s="656"/>
      <c r="E933" s="656"/>
    </row>
    <row r="934" spans="1:5">
      <c r="A934" s="656"/>
      <c r="B934" s="763"/>
      <c r="C934" s="656"/>
      <c r="D934" s="656"/>
      <c r="E934" s="656"/>
    </row>
    <row r="935" spans="1:5">
      <c r="A935" s="656"/>
      <c r="B935" s="763"/>
      <c r="C935" s="656"/>
      <c r="D935" s="656"/>
      <c r="E935" s="656"/>
    </row>
    <row r="936" spans="1:5">
      <c r="A936" s="656"/>
      <c r="B936" s="763"/>
      <c r="C936" s="656"/>
      <c r="D936" s="656"/>
      <c r="E936" s="656"/>
    </row>
    <row r="937" spans="1:5">
      <c r="A937" s="656"/>
      <c r="B937" s="763"/>
      <c r="C937" s="656"/>
      <c r="D937" s="656"/>
      <c r="E937" s="656"/>
    </row>
    <row r="938" spans="1:5">
      <c r="A938" s="656"/>
      <c r="B938" s="763"/>
      <c r="C938" s="656"/>
      <c r="D938" s="656"/>
      <c r="E938" s="656"/>
    </row>
    <row r="939" spans="1:5">
      <c r="A939" s="656"/>
      <c r="B939" s="763"/>
      <c r="C939" s="656"/>
      <c r="D939" s="656"/>
      <c r="E939" s="656"/>
    </row>
    <row r="940" spans="1:5">
      <c r="A940" s="656"/>
      <c r="B940" s="763"/>
      <c r="C940" s="656"/>
      <c r="D940" s="656"/>
      <c r="E940" s="656"/>
    </row>
    <row r="941" spans="1:5">
      <c r="A941" s="656"/>
      <c r="B941" s="763"/>
      <c r="C941" s="656"/>
      <c r="D941" s="656"/>
      <c r="E941" s="656"/>
    </row>
    <row r="942" spans="1:5">
      <c r="A942" s="656"/>
      <c r="B942" s="763"/>
      <c r="C942" s="656"/>
      <c r="D942" s="656"/>
      <c r="E942" s="656"/>
    </row>
    <row r="943" spans="1:5">
      <c r="A943" s="656"/>
      <c r="B943" s="763"/>
      <c r="C943" s="656"/>
      <c r="D943" s="656"/>
      <c r="E943" s="656"/>
    </row>
    <row r="944" spans="1:5">
      <c r="A944" s="656"/>
      <c r="B944" s="763"/>
      <c r="C944" s="656"/>
      <c r="D944" s="656"/>
      <c r="E944" s="656"/>
    </row>
    <row r="945" spans="1:5">
      <c r="A945" s="656"/>
      <c r="B945" s="763"/>
      <c r="C945" s="656"/>
      <c r="D945" s="656"/>
      <c r="E945" s="656"/>
    </row>
    <row r="946" spans="1:5">
      <c r="A946" s="656"/>
      <c r="B946" s="763"/>
      <c r="C946" s="656"/>
      <c r="D946" s="656"/>
      <c r="E946" s="656"/>
    </row>
    <row r="947" spans="1:5">
      <c r="A947" s="656"/>
      <c r="B947" s="763"/>
      <c r="C947" s="656"/>
      <c r="D947" s="656"/>
      <c r="E947" s="656"/>
    </row>
    <row r="948" spans="1:5">
      <c r="A948" s="656"/>
      <c r="B948" s="763"/>
      <c r="C948" s="656"/>
      <c r="D948" s="656"/>
      <c r="E948" s="656"/>
    </row>
    <row r="949" spans="1:5">
      <c r="A949" s="656"/>
      <c r="B949" s="763"/>
      <c r="C949" s="656"/>
      <c r="D949" s="656"/>
      <c r="E949" s="656"/>
    </row>
    <row r="950" spans="1:5">
      <c r="A950" s="656"/>
      <c r="B950" s="763"/>
      <c r="C950" s="656"/>
      <c r="D950" s="656"/>
      <c r="E950" s="656"/>
    </row>
    <row r="951" spans="1:5">
      <c r="A951" s="656"/>
      <c r="B951" s="763"/>
      <c r="C951" s="656"/>
      <c r="D951" s="656"/>
      <c r="E951" s="656"/>
    </row>
    <row r="952" spans="1:5">
      <c r="A952" s="656"/>
      <c r="B952" s="763"/>
      <c r="C952" s="656"/>
      <c r="D952" s="656"/>
      <c r="E952" s="656"/>
    </row>
    <row r="953" spans="1:5">
      <c r="A953" s="656"/>
      <c r="B953" s="763"/>
      <c r="C953" s="656"/>
      <c r="D953" s="656"/>
      <c r="E953" s="656"/>
    </row>
    <row r="954" spans="1:5">
      <c r="A954" s="656"/>
      <c r="B954" s="763"/>
      <c r="C954" s="656"/>
      <c r="D954" s="656"/>
      <c r="E954" s="656"/>
    </row>
    <row r="955" spans="1:5">
      <c r="A955" s="656"/>
      <c r="B955" s="763"/>
      <c r="C955" s="656"/>
      <c r="D955" s="656"/>
      <c r="E955" s="656"/>
    </row>
    <row r="956" spans="1:5">
      <c r="A956" s="656"/>
      <c r="B956" s="763"/>
      <c r="C956" s="656"/>
      <c r="D956" s="656"/>
      <c r="E956" s="656"/>
    </row>
    <row r="957" spans="1:5">
      <c r="A957" s="656"/>
      <c r="B957" s="763"/>
      <c r="C957" s="656"/>
      <c r="D957" s="656"/>
      <c r="E957" s="656"/>
    </row>
    <row r="958" spans="1:5">
      <c r="A958" s="656"/>
      <c r="B958" s="763"/>
      <c r="C958" s="656"/>
      <c r="D958" s="656"/>
      <c r="E958" s="656"/>
    </row>
    <row r="959" spans="1:5">
      <c r="A959" s="656"/>
      <c r="B959" s="763"/>
      <c r="C959" s="656"/>
      <c r="D959" s="656"/>
      <c r="E959" s="656"/>
    </row>
    <row r="960" spans="1:5">
      <c r="A960" s="656"/>
      <c r="B960" s="763"/>
      <c r="C960" s="656"/>
      <c r="D960" s="656"/>
      <c r="E960" s="656"/>
    </row>
    <row r="961" spans="1:5">
      <c r="A961" s="656"/>
      <c r="B961" s="763"/>
      <c r="C961" s="656"/>
      <c r="D961" s="656"/>
      <c r="E961" s="656"/>
    </row>
    <row r="962" spans="1:5">
      <c r="A962" s="656"/>
      <c r="B962" s="763"/>
      <c r="C962" s="656"/>
      <c r="D962" s="656"/>
      <c r="E962" s="656"/>
    </row>
    <row r="963" spans="1:5">
      <c r="A963" s="656"/>
      <c r="B963" s="763"/>
      <c r="C963" s="656"/>
      <c r="D963" s="656"/>
      <c r="E963" s="656"/>
    </row>
    <row r="964" spans="1:5">
      <c r="A964" s="656"/>
      <c r="B964" s="763"/>
      <c r="C964" s="656"/>
      <c r="D964" s="656"/>
      <c r="E964" s="656"/>
    </row>
    <row r="965" spans="1:5">
      <c r="A965" s="656"/>
      <c r="B965" s="763"/>
      <c r="C965" s="656"/>
      <c r="D965" s="656"/>
      <c r="E965" s="656"/>
    </row>
    <row r="966" spans="1:5">
      <c r="A966" s="656"/>
      <c r="B966" s="763"/>
      <c r="C966" s="656"/>
      <c r="D966" s="656"/>
      <c r="E966" s="656"/>
    </row>
    <row r="967" spans="1:5">
      <c r="A967" s="656"/>
      <c r="B967" s="763"/>
      <c r="C967" s="656"/>
      <c r="D967" s="656"/>
      <c r="E967" s="656"/>
    </row>
    <row r="968" spans="1:5">
      <c r="A968" s="656"/>
      <c r="B968" s="763"/>
      <c r="C968" s="656"/>
      <c r="D968" s="656"/>
      <c r="E968" s="656"/>
    </row>
    <row r="969" spans="1:5">
      <c r="A969" s="656"/>
      <c r="B969" s="763"/>
      <c r="C969" s="656"/>
      <c r="D969" s="656"/>
      <c r="E969" s="656"/>
    </row>
    <row r="970" spans="1:5">
      <c r="A970" s="656"/>
      <c r="B970" s="763"/>
      <c r="C970" s="656"/>
      <c r="D970" s="656"/>
      <c r="E970" s="656"/>
    </row>
    <row r="971" spans="1:5">
      <c r="A971" s="656"/>
      <c r="B971" s="763"/>
      <c r="C971" s="656"/>
      <c r="D971" s="656"/>
      <c r="E971" s="656"/>
    </row>
    <row r="972" spans="1:5">
      <c r="A972" s="656"/>
      <c r="B972" s="763"/>
      <c r="C972" s="656"/>
      <c r="D972" s="656"/>
      <c r="E972" s="656"/>
    </row>
    <row r="973" spans="1:5">
      <c r="A973" s="656"/>
      <c r="B973" s="763"/>
      <c r="C973" s="656"/>
      <c r="D973" s="656"/>
      <c r="E973" s="656"/>
    </row>
    <row r="974" spans="1:5">
      <c r="A974" s="656"/>
      <c r="B974" s="763"/>
      <c r="C974" s="656"/>
      <c r="D974" s="656"/>
      <c r="E974" s="656"/>
    </row>
    <row r="975" spans="1:5">
      <c r="A975" s="656"/>
      <c r="B975" s="763"/>
      <c r="C975" s="656"/>
      <c r="D975" s="656"/>
      <c r="E975" s="656"/>
    </row>
    <row r="976" spans="1:5">
      <c r="A976" s="656"/>
      <c r="B976" s="763"/>
      <c r="C976" s="656"/>
      <c r="D976" s="656"/>
      <c r="E976" s="656"/>
    </row>
    <row r="977" spans="1:5">
      <c r="A977" s="656"/>
      <c r="B977" s="763"/>
      <c r="C977" s="656"/>
      <c r="D977" s="656"/>
      <c r="E977" s="656"/>
    </row>
    <row r="978" spans="1:5">
      <c r="A978" s="656"/>
      <c r="B978" s="763"/>
      <c r="C978" s="656"/>
      <c r="D978" s="656"/>
      <c r="E978" s="656"/>
    </row>
  </sheetData>
  <mergeCells count="9">
    <mergeCell ref="A2:E2"/>
    <mergeCell ref="A3:G3"/>
    <mergeCell ref="B5:B8"/>
    <mergeCell ref="C5:F6"/>
    <mergeCell ref="G5:G8"/>
    <mergeCell ref="C7:C8"/>
    <mergeCell ref="D7:D8"/>
    <mergeCell ref="E7:E8"/>
    <mergeCell ref="F7:F8"/>
  </mergeCells>
  <hyperlinks>
    <hyperlink ref="A1" location="Índice!A1" display="Voltar ao Índice"/>
  </hyperlinks>
  <pageMargins left="0.78740157480314965" right="0.78740157480314965" top="1.1811023622047245" bottom="0.78740157480314965" header="0.17" footer="0"/>
  <pageSetup paperSize="9" orientation="portrait" horizontalDpi="300" verticalDpi="300" r:id="rId1"/>
  <headerFooter alignWithMargins="0"/>
  <drawing r:id="rId2"/>
</worksheet>
</file>

<file path=xl/worksheets/sheet134.xml><?xml version="1.0" encoding="utf-8"?>
<worksheet xmlns="http://schemas.openxmlformats.org/spreadsheetml/2006/main" xmlns:r="http://schemas.openxmlformats.org/officeDocument/2006/relationships">
  <dimension ref="A1:I991"/>
  <sheetViews>
    <sheetView showGridLines="0" workbookViewId="0"/>
  </sheetViews>
  <sheetFormatPr defaultRowHeight="9"/>
  <cols>
    <col min="1" max="1" width="32" style="614" customWidth="1"/>
    <col min="2" max="2" width="8.5703125" style="612" customWidth="1"/>
    <col min="3" max="3" width="8.42578125" style="614" customWidth="1"/>
    <col min="4" max="4" width="10.85546875" style="614" customWidth="1"/>
    <col min="5" max="5" width="9.85546875" style="614" customWidth="1"/>
    <col min="6" max="6" width="8.28515625" style="614" customWidth="1"/>
    <col min="7" max="7" width="9" style="614" customWidth="1"/>
    <col min="8" max="256" width="9.140625" style="614"/>
    <col min="257" max="257" width="37.5703125" style="614" customWidth="1"/>
    <col min="258" max="258" width="10" style="614" customWidth="1"/>
    <col min="259" max="259" width="8.42578125" style="614" customWidth="1"/>
    <col min="260" max="260" width="10.85546875" style="614" customWidth="1"/>
    <col min="261" max="261" width="11" style="614" customWidth="1"/>
    <col min="262" max="262" width="8.28515625" style="614" customWidth="1"/>
    <col min="263" max="263" width="9.140625" style="614" customWidth="1"/>
    <col min="264" max="512" width="9.140625" style="614"/>
    <col min="513" max="513" width="37.5703125" style="614" customWidth="1"/>
    <col min="514" max="514" width="10" style="614" customWidth="1"/>
    <col min="515" max="515" width="8.42578125" style="614" customWidth="1"/>
    <col min="516" max="516" width="10.85546875" style="614" customWidth="1"/>
    <col min="517" max="517" width="11" style="614" customWidth="1"/>
    <col min="518" max="518" width="8.28515625" style="614" customWidth="1"/>
    <col min="519" max="519" width="9.140625" style="614" customWidth="1"/>
    <col min="520" max="768" width="9.140625" style="614"/>
    <col min="769" max="769" width="37.5703125" style="614" customWidth="1"/>
    <col min="770" max="770" width="10" style="614" customWidth="1"/>
    <col min="771" max="771" width="8.42578125" style="614" customWidth="1"/>
    <col min="772" max="772" width="10.85546875" style="614" customWidth="1"/>
    <col min="773" max="773" width="11" style="614" customWidth="1"/>
    <col min="774" max="774" width="8.28515625" style="614" customWidth="1"/>
    <col min="775" max="775" width="9.140625" style="614" customWidth="1"/>
    <col min="776" max="1024" width="9.140625" style="614"/>
    <col min="1025" max="1025" width="37.5703125" style="614" customWidth="1"/>
    <col min="1026" max="1026" width="10" style="614" customWidth="1"/>
    <col min="1027" max="1027" width="8.42578125" style="614" customWidth="1"/>
    <col min="1028" max="1028" width="10.85546875" style="614" customWidth="1"/>
    <col min="1029" max="1029" width="11" style="614" customWidth="1"/>
    <col min="1030" max="1030" width="8.28515625" style="614" customWidth="1"/>
    <col min="1031" max="1031" width="9.140625" style="614" customWidth="1"/>
    <col min="1032" max="1280" width="9.140625" style="614"/>
    <col min="1281" max="1281" width="37.5703125" style="614" customWidth="1"/>
    <col min="1282" max="1282" width="10" style="614" customWidth="1"/>
    <col min="1283" max="1283" width="8.42578125" style="614" customWidth="1"/>
    <col min="1284" max="1284" width="10.85546875" style="614" customWidth="1"/>
    <col min="1285" max="1285" width="11" style="614" customWidth="1"/>
    <col min="1286" max="1286" width="8.28515625" style="614" customWidth="1"/>
    <col min="1287" max="1287" width="9.140625" style="614" customWidth="1"/>
    <col min="1288" max="1536" width="9.140625" style="614"/>
    <col min="1537" max="1537" width="37.5703125" style="614" customWidth="1"/>
    <col min="1538" max="1538" width="10" style="614" customWidth="1"/>
    <col min="1539" max="1539" width="8.42578125" style="614" customWidth="1"/>
    <col min="1540" max="1540" width="10.85546875" style="614" customWidth="1"/>
    <col min="1541" max="1541" width="11" style="614" customWidth="1"/>
    <col min="1542" max="1542" width="8.28515625" style="614" customWidth="1"/>
    <col min="1543" max="1543" width="9.140625" style="614" customWidth="1"/>
    <col min="1544" max="1792" width="9.140625" style="614"/>
    <col min="1793" max="1793" width="37.5703125" style="614" customWidth="1"/>
    <col min="1794" max="1794" width="10" style="614" customWidth="1"/>
    <col min="1795" max="1795" width="8.42578125" style="614" customWidth="1"/>
    <col min="1796" max="1796" width="10.85546875" style="614" customWidth="1"/>
    <col min="1797" max="1797" width="11" style="614" customWidth="1"/>
    <col min="1798" max="1798" width="8.28515625" style="614" customWidth="1"/>
    <col min="1799" max="1799" width="9.140625" style="614" customWidth="1"/>
    <col min="1800" max="2048" width="9.140625" style="614"/>
    <col min="2049" max="2049" width="37.5703125" style="614" customWidth="1"/>
    <col min="2050" max="2050" width="10" style="614" customWidth="1"/>
    <col min="2051" max="2051" width="8.42578125" style="614" customWidth="1"/>
    <col min="2052" max="2052" width="10.85546875" style="614" customWidth="1"/>
    <col min="2053" max="2053" width="11" style="614" customWidth="1"/>
    <col min="2054" max="2054" width="8.28515625" style="614" customWidth="1"/>
    <col min="2055" max="2055" width="9.140625" style="614" customWidth="1"/>
    <col min="2056" max="2304" width="9.140625" style="614"/>
    <col min="2305" max="2305" width="37.5703125" style="614" customWidth="1"/>
    <col min="2306" max="2306" width="10" style="614" customWidth="1"/>
    <col min="2307" max="2307" width="8.42578125" style="614" customWidth="1"/>
    <col min="2308" max="2308" width="10.85546875" style="614" customWidth="1"/>
    <col min="2309" max="2309" width="11" style="614" customWidth="1"/>
    <col min="2310" max="2310" width="8.28515625" style="614" customWidth="1"/>
    <col min="2311" max="2311" width="9.140625" style="614" customWidth="1"/>
    <col min="2312" max="2560" width="9.140625" style="614"/>
    <col min="2561" max="2561" width="37.5703125" style="614" customWidth="1"/>
    <col min="2562" max="2562" width="10" style="614" customWidth="1"/>
    <col min="2563" max="2563" width="8.42578125" style="614" customWidth="1"/>
    <col min="2564" max="2564" width="10.85546875" style="614" customWidth="1"/>
    <col min="2565" max="2565" width="11" style="614" customWidth="1"/>
    <col min="2566" max="2566" width="8.28515625" style="614" customWidth="1"/>
    <col min="2567" max="2567" width="9.140625" style="614" customWidth="1"/>
    <col min="2568" max="2816" width="9.140625" style="614"/>
    <col min="2817" max="2817" width="37.5703125" style="614" customWidth="1"/>
    <col min="2818" max="2818" width="10" style="614" customWidth="1"/>
    <col min="2819" max="2819" width="8.42578125" style="614" customWidth="1"/>
    <col min="2820" max="2820" width="10.85546875" style="614" customWidth="1"/>
    <col min="2821" max="2821" width="11" style="614" customWidth="1"/>
    <col min="2822" max="2822" width="8.28515625" style="614" customWidth="1"/>
    <col min="2823" max="2823" width="9.140625" style="614" customWidth="1"/>
    <col min="2824" max="3072" width="9.140625" style="614"/>
    <col min="3073" max="3073" width="37.5703125" style="614" customWidth="1"/>
    <col min="3074" max="3074" width="10" style="614" customWidth="1"/>
    <col min="3075" max="3075" width="8.42578125" style="614" customWidth="1"/>
    <col min="3076" max="3076" width="10.85546875" style="614" customWidth="1"/>
    <col min="3077" max="3077" width="11" style="614" customWidth="1"/>
    <col min="3078" max="3078" width="8.28515625" style="614" customWidth="1"/>
    <col min="3079" max="3079" width="9.140625" style="614" customWidth="1"/>
    <col min="3080" max="3328" width="9.140625" style="614"/>
    <col min="3329" max="3329" width="37.5703125" style="614" customWidth="1"/>
    <col min="3330" max="3330" width="10" style="614" customWidth="1"/>
    <col min="3331" max="3331" width="8.42578125" style="614" customWidth="1"/>
    <col min="3332" max="3332" width="10.85546875" style="614" customWidth="1"/>
    <col min="3333" max="3333" width="11" style="614" customWidth="1"/>
    <col min="3334" max="3334" width="8.28515625" style="614" customWidth="1"/>
    <col min="3335" max="3335" width="9.140625" style="614" customWidth="1"/>
    <col min="3336" max="3584" width="9.140625" style="614"/>
    <col min="3585" max="3585" width="37.5703125" style="614" customWidth="1"/>
    <col min="3586" max="3586" width="10" style="614" customWidth="1"/>
    <col min="3587" max="3587" width="8.42578125" style="614" customWidth="1"/>
    <col min="3588" max="3588" width="10.85546875" style="614" customWidth="1"/>
    <col min="3589" max="3589" width="11" style="614" customWidth="1"/>
    <col min="3590" max="3590" width="8.28515625" style="614" customWidth="1"/>
    <col min="3591" max="3591" width="9.140625" style="614" customWidth="1"/>
    <col min="3592" max="3840" width="9.140625" style="614"/>
    <col min="3841" max="3841" width="37.5703125" style="614" customWidth="1"/>
    <col min="3842" max="3842" width="10" style="614" customWidth="1"/>
    <col min="3843" max="3843" width="8.42578125" style="614" customWidth="1"/>
    <col min="3844" max="3844" width="10.85546875" style="614" customWidth="1"/>
    <col min="3845" max="3845" width="11" style="614" customWidth="1"/>
    <col min="3846" max="3846" width="8.28515625" style="614" customWidth="1"/>
    <col min="3847" max="3847" width="9.140625" style="614" customWidth="1"/>
    <col min="3848" max="4096" width="9.140625" style="614"/>
    <col min="4097" max="4097" width="37.5703125" style="614" customWidth="1"/>
    <col min="4098" max="4098" width="10" style="614" customWidth="1"/>
    <col min="4099" max="4099" width="8.42578125" style="614" customWidth="1"/>
    <col min="4100" max="4100" width="10.85546875" style="614" customWidth="1"/>
    <col min="4101" max="4101" width="11" style="614" customWidth="1"/>
    <col min="4102" max="4102" width="8.28515625" style="614" customWidth="1"/>
    <col min="4103" max="4103" width="9.140625" style="614" customWidth="1"/>
    <col min="4104" max="4352" width="9.140625" style="614"/>
    <col min="4353" max="4353" width="37.5703125" style="614" customWidth="1"/>
    <col min="4354" max="4354" width="10" style="614" customWidth="1"/>
    <col min="4355" max="4355" width="8.42578125" style="614" customWidth="1"/>
    <col min="4356" max="4356" width="10.85546875" style="614" customWidth="1"/>
    <col min="4357" max="4357" width="11" style="614" customWidth="1"/>
    <col min="4358" max="4358" width="8.28515625" style="614" customWidth="1"/>
    <col min="4359" max="4359" width="9.140625" style="614" customWidth="1"/>
    <col min="4360" max="4608" width="9.140625" style="614"/>
    <col min="4609" max="4609" width="37.5703125" style="614" customWidth="1"/>
    <col min="4610" max="4610" width="10" style="614" customWidth="1"/>
    <col min="4611" max="4611" width="8.42578125" style="614" customWidth="1"/>
    <col min="4612" max="4612" width="10.85546875" style="614" customWidth="1"/>
    <col min="4613" max="4613" width="11" style="614" customWidth="1"/>
    <col min="4614" max="4614" width="8.28515625" style="614" customWidth="1"/>
    <col min="4615" max="4615" width="9.140625" style="614" customWidth="1"/>
    <col min="4616" max="4864" width="9.140625" style="614"/>
    <col min="4865" max="4865" width="37.5703125" style="614" customWidth="1"/>
    <col min="4866" max="4866" width="10" style="614" customWidth="1"/>
    <col min="4867" max="4867" width="8.42578125" style="614" customWidth="1"/>
    <col min="4868" max="4868" width="10.85546875" style="614" customWidth="1"/>
    <col min="4869" max="4869" width="11" style="614" customWidth="1"/>
    <col min="4870" max="4870" width="8.28515625" style="614" customWidth="1"/>
    <col min="4871" max="4871" width="9.140625" style="614" customWidth="1"/>
    <col min="4872" max="5120" width="9.140625" style="614"/>
    <col min="5121" max="5121" width="37.5703125" style="614" customWidth="1"/>
    <col min="5122" max="5122" width="10" style="614" customWidth="1"/>
    <col min="5123" max="5123" width="8.42578125" style="614" customWidth="1"/>
    <col min="5124" max="5124" width="10.85546875" style="614" customWidth="1"/>
    <col min="5125" max="5125" width="11" style="614" customWidth="1"/>
    <col min="5126" max="5126" width="8.28515625" style="614" customWidth="1"/>
    <col min="5127" max="5127" width="9.140625" style="614" customWidth="1"/>
    <col min="5128" max="5376" width="9.140625" style="614"/>
    <col min="5377" max="5377" width="37.5703125" style="614" customWidth="1"/>
    <col min="5378" max="5378" width="10" style="614" customWidth="1"/>
    <col min="5379" max="5379" width="8.42578125" style="614" customWidth="1"/>
    <col min="5380" max="5380" width="10.85546875" style="614" customWidth="1"/>
    <col min="5381" max="5381" width="11" style="614" customWidth="1"/>
    <col min="5382" max="5382" width="8.28515625" style="614" customWidth="1"/>
    <col min="5383" max="5383" width="9.140625" style="614" customWidth="1"/>
    <col min="5384" max="5632" width="9.140625" style="614"/>
    <col min="5633" max="5633" width="37.5703125" style="614" customWidth="1"/>
    <col min="5634" max="5634" width="10" style="614" customWidth="1"/>
    <col min="5635" max="5635" width="8.42578125" style="614" customWidth="1"/>
    <col min="5636" max="5636" width="10.85546875" style="614" customWidth="1"/>
    <col min="5637" max="5637" width="11" style="614" customWidth="1"/>
    <col min="5638" max="5638" width="8.28515625" style="614" customWidth="1"/>
    <col min="5639" max="5639" width="9.140625" style="614" customWidth="1"/>
    <col min="5640" max="5888" width="9.140625" style="614"/>
    <col min="5889" max="5889" width="37.5703125" style="614" customWidth="1"/>
    <col min="5890" max="5890" width="10" style="614" customWidth="1"/>
    <col min="5891" max="5891" width="8.42578125" style="614" customWidth="1"/>
    <col min="5892" max="5892" width="10.85546875" style="614" customWidth="1"/>
    <col min="5893" max="5893" width="11" style="614" customWidth="1"/>
    <col min="5894" max="5894" width="8.28515625" style="614" customWidth="1"/>
    <col min="5895" max="5895" width="9.140625" style="614" customWidth="1"/>
    <col min="5896" max="6144" width="9.140625" style="614"/>
    <col min="6145" max="6145" width="37.5703125" style="614" customWidth="1"/>
    <col min="6146" max="6146" width="10" style="614" customWidth="1"/>
    <col min="6147" max="6147" width="8.42578125" style="614" customWidth="1"/>
    <col min="6148" max="6148" width="10.85546875" style="614" customWidth="1"/>
    <col min="6149" max="6149" width="11" style="614" customWidth="1"/>
    <col min="6150" max="6150" width="8.28515625" style="614" customWidth="1"/>
    <col min="6151" max="6151" width="9.140625" style="614" customWidth="1"/>
    <col min="6152" max="6400" width="9.140625" style="614"/>
    <col min="6401" max="6401" width="37.5703125" style="614" customWidth="1"/>
    <col min="6402" max="6402" width="10" style="614" customWidth="1"/>
    <col min="6403" max="6403" width="8.42578125" style="614" customWidth="1"/>
    <col min="6404" max="6404" width="10.85546875" style="614" customWidth="1"/>
    <col min="6405" max="6405" width="11" style="614" customWidth="1"/>
    <col min="6406" max="6406" width="8.28515625" style="614" customWidth="1"/>
    <col min="6407" max="6407" width="9.140625" style="614" customWidth="1"/>
    <col min="6408" max="6656" width="9.140625" style="614"/>
    <col min="6657" max="6657" width="37.5703125" style="614" customWidth="1"/>
    <col min="6658" max="6658" width="10" style="614" customWidth="1"/>
    <col min="6659" max="6659" width="8.42578125" style="614" customWidth="1"/>
    <col min="6660" max="6660" width="10.85546875" style="614" customWidth="1"/>
    <col min="6661" max="6661" width="11" style="614" customWidth="1"/>
    <col min="6662" max="6662" width="8.28515625" style="614" customWidth="1"/>
    <col min="6663" max="6663" width="9.140625" style="614" customWidth="1"/>
    <col min="6664" max="6912" width="9.140625" style="614"/>
    <col min="6913" max="6913" width="37.5703125" style="614" customWidth="1"/>
    <col min="6914" max="6914" width="10" style="614" customWidth="1"/>
    <col min="6915" max="6915" width="8.42578125" style="614" customWidth="1"/>
    <col min="6916" max="6916" width="10.85546875" style="614" customWidth="1"/>
    <col min="6917" max="6917" width="11" style="614" customWidth="1"/>
    <col min="6918" max="6918" width="8.28515625" style="614" customWidth="1"/>
    <col min="6919" max="6919" width="9.140625" style="614" customWidth="1"/>
    <col min="6920" max="7168" width="9.140625" style="614"/>
    <col min="7169" max="7169" width="37.5703125" style="614" customWidth="1"/>
    <col min="7170" max="7170" width="10" style="614" customWidth="1"/>
    <col min="7171" max="7171" width="8.42578125" style="614" customWidth="1"/>
    <col min="7172" max="7172" width="10.85546875" style="614" customWidth="1"/>
    <col min="7173" max="7173" width="11" style="614" customWidth="1"/>
    <col min="7174" max="7174" width="8.28515625" style="614" customWidth="1"/>
    <col min="7175" max="7175" width="9.140625" style="614" customWidth="1"/>
    <col min="7176" max="7424" width="9.140625" style="614"/>
    <col min="7425" max="7425" width="37.5703125" style="614" customWidth="1"/>
    <col min="7426" max="7426" width="10" style="614" customWidth="1"/>
    <col min="7427" max="7427" width="8.42578125" style="614" customWidth="1"/>
    <col min="7428" max="7428" width="10.85546875" style="614" customWidth="1"/>
    <col min="7429" max="7429" width="11" style="614" customWidth="1"/>
    <col min="7430" max="7430" width="8.28515625" style="614" customWidth="1"/>
    <col min="7431" max="7431" width="9.140625" style="614" customWidth="1"/>
    <col min="7432" max="7680" width="9.140625" style="614"/>
    <col min="7681" max="7681" width="37.5703125" style="614" customWidth="1"/>
    <col min="7682" max="7682" width="10" style="614" customWidth="1"/>
    <col min="7683" max="7683" width="8.42578125" style="614" customWidth="1"/>
    <col min="7684" max="7684" width="10.85546875" style="614" customWidth="1"/>
    <col min="7685" max="7685" width="11" style="614" customWidth="1"/>
    <col min="7686" max="7686" width="8.28515625" style="614" customWidth="1"/>
    <col min="7687" max="7687" width="9.140625" style="614" customWidth="1"/>
    <col min="7688" max="7936" width="9.140625" style="614"/>
    <col min="7937" max="7937" width="37.5703125" style="614" customWidth="1"/>
    <col min="7938" max="7938" width="10" style="614" customWidth="1"/>
    <col min="7939" max="7939" width="8.42578125" style="614" customWidth="1"/>
    <col min="7940" max="7940" width="10.85546875" style="614" customWidth="1"/>
    <col min="7941" max="7941" width="11" style="614" customWidth="1"/>
    <col min="7942" max="7942" width="8.28515625" style="614" customWidth="1"/>
    <col min="7943" max="7943" width="9.140625" style="614" customWidth="1"/>
    <col min="7944" max="8192" width="9.140625" style="614"/>
    <col min="8193" max="8193" width="37.5703125" style="614" customWidth="1"/>
    <col min="8194" max="8194" width="10" style="614" customWidth="1"/>
    <col min="8195" max="8195" width="8.42578125" style="614" customWidth="1"/>
    <col min="8196" max="8196" width="10.85546875" style="614" customWidth="1"/>
    <col min="8197" max="8197" width="11" style="614" customWidth="1"/>
    <col min="8198" max="8198" width="8.28515625" style="614" customWidth="1"/>
    <col min="8199" max="8199" width="9.140625" style="614" customWidth="1"/>
    <col min="8200" max="8448" width="9.140625" style="614"/>
    <col min="8449" max="8449" width="37.5703125" style="614" customWidth="1"/>
    <col min="8450" max="8450" width="10" style="614" customWidth="1"/>
    <col min="8451" max="8451" width="8.42578125" style="614" customWidth="1"/>
    <col min="8452" max="8452" width="10.85546875" style="614" customWidth="1"/>
    <col min="8453" max="8453" width="11" style="614" customWidth="1"/>
    <col min="8454" max="8454" width="8.28515625" style="614" customWidth="1"/>
    <col min="8455" max="8455" width="9.140625" style="614" customWidth="1"/>
    <col min="8456" max="8704" width="9.140625" style="614"/>
    <col min="8705" max="8705" width="37.5703125" style="614" customWidth="1"/>
    <col min="8706" max="8706" width="10" style="614" customWidth="1"/>
    <col min="8707" max="8707" width="8.42578125" style="614" customWidth="1"/>
    <col min="8708" max="8708" width="10.85546875" style="614" customWidth="1"/>
    <col min="8709" max="8709" width="11" style="614" customWidth="1"/>
    <col min="8710" max="8710" width="8.28515625" style="614" customWidth="1"/>
    <col min="8711" max="8711" width="9.140625" style="614" customWidth="1"/>
    <col min="8712" max="8960" width="9.140625" style="614"/>
    <col min="8961" max="8961" width="37.5703125" style="614" customWidth="1"/>
    <col min="8962" max="8962" width="10" style="614" customWidth="1"/>
    <col min="8963" max="8963" width="8.42578125" style="614" customWidth="1"/>
    <col min="8964" max="8964" width="10.85546875" style="614" customWidth="1"/>
    <col min="8965" max="8965" width="11" style="614" customWidth="1"/>
    <col min="8966" max="8966" width="8.28515625" style="614" customWidth="1"/>
    <col min="8967" max="8967" width="9.140625" style="614" customWidth="1"/>
    <col min="8968" max="9216" width="9.140625" style="614"/>
    <col min="9217" max="9217" width="37.5703125" style="614" customWidth="1"/>
    <col min="9218" max="9218" width="10" style="614" customWidth="1"/>
    <col min="9219" max="9219" width="8.42578125" style="614" customWidth="1"/>
    <col min="9220" max="9220" width="10.85546875" style="614" customWidth="1"/>
    <col min="9221" max="9221" width="11" style="614" customWidth="1"/>
    <col min="9222" max="9222" width="8.28515625" style="614" customWidth="1"/>
    <col min="9223" max="9223" width="9.140625" style="614" customWidth="1"/>
    <col min="9224" max="9472" width="9.140625" style="614"/>
    <col min="9473" max="9473" width="37.5703125" style="614" customWidth="1"/>
    <col min="9474" max="9474" width="10" style="614" customWidth="1"/>
    <col min="9475" max="9475" width="8.42578125" style="614" customWidth="1"/>
    <col min="9476" max="9476" width="10.85546875" style="614" customWidth="1"/>
    <col min="9477" max="9477" width="11" style="614" customWidth="1"/>
    <col min="9478" max="9478" width="8.28515625" style="614" customWidth="1"/>
    <col min="9479" max="9479" width="9.140625" style="614" customWidth="1"/>
    <col min="9480" max="9728" width="9.140625" style="614"/>
    <col min="9729" max="9729" width="37.5703125" style="614" customWidth="1"/>
    <col min="9730" max="9730" width="10" style="614" customWidth="1"/>
    <col min="9731" max="9731" width="8.42578125" style="614" customWidth="1"/>
    <col min="9732" max="9732" width="10.85546875" style="614" customWidth="1"/>
    <col min="9733" max="9733" width="11" style="614" customWidth="1"/>
    <col min="9734" max="9734" width="8.28515625" style="614" customWidth="1"/>
    <col min="9735" max="9735" width="9.140625" style="614" customWidth="1"/>
    <col min="9736" max="9984" width="9.140625" style="614"/>
    <col min="9985" max="9985" width="37.5703125" style="614" customWidth="1"/>
    <col min="9986" max="9986" width="10" style="614" customWidth="1"/>
    <col min="9987" max="9987" width="8.42578125" style="614" customWidth="1"/>
    <col min="9988" max="9988" width="10.85546875" style="614" customWidth="1"/>
    <col min="9989" max="9989" width="11" style="614" customWidth="1"/>
    <col min="9990" max="9990" width="8.28515625" style="614" customWidth="1"/>
    <col min="9991" max="9991" width="9.140625" style="614" customWidth="1"/>
    <col min="9992" max="10240" width="9.140625" style="614"/>
    <col min="10241" max="10241" width="37.5703125" style="614" customWidth="1"/>
    <col min="10242" max="10242" width="10" style="614" customWidth="1"/>
    <col min="10243" max="10243" width="8.42578125" style="614" customWidth="1"/>
    <col min="10244" max="10244" width="10.85546875" style="614" customWidth="1"/>
    <col min="10245" max="10245" width="11" style="614" customWidth="1"/>
    <col min="10246" max="10246" width="8.28515625" style="614" customWidth="1"/>
    <col min="10247" max="10247" width="9.140625" style="614" customWidth="1"/>
    <col min="10248" max="10496" width="9.140625" style="614"/>
    <col min="10497" max="10497" width="37.5703125" style="614" customWidth="1"/>
    <col min="10498" max="10498" width="10" style="614" customWidth="1"/>
    <col min="10499" max="10499" width="8.42578125" style="614" customWidth="1"/>
    <col min="10500" max="10500" width="10.85546875" style="614" customWidth="1"/>
    <col min="10501" max="10501" width="11" style="614" customWidth="1"/>
    <col min="10502" max="10502" width="8.28515625" style="614" customWidth="1"/>
    <col min="10503" max="10503" width="9.140625" style="614" customWidth="1"/>
    <col min="10504" max="10752" width="9.140625" style="614"/>
    <col min="10753" max="10753" width="37.5703125" style="614" customWidth="1"/>
    <col min="10754" max="10754" width="10" style="614" customWidth="1"/>
    <col min="10755" max="10755" width="8.42578125" style="614" customWidth="1"/>
    <col min="10756" max="10756" width="10.85546875" style="614" customWidth="1"/>
    <col min="10757" max="10757" width="11" style="614" customWidth="1"/>
    <col min="10758" max="10758" width="8.28515625" style="614" customWidth="1"/>
    <col min="10759" max="10759" width="9.140625" style="614" customWidth="1"/>
    <col min="10760" max="11008" width="9.140625" style="614"/>
    <col min="11009" max="11009" width="37.5703125" style="614" customWidth="1"/>
    <col min="11010" max="11010" width="10" style="614" customWidth="1"/>
    <col min="11011" max="11011" width="8.42578125" style="614" customWidth="1"/>
    <col min="11012" max="11012" width="10.85546875" style="614" customWidth="1"/>
    <col min="11013" max="11013" width="11" style="614" customWidth="1"/>
    <col min="11014" max="11014" width="8.28515625" style="614" customWidth="1"/>
    <col min="11015" max="11015" width="9.140625" style="614" customWidth="1"/>
    <col min="11016" max="11264" width="9.140625" style="614"/>
    <col min="11265" max="11265" width="37.5703125" style="614" customWidth="1"/>
    <col min="11266" max="11266" width="10" style="614" customWidth="1"/>
    <col min="11267" max="11267" width="8.42578125" style="614" customWidth="1"/>
    <col min="11268" max="11268" width="10.85546875" style="614" customWidth="1"/>
    <col min="11269" max="11269" width="11" style="614" customWidth="1"/>
    <col min="11270" max="11270" width="8.28515625" style="614" customWidth="1"/>
    <col min="11271" max="11271" width="9.140625" style="614" customWidth="1"/>
    <col min="11272" max="11520" width="9.140625" style="614"/>
    <col min="11521" max="11521" width="37.5703125" style="614" customWidth="1"/>
    <col min="11522" max="11522" width="10" style="614" customWidth="1"/>
    <col min="11523" max="11523" width="8.42578125" style="614" customWidth="1"/>
    <col min="11524" max="11524" width="10.85546875" style="614" customWidth="1"/>
    <col min="11525" max="11525" width="11" style="614" customWidth="1"/>
    <col min="11526" max="11526" width="8.28515625" style="614" customWidth="1"/>
    <col min="11527" max="11527" width="9.140625" style="614" customWidth="1"/>
    <col min="11528" max="11776" width="9.140625" style="614"/>
    <col min="11777" max="11777" width="37.5703125" style="614" customWidth="1"/>
    <col min="11778" max="11778" width="10" style="614" customWidth="1"/>
    <col min="11779" max="11779" width="8.42578125" style="614" customWidth="1"/>
    <col min="11780" max="11780" width="10.85546875" style="614" customWidth="1"/>
    <col min="11781" max="11781" width="11" style="614" customWidth="1"/>
    <col min="11782" max="11782" width="8.28515625" style="614" customWidth="1"/>
    <col min="11783" max="11783" width="9.140625" style="614" customWidth="1"/>
    <col min="11784" max="12032" width="9.140625" style="614"/>
    <col min="12033" max="12033" width="37.5703125" style="614" customWidth="1"/>
    <col min="12034" max="12034" width="10" style="614" customWidth="1"/>
    <col min="12035" max="12035" width="8.42578125" style="614" customWidth="1"/>
    <col min="12036" max="12036" width="10.85546875" style="614" customWidth="1"/>
    <col min="12037" max="12037" width="11" style="614" customWidth="1"/>
    <col min="12038" max="12038" width="8.28515625" style="614" customWidth="1"/>
    <col min="12039" max="12039" width="9.140625" style="614" customWidth="1"/>
    <col min="12040" max="12288" width="9.140625" style="614"/>
    <col min="12289" max="12289" width="37.5703125" style="614" customWidth="1"/>
    <col min="12290" max="12290" width="10" style="614" customWidth="1"/>
    <col min="12291" max="12291" width="8.42578125" style="614" customWidth="1"/>
    <col min="12292" max="12292" width="10.85546875" style="614" customWidth="1"/>
    <col min="12293" max="12293" width="11" style="614" customWidth="1"/>
    <col min="12294" max="12294" width="8.28515625" style="614" customWidth="1"/>
    <col min="12295" max="12295" width="9.140625" style="614" customWidth="1"/>
    <col min="12296" max="12544" width="9.140625" style="614"/>
    <col min="12545" max="12545" width="37.5703125" style="614" customWidth="1"/>
    <col min="12546" max="12546" width="10" style="614" customWidth="1"/>
    <col min="12547" max="12547" width="8.42578125" style="614" customWidth="1"/>
    <col min="12548" max="12548" width="10.85546875" style="614" customWidth="1"/>
    <col min="12549" max="12549" width="11" style="614" customWidth="1"/>
    <col min="12550" max="12550" width="8.28515625" style="614" customWidth="1"/>
    <col min="12551" max="12551" width="9.140625" style="614" customWidth="1"/>
    <col min="12552" max="12800" width="9.140625" style="614"/>
    <col min="12801" max="12801" width="37.5703125" style="614" customWidth="1"/>
    <col min="12802" max="12802" width="10" style="614" customWidth="1"/>
    <col min="12803" max="12803" width="8.42578125" style="614" customWidth="1"/>
    <col min="12804" max="12804" width="10.85546875" style="614" customWidth="1"/>
    <col min="12805" max="12805" width="11" style="614" customWidth="1"/>
    <col min="12806" max="12806" width="8.28515625" style="614" customWidth="1"/>
    <col min="12807" max="12807" width="9.140625" style="614" customWidth="1"/>
    <col min="12808" max="13056" width="9.140625" style="614"/>
    <col min="13057" max="13057" width="37.5703125" style="614" customWidth="1"/>
    <col min="13058" max="13058" width="10" style="614" customWidth="1"/>
    <col min="13059" max="13059" width="8.42578125" style="614" customWidth="1"/>
    <col min="13060" max="13060" width="10.85546875" style="614" customWidth="1"/>
    <col min="13061" max="13061" width="11" style="614" customWidth="1"/>
    <col min="13062" max="13062" width="8.28515625" style="614" customWidth="1"/>
    <col min="13063" max="13063" width="9.140625" style="614" customWidth="1"/>
    <col min="13064" max="13312" width="9.140625" style="614"/>
    <col min="13313" max="13313" width="37.5703125" style="614" customWidth="1"/>
    <col min="13314" max="13314" width="10" style="614" customWidth="1"/>
    <col min="13315" max="13315" width="8.42578125" style="614" customWidth="1"/>
    <col min="13316" max="13316" width="10.85546875" style="614" customWidth="1"/>
    <col min="13317" max="13317" width="11" style="614" customWidth="1"/>
    <col min="13318" max="13318" width="8.28515625" style="614" customWidth="1"/>
    <col min="13319" max="13319" width="9.140625" style="614" customWidth="1"/>
    <col min="13320" max="13568" width="9.140625" style="614"/>
    <col min="13569" max="13569" width="37.5703125" style="614" customWidth="1"/>
    <col min="13570" max="13570" width="10" style="614" customWidth="1"/>
    <col min="13571" max="13571" width="8.42578125" style="614" customWidth="1"/>
    <col min="13572" max="13572" width="10.85546875" style="614" customWidth="1"/>
    <col min="13573" max="13573" width="11" style="614" customWidth="1"/>
    <col min="13574" max="13574" width="8.28515625" style="614" customWidth="1"/>
    <col min="13575" max="13575" width="9.140625" style="614" customWidth="1"/>
    <col min="13576" max="13824" width="9.140625" style="614"/>
    <col min="13825" max="13825" width="37.5703125" style="614" customWidth="1"/>
    <col min="13826" max="13826" width="10" style="614" customWidth="1"/>
    <col min="13827" max="13827" width="8.42578125" style="614" customWidth="1"/>
    <col min="13828" max="13828" width="10.85546875" style="614" customWidth="1"/>
    <col min="13829" max="13829" width="11" style="614" customWidth="1"/>
    <col min="13830" max="13830" width="8.28515625" style="614" customWidth="1"/>
    <col min="13831" max="13831" width="9.140625" style="614" customWidth="1"/>
    <col min="13832" max="14080" width="9.140625" style="614"/>
    <col min="14081" max="14081" width="37.5703125" style="614" customWidth="1"/>
    <col min="14082" max="14082" width="10" style="614" customWidth="1"/>
    <col min="14083" max="14083" width="8.42578125" style="614" customWidth="1"/>
    <col min="14084" max="14084" width="10.85546875" style="614" customWidth="1"/>
    <col min="14085" max="14085" width="11" style="614" customWidth="1"/>
    <col min="14086" max="14086" width="8.28515625" style="614" customWidth="1"/>
    <col min="14087" max="14087" width="9.140625" style="614" customWidth="1"/>
    <col min="14088" max="14336" width="9.140625" style="614"/>
    <col min="14337" max="14337" width="37.5703125" style="614" customWidth="1"/>
    <col min="14338" max="14338" width="10" style="614" customWidth="1"/>
    <col min="14339" max="14339" width="8.42578125" style="614" customWidth="1"/>
    <col min="14340" max="14340" width="10.85546875" style="614" customWidth="1"/>
    <col min="14341" max="14341" width="11" style="614" customWidth="1"/>
    <col min="14342" max="14342" width="8.28515625" style="614" customWidth="1"/>
    <col min="14343" max="14343" width="9.140625" style="614" customWidth="1"/>
    <col min="14344" max="14592" width="9.140625" style="614"/>
    <col min="14593" max="14593" width="37.5703125" style="614" customWidth="1"/>
    <col min="14594" max="14594" width="10" style="614" customWidth="1"/>
    <col min="14595" max="14595" width="8.42578125" style="614" customWidth="1"/>
    <col min="14596" max="14596" width="10.85546875" style="614" customWidth="1"/>
    <col min="14597" max="14597" width="11" style="614" customWidth="1"/>
    <col min="14598" max="14598" width="8.28515625" style="614" customWidth="1"/>
    <col min="14599" max="14599" width="9.140625" style="614" customWidth="1"/>
    <col min="14600" max="14848" width="9.140625" style="614"/>
    <col min="14849" max="14849" width="37.5703125" style="614" customWidth="1"/>
    <col min="14850" max="14850" width="10" style="614" customWidth="1"/>
    <col min="14851" max="14851" width="8.42578125" style="614" customWidth="1"/>
    <col min="14852" max="14852" width="10.85546875" style="614" customWidth="1"/>
    <col min="14853" max="14853" width="11" style="614" customWidth="1"/>
    <col min="14854" max="14854" width="8.28515625" style="614" customWidth="1"/>
    <col min="14855" max="14855" width="9.140625" style="614" customWidth="1"/>
    <col min="14856" max="15104" width="9.140625" style="614"/>
    <col min="15105" max="15105" width="37.5703125" style="614" customWidth="1"/>
    <col min="15106" max="15106" width="10" style="614" customWidth="1"/>
    <col min="15107" max="15107" width="8.42578125" style="614" customWidth="1"/>
    <col min="15108" max="15108" width="10.85546875" style="614" customWidth="1"/>
    <col min="15109" max="15109" width="11" style="614" customWidth="1"/>
    <col min="15110" max="15110" width="8.28515625" style="614" customWidth="1"/>
    <col min="15111" max="15111" width="9.140625" style="614" customWidth="1"/>
    <col min="15112" max="15360" width="9.140625" style="614"/>
    <col min="15361" max="15361" width="37.5703125" style="614" customWidth="1"/>
    <col min="15362" max="15362" width="10" style="614" customWidth="1"/>
    <col min="15363" max="15363" width="8.42578125" style="614" customWidth="1"/>
    <col min="15364" max="15364" width="10.85546875" style="614" customWidth="1"/>
    <col min="15365" max="15365" width="11" style="614" customWidth="1"/>
    <col min="15366" max="15366" width="8.28515625" style="614" customWidth="1"/>
    <col min="15367" max="15367" width="9.140625" style="614" customWidth="1"/>
    <col min="15368" max="15616" width="9.140625" style="614"/>
    <col min="15617" max="15617" width="37.5703125" style="614" customWidth="1"/>
    <col min="15618" max="15618" width="10" style="614" customWidth="1"/>
    <col min="15619" max="15619" width="8.42578125" style="614" customWidth="1"/>
    <col min="15620" max="15620" width="10.85546875" style="614" customWidth="1"/>
    <col min="15621" max="15621" width="11" style="614" customWidth="1"/>
    <col min="15622" max="15622" width="8.28515625" style="614" customWidth="1"/>
    <col min="15623" max="15623" width="9.140625" style="614" customWidth="1"/>
    <col min="15624" max="15872" width="9.140625" style="614"/>
    <col min="15873" max="15873" width="37.5703125" style="614" customWidth="1"/>
    <col min="15874" max="15874" width="10" style="614" customWidth="1"/>
    <col min="15875" max="15875" width="8.42578125" style="614" customWidth="1"/>
    <col min="15876" max="15876" width="10.85546875" style="614" customWidth="1"/>
    <col min="15877" max="15877" width="11" style="614" customWidth="1"/>
    <col min="15878" max="15878" width="8.28515625" style="614" customWidth="1"/>
    <col min="15879" max="15879" width="9.140625" style="614" customWidth="1"/>
    <col min="15880" max="16128" width="9.140625" style="614"/>
    <col min="16129" max="16129" width="37.5703125" style="614" customWidth="1"/>
    <col min="16130" max="16130" width="10" style="614" customWidth="1"/>
    <col min="16131" max="16131" width="8.42578125" style="614" customWidth="1"/>
    <col min="16132" max="16132" width="10.85546875" style="614" customWidth="1"/>
    <col min="16133" max="16133" width="11" style="614" customWidth="1"/>
    <col min="16134" max="16134" width="8.28515625" style="614" customWidth="1"/>
    <col min="16135" max="16135" width="9.140625" style="614" customWidth="1"/>
    <col min="16136" max="16384" width="9.140625" style="614"/>
  </cols>
  <sheetData>
    <row r="1" spans="1:8" ht="15" customHeight="1">
      <c r="A1" s="1715" t="s">
        <v>1527</v>
      </c>
    </row>
    <row r="2" spans="1:8" ht="21" customHeight="1">
      <c r="A2" s="2059" t="s">
        <v>483</v>
      </c>
      <c r="B2" s="2059"/>
      <c r="C2" s="2059"/>
      <c r="D2" s="2059"/>
      <c r="E2" s="2059"/>
    </row>
    <row r="3" spans="1:8" ht="33" customHeight="1">
      <c r="A3" s="2073" t="s">
        <v>484</v>
      </c>
      <c r="B3" s="2073"/>
      <c r="C3" s="2073"/>
      <c r="D3" s="2073"/>
      <c r="E3" s="2073"/>
      <c r="F3" s="2108"/>
      <c r="G3" s="2108"/>
    </row>
    <row r="4" spans="1:8" s="134" customFormat="1" ht="15" customHeight="1">
      <c r="A4" s="703">
        <v>2015</v>
      </c>
      <c r="B4" s="741"/>
      <c r="C4" s="704"/>
      <c r="D4" s="704"/>
      <c r="G4" s="705" t="s">
        <v>434</v>
      </c>
    </row>
    <row r="5" spans="1:8" s="134" customFormat="1" ht="11.1" customHeight="1">
      <c r="A5" s="706" t="s">
        <v>394</v>
      </c>
      <c r="B5" s="1810" t="s">
        <v>9</v>
      </c>
      <c r="C5" s="1911" t="s">
        <v>435</v>
      </c>
      <c r="D5" s="1916"/>
      <c r="E5" s="1916"/>
      <c r="F5" s="1917"/>
      <c r="G5" s="1810" t="s">
        <v>436</v>
      </c>
    </row>
    <row r="6" spans="1:8" s="134" customFormat="1" ht="11.1" customHeight="1">
      <c r="A6" s="707"/>
      <c r="B6" s="1863"/>
      <c r="C6" s="2143"/>
      <c r="D6" s="2144"/>
      <c r="E6" s="2144"/>
      <c r="F6" s="2145"/>
      <c r="G6" s="2146"/>
    </row>
    <row r="7" spans="1:8" s="134" customFormat="1" ht="11.1" customHeight="1">
      <c r="A7" s="707"/>
      <c r="B7" s="1863"/>
      <c r="C7" s="1810" t="s">
        <v>9</v>
      </c>
      <c r="D7" s="1810" t="s">
        <v>418</v>
      </c>
      <c r="E7" s="1810" t="s">
        <v>437</v>
      </c>
      <c r="F7" s="1810" t="s">
        <v>438</v>
      </c>
      <c r="G7" s="2146"/>
    </row>
    <row r="8" spans="1:8" s="134" customFormat="1" ht="20.25" customHeight="1">
      <c r="A8" s="673" t="s">
        <v>420</v>
      </c>
      <c r="B8" s="2039"/>
      <c r="C8" s="2039"/>
      <c r="D8" s="1812"/>
      <c r="E8" s="1812"/>
      <c r="F8" s="1812"/>
      <c r="G8" s="2041"/>
    </row>
    <row r="9" spans="1:8" s="717" customFormat="1" ht="36.950000000000003" customHeight="1">
      <c r="A9" s="710" t="s">
        <v>26</v>
      </c>
      <c r="B9" s="711">
        <f t="shared" ref="B9:G9" si="0">SUM(B10:B16)</f>
        <v>93887.399000000005</v>
      </c>
      <c r="C9" s="711">
        <f t="shared" si="0"/>
        <v>67009.302999999985</v>
      </c>
      <c r="D9" s="711">
        <f t="shared" si="0"/>
        <v>12187.165000000001</v>
      </c>
      <c r="E9" s="711">
        <f t="shared" si="0"/>
        <v>42759.773999999998</v>
      </c>
      <c r="F9" s="711">
        <f t="shared" si="0"/>
        <v>12062.364</v>
      </c>
      <c r="G9" s="711">
        <f t="shared" si="0"/>
        <v>26878.096000000009</v>
      </c>
      <c r="H9" s="716"/>
    </row>
    <row r="10" spans="1:8" s="149" customFormat="1" ht="12.95" customHeight="1">
      <c r="A10" s="742" t="s">
        <v>485</v>
      </c>
      <c r="B10" s="709">
        <f>C10+G10</f>
        <v>21837.127000000004</v>
      </c>
      <c r="C10" s="709">
        <f>D10+E10+F10</f>
        <v>21079.924000000003</v>
      </c>
      <c r="D10" s="709">
        <v>2204.8330000000001</v>
      </c>
      <c r="E10" s="709">
        <v>15666.250000000002</v>
      </c>
      <c r="F10" s="709">
        <v>3208.8409999999999</v>
      </c>
      <c r="G10" s="709">
        <v>757.20299999999997</v>
      </c>
      <c r="H10" s="712"/>
    </row>
    <row r="11" spans="1:8" s="149" customFormat="1" ht="12.95" customHeight="1">
      <c r="A11" s="675" t="s">
        <v>486</v>
      </c>
      <c r="B11" s="709">
        <f t="shared" ref="B11:B16" si="1">C11+G11</f>
        <v>2473.2570000000001</v>
      </c>
      <c r="C11" s="709">
        <f t="shared" ref="C11:C16" si="2">D11+E11+F11</f>
        <v>2352.9210000000003</v>
      </c>
      <c r="D11" s="709">
        <v>321.19799999999998</v>
      </c>
      <c r="E11" s="709">
        <v>1148.9440000000002</v>
      </c>
      <c r="F11" s="709">
        <v>882.77899999999988</v>
      </c>
      <c r="G11" s="709">
        <v>120.336</v>
      </c>
    </row>
    <row r="12" spans="1:8" s="149" customFormat="1" ht="12.95" customHeight="1">
      <c r="A12" s="675" t="s">
        <v>487</v>
      </c>
      <c r="B12" s="709">
        <f t="shared" si="1"/>
        <v>14232.250999999995</v>
      </c>
      <c r="C12" s="709">
        <f t="shared" si="2"/>
        <v>13052.644999999995</v>
      </c>
      <c r="D12" s="709">
        <v>3503.6909999999984</v>
      </c>
      <c r="E12" s="709">
        <v>6669.5669999999991</v>
      </c>
      <c r="F12" s="709">
        <v>2879.386999999997</v>
      </c>
      <c r="G12" s="709">
        <v>1179.6059999999995</v>
      </c>
    </row>
    <row r="13" spans="1:8" s="149" customFormat="1" ht="12.95" customHeight="1">
      <c r="A13" s="675" t="s">
        <v>488</v>
      </c>
      <c r="B13" s="709">
        <f t="shared" si="1"/>
        <v>15852.360000000004</v>
      </c>
      <c r="C13" s="709">
        <f t="shared" si="2"/>
        <v>9466.4660000000022</v>
      </c>
      <c r="D13" s="709">
        <v>1458.6210000000005</v>
      </c>
      <c r="E13" s="709">
        <v>6689.1620000000003</v>
      </c>
      <c r="F13" s="709">
        <v>1318.6830000000011</v>
      </c>
      <c r="G13" s="709">
        <v>6385.8940000000011</v>
      </c>
    </row>
    <row r="14" spans="1:8" s="149" customFormat="1" ht="12.95" customHeight="1">
      <c r="A14" s="675" t="s">
        <v>489</v>
      </c>
      <c r="B14" s="709">
        <f t="shared" si="1"/>
        <v>2762.1910000000003</v>
      </c>
      <c r="C14" s="709">
        <f t="shared" si="2"/>
        <v>2291.357</v>
      </c>
      <c r="D14" s="709">
        <v>379.39600000000013</v>
      </c>
      <c r="E14" s="709">
        <v>735.0509999999997</v>
      </c>
      <c r="F14" s="709">
        <v>1176.9100000000003</v>
      </c>
      <c r="G14" s="709">
        <v>470.83400000000034</v>
      </c>
    </row>
    <row r="15" spans="1:8" s="149" customFormat="1" ht="12.95" customHeight="1">
      <c r="A15" s="675" t="s">
        <v>490</v>
      </c>
      <c r="B15" s="709">
        <f t="shared" si="1"/>
        <v>26561.416000000012</v>
      </c>
      <c r="C15" s="709">
        <f t="shared" si="2"/>
        <v>9242.2220000000016</v>
      </c>
      <c r="D15" s="709">
        <v>3485.6850000000022</v>
      </c>
      <c r="E15" s="709">
        <v>5193.4109999999982</v>
      </c>
      <c r="F15" s="709">
        <v>563.12600000000009</v>
      </c>
      <c r="G15" s="709">
        <v>17319.19400000001</v>
      </c>
    </row>
    <row r="16" spans="1:8" s="149" customFormat="1" ht="12.95" customHeight="1">
      <c r="A16" s="675" t="s">
        <v>458</v>
      </c>
      <c r="B16" s="709">
        <f t="shared" si="1"/>
        <v>10168.796999999997</v>
      </c>
      <c r="C16" s="709">
        <f t="shared" si="2"/>
        <v>9523.7679999999964</v>
      </c>
      <c r="D16" s="709">
        <v>833.74100000000033</v>
      </c>
      <c r="E16" s="709">
        <v>6657.3889999999965</v>
      </c>
      <c r="F16" s="709">
        <v>2032.6380000000008</v>
      </c>
      <c r="G16" s="709">
        <v>645.02899999999988</v>
      </c>
    </row>
    <row r="17" spans="1:8" s="717" customFormat="1" ht="36.950000000000003" customHeight="1">
      <c r="A17" s="745" t="s">
        <v>27</v>
      </c>
      <c r="B17" s="711">
        <f t="shared" ref="B17:G17" si="3">SUM(B18:B24)</f>
        <v>90810.479000000007</v>
      </c>
      <c r="C17" s="711">
        <f t="shared" si="3"/>
        <v>64474.738000000012</v>
      </c>
      <c r="D17" s="711">
        <f t="shared" si="3"/>
        <v>11502.977000000001</v>
      </c>
      <c r="E17" s="711">
        <f t="shared" si="3"/>
        <v>41266.054000000004</v>
      </c>
      <c r="F17" s="711">
        <f t="shared" si="3"/>
        <v>11705.707000000002</v>
      </c>
      <c r="G17" s="711">
        <f t="shared" si="3"/>
        <v>26335.741000000009</v>
      </c>
      <c r="H17" s="716"/>
    </row>
    <row r="18" spans="1:8" s="149" customFormat="1" ht="12" customHeight="1">
      <c r="A18" s="742" t="s">
        <v>485</v>
      </c>
      <c r="B18" s="709">
        <f>C18+G18</f>
        <v>20478.141000000007</v>
      </c>
      <c r="C18" s="709">
        <f>D18+E18+F18</f>
        <v>19852.159000000007</v>
      </c>
      <c r="D18" s="709">
        <v>2128.752</v>
      </c>
      <c r="E18" s="709">
        <v>14693.362000000005</v>
      </c>
      <c r="F18" s="709">
        <v>3030.045000000001</v>
      </c>
      <c r="G18" s="709">
        <v>625.98199999999997</v>
      </c>
      <c r="H18" s="712"/>
    </row>
    <row r="19" spans="1:8" s="149" customFormat="1" ht="12.95" customHeight="1">
      <c r="A19" s="675" t="s">
        <v>486</v>
      </c>
      <c r="B19" s="709">
        <f t="shared" ref="B19:B24" si="4">C19+G19</f>
        <v>2338.5810000000001</v>
      </c>
      <c r="C19" s="709">
        <f t="shared" ref="C19:C24" si="5">D19+E19+F19</f>
        <v>2231.8980000000001</v>
      </c>
      <c r="D19" s="709">
        <v>313.59000000000003</v>
      </c>
      <c r="E19" s="709">
        <v>1070.5230000000004</v>
      </c>
      <c r="F19" s="709">
        <v>847.78499999999997</v>
      </c>
      <c r="G19" s="709">
        <v>106.68300000000001</v>
      </c>
    </row>
    <row r="20" spans="1:8" s="149" customFormat="1" ht="12.95" customHeight="1">
      <c r="A20" s="675" t="s">
        <v>487</v>
      </c>
      <c r="B20" s="709">
        <f t="shared" si="4"/>
        <v>13505.791999999996</v>
      </c>
      <c r="C20" s="709">
        <f t="shared" si="5"/>
        <v>12511.837999999996</v>
      </c>
      <c r="D20" s="709">
        <v>3111.848</v>
      </c>
      <c r="E20" s="709">
        <v>6552.895999999997</v>
      </c>
      <c r="F20" s="709">
        <v>2847.0939999999991</v>
      </c>
      <c r="G20" s="709">
        <v>993.9539999999995</v>
      </c>
    </row>
    <row r="21" spans="1:8" s="149" customFormat="1" ht="12.95" customHeight="1">
      <c r="A21" s="675" t="s">
        <v>488</v>
      </c>
      <c r="B21" s="709">
        <f t="shared" si="4"/>
        <v>15640.965000000004</v>
      </c>
      <c r="C21" s="709">
        <f t="shared" si="5"/>
        <v>9265.5710000000017</v>
      </c>
      <c r="D21" s="709">
        <v>1438.0279999999998</v>
      </c>
      <c r="E21" s="709">
        <v>6515.7100000000019</v>
      </c>
      <c r="F21" s="709">
        <v>1311.8330000000003</v>
      </c>
      <c r="G21" s="709">
        <v>6375.3940000000011</v>
      </c>
    </row>
    <row r="22" spans="1:8" s="149" customFormat="1" ht="12.95" customHeight="1">
      <c r="A22" s="675" t="s">
        <v>489</v>
      </c>
      <c r="B22" s="709">
        <f t="shared" si="4"/>
        <v>2744.2910000000002</v>
      </c>
      <c r="C22" s="709">
        <f t="shared" si="5"/>
        <v>2273.4569999999999</v>
      </c>
      <c r="D22" s="709">
        <v>379.39600000000024</v>
      </c>
      <c r="E22" s="709">
        <v>717.15099999999939</v>
      </c>
      <c r="F22" s="709">
        <v>1176.9100000000003</v>
      </c>
      <c r="G22" s="709">
        <v>470.83400000000034</v>
      </c>
    </row>
    <row r="23" spans="1:8" s="149" customFormat="1" ht="12.95" customHeight="1">
      <c r="A23" s="675" t="s">
        <v>490</v>
      </c>
      <c r="B23" s="709">
        <f t="shared" si="4"/>
        <v>26061.600000000009</v>
      </c>
      <c r="C23" s="709">
        <f t="shared" si="5"/>
        <v>8943.7350000000006</v>
      </c>
      <c r="D23" s="709">
        <v>3309.0340000000006</v>
      </c>
      <c r="E23" s="709">
        <v>5168.3249999999998</v>
      </c>
      <c r="F23" s="709">
        <v>466.37600000000015</v>
      </c>
      <c r="G23" s="709">
        <v>17117.865000000009</v>
      </c>
    </row>
    <row r="24" spans="1:8" s="149" customFormat="1" ht="12.95" customHeight="1">
      <c r="A24" s="675" t="s">
        <v>458</v>
      </c>
      <c r="B24" s="709">
        <f t="shared" si="4"/>
        <v>10041.108999999999</v>
      </c>
      <c r="C24" s="709">
        <f t="shared" si="5"/>
        <v>9396.0799999999981</v>
      </c>
      <c r="D24" s="709">
        <v>822.32899999999995</v>
      </c>
      <c r="E24" s="709">
        <v>6548.0869999999986</v>
      </c>
      <c r="F24" s="709">
        <v>2025.6640000000002</v>
      </c>
      <c r="G24" s="709">
        <v>645.029</v>
      </c>
    </row>
    <row r="25" spans="1:8" s="149" customFormat="1" ht="36.950000000000003" customHeight="1">
      <c r="A25" s="745" t="s">
        <v>459</v>
      </c>
      <c r="B25" s="711">
        <f t="shared" ref="B25:G25" si="6">SUM(B26:B32)</f>
        <v>22521.675999999999</v>
      </c>
      <c r="C25" s="711">
        <f t="shared" si="6"/>
        <v>19229.045999999998</v>
      </c>
      <c r="D25" s="711">
        <f t="shared" si="6"/>
        <v>2364.0839999999989</v>
      </c>
      <c r="E25" s="711">
        <f t="shared" si="6"/>
        <v>12680.545999999998</v>
      </c>
      <c r="F25" s="711">
        <f t="shared" si="6"/>
        <v>4184.4160000000002</v>
      </c>
      <c r="G25" s="711">
        <f t="shared" si="6"/>
        <v>3292.6299999999997</v>
      </c>
    </row>
    <row r="26" spans="1:8" s="134" customFormat="1" ht="12.95" customHeight="1">
      <c r="A26" s="725" t="s">
        <v>485</v>
      </c>
      <c r="B26" s="709">
        <f>C26+G26</f>
        <v>5171.8909999999987</v>
      </c>
      <c r="C26" s="709">
        <f>D26+E26+F26</f>
        <v>5109.262999999999</v>
      </c>
      <c r="D26" s="719">
        <v>345.00999999999988</v>
      </c>
      <c r="E26" s="719">
        <v>3769.5059999999985</v>
      </c>
      <c r="F26" s="719">
        <v>994.74700000000018</v>
      </c>
      <c r="G26" s="709">
        <v>62.627999999999993</v>
      </c>
    </row>
    <row r="27" spans="1:8" s="134" customFormat="1" ht="12.95" customHeight="1">
      <c r="A27" s="674" t="s">
        <v>486</v>
      </c>
      <c r="B27" s="709">
        <f t="shared" ref="B27:B32" si="7">C27+G27</f>
        <v>882.9770000000002</v>
      </c>
      <c r="C27" s="709">
        <f t="shared" ref="C27:C32" si="8">D27+E27+F27</f>
        <v>870.9770000000002</v>
      </c>
      <c r="D27" s="719">
        <v>0.86900000000000022</v>
      </c>
      <c r="E27" s="719">
        <v>549.87900000000013</v>
      </c>
      <c r="F27" s="719">
        <v>320.22900000000004</v>
      </c>
      <c r="G27" s="709">
        <v>11.999999999999996</v>
      </c>
    </row>
    <row r="28" spans="1:8" s="134" customFormat="1" ht="12.95" customHeight="1">
      <c r="A28" s="674" t="s">
        <v>487</v>
      </c>
      <c r="B28" s="709">
        <f t="shared" si="7"/>
        <v>3395.8580000000006</v>
      </c>
      <c r="C28" s="709">
        <f t="shared" si="8"/>
        <v>3169.6110000000003</v>
      </c>
      <c r="D28" s="719">
        <v>621.53399999999999</v>
      </c>
      <c r="E28" s="719">
        <v>1706.0200000000004</v>
      </c>
      <c r="F28" s="719">
        <v>842.05699999999979</v>
      </c>
      <c r="G28" s="709">
        <v>226.24700000000013</v>
      </c>
    </row>
    <row r="29" spans="1:8" s="134" customFormat="1" ht="12.95" customHeight="1">
      <c r="A29" s="674" t="s">
        <v>488</v>
      </c>
      <c r="B29" s="709">
        <f t="shared" si="7"/>
        <v>2628.8139999999999</v>
      </c>
      <c r="C29" s="709">
        <f t="shared" si="8"/>
        <v>2627.2559999999999</v>
      </c>
      <c r="D29" s="719">
        <v>298.13800000000003</v>
      </c>
      <c r="E29" s="719">
        <v>1896.3229999999996</v>
      </c>
      <c r="F29" s="719">
        <v>432.7949999999999</v>
      </c>
      <c r="G29" s="709">
        <v>1.5580000000000005</v>
      </c>
    </row>
    <row r="30" spans="1:8" s="134" customFormat="1" ht="12.95" customHeight="1">
      <c r="A30" s="674" t="s">
        <v>489</v>
      </c>
      <c r="B30" s="709">
        <f t="shared" si="7"/>
        <v>1305.8130000000001</v>
      </c>
      <c r="C30" s="709">
        <f t="shared" si="8"/>
        <v>913.45799999999997</v>
      </c>
      <c r="D30" s="719">
        <v>186.71899999999999</v>
      </c>
      <c r="E30" s="719">
        <v>193.05299999999994</v>
      </c>
      <c r="F30" s="719">
        <v>533.68600000000004</v>
      </c>
      <c r="G30" s="709">
        <v>392.35500000000008</v>
      </c>
    </row>
    <row r="31" spans="1:8" s="134" customFormat="1" ht="12.95" customHeight="1">
      <c r="A31" s="674" t="s">
        <v>490</v>
      </c>
      <c r="B31" s="709">
        <f t="shared" si="7"/>
        <v>4096.6719999999996</v>
      </c>
      <c r="C31" s="709">
        <f t="shared" si="8"/>
        <v>1930.6749999999997</v>
      </c>
      <c r="D31" s="719">
        <v>797.86399999999935</v>
      </c>
      <c r="E31" s="719">
        <v>973.88900000000024</v>
      </c>
      <c r="F31" s="719">
        <v>158.92199999999997</v>
      </c>
      <c r="G31" s="709">
        <v>2165.9969999999998</v>
      </c>
    </row>
    <row r="32" spans="1:8" s="134" customFormat="1" ht="12.95" customHeight="1">
      <c r="A32" s="674" t="s">
        <v>458</v>
      </c>
      <c r="B32" s="709">
        <f t="shared" si="7"/>
        <v>5039.6509999999998</v>
      </c>
      <c r="C32" s="709">
        <f t="shared" si="8"/>
        <v>4607.8059999999996</v>
      </c>
      <c r="D32" s="719">
        <v>113.95</v>
      </c>
      <c r="E32" s="719">
        <v>3591.8760000000002</v>
      </c>
      <c r="F32" s="719">
        <v>901.97999999999979</v>
      </c>
      <c r="G32" s="709">
        <v>431.84499999999986</v>
      </c>
    </row>
    <row r="33" spans="1:9" s="717" customFormat="1" ht="36.950000000000003" customHeight="1">
      <c r="A33" s="745" t="s">
        <v>460</v>
      </c>
      <c r="B33" s="711">
        <f t="shared" ref="B33:G33" si="9">SUM(B34:B40)</f>
        <v>38676.592000000004</v>
      </c>
      <c r="C33" s="711">
        <f t="shared" si="9"/>
        <v>18914.245000000003</v>
      </c>
      <c r="D33" s="711">
        <f t="shared" si="9"/>
        <v>2033.5560000000003</v>
      </c>
      <c r="E33" s="711">
        <f t="shared" si="9"/>
        <v>12563.636000000002</v>
      </c>
      <c r="F33" s="711">
        <f t="shared" si="9"/>
        <v>4317.0530000000017</v>
      </c>
      <c r="G33" s="711">
        <f t="shared" si="9"/>
        <v>19762.347000000005</v>
      </c>
    </row>
    <row r="34" spans="1:9" s="134" customFormat="1" ht="12.95" customHeight="1">
      <c r="A34" s="725" t="s">
        <v>485</v>
      </c>
      <c r="B34" s="709">
        <f>C34+G34</f>
        <v>6164.9710000000014</v>
      </c>
      <c r="C34" s="709">
        <f>D34+E34+F34</f>
        <v>6107.2840000000015</v>
      </c>
      <c r="D34" s="719">
        <v>350.71199999999982</v>
      </c>
      <c r="E34" s="719">
        <v>4352.3320000000012</v>
      </c>
      <c r="F34" s="719">
        <v>1404.2400000000005</v>
      </c>
      <c r="G34" s="709">
        <v>57.686999999999941</v>
      </c>
    </row>
    <row r="35" spans="1:9" s="134" customFormat="1" ht="12.95" customHeight="1">
      <c r="A35" s="674" t="s">
        <v>486</v>
      </c>
      <c r="B35" s="709">
        <f t="shared" ref="B35:B40" si="10">C35+G35</f>
        <v>938.50400000000013</v>
      </c>
      <c r="C35" s="709">
        <f t="shared" ref="C35:C40" si="11">D35+E35+F35</f>
        <v>848.21800000000007</v>
      </c>
      <c r="D35" s="719">
        <v>106.66200000000002</v>
      </c>
      <c r="E35" s="719">
        <v>370.57400000000007</v>
      </c>
      <c r="F35" s="719">
        <v>370.98200000000003</v>
      </c>
      <c r="G35" s="709">
        <v>90.28600000000003</v>
      </c>
    </row>
    <row r="36" spans="1:9" s="134" customFormat="1" ht="12.95" customHeight="1">
      <c r="A36" s="674" t="s">
        <v>487</v>
      </c>
      <c r="B36" s="709">
        <f t="shared" si="10"/>
        <v>2361.6009999999992</v>
      </c>
      <c r="C36" s="709">
        <f t="shared" si="11"/>
        <v>1679.5519999999999</v>
      </c>
      <c r="D36" s="719">
        <v>97.918000000000063</v>
      </c>
      <c r="E36" s="719">
        <v>1097.6349999999998</v>
      </c>
      <c r="F36" s="719">
        <v>483.99900000000008</v>
      </c>
      <c r="G36" s="709">
        <v>682.04899999999941</v>
      </c>
    </row>
    <row r="37" spans="1:9" s="134" customFormat="1" ht="12.95" customHeight="1">
      <c r="A37" s="674" t="s">
        <v>488</v>
      </c>
      <c r="B37" s="709">
        <f t="shared" si="10"/>
        <v>9913.4109999999982</v>
      </c>
      <c r="C37" s="709">
        <f t="shared" si="11"/>
        <v>3865.3549999999987</v>
      </c>
      <c r="D37" s="719">
        <v>367.20000000000005</v>
      </c>
      <c r="E37" s="719">
        <v>2939.2619999999988</v>
      </c>
      <c r="F37" s="719">
        <v>558.8929999999998</v>
      </c>
      <c r="G37" s="709">
        <v>6048.0559999999996</v>
      </c>
    </row>
    <row r="38" spans="1:9" s="134" customFormat="1" ht="12.95" customHeight="1">
      <c r="A38" s="674" t="s">
        <v>489</v>
      </c>
      <c r="B38" s="709">
        <f t="shared" si="10"/>
        <v>834.64600000000019</v>
      </c>
      <c r="C38" s="709">
        <f t="shared" si="11"/>
        <v>797.74200000000019</v>
      </c>
      <c r="D38" s="719">
        <v>126.45600000000002</v>
      </c>
      <c r="E38" s="719">
        <v>240.72699999999995</v>
      </c>
      <c r="F38" s="719">
        <v>430.55900000000014</v>
      </c>
      <c r="G38" s="709">
        <v>36.904000000000003</v>
      </c>
    </row>
    <row r="39" spans="1:9" s="134" customFormat="1" ht="12.95" customHeight="1">
      <c r="A39" s="674" t="s">
        <v>490</v>
      </c>
      <c r="B39" s="709">
        <f t="shared" si="10"/>
        <v>15889.966000000004</v>
      </c>
      <c r="C39" s="709">
        <f t="shared" si="11"/>
        <v>3214.8390000000009</v>
      </c>
      <c r="D39" s="719">
        <v>776.5310000000004</v>
      </c>
      <c r="E39" s="719">
        <v>2282.9630000000006</v>
      </c>
      <c r="F39" s="719">
        <v>155.34500000000003</v>
      </c>
      <c r="G39" s="709">
        <v>12675.127000000004</v>
      </c>
    </row>
    <row r="40" spans="1:9" s="134" customFormat="1" ht="12.95" customHeight="1">
      <c r="A40" s="674" t="s">
        <v>458</v>
      </c>
      <c r="B40" s="709">
        <f t="shared" si="10"/>
        <v>2573.4930000000004</v>
      </c>
      <c r="C40" s="709">
        <f t="shared" si="11"/>
        <v>2401.2550000000006</v>
      </c>
      <c r="D40" s="719">
        <v>208.07700000000008</v>
      </c>
      <c r="E40" s="719">
        <v>1280.1430000000003</v>
      </c>
      <c r="F40" s="719">
        <v>913.03500000000031</v>
      </c>
      <c r="G40" s="709">
        <v>172.23800000000003</v>
      </c>
    </row>
    <row r="41" spans="1:9" s="149" customFormat="1" ht="36.950000000000003" customHeight="1">
      <c r="A41" s="745" t="s">
        <v>461</v>
      </c>
      <c r="B41" s="711">
        <v>14230.339000000002</v>
      </c>
      <c r="C41" s="711">
        <v>13159.535</v>
      </c>
      <c r="D41" s="711">
        <v>4885.1240000000007</v>
      </c>
      <c r="E41" s="711">
        <v>6220.3389999999999</v>
      </c>
      <c r="F41" s="711">
        <v>2054.0720000000001</v>
      </c>
      <c r="G41" s="711">
        <v>1070.8040000000001</v>
      </c>
    </row>
    <row r="42" spans="1:9" s="134" customFormat="1" ht="12.95" customHeight="1">
      <c r="A42" s="725" t="s">
        <v>485</v>
      </c>
      <c r="B42" s="709">
        <v>2269.3120000000004</v>
      </c>
      <c r="C42" s="709">
        <v>2256.6330000000003</v>
      </c>
      <c r="D42" s="719">
        <v>970.40000000000009</v>
      </c>
      <c r="E42" s="719">
        <v>1218.951</v>
      </c>
      <c r="F42" s="719">
        <v>67.281999999999996</v>
      </c>
      <c r="G42" s="709">
        <v>12.679000000000002</v>
      </c>
    </row>
    <row r="43" spans="1:9" s="134" customFormat="1" ht="12.95" customHeight="1">
      <c r="A43" s="674" t="s">
        <v>486</v>
      </c>
      <c r="B43" s="709">
        <v>268.82800000000003</v>
      </c>
      <c r="C43" s="709">
        <v>268.82800000000003</v>
      </c>
      <c r="D43" s="719">
        <v>128.523</v>
      </c>
      <c r="E43" s="719">
        <v>50.2</v>
      </c>
      <c r="F43" s="719">
        <v>90.105000000000018</v>
      </c>
      <c r="G43" s="766" t="s">
        <v>491</v>
      </c>
      <c r="H43" s="567"/>
      <c r="I43" s="767"/>
    </row>
    <row r="44" spans="1:9" s="134" customFormat="1" ht="12.95" customHeight="1">
      <c r="A44" s="674" t="s">
        <v>487</v>
      </c>
      <c r="B44" s="709">
        <v>7155.5640000000003</v>
      </c>
      <c r="C44" s="709">
        <v>7074.9090000000006</v>
      </c>
      <c r="D44" s="719">
        <v>2271.5660000000003</v>
      </c>
      <c r="E44" s="719">
        <v>3379.241</v>
      </c>
      <c r="F44" s="719">
        <v>1424.1020000000001</v>
      </c>
      <c r="G44" s="709">
        <v>80.655000000000015</v>
      </c>
    </row>
    <row r="45" spans="1:9" s="134" customFormat="1" ht="12.95" customHeight="1">
      <c r="A45" s="674" t="s">
        <v>488</v>
      </c>
      <c r="B45" s="709">
        <v>786.67000000000007</v>
      </c>
      <c r="C45" s="709">
        <v>786.44800000000009</v>
      </c>
      <c r="D45" s="719">
        <v>270.26299999999998</v>
      </c>
      <c r="E45" s="719">
        <v>423.88800000000003</v>
      </c>
      <c r="F45" s="719">
        <v>92.296999999999997</v>
      </c>
      <c r="G45" s="709">
        <v>0.222</v>
      </c>
    </row>
    <row r="46" spans="1:9" s="134" customFormat="1" ht="12.95" customHeight="1">
      <c r="A46" s="674" t="s">
        <v>489</v>
      </c>
      <c r="B46" s="709">
        <v>180.76400000000004</v>
      </c>
      <c r="C46" s="709">
        <v>180.76400000000004</v>
      </c>
      <c r="D46" s="719">
        <v>15.932000000000002</v>
      </c>
      <c r="E46" s="719">
        <v>27.074999999999999</v>
      </c>
      <c r="F46" s="719">
        <v>137.75700000000003</v>
      </c>
      <c r="G46" s="709">
        <v>0</v>
      </c>
    </row>
    <row r="47" spans="1:9" s="134" customFormat="1" ht="12.95" customHeight="1">
      <c r="A47" s="674" t="s">
        <v>490</v>
      </c>
      <c r="B47" s="709">
        <v>2918.6400000000003</v>
      </c>
      <c r="C47" s="709">
        <v>1955.3060000000003</v>
      </c>
      <c r="D47" s="719">
        <v>983.03300000000002</v>
      </c>
      <c r="E47" s="719">
        <v>829.07300000000009</v>
      </c>
      <c r="F47" s="719">
        <v>143.19999999999999</v>
      </c>
      <c r="G47" s="709">
        <v>963.33400000000006</v>
      </c>
    </row>
    <row r="48" spans="1:9" s="134" customFormat="1" ht="12.95" customHeight="1">
      <c r="A48" s="674" t="s">
        <v>458</v>
      </c>
      <c r="B48" s="709">
        <v>650.56099999999992</v>
      </c>
      <c r="C48" s="709">
        <v>636.64699999999993</v>
      </c>
      <c r="D48" s="719">
        <v>245.40699999999995</v>
      </c>
      <c r="E48" s="719">
        <v>291.911</v>
      </c>
      <c r="F48" s="719">
        <v>99.328999999999994</v>
      </c>
      <c r="G48" s="709">
        <v>13.914</v>
      </c>
    </row>
    <row r="49" spans="1:7" s="134" customFormat="1" ht="4.5" customHeight="1" thickBot="1">
      <c r="A49" s="753"/>
      <c r="B49" s="753"/>
      <c r="C49" s="753"/>
      <c r="D49" s="753"/>
      <c r="E49" s="753"/>
      <c r="F49" s="753"/>
      <c r="G49" s="753"/>
    </row>
    <row r="50" spans="1:7" ht="4.5" customHeight="1" thickTop="1">
      <c r="A50" s="768"/>
    </row>
    <row r="51" spans="1:7">
      <c r="A51" s="656"/>
    </row>
    <row r="52" spans="1:7">
      <c r="A52" s="656"/>
      <c r="B52" s="763"/>
      <c r="C52" s="656"/>
      <c r="D52" s="656"/>
      <c r="E52" s="656"/>
    </row>
    <row r="53" spans="1:7">
      <c r="A53" s="656"/>
      <c r="B53" s="763"/>
      <c r="C53" s="656"/>
      <c r="D53" s="656"/>
      <c r="E53" s="656"/>
    </row>
    <row r="54" spans="1:7">
      <c r="A54" s="656"/>
      <c r="B54" s="763"/>
      <c r="C54" s="656"/>
      <c r="D54" s="656"/>
      <c r="E54" s="656"/>
    </row>
    <row r="55" spans="1:7">
      <c r="A55" s="656"/>
      <c r="B55" s="763"/>
      <c r="C55" s="656"/>
      <c r="D55" s="656"/>
      <c r="E55" s="656"/>
    </row>
    <row r="56" spans="1:7">
      <c r="A56" s="656"/>
      <c r="B56" s="763"/>
      <c r="C56" s="656"/>
      <c r="D56" s="656"/>
      <c r="E56" s="656"/>
    </row>
    <row r="57" spans="1:7">
      <c r="A57" s="656"/>
      <c r="B57" s="763"/>
      <c r="C57" s="656"/>
      <c r="D57" s="656"/>
      <c r="E57" s="656"/>
    </row>
    <row r="58" spans="1:7">
      <c r="A58" s="656"/>
      <c r="B58" s="763"/>
      <c r="C58" s="656"/>
      <c r="D58" s="656"/>
      <c r="E58" s="656"/>
    </row>
    <row r="59" spans="1:7">
      <c r="A59" s="656"/>
      <c r="B59" s="763"/>
      <c r="C59" s="656"/>
      <c r="D59" s="656"/>
      <c r="E59" s="656"/>
    </row>
    <row r="60" spans="1:7">
      <c r="A60" s="656"/>
      <c r="B60" s="763"/>
      <c r="C60" s="656"/>
      <c r="D60" s="656"/>
      <c r="E60" s="656"/>
    </row>
    <row r="61" spans="1:7">
      <c r="A61" s="656"/>
      <c r="B61" s="763"/>
      <c r="C61" s="656"/>
      <c r="D61" s="656"/>
      <c r="E61" s="656"/>
    </row>
    <row r="62" spans="1:7">
      <c r="A62" s="656"/>
      <c r="B62" s="763"/>
      <c r="C62" s="656"/>
      <c r="D62" s="656"/>
      <c r="E62" s="656"/>
    </row>
    <row r="63" spans="1:7">
      <c r="A63" s="656"/>
      <c r="B63" s="763"/>
      <c r="C63" s="656"/>
      <c r="D63" s="656"/>
      <c r="E63" s="656"/>
    </row>
    <row r="64" spans="1:7">
      <c r="A64" s="656"/>
      <c r="B64" s="763"/>
      <c r="C64" s="656"/>
      <c r="D64" s="656"/>
      <c r="E64" s="656"/>
    </row>
    <row r="65" spans="1:5">
      <c r="A65" s="656"/>
      <c r="B65" s="763"/>
      <c r="C65" s="656"/>
      <c r="D65" s="656"/>
      <c r="E65" s="656"/>
    </row>
    <row r="66" spans="1:5">
      <c r="A66" s="656"/>
      <c r="B66" s="763"/>
      <c r="C66" s="656"/>
      <c r="D66" s="656"/>
      <c r="E66" s="656"/>
    </row>
    <row r="67" spans="1:5">
      <c r="A67" s="656"/>
      <c r="B67" s="763"/>
      <c r="C67" s="656"/>
      <c r="D67" s="656"/>
      <c r="E67" s="656"/>
    </row>
    <row r="68" spans="1:5">
      <c r="A68" s="656"/>
      <c r="B68" s="763"/>
      <c r="C68" s="656"/>
      <c r="D68" s="656"/>
      <c r="E68" s="656"/>
    </row>
    <row r="69" spans="1:5">
      <c r="A69" s="656"/>
      <c r="B69" s="763"/>
      <c r="C69" s="656"/>
      <c r="D69" s="656"/>
      <c r="E69" s="656"/>
    </row>
    <row r="70" spans="1:5">
      <c r="A70" s="656"/>
      <c r="B70" s="763"/>
      <c r="C70" s="656"/>
      <c r="D70" s="656"/>
      <c r="E70" s="656"/>
    </row>
    <row r="71" spans="1:5">
      <c r="A71" s="656"/>
      <c r="B71" s="763"/>
      <c r="C71" s="656"/>
      <c r="D71" s="656"/>
      <c r="E71" s="656"/>
    </row>
    <row r="72" spans="1:5">
      <c r="A72" s="656"/>
      <c r="B72" s="763"/>
      <c r="C72" s="656"/>
      <c r="D72" s="656"/>
      <c r="E72" s="656"/>
    </row>
    <row r="73" spans="1:5">
      <c r="A73" s="656"/>
      <c r="B73" s="763"/>
      <c r="C73" s="656"/>
      <c r="D73" s="656"/>
      <c r="E73" s="656"/>
    </row>
    <row r="74" spans="1:5">
      <c r="A74" s="656"/>
      <c r="B74" s="763"/>
      <c r="C74" s="656"/>
      <c r="D74" s="656"/>
      <c r="E74" s="656"/>
    </row>
    <row r="75" spans="1:5">
      <c r="A75" s="656"/>
      <c r="B75" s="763"/>
      <c r="C75" s="656"/>
      <c r="D75" s="656"/>
      <c r="E75" s="656"/>
    </row>
    <row r="76" spans="1:5">
      <c r="A76" s="656"/>
      <c r="B76" s="763"/>
      <c r="C76" s="656"/>
      <c r="D76" s="656"/>
      <c r="E76" s="656"/>
    </row>
    <row r="77" spans="1:5">
      <c r="A77" s="656"/>
      <c r="B77" s="763"/>
      <c r="C77" s="656"/>
      <c r="D77" s="656"/>
      <c r="E77" s="656"/>
    </row>
    <row r="78" spans="1:5">
      <c r="A78" s="656"/>
      <c r="B78" s="763"/>
      <c r="C78" s="656"/>
      <c r="D78" s="656"/>
      <c r="E78" s="656"/>
    </row>
    <row r="79" spans="1:5">
      <c r="A79" s="656"/>
      <c r="B79" s="763"/>
      <c r="C79" s="656"/>
      <c r="D79" s="656"/>
      <c r="E79" s="656"/>
    </row>
    <row r="80" spans="1:5">
      <c r="A80" s="656"/>
      <c r="B80" s="763"/>
      <c r="C80" s="656"/>
      <c r="D80" s="656"/>
      <c r="E80" s="656"/>
    </row>
    <row r="81" spans="1:5">
      <c r="A81" s="656"/>
      <c r="B81" s="763"/>
      <c r="C81" s="656"/>
      <c r="D81" s="656"/>
      <c r="E81" s="656"/>
    </row>
    <row r="82" spans="1:5">
      <c r="A82" s="656"/>
      <c r="B82" s="763"/>
      <c r="C82" s="656"/>
      <c r="D82" s="656"/>
      <c r="E82" s="656"/>
    </row>
    <row r="83" spans="1:5">
      <c r="A83" s="656"/>
      <c r="B83" s="763"/>
      <c r="C83" s="656"/>
      <c r="D83" s="656"/>
      <c r="E83" s="656"/>
    </row>
    <row r="84" spans="1:5">
      <c r="A84" s="656"/>
      <c r="B84" s="763"/>
      <c r="C84" s="656"/>
      <c r="D84" s="656"/>
      <c r="E84" s="656"/>
    </row>
    <row r="85" spans="1:5">
      <c r="A85" s="656"/>
      <c r="B85" s="763"/>
      <c r="C85" s="656"/>
      <c r="D85" s="656"/>
      <c r="E85" s="656"/>
    </row>
    <row r="86" spans="1:5">
      <c r="A86" s="656"/>
      <c r="B86" s="763"/>
      <c r="C86" s="656"/>
      <c r="D86" s="656"/>
      <c r="E86" s="656"/>
    </row>
    <row r="87" spans="1:5">
      <c r="A87" s="656"/>
      <c r="B87" s="763"/>
      <c r="C87" s="656"/>
      <c r="D87" s="656"/>
      <c r="E87" s="656"/>
    </row>
    <row r="88" spans="1:5">
      <c r="A88" s="656"/>
      <c r="B88" s="763"/>
      <c r="C88" s="656"/>
      <c r="D88" s="656"/>
      <c r="E88" s="656"/>
    </row>
    <row r="89" spans="1:5">
      <c r="A89" s="656"/>
      <c r="B89" s="763"/>
      <c r="C89" s="656"/>
      <c r="D89" s="656"/>
      <c r="E89" s="656"/>
    </row>
    <row r="90" spans="1:5">
      <c r="A90" s="656"/>
      <c r="B90" s="763"/>
      <c r="C90" s="656"/>
      <c r="D90" s="656"/>
      <c r="E90" s="656"/>
    </row>
    <row r="91" spans="1:5">
      <c r="A91" s="656"/>
      <c r="B91" s="763"/>
      <c r="C91" s="656"/>
      <c r="D91" s="656"/>
      <c r="E91" s="656"/>
    </row>
    <row r="92" spans="1:5">
      <c r="A92" s="656"/>
      <c r="B92" s="763"/>
      <c r="C92" s="656"/>
      <c r="D92" s="656"/>
      <c r="E92" s="656"/>
    </row>
    <row r="93" spans="1:5">
      <c r="A93" s="656"/>
      <c r="B93" s="763"/>
      <c r="C93" s="656"/>
      <c r="D93" s="656"/>
      <c r="E93" s="656"/>
    </row>
    <row r="94" spans="1:5">
      <c r="A94" s="656"/>
      <c r="B94" s="763"/>
      <c r="C94" s="656"/>
      <c r="D94" s="656"/>
      <c r="E94" s="656"/>
    </row>
    <row r="95" spans="1:5">
      <c r="A95" s="656"/>
      <c r="B95" s="763"/>
      <c r="C95" s="656"/>
      <c r="D95" s="656"/>
      <c r="E95" s="656"/>
    </row>
    <row r="96" spans="1:5">
      <c r="A96" s="656"/>
      <c r="B96" s="763"/>
      <c r="C96" s="656"/>
      <c r="D96" s="656"/>
      <c r="E96" s="656"/>
    </row>
    <row r="97" spans="1:5">
      <c r="A97" s="656"/>
      <c r="B97" s="763"/>
      <c r="C97" s="656"/>
      <c r="D97" s="656"/>
      <c r="E97" s="656"/>
    </row>
    <row r="98" spans="1:5">
      <c r="A98" s="656"/>
      <c r="B98" s="763"/>
      <c r="C98" s="656"/>
      <c r="D98" s="656"/>
      <c r="E98" s="656"/>
    </row>
    <row r="99" spans="1:5">
      <c r="A99" s="656"/>
      <c r="B99" s="763"/>
      <c r="C99" s="656"/>
      <c r="D99" s="656"/>
      <c r="E99" s="656"/>
    </row>
    <row r="100" spans="1:5">
      <c r="A100" s="656"/>
      <c r="B100" s="763"/>
      <c r="C100" s="656"/>
      <c r="D100" s="656"/>
      <c r="E100" s="656"/>
    </row>
    <row r="101" spans="1:5">
      <c r="A101" s="656"/>
      <c r="B101" s="763"/>
      <c r="C101" s="656"/>
      <c r="D101" s="656"/>
      <c r="E101" s="656"/>
    </row>
    <row r="102" spans="1:5">
      <c r="A102" s="656"/>
      <c r="B102" s="763"/>
      <c r="C102" s="656"/>
      <c r="D102" s="656"/>
      <c r="E102" s="656"/>
    </row>
    <row r="103" spans="1:5">
      <c r="A103" s="656"/>
      <c r="B103" s="763"/>
      <c r="C103" s="656"/>
      <c r="D103" s="656"/>
      <c r="E103" s="656"/>
    </row>
    <row r="104" spans="1:5">
      <c r="A104" s="656"/>
      <c r="B104" s="763"/>
      <c r="C104" s="656"/>
      <c r="D104" s="656"/>
      <c r="E104" s="656"/>
    </row>
    <row r="105" spans="1:5">
      <c r="A105" s="656"/>
      <c r="B105" s="763"/>
      <c r="C105" s="656"/>
      <c r="D105" s="656"/>
      <c r="E105" s="656"/>
    </row>
    <row r="106" spans="1:5">
      <c r="A106" s="656"/>
      <c r="B106" s="763"/>
      <c r="C106" s="656"/>
      <c r="D106" s="656"/>
      <c r="E106" s="656"/>
    </row>
    <row r="107" spans="1:5">
      <c r="A107" s="656"/>
      <c r="B107" s="763"/>
      <c r="C107" s="656"/>
      <c r="D107" s="656"/>
      <c r="E107" s="656"/>
    </row>
    <row r="108" spans="1:5">
      <c r="A108" s="656"/>
      <c r="B108" s="763"/>
      <c r="C108" s="656"/>
      <c r="D108" s="656"/>
      <c r="E108" s="656"/>
    </row>
    <row r="109" spans="1:5">
      <c r="A109" s="656"/>
      <c r="B109" s="763"/>
      <c r="C109" s="656"/>
      <c r="D109" s="656"/>
      <c r="E109" s="656"/>
    </row>
    <row r="110" spans="1:5">
      <c r="A110" s="656"/>
      <c r="B110" s="763"/>
      <c r="C110" s="656"/>
      <c r="D110" s="656"/>
      <c r="E110" s="656"/>
    </row>
    <row r="111" spans="1:5">
      <c r="A111" s="656"/>
      <c r="B111" s="763"/>
      <c r="C111" s="656"/>
      <c r="D111" s="656"/>
      <c r="E111" s="656"/>
    </row>
    <row r="112" spans="1:5">
      <c r="A112" s="656"/>
      <c r="B112" s="763"/>
      <c r="C112" s="656"/>
      <c r="D112" s="656"/>
      <c r="E112" s="656"/>
    </row>
    <row r="113" spans="1:5">
      <c r="A113" s="656"/>
      <c r="B113" s="763"/>
      <c r="C113" s="656"/>
      <c r="D113" s="656"/>
      <c r="E113" s="656"/>
    </row>
    <row r="114" spans="1:5">
      <c r="A114" s="656"/>
      <c r="B114" s="763"/>
      <c r="C114" s="656"/>
      <c r="D114" s="656"/>
      <c r="E114" s="656"/>
    </row>
    <row r="115" spans="1:5">
      <c r="A115" s="656"/>
      <c r="B115" s="763"/>
      <c r="C115" s="656"/>
      <c r="D115" s="656"/>
      <c r="E115" s="656"/>
    </row>
    <row r="116" spans="1:5">
      <c r="A116" s="656"/>
      <c r="B116" s="763"/>
      <c r="C116" s="656"/>
      <c r="D116" s="656"/>
      <c r="E116" s="656"/>
    </row>
    <row r="117" spans="1:5">
      <c r="A117" s="656"/>
      <c r="B117" s="763"/>
      <c r="C117" s="656"/>
      <c r="D117" s="656"/>
      <c r="E117" s="656"/>
    </row>
    <row r="118" spans="1:5">
      <c r="A118" s="656"/>
      <c r="B118" s="763"/>
      <c r="C118" s="656"/>
      <c r="D118" s="656"/>
      <c r="E118" s="656"/>
    </row>
    <row r="119" spans="1:5">
      <c r="A119" s="656"/>
      <c r="B119" s="763"/>
      <c r="C119" s="656"/>
      <c r="D119" s="656"/>
      <c r="E119" s="656"/>
    </row>
    <row r="120" spans="1:5">
      <c r="A120" s="656"/>
      <c r="B120" s="763"/>
      <c r="C120" s="656"/>
      <c r="D120" s="656"/>
      <c r="E120" s="656"/>
    </row>
    <row r="121" spans="1:5">
      <c r="A121" s="656"/>
      <c r="B121" s="763"/>
      <c r="C121" s="656"/>
      <c r="D121" s="656"/>
      <c r="E121" s="656"/>
    </row>
    <row r="122" spans="1:5">
      <c r="A122" s="656"/>
      <c r="B122" s="763"/>
      <c r="C122" s="656"/>
      <c r="D122" s="656"/>
      <c r="E122" s="656"/>
    </row>
    <row r="123" spans="1:5">
      <c r="A123" s="656"/>
      <c r="B123" s="763"/>
      <c r="C123" s="656"/>
      <c r="D123" s="656"/>
      <c r="E123" s="656"/>
    </row>
    <row r="124" spans="1:5">
      <c r="A124" s="656"/>
      <c r="B124" s="763"/>
      <c r="C124" s="656"/>
      <c r="D124" s="656"/>
      <c r="E124" s="656"/>
    </row>
    <row r="125" spans="1:5">
      <c r="A125" s="656"/>
      <c r="B125" s="763"/>
      <c r="C125" s="656"/>
      <c r="D125" s="656"/>
      <c r="E125" s="656"/>
    </row>
    <row r="126" spans="1:5">
      <c r="A126" s="656"/>
      <c r="B126" s="763"/>
      <c r="C126" s="656"/>
      <c r="D126" s="656"/>
      <c r="E126" s="656"/>
    </row>
    <row r="127" spans="1:5">
      <c r="A127" s="656"/>
      <c r="B127" s="763"/>
      <c r="C127" s="656"/>
      <c r="D127" s="656"/>
      <c r="E127" s="656"/>
    </row>
    <row r="128" spans="1:5">
      <c r="A128" s="656"/>
      <c r="B128" s="763"/>
      <c r="C128" s="656"/>
      <c r="D128" s="656"/>
      <c r="E128" s="656"/>
    </row>
    <row r="129" spans="1:5">
      <c r="A129" s="656"/>
      <c r="B129" s="763"/>
      <c r="C129" s="656"/>
      <c r="D129" s="656"/>
      <c r="E129" s="656"/>
    </row>
    <row r="130" spans="1:5">
      <c r="A130" s="656"/>
      <c r="B130" s="763"/>
      <c r="C130" s="656"/>
      <c r="D130" s="656"/>
      <c r="E130" s="656"/>
    </row>
    <row r="131" spans="1:5">
      <c r="A131" s="656"/>
      <c r="B131" s="763"/>
      <c r="C131" s="656"/>
      <c r="D131" s="656"/>
      <c r="E131" s="656"/>
    </row>
    <row r="132" spans="1:5">
      <c r="A132" s="656"/>
      <c r="B132" s="763"/>
      <c r="C132" s="656"/>
      <c r="D132" s="656"/>
      <c r="E132" s="656"/>
    </row>
    <row r="133" spans="1:5">
      <c r="A133" s="656"/>
      <c r="B133" s="763"/>
      <c r="C133" s="656"/>
      <c r="D133" s="656"/>
      <c r="E133" s="656"/>
    </row>
    <row r="134" spans="1:5">
      <c r="A134" s="656"/>
      <c r="B134" s="763"/>
      <c r="C134" s="656"/>
      <c r="D134" s="656"/>
      <c r="E134" s="656"/>
    </row>
    <row r="135" spans="1:5">
      <c r="A135" s="656"/>
      <c r="B135" s="763"/>
      <c r="C135" s="656"/>
      <c r="D135" s="656"/>
      <c r="E135" s="656"/>
    </row>
    <row r="136" spans="1:5">
      <c r="A136" s="656"/>
      <c r="B136" s="763"/>
      <c r="C136" s="656"/>
      <c r="D136" s="656"/>
      <c r="E136" s="656"/>
    </row>
    <row r="137" spans="1:5">
      <c r="A137" s="656"/>
      <c r="B137" s="763"/>
      <c r="C137" s="656"/>
      <c r="D137" s="656"/>
      <c r="E137" s="656"/>
    </row>
    <row r="138" spans="1:5">
      <c r="A138" s="656"/>
      <c r="B138" s="763"/>
      <c r="C138" s="656"/>
      <c r="D138" s="656"/>
      <c r="E138" s="656"/>
    </row>
    <row r="139" spans="1:5">
      <c r="A139" s="656"/>
      <c r="B139" s="763"/>
      <c r="C139" s="656"/>
      <c r="D139" s="656"/>
      <c r="E139" s="656"/>
    </row>
    <row r="140" spans="1:5">
      <c r="A140" s="656"/>
      <c r="B140" s="763"/>
      <c r="C140" s="656"/>
      <c r="D140" s="656"/>
      <c r="E140" s="656"/>
    </row>
    <row r="141" spans="1:5">
      <c r="A141" s="656"/>
      <c r="B141" s="763"/>
      <c r="C141" s="656"/>
      <c r="D141" s="656"/>
      <c r="E141" s="656"/>
    </row>
    <row r="142" spans="1:5">
      <c r="A142" s="656"/>
      <c r="B142" s="763"/>
      <c r="C142" s="656"/>
      <c r="D142" s="656"/>
      <c r="E142" s="656"/>
    </row>
    <row r="143" spans="1:5">
      <c r="A143" s="656"/>
      <c r="B143" s="763"/>
      <c r="C143" s="656"/>
      <c r="D143" s="656"/>
      <c r="E143" s="656"/>
    </row>
    <row r="144" spans="1:5">
      <c r="A144" s="656"/>
      <c r="B144" s="763"/>
      <c r="C144" s="656"/>
      <c r="D144" s="656"/>
      <c r="E144" s="656"/>
    </row>
    <row r="145" spans="1:5">
      <c r="A145" s="656"/>
      <c r="B145" s="763"/>
      <c r="C145" s="656"/>
      <c r="D145" s="656"/>
      <c r="E145" s="656"/>
    </row>
    <row r="146" spans="1:5">
      <c r="A146" s="656"/>
      <c r="B146" s="763"/>
      <c r="C146" s="656"/>
      <c r="D146" s="656"/>
      <c r="E146" s="656"/>
    </row>
    <row r="147" spans="1:5">
      <c r="A147" s="656"/>
      <c r="B147" s="763"/>
      <c r="C147" s="656"/>
      <c r="D147" s="656"/>
      <c r="E147" s="656"/>
    </row>
    <row r="148" spans="1:5">
      <c r="A148" s="656"/>
      <c r="B148" s="763"/>
      <c r="C148" s="656"/>
      <c r="D148" s="656"/>
      <c r="E148" s="656"/>
    </row>
    <row r="149" spans="1:5">
      <c r="A149" s="656"/>
      <c r="B149" s="763"/>
      <c r="C149" s="656"/>
      <c r="D149" s="656"/>
      <c r="E149" s="656"/>
    </row>
    <row r="150" spans="1:5">
      <c r="A150" s="656"/>
      <c r="B150" s="763"/>
      <c r="C150" s="656"/>
      <c r="D150" s="656"/>
      <c r="E150" s="656"/>
    </row>
    <row r="151" spans="1:5">
      <c r="A151" s="656"/>
      <c r="B151" s="763"/>
      <c r="C151" s="656"/>
      <c r="D151" s="656"/>
      <c r="E151" s="656"/>
    </row>
    <row r="152" spans="1:5">
      <c r="A152" s="656"/>
      <c r="B152" s="763"/>
      <c r="C152" s="656"/>
      <c r="D152" s="656"/>
      <c r="E152" s="656"/>
    </row>
    <row r="153" spans="1:5">
      <c r="A153" s="656"/>
      <c r="B153" s="763"/>
      <c r="C153" s="656"/>
      <c r="D153" s="656"/>
      <c r="E153" s="656"/>
    </row>
    <row r="154" spans="1:5">
      <c r="A154" s="656"/>
      <c r="B154" s="763"/>
      <c r="C154" s="656"/>
      <c r="D154" s="656"/>
      <c r="E154" s="656"/>
    </row>
    <row r="155" spans="1:5">
      <c r="A155" s="656"/>
      <c r="B155" s="763"/>
      <c r="C155" s="656"/>
      <c r="D155" s="656"/>
      <c r="E155" s="656"/>
    </row>
    <row r="156" spans="1:5">
      <c r="A156" s="656"/>
      <c r="B156" s="763"/>
      <c r="C156" s="656"/>
      <c r="D156" s="656"/>
      <c r="E156" s="656"/>
    </row>
    <row r="157" spans="1:5">
      <c r="A157" s="656"/>
      <c r="B157" s="763"/>
      <c r="C157" s="656"/>
      <c r="D157" s="656"/>
      <c r="E157" s="656"/>
    </row>
    <row r="158" spans="1:5">
      <c r="A158" s="656"/>
      <c r="B158" s="763"/>
      <c r="C158" s="656"/>
      <c r="D158" s="656"/>
      <c r="E158" s="656"/>
    </row>
    <row r="159" spans="1:5">
      <c r="A159" s="656"/>
      <c r="B159" s="763"/>
      <c r="C159" s="656"/>
      <c r="D159" s="656"/>
      <c r="E159" s="656"/>
    </row>
    <row r="160" spans="1:5">
      <c r="A160" s="656"/>
      <c r="B160" s="763"/>
      <c r="C160" s="656"/>
      <c r="D160" s="656"/>
      <c r="E160" s="656"/>
    </row>
    <row r="161" spans="1:5">
      <c r="A161" s="656"/>
      <c r="B161" s="763"/>
      <c r="C161" s="656"/>
      <c r="D161" s="656"/>
      <c r="E161" s="656"/>
    </row>
    <row r="162" spans="1:5">
      <c r="A162" s="656"/>
      <c r="B162" s="763"/>
      <c r="C162" s="656"/>
      <c r="D162" s="656"/>
      <c r="E162" s="656"/>
    </row>
    <row r="163" spans="1:5">
      <c r="A163" s="656"/>
      <c r="B163" s="763"/>
      <c r="C163" s="656"/>
      <c r="D163" s="656"/>
      <c r="E163" s="656"/>
    </row>
    <row r="164" spans="1:5">
      <c r="A164" s="656"/>
      <c r="B164" s="763"/>
      <c r="C164" s="656"/>
      <c r="D164" s="656"/>
      <c r="E164" s="656"/>
    </row>
    <row r="165" spans="1:5">
      <c r="A165" s="656"/>
      <c r="B165" s="763"/>
      <c r="C165" s="656"/>
      <c r="D165" s="656"/>
      <c r="E165" s="656"/>
    </row>
    <row r="166" spans="1:5">
      <c r="A166" s="656"/>
      <c r="B166" s="763"/>
      <c r="C166" s="656"/>
      <c r="D166" s="656"/>
      <c r="E166" s="656"/>
    </row>
    <row r="167" spans="1:5">
      <c r="A167" s="656"/>
      <c r="B167" s="763"/>
      <c r="C167" s="656"/>
      <c r="D167" s="656"/>
      <c r="E167" s="656"/>
    </row>
    <row r="168" spans="1:5">
      <c r="A168" s="656"/>
      <c r="B168" s="763"/>
      <c r="C168" s="656"/>
      <c r="D168" s="656"/>
      <c r="E168" s="656"/>
    </row>
    <row r="169" spans="1:5">
      <c r="A169" s="656"/>
      <c r="B169" s="763"/>
      <c r="C169" s="656"/>
      <c r="D169" s="656"/>
      <c r="E169" s="656"/>
    </row>
    <row r="170" spans="1:5">
      <c r="A170" s="656"/>
      <c r="B170" s="763"/>
      <c r="C170" s="656"/>
      <c r="D170" s="656"/>
      <c r="E170" s="656"/>
    </row>
    <row r="171" spans="1:5">
      <c r="A171" s="656"/>
      <c r="B171" s="763"/>
      <c r="C171" s="656"/>
      <c r="D171" s="656"/>
      <c r="E171" s="656"/>
    </row>
    <row r="172" spans="1:5">
      <c r="A172" s="656"/>
      <c r="B172" s="763"/>
      <c r="C172" s="656"/>
      <c r="D172" s="656"/>
      <c r="E172" s="656"/>
    </row>
    <row r="173" spans="1:5">
      <c r="A173" s="656"/>
      <c r="B173" s="763"/>
      <c r="C173" s="656"/>
      <c r="D173" s="656"/>
      <c r="E173" s="656"/>
    </row>
    <row r="174" spans="1:5">
      <c r="A174" s="656"/>
      <c r="B174" s="763"/>
      <c r="C174" s="656"/>
      <c r="D174" s="656"/>
      <c r="E174" s="656"/>
    </row>
    <row r="175" spans="1:5">
      <c r="A175" s="656"/>
      <c r="B175" s="763"/>
      <c r="C175" s="656"/>
      <c r="D175" s="656"/>
      <c r="E175" s="656"/>
    </row>
    <row r="176" spans="1:5">
      <c r="A176" s="656"/>
      <c r="B176" s="763"/>
      <c r="C176" s="656"/>
      <c r="D176" s="656"/>
      <c r="E176" s="656"/>
    </row>
    <row r="177" spans="1:5">
      <c r="A177" s="656"/>
      <c r="B177" s="763"/>
      <c r="C177" s="656"/>
      <c r="D177" s="656"/>
      <c r="E177" s="656"/>
    </row>
    <row r="178" spans="1:5">
      <c r="A178" s="656"/>
      <c r="B178" s="763"/>
      <c r="C178" s="656"/>
      <c r="D178" s="656"/>
      <c r="E178" s="656"/>
    </row>
    <row r="179" spans="1:5">
      <c r="A179" s="656"/>
      <c r="B179" s="763"/>
      <c r="C179" s="656"/>
      <c r="D179" s="656"/>
      <c r="E179" s="656"/>
    </row>
    <row r="180" spans="1:5">
      <c r="A180" s="656"/>
      <c r="B180" s="763"/>
      <c r="C180" s="656"/>
      <c r="D180" s="656"/>
      <c r="E180" s="656"/>
    </row>
    <row r="181" spans="1:5">
      <c r="A181" s="656"/>
      <c r="B181" s="763"/>
      <c r="C181" s="656"/>
      <c r="D181" s="656"/>
      <c r="E181" s="656"/>
    </row>
    <row r="182" spans="1:5">
      <c r="A182" s="656"/>
      <c r="B182" s="763"/>
      <c r="C182" s="656"/>
      <c r="D182" s="656"/>
      <c r="E182" s="656"/>
    </row>
    <row r="183" spans="1:5">
      <c r="A183" s="656"/>
      <c r="B183" s="763"/>
      <c r="C183" s="656"/>
      <c r="D183" s="656"/>
      <c r="E183" s="656"/>
    </row>
    <row r="184" spans="1:5">
      <c r="A184" s="656"/>
      <c r="B184" s="763"/>
      <c r="C184" s="656"/>
      <c r="D184" s="656"/>
      <c r="E184" s="656"/>
    </row>
    <row r="185" spans="1:5">
      <c r="A185" s="656"/>
      <c r="B185" s="763"/>
      <c r="C185" s="656"/>
      <c r="D185" s="656"/>
      <c r="E185" s="656"/>
    </row>
    <row r="186" spans="1:5">
      <c r="A186" s="656"/>
      <c r="B186" s="763"/>
      <c r="C186" s="656"/>
      <c r="D186" s="656"/>
      <c r="E186" s="656"/>
    </row>
    <row r="187" spans="1:5">
      <c r="A187" s="656"/>
      <c r="B187" s="763"/>
      <c r="C187" s="656"/>
      <c r="D187" s="656"/>
      <c r="E187" s="656"/>
    </row>
    <row r="188" spans="1:5">
      <c r="A188" s="656"/>
      <c r="B188" s="763"/>
      <c r="C188" s="656"/>
      <c r="D188" s="656"/>
      <c r="E188" s="656"/>
    </row>
    <row r="189" spans="1:5">
      <c r="A189" s="656"/>
      <c r="B189" s="763"/>
      <c r="C189" s="656"/>
      <c r="D189" s="656"/>
      <c r="E189" s="656"/>
    </row>
    <row r="190" spans="1:5">
      <c r="A190" s="656"/>
      <c r="B190" s="763"/>
      <c r="C190" s="656"/>
      <c r="D190" s="656"/>
      <c r="E190" s="656"/>
    </row>
    <row r="191" spans="1:5">
      <c r="A191" s="656"/>
      <c r="B191" s="763"/>
      <c r="C191" s="656"/>
      <c r="D191" s="656"/>
      <c r="E191" s="656"/>
    </row>
    <row r="192" spans="1:5">
      <c r="A192" s="656"/>
      <c r="B192" s="763"/>
      <c r="C192" s="656"/>
      <c r="D192" s="656"/>
      <c r="E192" s="656"/>
    </row>
    <row r="193" spans="1:5">
      <c r="A193" s="656"/>
      <c r="B193" s="763"/>
      <c r="C193" s="656"/>
      <c r="D193" s="656"/>
      <c r="E193" s="656"/>
    </row>
    <row r="194" spans="1:5">
      <c r="A194" s="656"/>
      <c r="B194" s="763"/>
      <c r="C194" s="656"/>
      <c r="D194" s="656"/>
      <c r="E194" s="656"/>
    </row>
    <row r="195" spans="1:5">
      <c r="A195" s="656"/>
      <c r="B195" s="763"/>
      <c r="C195" s="656"/>
      <c r="D195" s="656"/>
      <c r="E195" s="656"/>
    </row>
    <row r="196" spans="1:5">
      <c r="A196" s="656"/>
      <c r="B196" s="763"/>
      <c r="C196" s="656"/>
      <c r="D196" s="656"/>
      <c r="E196" s="656"/>
    </row>
    <row r="197" spans="1:5">
      <c r="A197" s="656"/>
      <c r="B197" s="763"/>
      <c r="C197" s="656"/>
      <c r="D197" s="656"/>
      <c r="E197" s="656"/>
    </row>
    <row r="198" spans="1:5">
      <c r="A198" s="656"/>
      <c r="B198" s="763"/>
      <c r="C198" s="656"/>
      <c r="D198" s="656"/>
      <c r="E198" s="656"/>
    </row>
    <row r="199" spans="1:5">
      <c r="A199" s="656"/>
      <c r="B199" s="763"/>
      <c r="C199" s="656"/>
      <c r="D199" s="656"/>
      <c r="E199" s="656"/>
    </row>
    <row r="200" spans="1:5">
      <c r="A200" s="656"/>
      <c r="B200" s="763"/>
      <c r="C200" s="656"/>
      <c r="D200" s="656"/>
      <c r="E200" s="656"/>
    </row>
    <row r="201" spans="1:5">
      <c r="A201" s="656"/>
      <c r="B201" s="763"/>
      <c r="C201" s="656"/>
      <c r="D201" s="656"/>
      <c r="E201" s="656"/>
    </row>
    <row r="202" spans="1:5">
      <c r="A202" s="656"/>
      <c r="B202" s="763"/>
      <c r="C202" s="656"/>
      <c r="D202" s="656"/>
      <c r="E202" s="656"/>
    </row>
    <row r="203" spans="1:5">
      <c r="A203" s="656"/>
      <c r="B203" s="763"/>
      <c r="C203" s="656"/>
      <c r="D203" s="656"/>
      <c r="E203" s="656"/>
    </row>
    <row r="204" spans="1:5">
      <c r="A204" s="656"/>
      <c r="B204" s="763"/>
      <c r="C204" s="656"/>
      <c r="D204" s="656"/>
      <c r="E204" s="656"/>
    </row>
    <row r="205" spans="1:5">
      <c r="A205" s="656"/>
      <c r="B205" s="763"/>
      <c r="C205" s="656"/>
      <c r="D205" s="656"/>
      <c r="E205" s="656"/>
    </row>
    <row r="206" spans="1:5">
      <c r="A206" s="656"/>
      <c r="B206" s="763"/>
      <c r="C206" s="656"/>
      <c r="D206" s="656"/>
      <c r="E206" s="656"/>
    </row>
    <row r="207" spans="1:5">
      <c r="A207" s="656"/>
      <c r="B207" s="763"/>
      <c r="C207" s="656"/>
      <c r="D207" s="656"/>
      <c r="E207" s="656"/>
    </row>
    <row r="208" spans="1:5">
      <c r="A208" s="656"/>
      <c r="B208" s="763"/>
      <c r="C208" s="656"/>
      <c r="D208" s="656"/>
      <c r="E208" s="656"/>
    </row>
    <row r="209" spans="1:5">
      <c r="A209" s="656"/>
      <c r="B209" s="763"/>
      <c r="C209" s="656"/>
      <c r="D209" s="656"/>
      <c r="E209" s="656"/>
    </row>
    <row r="210" spans="1:5">
      <c r="A210" s="656"/>
      <c r="B210" s="763"/>
      <c r="C210" s="656"/>
      <c r="D210" s="656"/>
      <c r="E210" s="656"/>
    </row>
    <row r="211" spans="1:5">
      <c r="A211" s="656"/>
      <c r="B211" s="763"/>
      <c r="C211" s="656"/>
      <c r="D211" s="656"/>
      <c r="E211" s="656"/>
    </row>
    <row r="212" spans="1:5">
      <c r="A212" s="656"/>
      <c r="B212" s="763"/>
      <c r="C212" s="656"/>
      <c r="D212" s="656"/>
      <c r="E212" s="656"/>
    </row>
    <row r="213" spans="1:5">
      <c r="A213" s="656"/>
      <c r="B213" s="763"/>
      <c r="C213" s="656"/>
      <c r="D213" s="656"/>
      <c r="E213" s="656"/>
    </row>
    <row r="214" spans="1:5">
      <c r="A214" s="656"/>
      <c r="B214" s="763"/>
      <c r="C214" s="656"/>
      <c r="D214" s="656"/>
      <c r="E214" s="656"/>
    </row>
    <row r="215" spans="1:5">
      <c r="A215" s="656"/>
      <c r="B215" s="763"/>
      <c r="C215" s="656"/>
      <c r="D215" s="656"/>
      <c r="E215" s="656"/>
    </row>
    <row r="216" spans="1:5">
      <c r="A216" s="656"/>
      <c r="B216" s="763"/>
      <c r="C216" s="656"/>
      <c r="D216" s="656"/>
      <c r="E216" s="656"/>
    </row>
    <row r="217" spans="1:5">
      <c r="A217" s="656"/>
      <c r="B217" s="763"/>
      <c r="C217" s="656"/>
      <c r="D217" s="656"/>
      <c r="E217" s="656"/>
    </row>
    <row r="218" spans="1:5">
      <c r="A218" s="656"/>
      <c r="B218" s="763"/>
      <c r="C218" s="656"/>
      <c r="D218" s="656"/>
      <c r="E218" s="656"/>
    </row>
    <row r="219" spans="1:5">
      <c r="A219" s="656"/>
      <c r="B219" s="763"/>
      <c r="C219" s="656"/>
      <c r="D219" s="656"/>
      <c r="E219" s="656"/>
    </row>
    <row r="220" spans="1:5">
      <c r="A220" s="656"/>
      <c r="B220" s="763"/>
      <c r="C220" s="656"/>
      <c r="D220" s="656"/>
      <c r="E220" s="656"/>
    </row>
    <row r="221" spans="1:5">
      <c r="A221" s="656"/>
      <c r="B221" s="763"/>
      <c r="C221" s="656"/>
      <c r="D221" s="656"/>
      <c r="E221" s="656"/>
    </row>
    <row r="222" spans="1:5">
      <c r="A222" s="656"/>
      <c r="B222" s="763"/>
      <c r="C222" s="656"/>
      <c r="D222" s="656"/>
      <c r="E222" s="656"/>
    </row>
    <row r="223" spans="1:5">
      <c r="A223" s="656"/>
      <c r="B223" s="763"/>
      <c r="C223" s="656"/>
      <c r="D223" s="656"/>
      <c r="E223" s="656"/>
    </row>
    <row r="224" spans="1:5">
      <c r="A224" s="656"/>
      <c r="B224" s="763"/>
      <c r="C224" s="656"/>
      <c r="D224" s="656"/>
      <c r="E224" s="656"/>
    </row>
    <row r="225" spans="1:5">
      <c r="A225" s="656"/>
      <c r="B225" s="763"/>
      <c r="C225" s="656"/>
      <c r="D225" s="656"/>
      <c r="E225" s="656"/>
    </row>
    <row r="226" spans="1:5">
      <c r="A226" s="656"/>
      <c r="B226" s="763"/>
      <c r="C226" s="656"/>
      <c r="D226" s="656"/>
      <c r="E226" s="656"/>
    </row>
    <row r="227" spans="1:5">
      <c r="A227" s="656"/>
      <c r="B227" s="763"/>
      <c r="C227" s="656"/>
      <c r="D227" s="656"/>
      <c r="E227" s="656"/>
    </row>
    <row r="228" spans="1:5">
      <c r="A228" s="656"/>
      <c r="B228" s="763"/>
      <c r="C228" s="656"/>
      <c r="D228" s="656"/>
      <c r="E228" s="656"/>
    </row>
    <row r="229" spans="1:5">
      <c r="A229" s="656"/>
      <c r="B229" s="763"/>
      <c r="C229" s="656"/>
      <c r="D229" s="656"/>
      <c r="E229" s="656"/>
    </row>
    <row r="230" spans="1:5">
      <c r="A230" s="656"/>
      <c r="B230" s="763"/>
      <c r="C230" s="656"/>
      <c r="D230" s="656"/>
      <c r="E230" s="656"/>
    </row>
    <row r="231" spans="1:5">
      <c r="A231" s="656"/>
      <c r="B231" s="763"/>
      <c r="C231" s="656"/>
      <c r="D231" s="656"/>
      <c r="E231" s="656"/>
    </row>
    <row r="232" spans="1:5">
      <c r="A232" s="656"/>
      <c r="B232" s="763"/>
      <c r="C232" s="656"/>
      <c r="D232" s="656"/>
      <c r="E232" s="656"/>
    </row>
    <row r="233" spans="1:5">
      <c r="A233" s="656"/>
      <c r="B233" s="763"/>
      <c r="C233" s="656"/>
      <c r="D233" s="656"/>
      <c r="E233" s="656"/>
    </row>
    <row r="234" spans="1:5">
      <c r="A234" s="656"/>
      <c r="B234" s="763"/>
      <c r="C234" s="656"/>
      <c r="D234" s="656"/>
      <c r="E234" s="656"/>
    </row>
    <row r="235" spans="1:5">
      <c r="A235" s="656"/>
      <c r="B235" s="763"/>
      <c r="C235" s="656"/>
      <c r="D235" s="656"/>
      <c r="E235" s="656"/>
    </row>
    <row r="236" spans="1:5">
      <c r="A236" s="656"/>
      <c r="B236" s="763"/>
      <c r="C236" s="656"/>
      <c r="D236" s="656"/>
      <c r="E236" s="656"/>
    </row>
    <row r="237" spans="1:5">
      <c r="A237" s="656"/>
      <c r="B237" s="763"/>
      <c r="C237" s="656"/>
      <c r="D237" s="656"/>
      <c r="E237" s="656"/>
    </row>
    <row r="238" spans="1:5">
      <c r="A238" s="656"/>
      <c r="B238" s="763"/>
      <c r="C238" s="656"/>
      <c r="D238" s="656"/>
      <c r="E238" s="656"/>
    </row>
    <row r="239" spans="1:5">
      <c r="A239" s="656"/>
      <c r="B239" s="763"/>
      <c r="C239" s="656"/>
      <c r="D239" s="656"/>
      <c r="E239" s="656"/>
    </row>
    <row r="240" spans="1:5">
      <c r="A240" s="656"/>
      <c r="B240" s="763"/>
      <c r="C240" s="656"/>
      <c r="D240" s="656"/>
      <c r="E240" s="656"/>
    </row>
    <row r="241" spans="1:5">
      <c r="A241" s="656"/>
      <c r="B241" s="763"/>
      <c r="C241" s="656"/>
      <c r="D241" s="656"/>
      <c r="E241" s="656"/>
    </row>
    <row r="242" spans="1:5">
      <c r="A242" s="656"/>
      <c r="B242" s="763"/>
      <c r="C242" s="656"/>
      <c r="D242" s="656"/>
      <c r="E242" s="656"/>
    </row>
    <row r="243" spans="1:5">
      <c r="A243" s="656"/>
      <c r="B243" s="763"/>
      <c r="C243" s="656"/>
      <c r="D243" s="656"/>
      <c r="E243" s="656"/>
    </row>
    <row r="244" spans="1:5">
      <c r="A244" s="656"/>
      <c r="B244" s="763"/>
      <c r="C244" s="656"/>
      <c r="D244" s="656"/>
      <c r="E244" s="656"/>
    </row>
    <row r="245" spans="1:5">
      <c r="A245" s="656"/>
      <c r="B245" s="763"/>
      <c r="C245" s="656"/>
      <c r="D245" s="656"/>
      <c r="E245" s="656"/>
    </row>
    <row r="246" spans="1:5">
      <c r="A246" s="656"/>
      <c r="B246" s="763"/>
      <c r="C246" s="656"/>
      <c r="D246" s="656"/>
      <c r="E246" s="656"/>
    </row>
    <row r="247" spans="1:5">
      <c r="A247" s="656"/>
      <c r="B247" s="763"/>
      <c r="C247" s="656"/>
      <c r="D247" s="656"/>
      <c r="E247" s="656"/>
    </row>
    <row r="248" spans="1:5">
      <c r="A248" s="656"/>
      <c r="B248" s="763"/>
      <c r="C248" s="656"/>
      <c r="D248" s="656"/>
      <c r="E248" s="656"/>
    </row>
    <row r="249" spans="1:5">
      <c r="A249" s="656"/>
      <c r="B249" s="763"/>
      <c r="C249" s="656"/>
      <c r="D249" s="656"/>
      <c r="E249" s="656"/>
    </row>
    <row r="250" spans="1:5">
      <c r="A250" s="656"/>
      <c r="B250" s="763"/>
      <c r="C250" s="656"/>
      <c r="D250" s="656"/>
      <c r="E250" s="656"/>
    </row>
    <row r="251" spans="1:5">
      <c r="A251" s="656"/>
      <c r="B251" s="763"/>
      <c r="C251" s="656"/>
      <c r="D251" s="656"/>
      <c r="E251" s="656"/>
    </row>
    <row r="252" spans="1:5">
      <c r="A252" s="656"/>
      <c r="B252" s="763"/>
      <c r="C252" s="656"/>
      <c r="D252" s="656"/>
      <c r="E252" s="656"/>
    </row>
    <row r="253" spans="1:5">
      <c r="A253" s="656"/>
      <c r="B253" s="763"/>
      <c r="C253" s="656"/>
      <c r="D253" s="656"/>
      <c r="E253" s="656"/>
    </row>
    <row r="254" spans="1:5">
      <c r="A254" s="656"/>
      <c r="B254" s="763"/>
      <c r="C254" s="656"/>
      <c r="D254" s="656"/>
      <c r="E254" s="656"/>
    </row>
    <row r="255" spans="1:5">
      <c r="A255" s="656"/>
      <c r="B255" s="763"/>
      <c r="C255" s="656"/>
      <c r="D255" s="656"/>
      <c r="E255" s="656"/>
    </row>
    <row r="256" spans="1:5">
      <c r="A256" s="656"/>
      <c r="B256" s="763"/>
      <c r="C256" s="656"/>
      <c r="D256" s="656"/>
      <c r="E256" s="656"/>
    </row>
    <row r="257" spans="1:5">
      <c r="A257" s="656"/>
      <c r="B257" s="763"/>
      <c r="C257" s="656"/>
      <c r="D257" s="656"/>
      <c r="E257" s="656"/>
    </row>
    <row r="258" spans="1:5">
      <c r="A258" s="656"/>
      <c r="B258" s="763"/>
      <c r="C258" s="656"/>
      <c r="D258" s="656"/>
      <c r="E258" s="656"/>
    </row>
    <row r="259" spans="1:5">
      <c r="A259" s="656"/>
      <c r="B259" s="763"/>
      <c r="C259" s="656"/>
      <c r="D259" s="656"/>
      <c r="E259" s="656"/>
    </row>
    <row r="260" spans="1:5">
      <c r="A260" s="656"/>
      <c r="B260" s="763"/>
      <c r="C260" s="656"/>
      <c r="D260" s="656"/>
      <c r="E260" s="656"/>
    </row>
    <row r="261" spans="1:5">
      <c r="A261" s="656"/>
      <c r="B261" s="763"/>
      <c r="C261" s="656"/>
      <c r="D261" s="656"/>
      <c r="E261" s="656"/>
    </row>
    <row r="262" spans="1:5">
      <c r="A262" s="656"/>
      <c r="B262" s="763"/>
      <c r="C262" s="656"/>
      <c r="D262" s="656"/>
      <c r="E262" s="656"/>
    </row>
    <row r="263" spans="1:5">
      <c r="A263" s="656"/>
      <c r="B263" s="763"/>
      <c r="C263" s="656"/>
      <c r="D263" s="656"/>
      <c r="E263" s="656"/>
    </row>
    <row r="264" spans="1:5">
      <c r="A264" s="656"/>
      <c r="B264" s="763"/>
      <c r="C264" s="656"/>
      <c r="D264" s="656"/>
      <c r="E264" s="656"/>
    </row>
    <row r="265" spans="1:5">
      <c r="A265" s="656"/>
      <c r="B265" s="763"/>
      <c r="C265" s="656"/>
      <c r="D265" s="656"/>
      <c r="E265" s="656"/>
    </row>
    <row r="266" spans="1:5">
      <c r="A266" s="656"/>
      <c r="B266" s="763"/>
      <c r="C266" s="656"/>
      <c r="D266" s="656"/>
      <c r="E266" s="656"/>
    </row>
    <row r="267" spans="1:5">
      <c r="A267" s="656"/>
      <c r="B267" s="763"/>
      <c r="C267" s="656"/>
      <c r="D267" s="656"/>
      <c r="E267" s="656"/>
    </row>
    <row r="268" spans="1:5">
      <c r="A268" s="656"/>
      <c r="B268" s="763"/>
      <c r="C268" s="656"/>
      <c r="D268" s="656"/>
      <c r="E268" s="656"/>
    </row>
    <row r="269" spans="1:5">
      <c r="A269" s="656"/>
      <c r="B269" s="763"/>
      <c r="C269" s="656"/>
      <c r="D269" s="656"/>
      <c r="E269" s="656"/>
    </row>
    <row r="270" spans="1:5">
      <c r="A270" s="656"/>
      <c r="B270" s="763"/>
      <c r="C270" s="656"/>
      <c r="D270" s="656"/>
      <c r="E270" s="656"/>
    </row>
    <row r="271" spans="1:5">
      <c r="A271" s="656"/>
      <c r="B271" s="763"/>
      <c r="C271" s="656"/>
      <c r="D271" s="656"/>
      <c r="E271" s="656"/>
    </row>
    <row r="272" spans="1:5">
      <c r="A272" s="656"/>
      <c r="B272" s="763"/>
      <c r="C272" s="656"/>
      <c r="D272" s="656"/>
      <c r="E272" s="656"/>
    </row>
    <row r="273" spans="1:5">
      <c r="A273" s="656"/>
      <c r="B273" s="763"/>
      <c r="C273" s="656"/>
      <c r="D273" s="656"/>
      <c r="E273" s="656"/>
    </row>
    <row r="274" spans="1:5">
      <c r="A274" s="656"/>
      <c r="B274" s="763"/>
      <c r="C274" s="656"/>
      <c r="D274" s="656"/>
      <c r="E274" s="656"/>
    </row>
    <row r="275" spans="1:5">
      <c r="A275" s="656"/>
      <c r="B275" s="763"/>
      <c r="C275" s="656"/>
      <c r="D275" s="656"/>
      <c r="E275" s="656"/>
    </row>
    <row r="276" spans="1:5">
      <c r="A276" s="656"/>
      <c r="B276" s="763"/>
      <c r="C276" s="656"/>
      <c r="D276" s="656"/>
      <c r="E276" s="656"/>
    </row>
    <row r="277" spans="1:5">
      <c r="A277" s="656"/>
      <c r="B277" s="763"/>
      <c r="C277" s="656"/>
      <c r="D277" s="656"/>
      <c r="E277" s="656"/>
    </row>
    <row r="278" spans="1:5">
      <c r="A278" s="656"/>
      <c r="B278" s="763"/>
      <c r="C278" s="656"/>
      <c r="D278" s="656"/>
      <c r="E278" s="656"/>
    </row>
    <row r="279" spans="1:5">
      <c r="A279" s="656"/>
      <c r="B279" s="763"/>
      <c r="C279" s="656"/>
      <c r="D279" s="656"/>
      <c r="E279" s="656"/>
    </row>
    <row r="280" spans="1:5">
      <c r="A280" s="656"/>
      <c r="B280" s="763"/>
      <c r="C280" s="656"/>
      <c r="D280" s="656"/>
      <c r="E280" s="656"/>
    </row>
    <row r="281" spans="1:5">
      <c r="A281" s="656"/>
      <c r="B281" s="763"/>
      <c r="C281" s="656"/>
      <c r="D281" s="656"/>
      <c r="E281" s="656"/>
    </row>
    <row r="282" spans="1:5">
      <c r="A282" s="656"/>
      <c r="B282" s="763"/>
      <c r="C282" s="656"/>
      <c r="D282" s="656"/>
      <c r="E282" s="656"/>
    </row>
    <row r="283" spans="1:5">
      <c r="A283" s="656"/>
      <c r="B283" s="763"/>
      <c r="C283" s="656"/>
      <c r="D283" s="656"/>
      <c r="E283" s="656"/>
    </row>
    <row r="284" spans="1:5">
      <c r="A284" s="656"/>
      <c r="B284" s="763"/>
      <c r="C284" s="656"/>
      <c r="D284" s="656"/>
      <c r="E284" s="656"/>
    </row>
    <row r="285" spans="1:5">
      <c r="A285" s="656"/>
      <c r="B285" s="763"/>
      <c r="C285" s="656"/>
      <c r="D285" s="656"/>
      <c r="E285" s="656"/>
    </row>
    <row r="286" spans="1:5">
      <c r="A286" s="656"/>
      <c r="B286" s="763"/>
      <c r="C286" s="656"/>
      <c r="D286" s="656"/>
      <c r="E286" s="656"/>
    </row>
    <row r="287" spans="1:5">
      <c r="A287" s="656"/>
      <c r="B287" s="763"/>
      <c r="C287" s="656"/>
      <c r="D287" s="656"/>
      <c r="E287" s="656"/>
    </row>
    <row r="288" spans="1:5">
      <c r="A288" s="656"/>
      <c r="B288" s="763"/>
      <c r="C288" s="656"/>
      <c r="D288" s="656"/>
      <c r="E288" s="656"/>
    </row>
    <row r="289" spans="1:5">
      <c r="A289" s="656"/>
      <c r="B289" s="763"/>
      <c r="C289" s="656"/>
      <c r="D289" s="656"/>
      <c r="E289" s="656"/>
    </row>
    <row r="290" spans="1:5">
      <c r="A290" s="656"/>
      <c r="B290" s="763"/>
      <c r="C290" s="656"/>
      <c r="D290" s="656"/>
      <c r="E290" s="656"/>
    </row>
    <row r="291" spans="1:5">
      <c r="A291" s="656"/>
      <c r="B291" s="763"/>
      <c r="C291" s="656"/>
      <c r="D291" s="656"/>
      <c r="E291" s="656"/>
    </row>
    <row r="292" spans="1:5">
      <c r="A292" s="656"/>
      <c r="B292" s="763"/>
      <c r="C292" s="656"/>
      <c r="D292" s="656"/>
      <c r="E292" s="656"/>
    </row>
    <row r="293" spans="1:5">
      <c r="A293" s="656"/>
      <c r="B293" s="763"/>
      <c r="C293" s="656"/>
      <c r="D293" s="656"/>
      <c r="E293" s="656"/>
    </row>
    <row r="294" spans="1:5">
      <c r="A294" s="656"/>
      <c r="B294" s="763"/>
      <c r="C294" s="656"/>
      <c r="D294" s="656"/>
      <c r="E294" s="656"/>
    </row>
    <row r="295" spans="1:5">
      <c r="A295" s="656"/>
      <c r="B295" s="763"/>
      <c r="C295" s="656"/>
      <c r="D295" s="656"/>
      <c r="E295" s="656"/>
    </row>
    <row r="296" spans="1:5">
      <c r="A296" s="656"/>
      <c r="B296" s="763"/>
      <c r="C296" s="656"/>
      <c r="D296" s="656"/>
      <c r="E296" s="656"/>
    </row>
    <row r="297" spans="1:5">
      <c r="A297" s="656"/>
      <c r="B297" s="763"/>
      <c r="C297" s="656"/>
      <c r="D297" s="656"/>
      <c r="E297" s="656"/>
    </row>
    <row r="298" spans="1:5">
      <c r="A298" s="656"/>
      <c r="B298" s="763"/>
      <c r="C298" s="656"/>
      <c r="D298" s="656"/>
      <c r="E298" s="656"/>
    </row>
    <row r="299" spans="1:5">
      <c r="A299" s="656"/>
      <c r="B299" s="763"/>
      <c r="C299" s="656"/>
      <c r="D299" s="656"/>
      <c r="E299" s="656"/>
    </row>
    <row r="300" spans="1:5">
      <c r="A300" s="656"/>
      <c r="B300" s="763"/>
      <c r="C300" s="656"/>
      <c r="D300" s="656"/>
      <c r="E300" s="656"/>
    </row>
    <row r="301" spans="1:5">
      <c r="A301" s="656"/>
      <c r="B301" s="763"/>
      <c r="C301" s="656"/>
      <c r="D301" s="656"/>
      <c r="E301" s="656"/>
    </row>
    <row r="302" spans="1:5">
      <c r="A302" s="656"/>
      <c r="B302" s="763"/>
      <c r="C302" s="656"/>
      <c r="D302" s="656"/>
      <c r="E302" s="656"/>
    </row>
    <row r="303" spans="1:5">
      <c r="A303" s="656"/>
      <c r="B303" s="763"/>
      <c r="C303" s="656"/>
      <c r="D303" s="656"/>
      <c r="E303" s="656"/>
    </row>
    <row r="304" spans="1:5">
      <c r="A304" s="656"/>
      <c r="B304" s="763"/>
      <c r="C304" s="656"/>
      <c r="D304" s="656"/>
      <c r="E304" s="656"/>
    </row>
    <row r="305" spans="1:5">
      <c r="A305" s="656"/>
      <c r="B305" s="763"/>
      <c r="C305" s="656"/>
      <c r="D305" s="656"/>
      <c r="E305" s="656"/>
    </row>
    <row r="306" spans="1:5">
      <c r="A306" s="656"/>
      <c r="B306" s="763"/>
      <c r="C306" s="656"/>
      <c r="D306" s="656"/>
      <c r="E306" s="656"/>
    </row>
    <row r="307" spans="1:5">
      <c r="A307" s="656"/>
      <c r="B307" s="763"/>
      <c r="C307" s="656"/>
      <c r="D307" s="656"/>
      <c r="E307" s="656"/>
    </row>
    <row r="308" spans="1:5">
      <c r="A308" s="656"/>
      <c r="B308" s="763"/>
      <c r="C308" s="656"/>
      <c r="D308" s="656"/>
      <c r="E308" s="656"/>
    </row>
    <row r="309" spans="1:5">
      <c r="A309" s="656"/>
      <c r="B309" s="763"/>
      <c r="C309" s="656"/>
      <c r="D309" s="656"/>
      <c r="E309" s="656"/>
    </row>
    <row r="310" spans="1:5">
      <c r="A310" s="656"/>
      <c r="B310" s="763"/>
      <c r="C310" s="656"/>
      <c r="D310" s="656"/>
      <c r="E310" s="656"/>
    </row>
    <row r="311" spans="1:5">
      <c r="A311" s="656"/>
      <c r="B311" s="763"/>
      <c r="C311" s="656"/>
      <c r="D311" s="656"/>
      <c r="E311" s="656"/>
    </row>
    <row r="312" spans="1:5">
      <c r="A312" s="656"/>
      <c r="B312" s="763"/>
      <c r="C312" s="656"/>
      <c r="D312" s="656"/>
      <c r="E312" s="656"/>
    </row>
    <row r="313" spans="1:5">
      <c r="A313" s="656"/>
      <c r="B313" s="763"/>
      <c r="C313" s="656"/>
      <c r="D313" s="656"/>
      <c r="E313" s="656"/>
    </row>
    <row r="314" spans="1:5">
      <c r="A314" s="656"/>
      <c r="B314" s="763"/>
      <c r="C314" s="656"/>
      <c r="D314" s="656"/>
      <c r="E314" s="656"/>
    </row>
    <row r="315" spans="1:5">
      <c r="A315" s="656"/>
      <c r="B315" s="763"/>
      <c r="C315" s="656"/>
      <c r="D315" s="656"/>
      <c r="E315" s="656"/>
    </row>
    <row r="316" spans="1:5">
      <c r="A316" s="656"/>
      <c r="B316" s="763"/>
      <c r="C316" s="656"/>
      <c r="D316" s="656"/>
      <c r="E316" s="656"/>
    </row>
    <row r="317" spans="1:5">
      <c r="A317" s="656"/>
      <c r="B317" s="763"/>
      <c r="C317" s="656"/>
      <c r="D317" s="656"/>
      <c r="E317" s="656"/>
    </row>
    <row r="318" spans="1:5">
      <c r="A318" s="656"/>
      <c r="B318" s="763"/>
      <c r="C318" s="656"/>
      <c r="D318" s="656"/>
      <c r="E318" s="656"/>
    </row>
    <row r="319" spans="1:5">
      <c r="A319" s="656"/>
      <c r="B319" s="763"/>
      <c r="C319" s="656"/>
      <c r="D319" s="656"/>
      <c r="E319" s="656"/>
    </row>
    <row r="320" spans="1:5">
      <c r="A320" s="656"/>
      <c r="B320" s="763"/>
      <c r="C320" s="656"/>
      <c r="D320" s="656"/>
      <c r="E320" s="656"/>
    </row>
    <row r="321" spans="1:5">
      <c r="A321" s="656"/>
      <c r="B321" s="763"/>
      <c r="C321" s="656"/>
      <c r="D321" s="656"/>
      <c r="E321" s="656"/>
    </row>
    <row r="322" spans="1:5">
      <c r="A322" s="656"/>
      <c r="B322" s="763"/>
      <c r="C322" s="656"/>
      <c r="D322" s="656"/>
      <c r="E322" s="656"/>
    </row>
    <row r="323" spans="1:5">
      <c r="A323" s="656"/>
      <c r="B323" s="763"/>
      <c r="C323" s="656"/>
      <c r="D323" s="656"/>
      <c r="E323" s="656"/>
    </row>
    <row r="324" spans="1:5">
      <c r="A324" s="656"/>
      <c r="B324" s="763"/>
      <c r="C324" s="656"/>
      <c r="D324" s="656"/>
      <c r="E324" s="656"/>
    </row>
    <row r="325" spans="1:5">
      <c r="A325" s="656"/>
      <c r="B325" s="763"/>
      <c r="C325" s="656"/>
      <c r="D325" s="656"/>
      <c r="E325" s="656"/>
    </row>
    <row r="326" spans="1:5">
      <c r="A326" s="656"/>
      <c r="B326" s="763"/>
      <c r="C326" s="656"/>
      <c r="D326" s="656"/>
      <c r="E326" s="656"/>
    </row>
    <row r="327" spans="1:5">
      <c r="A327" s="656"/>
      <c r="B327" s="763"/>
      <c r="C327" s="656"/>
      <c r="D327" s="656"/>
      <c r="E327" s="656"/>
    </row>
    <row r="328" spans="1:5">
      <c r="A328" s="656"/>
      <c r="B328" s="763"/>
      <c r="C328" s="656"/>
      <c r="D328" s="656"/>
      <c r="E328" s="656"/>
    </row>
    <row r="329" spans="1:5">
      <c r="A329" s="656"/>
      <c r="B329" s="763"/>
      <c r="C329" s="656"/>
      <c r="D329" s="656"/>
      <c r="E329" s="656"/>
    </row>
    <row r="330" spans="1:5">
      <c r="A330" s="656"/>
      <c r="B330" s="763"/>
      <c r="C330" s="656"/>
      <c r="D330" s="656"/>
      <c r="E330" s="656"/>
    </row>
    <row r="331" spans="1:5">
      <c r="A331" s="656"/>
      <c r="B331" s="763"/>
      <c r="C331" s="656"/>
      <c r="D331" s="656"/>
      <c r="E331" s="656"/>
    </row>
    <row r="332" spans="1:5">
      <c r="A332" s="656"/>
      <c r="B332" s="763"/>
      <c r="C332" s="656"/>
      <c r="D332" s="656"/>
      <c r="E332" s="656"/>
    </row>
    <row r="333" spans="1:5">
      <c r="A333" s="656"/>
      <c r="B333" s="763"/>
      <c r="C333" s="656"/>
      <c r="D333" s="656"/>
      <c r="E333" s="656"/>
    </row>
    <row r="334" spans="1:5">
      <c r="A334" s="656"/>
      <c r="B334" s="763"/>
      <c r="C334" s="656"/>
      <c r="D334" s="656"/>
      <c r="E334" s="656"/>
    </row>
    <row r="335" spans="1:5">
      <c r="A335" s="656"/>
      <c r="B335" s="763"/>
      <c r="C335" s="656"/>
      <c r="D335" s="656"/>
      <c r="E335" s="656"/>
    </row>
    <row r="336" spans="1:5">
      <c r="A336" s="656"/>
      <c r="B336" s="763"/>
      <c r="C336" s="656"/>
      <c r="D336" s="656"/>
      <c r="E336" s="656"/>
    </row>
    <row r="337" spans="1:5">
      <c r="A337" s="656"/>
      <c r="B337" s="763"/>
      <c r="C337" s="656"/>
      <c r="D337" s="656"/>
      <c r="E337" s="656"/>
    </row>
    <row r="338" spans="1:5">
      <c r="A338" s="656"/>
      <c r="B338" s="763"/>
      <c r="C338" s="656"/>
      <c r="D338" s="656"/>
      <c r="E338" s="656"/>
    </row>
    <row r="339" spans="1:5">
      <c r="A339" s="656"/>
      <c r="B339" s="763"/>
      <c r="C339" s="656"/>
      <c r="D339" s="656"/>
      <c r="E339" s="656"/>
    </row>
    <row r="340" spans="1:5">
      <c r="A340" s="656"/>
      <c r="B340" s="763"/>
      <c r="C340" s="656"/>
      <c r="D340" s="656"/>
      <c r="E340" s="656"/>
    </row>
    <row r="341" spans="1:5">
      <c r="A341" s="656"/>
      <c r="B341" s="763"/>
      <c r="C341" s="656"/>
      <c r="D341" s="656"/>
      <c r="E341" s="656"/>
    </row>
    <row r="342" spans="1:5">
      <c r="A342" s="656"/>
      <c r="B342" s="763"/>
      <c r="C342" s="656"/>
      <c r="D342" s="656"/>
      <c r="E342" s="656"/>
    </row>
    <row r="343" spans="1:5">
      <c r="A343" s="656"/>
      <c r="B343" s="763"/>
      <c r="C343" s="656"/>
      <c r="D343" s="656"/>
      <c r="E343" s="656"/>
    </row>
    <row r="344" spans="1:5">
      <c r="A344" s="656"/>
      <c r="B344" s="763"/>
      <c r="C344" s="656"/>
      <c r="D344" s="656"/>
      <c r="E344" s="656"/>
    </row>
    <row r="345" spans="1:5">
      <c r="A345" s="656"/>
      <c r="B345" s="763"/>
      <c r="C345" s="656"/>
      <c r="D345" s="656"/>
      <c r="E345" s="656"/>
    </row>
    <row r="346" spans="1:5">
      <c r="A346" s="656"/>
      <c r="B346" s="763"/>
      <c r="C346" s="656"/>
      <c r="D346" s="656"/>
      <c r="E346" s="656"/>
    </row>
    <row r="347" spans="1:5">
      <c r="A347" s="656"/>
      <c r="B347" s="763"/>
      <c r="C347" s="656"/>
      <c r="D347" s="656"/>
      <c r="E347" s="656"/>
    </row>
    <row r="348" spans="1:5">
      <c r="A348" s="656"/>
      <c r="B348" s="763"/>
      <c r="C348" s="656"/>
      <c r="D348" s="656"/>
      <c r="E348" s="656"/>
    </row>
    <row r="349" spans="1:5">
      <c r="A349" s="656"/>
      <c r="B349" s="763"/>
      <c r="C349" s="656"/>
      <c r="D349" s="656"/>
      <c r="E349" s="656"/>
    </row>
    <row r="350" spans="1:5">
      <c r="A350" s="656"/>
      <c r="B350" s="763"/>
      <c r="C350" s="656"/>
      <c r="D350" s="656"/>
      <c r="E350" s="656"/>
    </row>
    <row r="351" spans="1:5">
      <c r="A351" s="656"/>
      <c r="B351" s="763"/>
      <c r="C351" s="656"/>
      <c r="D351" s="656"/>
      <c r="E351" s="656"/>
    </row>
    <row r="352" spans="1:5">
      <c r="A352" s="656"/>
      <c r="B352" s="763"/>
      <c r="C352" s="656"/>
      <c r="D352" s="656"/>
      <c r="E352" s="656"/>
    </row>
    <row r="353" spans="1:5">
      <c r="A353" s="656"/>
      <c r="B353" s="763"/>
      <c r="C353" s="656"/>
      <c r="D353" s="656"/>
      <c r="E353" s="656"/>
    </row>
    <row r="354" spans="1:5">
      <c r="A354" s="656"/>
      <c r="B354" s="763"/>
      <c r="C354" s="656"/>
      <c r="D354" s="656"/>
      <c r="E354" s="656"/>
    </row>
    <row r="355" spans="1:5">
      <c r="A355" s="656"/>
      <c r="B355" s="763"/>
      <c r="C355" s="656"/>
      <c r="D355" s="656"/>
      <c r="E355" s="656"/>
    </row>
    <row r="356" spans="1:5">
      <c r="A356" s="656"/>
      <c r="B356" s="763"/>
      <c r="C356" s="656"/>
      <c r="D356" s="656"/>
      <c r="E356" s="656"/>
    </row>
    <row r="357" spans="1:5">
      <c r="A357" s="656"/>
      <c r="B357" s="763"/>
      <c r="C357" s="656"/>
      <c r="D357" s="656"/>
      <c r="E357" s="656"/>
    </row>
    <row r="358" spans="1:5">
      <c r="A358" s="656"/>
      <c r="B358" s="763"/>
      <c r="C358" s="656"/>
      <c r="D358" s="656"/>
      <c r="E358" s="656"/>
    </row>
    <row r="359" spans="1:5">
      <c r="A359" s="656"/>
      <c r="B359" s="763"/>
      <c r="C359" s="656"/>
      <c r="D359" s="656"/>
      <c r="E359" s="656"/>
    </row>
    <row r="360" spans="1:5">
      <c r="A360" s="656"/>
      <c r="B360" s="763"/>
      <c r="C360" s="656"/>
      <c r="D360" s="656"/>
      <c r="E360" s="656"/>
    </row>
    <row r="361" spans="1:5">
      <c r="A361" s="656"/>
      <c r="B361" s="763"/>
      <c r="C361" s="656"/>
      <c r="D361" s="656"/>
      <c r="E361" s="656"/>
    </row>
    <row r="362" spans="1:5">
      <c r="A362" s="656"/>
      <c r="B362" s="763"/>
      <c r="C362" s="656"/>
      <c r="D362" s="656"/>
      <c r="E362" s="656"/>
    </row>
    <row r="363" spans="1:5">
      <c r="A363" s="656"/>
      <c r="B363" s="763"/>
      <c r="C363" s="656"/>
      <c r="D363" s="656"/>
      <c r="E363" s="656"/>
    </row>
    <row r="364" spans="1:5">
      <c r="A364" s="656"/>
      <c r="B364" s="763"/>
      <c r="C364" s="656"/>
      <c r="D364" s="656"/>
      <c r="E364" s="656"/>
    </row>
    <row r="365" spans="1:5">
      <c r="A365" s="656"/>
      <c r="B365" s="763"/>
      <c r="C365" s="656"/>
      <c r="D365" s="656"/>
      <c r="E365" s="656"/>
    </row>
    <row r="366" spans="1:5">
      <c r="A366" s="656"/>
      <c r="B366" s="763"/>
      <c r="C366" s="656"/>
      <c r="D366" s="656"/>
      <c r="E366" s="656"/>
    </row>
    <row r="367" spans="1:5">
      <c r="A367" s="656"/>
      <c r="B367" s="763"/>
      <c r="C367" s="656"/>
      <c r="D367" s="656"/>
      <c r="E367" s="656"/>
    </row>
    <row r="368" spans="1:5">
      <c r="A368" s="656"/>
      <c r="B368" s="763"/>
      <c r="C368" s="656"/>
      <c r="D368" s="656"/>
      <c r="E368" s="656"/>
    </row>
    <row r="369" spans="1:5">
      <c r="A369" s="656"/>
      <c r="B369" s="763"/>
      <c r="C369" s="656"/>
      <c r="D369" s="656"/>
      <c r="E369" s="656"/>
    </row>
    <row r="370" spans="1:5">
      <c r="A370" s="656"/>
      <c r="B370" s="763"/>
      <c r="C370" s="656"/>
      <c r="D370" s="656"/>
      <c r="E370" s="656"/>
    </row>
    <row r="371" spans="1:5">
      <c r="A371" s="656"/>
      <c r="B371" s="763"/>
      <c r="C371" s="656"/>
      <c r="D371" s="656"/>
      <c r="E371" s="656"/>
    </row>
    <row r="372" spans="1:5">
      <c r="A372" s="656"/>
      <c r="B372" s="763"/>
      <c r="C372" s="656"/>
      <c r="D372" s="656"/>
      <c r="E372" s="656"/>
    </row>
    <row r="373" spans="1:5">
      <c r="A373" s="656"/>
      <c r="B373" s="763"/>
      <c r="C373" s="656"/>
      <c r="D373" s="656"/>
      <c r="E373" s="656"/>
    </row>
    <row r="374" spans="1:5">
      <c r="A374" s="656"/>
      <c r="B374" s="763"/>
      <c r="C374" s="656"/>
      <c r="D374" s="656"/>
      <c r="E374" s="656"/>
    </row>
    <row r="375" spans="1:5">
      <c r="A375" s="656"/>
      <c r="B375" s="763"/>
      <c r="C375" s="656"/>
      <c r="D375" s="656"/>
      <c r="E375" s="656"/>
    </row>
    <row r="376" spans="1:5">
      <c r="A376" s="656"/>
      <c r="B376" s="763"/>
      <c r="C376" s="656"/>
      <c r="D376" s="656"/>
      <c r="E376" s="656"/>
    </row>
    <row r="377" spans="1:5">
      <c r="A377" s="656"/>
      <c r="B377" s="763"/>
      <c r="C377" s="656"/>
      <c r="D377" s="656"/>
      <c r="E377" s="656"/>
    </row>
    <row r="378" spans="1:5">
      <c r="A378" s="656"/>
      <c r="B378" s="763"/>
      <c r="C378" s="656"/>
      <c r="D378" s="656"/>
      <c r="E378" s="656"/>
    </row>
    <row r="379" spans="1:5">
      <c r="A379" s="656"/>
      <c r="B379" s="763"/>
      <c r="C379" s="656"/>
      <c r="D379" s="656"/>
      <c r="E379" s="656"/>
    </row>
    <row r="380" spans="1:5">
      <c r="A380" s="656"/>
      <c r="B380" s="763"/>
      <c r="C380" s="656"/>
      <c r="D380" s="656"/>
      <c r="E380" s="656"/>
    </row>
    <row r="381" spans="1:5">
      <c r="A381" s="656"/>
      <c r="B381" s="763"/>
      <c r="C381" s="656"/>
      <c r="D381" s="656"/>
      <c r="E381" s="656"/>
    </row>
    <row r="382" spans="1:5">
      <c r="A382" s="656"/>
      <c r="B382" s="763"/>
      <c r="C382" s="656"/>
      <c r="D382" s="656"/>
      <c r="E382" s="656"/>
    </row>
    <row r="383" spans="1:5">
      <c r="A383" s="656"/>
      <c r="B383" s="763"/>
      <c r="C383" s="656"/>
      <c r="D383" s="656"/>
      <c r="E383" s="656"/>
    </row>
    <row r="384" spans="1:5">
      <c r="A384" s="656"/>
      <c r="B384" s="763"/>
      <c r="C384" s="656"/>
      <c r="D384" s="656"/>
      <c r="E384" s="656"/>
    </row>
    <row r="385" spans="1:5">
      <c r="A385" s="656"/>
      <c r="B385" s="763"/>
      <c r="C385" s="656"/>
      <c r="D385" s="656"/>
      <c r="E385" s="656"/>
    </row>
    <row r="386" spans="1:5">
      <c r="A386" s="656"/>
      <c r="B386" s="763"/>
      <c r="C386" s="656"/>
      <c r="D386" s="656"/>
      <c r="E386" s="656"/>
    </row>
    <row r="387" spans="1:5">
      <c r="A387" s="656"/>
      <c r="B387" s="763"/>
      <c r="C387" s="656"/>
      <c r="D387" s="656"/>
      <c r="E387" s="656"/>
    </row>
    <row r="388" spans="1:5">
      <c r="A388" s="656"/>
      <c r="B388" s="763"/>
      <c r="C388" s="656"/>
      <c r="D388" s="656"/>
      <c r="E388" s="656"/>
    </row>
    <row r="389" spans="1:5">
      <c r="A389" s="656"/>
      <c r="B389" s="763"/>
      <c r="C389" s="656"/>
      <c r="D389" s="656"/>
      <c r="E389" s="656"/>
    </row>
    <row r="390" spans="1:5">
      <c r="A390" s="656"/>
      <c r="B390" s="763"/>
      <c r="C390" s="656"/>
      <c r="D390" s="656"/>
      <c r="E390" s="656"/>
    </row>
    <row r="391" spans="1:5">
      <c r="A391" s="656"/>
      <c r="B391" s="763"/>
      <c r="C391" s="656"/>
      <c r="D391" s="656"/>
      <c r="E391" s="656"/>
    </row>
    <row r="392" spans="1:5">
      <c r="A392" s="656"/>
      <c r="B392" s="763"/>
      <c r="C392" s="656"/>
      <c r="D392" s="656"/>
      <c r="E392" s="656"/>
    </row>
    <row r="393" spans="1:5">
      <c r="A393" s="656"/>
      <c r="B393" s="763"/>
      <c r="C393" s="656"/>
      <c r="D393" s="656"/>
      <c r="E393" s="656"/>
    </row>
    <row r="394" spans="1:5">
      <c r="A394" s="656"/>
      <c r="B394" s="763"/>
      <c r="C394" s="656"/>
      <c r="D394" s="656"/>
      <c r="E394" s="656"/>
    </row>
    <row r="395" spans="1:5">
      <c r="A395" s="656"/>
      <c r="B395" s="763"/>
      <c r="C395" s="656"/>
      <c r="D395" s="656"/>
      <c r="E395" s="656"/>
    </row>
    <row r="396" spans="1:5">
      <c r="A396" s="656"/>
      <c r="B396" s="763"/>
      <c r="C396" s="656"/>
      <c r="D396" s="656"/>
      <c r="E396" s="656"/>
    </row>
    <row r="397" spans="1:5">
      <c r="A397" s="656"/>
      <c r="B397" s="763"/>
      <c r="C397" s="656"/>
      <c r="D397" s="656"/>
      <c r="E397" s="656"/>
    </row>
    <row r="398" spans="1:5">
      <c r="A398" s="656"/>
      <c r="B398" s="763"/>
      <c r="C398" s="656"/>
      <c r="D398" s="656"/>
      <c r="E398" s="656"/>
    </row>
    <row r="399" spans="1:5">
      <c r="A399" s="656"/>
      <c r="B399" s="763"/>
      <c r="C399" s="656"/>
      <c r="D399" s="656"/>
      <c r="E399" s="656"/>
    </row>
    <row r="400" spans="1:5">
      <c r="A400" s="656"/>
      <c r="B400" s="763"/>
      <c r="C400" s="656"/>
      <c r="D400" s="656"/>
      <c r="E400" s="656"/>
    </row>
    <row r="401" spans="1:5">
      <c r="A401" s="656"/>
      <c r="B401" s="763"/>
      <c r="C401" s="656"/>
      <c r="D401" s="656"/>
      <c r="E401" s="656"/>
    </row>
    <row r="402" spans="1:5">
      <c r="A402" s="656"/>
      <c r="B402" s="763"/>
      <c r="C402" s="656"/>
      <c r="D402" s="656"/>
      <c r="E402" s="656"/>
    </row>
    <row r="403" spans="1:5">
      <c r="A403" s="656"/>
      <c r="B403" s="763"/>
      <c r="C403" s="656"/>
      <c r="D403" s="656"/>
      <c r="E403" s="656"/>
    </row>
    <row r="404" spans="1:5">
      <c r="A404" s="656"/>
      <c r="B404" s="763"/>
      <c r="C404" s="656"/>
      <c r="D404" s="656"/>
      <c r="E404" s="656"/>
    </row>
    <row r="405" spans="1:5">
      <c r="A405" s="656"/>
      <c r="B405" s="763"/>
      <c r="C405" s="656"/>
      <c r="D405" s="656"/>
      <c r="E405" s="656"/>
    </row>
    <row r="406" spans="1:5">
      <c r="A406" s="656"/>
      <c r="B406" s="763"/>
      <c r="C406" s="656"/>
      <c r="D406" s="656"/>
      <c r="E406" s="656"/>
    </row>
    <row r="407" spans="1:5">
      <c r="A407" s="656"/>
      <c r="B407" s="763"/>
      <c r="C407" s="656"/>
      <c r="D407" s="656"/>
      <c r="E407" s="656"/>
    </row>
    <row r="408" spans="1:5">
      <c r="A408" s="656"/>
      <c r="B408" s="763"/>
      <c r="C408" s="656"/>
      <c r="D408" s="656"/>
      <c r="E408" s="656"/>
    </row>
    <row r="409" spans="1:5">
      <c r="A409" s="656"/>
      <c r="B409" s="763"/>
      <c r="C409" s="656"/>
      <c r="D409" s="656"/>
      <c r="E409" s="656"/>
    </row>
    <row r="410" spans="1:5">
      <c r="A410" s="656"/>
      <c r="B410" s="763"/>
      <c r="C410" s="656"/>
      <c r="D410" s="656"/>
      <c r="E410" s="656"/>
    </row>
    <row r="411" spans="1:5">
      <c r="A411" s="656"/>
      <c r="B411" s="763"/>
      <c r="C411" s="656"/>
      <c r="D411" s="656"/>
      <c r="E411" s="656"/>
    </row>
    <row r="412" spans="1:5">
      <c r="A412" s="656"/>
      <c r="B412" s="763"/>
      <c r="C412" s="656"/>
      <c r="D412" s="656"/>
      <c r="E412" s="656"/>
    </row>
    <row r="413" spans="1:5">
      <c r="A413" s="656"/>
      <c r="B413" s="763"/>
      <c r="C413" s="656"/>
      <c r="D413" s="656"/>
      <c r="E413" s="656"/>
    </row>
    <row r="414" spans="1:5">
      <c r="A414" s="656"/>
      <c r="B414" s="763"/>
      <c r="C414" s="656"/>
      <c r="D414" s="656"/>
      <c r="E414" s="656"/>
    </row>
    <row r="415" spans="1:5">
      <c r="A415" s="656"/>
      <c r="B415" s="763"/>
      <c r="C415" s="656"/>
      <c r="D415" s="656"/>
      <c r="E415" s="656"/>
    </row>
    <row r="416" spans="1:5">
      <c r="A416" s="656"/>
      <c r="B416" s="763"/>
      <c r="C416" s="656"/>
      <c r="D416" s="656"/>
      <c r="E416" s="656"/>
    </row>
    <row r="417" spans="1:5">
      <c r="A417" s="656"/>
      <c r="B417" s="763"/>
      <c r="C417" s="656"/>
      <c r="D417" s="656"/>
      <c r="E417" s="656"/>
    </row>
    <row r="418" spans="1:5">
      <c r="A418" s="656"/>
      <c r="B418" s="763"/>
      <c r="C418" s="656"/>
      <c r="D418" s="656"/>
      <c r="E418" s="656"/>
    </row>
    <row r="419" spans="1:5">
      <c r="A419" s="656"/>
      <c r="B419" s="763"/>
      <c r="C419" s="656"/>
      <c r="D419" s="656"/>
      <c r="E419" s="656"/>
    </row>
    <row r="420" spans="1:5">
      <c r="A420" s="656"/>
      <c r="B420" s="763"/>
      <c r="C420" s="656"/>
      <c r="D420" s="656"/>
      <c r="E420" s="656"/>
    </row>
    <row r="421" spans="1:5">
      <c r="A421" s="656"/>
      <c r="B421" s="763"/>
      <c r="C421" s="656"/>
      <c r="D421" s="656"/>
      <c r="E421" s="656"/>
    </row>
    <row r="422" spans="1:5">
      <c r="A422" s="656"/>
      <c r="B422" s="763"/>
      <c r="C422" s="656"/>
      <c r="D422" s="656"/>
      <c r="E422" s="656"/>
    </row>
    <row r="423" spans="1:5">
      <c r="A423" s="656"/>
      <c r="B423" s="763"/>
      <c r="C423" s="656"/>
      <c r="D423" s="656"/>
      <c r="E423" s="656"/>
    </row>
    <row r="424" spans="1:5">
      <c r="A424" s="656"/>
      <c r="B424" s="763"/>
      <c r="C424" s="656"/>
      <c r="D424" s="656"/>
      <c r="E424" s="656"/>
    </row>
    <row r="425" spans="1:5">
      <c r="A425" s="656"/>
      <c r="B425" s="763"/>
      <c r="C425" s="656"/>
      <c r="D425" s="656"/>
      <c r="E425" s="656"/>
    </row>
    <row r="426" spans="1:5">
      <c r="A426" s="656"/>
      <c r="B426" s="763"/>
      <c r="C426" s="656"/>
      <c r="D426" s="656"/>
      <c r="E426" s="656"/>
    </row>
    <row r="427" spans="1:5">
      <c r="A427" s="656"/>
      <c r="B427" s="763"/>
      <c r="C427" s="656"/>
      <c r="D427" s="656"/>
      <c r="E427" s="656"/>
    </row>
    <row r="428" spans="1:5">
      <c r="A428" s="656"/>
      <c r="B428" s="763"/>
      <c r="C428" s="656"/>
      <c r="D428" s="656"/>
      <c r="E428" s="656"/>
    </row>
    <row r="429" spans="1:5">
      <c r="A429" s="656"/>
      <c r="B429" s="763"/>
      <c r="C429" s="656"/>
      <c r="D429" s="656"/>
      <c r="E429" s="656"/>
    </row>
    <row r="430" spans="1:5">
      <c r="A430" s="656"/>
      <c r="B430" s="763"/>
      <c r="C430" s="656"/>
      <c r="D430" s="656"/>
      <c r="E430" s="656"/>
    </row>
    <row r="431" spans="1:5">
      <c r="A431" s="656"/>
      <c r="B431" s="763"/>
      <c r="C431" s="656"/>
      <c r="D431" s="656"/>
      <c r="E431" s="656"/>
    </row>
    <row r="432" spans="1:5">
      <c r="A432" s="656"/>
      <c r="B432" s="763"/>
      <c r="C432" s="656"/>
      <c r="D432" s="656"/>
      <c r="E432" s="656"/>
    </row>
    <row r="433" spans="1:5">
      <c r="A433" s="656"/>
      <c r="B433" s="763"/>
      <c r="C433" s="656"/>
      <c r="D433" s="656"/>
      <c r="E433" s="656"/>
    </row>
    <row r="434" spans="1:5">
      <c r="A434" s="656"/>
      <c r="B434" s="763"/>
      <c r="C434" s="656"/>
      <c r="D434" s="656"/>
      <c r="E434" s="656"/>
    </row>
    <row r="435" spans="1:5">
      <c r="A435" s="656"/>
      <c r="B435" s="763"/>
      <c r="C435" s="656"/>
      <c r="D435" s="656"/>
      <c r="E435" s="656"/>
    </row>
    <row r="436" spans="1:5">
      <c r="A436" s="656"/>
      <c r="B436" s="763"/>
      <c r="C436" s="656"/>
      <c r="D436" s="656"/>
      <c r="E436" s="656"/>
    </row>
    <row r="437" spans="1:5">
      <c r="A437" s="656"/>
      <c r="B437" s="763"/>
      <c r="C437" s="656"/>
      <c r="D437" s="656"/>
      <c r="E437" s="656"/>
    </row>
    <row r="438" spans="1:5">
      <c r="A438" s="656"/>
      <c r="B438" s="763"/>
      <c r="C438" s="656"/>
      <c r="D438" s="656"/>
      <c r="E438" s="656"/>
    </row>
    <row r="439" spans="1:5">
      <c r="A439" s="656"/>
      <c r="B439" s="763"/>
      <c r="C439" s="656"/>
      <c r="D439" s="656"/>
      <c r="E439" s="656"/>
    </row>
    <row r="440" spans="1:5">
      <c r="A440" s="656"/>
      <c r="B440" s="763"/>
      <c r="C440" s="656"/>
      <c r="D440" s="656"/>
      <c r="E440" s="656"/>
    </row>
    <row r="441" spans="1:5">
      <c r="A441" s="656"/>
      <c r="B441" s="763"/>
      <c r="C441" s="656"/>
      <c r="D441" s="656"/>
      <c r="E441" s="656"/>
    </row>
    <row r="442" spans="1:5">
      <c r="A442" s="656"/>
      <c r="B442" s="763"/>
      <c r="C442" s="656"/>
      <c r="D442" s="656"/>
      <c r="E442" s="656"/>
    </row>
    <row r="443" spans="1:5">
      <c r="A443" s="656"/>
      <c r="B443" s="763"/>
      <c r="C443" s="656"/>
      <c r="D443" s="656"/>
      <c r="E443" s="656"/>
    </row>
    <row r="444" spans="1:5">
      <c r="A444" s="656"/>
      <c r="B444" s="763"/>
      <c r="C444" s="656"/>
      <c r="D444" s="656"/>
      <c r="E444" s="656"/>
    </row>
    <row r="445" spans="1:5">
      <c r="A445" s="656"/>
      <c r="B445" s="763"/>
      <c r="C445" s="656"/>
      <c r="D445" s="656"/>
      <c r="E445" s="656"/>
    </row>
    <row r="446" spans="1:5">
      <c r="A446" s="656"/>
      <c r="B446" s="763"/>
      <c r="C446" s="656"/>
      <c r="D446" s="656"/>
      <c r="E446" s="656"/>
    </row>
    <row r="447" spans="1:5">
      <c r="A447" s="656"/>
      <c r="B447" s="763"/>
      <c r="C447" s="656"/>
      <c r="D447" s="656"/>
      <c r="E447" s="656"/>
    </row>
    <row r="448" spans="1:5">
      <c r="A448" s="656"/>
      <c r="B448" s="763"/>
      <c r="C448" s="656"/>
      <c r="D448" s="656"/>
      <c r="E448" s="656"/>
    </row>
    <row r="449" spans="1:5">
      <c r="A449" s="656"/>
      <c r="B449" s="763"/>
      <c r="C449" s="656"/>
      <c r="D449" s="656"/>
      <c r="E449" s="656"/>
    </row>
    <row r="450" spans="1:5">
      <c r="A450" s="656"/>
      <c r="B450" s="763"/>
      <c r="C450" s="656"/>
      <c r="D450" s="656"/>
      <c r="E450" s="656"/>
    </row>
    <row r="451" spans="1:5">
      <c r="A451" s="656"/>
      <c r="B451" s="763"/>
      <c r="C451" s="656"/>
      <c r="D451" s="656"/>
      <c r="E451" s="656"/>
    </row>
    <row r="452" spans="1:5">
      <c r="A452" s="656"/>
      <c r="B452" s="763"/>
      <c r="C452" s="656"/>
      <c r="D452" s="656"/>
      <c r="E452" s="656"/>
    </row>
    <row r="453" spans="1:5">
      <c r="A453" s="656"/>
      <c r="B453" s="763"/>
      <c r="C453" s="656"/>
      <c r="D453" s="656"/>
      <c r="E453" s="656"/>
    </row>
    <row r="454" spans="1:5">
      <c r="A454" s="656"/>
      <c r="B454" s="763"/>
      <c r="C454" s="656"/>
      <c r="D454" s="656"/>
      <c r="E454" s="656"/>
    </row>
    <row r="455" spans="1:5">
      <c r="A455" s="656"/>
      <c r="B455" s="763"/>
      <c r="C455" s="656"/>
      <c r="D455" s="656"/>
      <c r="E455" s="656"/>
    </row>
    <row r="456" spans="1:5">
      <c r="A456" s="656"/>
      <c r="B456" s="763"/>
      <c r="C456" s="656"/>
      <c r="D456" s="656"/>
      <c r="E456" s="656"/>
    </row>
    <row r="457" spans="1:5">
      <c r="A457" s="656"/>
      <c r="B457" s="763"/>
      <c r="C457" s="656"/>
      <c r="D457" s="656"/>
      <c r="E457" s="656"/>
    </row>
    <row r="458" spans="1:5">
      <c r="A458" s="656"/>
      <c r="B458" s="763"/>
      <c r="C458" s="656"/>
      <c r="D458" s="656"/>
      <c r="E458" s="656"/>
    </row>
    <row r="459" spans="1:5">
      <c r="A459" s="656"/>
      <c r="B459" s="763"/>
      <c r="C459" s="656"/>
      <c r="D459" s="656"/>
      <c r="E459" s="656"/>
    </row>
    <row r="460" spans="1:5">
      <c r="A460" s="656"/>
      <c r="B460" s="763"/>
      <c r="C460" s="656"/>
      <c r="D460" s="656"/>
      <c r="E460" s="656"/>
    </row>
    <row r="461" spans="1:5">
      <c r="A461" s="656"/>
      <c r="B461" s="763"/>
      <c r="C461" s="656"/>
      <c r="D461" s="656"/>
      <c r="E461" s="656"/>
    </row>
    <row r="462" spans="1:5">
      <c r="A462" s="656"/>
      <c r="B462" s="763"/>
      <c r="C462" s="656"/>
      <c r="D462" s="656"/>
      <c r="E462" s="656"/>
    </row>
    <row r="463" spans="1:5">
      <c r="A463" s="656"/>
      <c r="B463" s="763"/>
      <c r="C463" s="656"/>
      <c r="D463" s="656"/>
      <c r="E463" s="656"/>
    </row>
    <row r="464" spans="1:5">
      <c r="A464" s="656"/>
      <c r="B464" s="763"/>
      <c r="C464" s="656"/>
      <c r="D464" s="656"/>
      <c r="E464" s="656"/>
    </row>
    <row r="465" spans="1:5">
      <c r="A465" s="656"/>
      <c r="B465" s="763"/>
      <c r="C465" s="656"/>
      <c r="D465" s="656"/>
      <c r="E465" s="656"/>
    </row>
    <row r="466" spans="1:5">
      <c r="A466" s="656"/>
      <c r="B466" s="763"/>
      <c r="C466" s="656"/>
      <c r="D466" s="656"/>
      <c r="E466" s="656"/>
    </row>
    <row r="467" spans="1:5">
      <c r="A467" s="656"/>
      <c r="B467" s="763"/>
      <c r="C467" s="656"/>
      <c r="D467" s="656"/>
      <c r="E467" s="656"/>
    </row>
    <row r="468" spans="1:5">
      <c r="A468" s="656"/>
      <c r="B468" s="763"/>
      <c r="C468" s="656"/>
      <c r="D468" s="656"/>
      <c r="E468" s="656"/>
    </row>
    <row r="469" spans="1:5">
      <c r="A469" s="656"/>
      <c r="B469" s="763"/>
      <c r="C469" s="656"/>
      <c r="D469" s="656"/>
      <c r="E469" s="656"/>
    </row>
    <row r="470" spans="1:5">
      <c r="A470" s="656"/>
      <c r="B470" s="763"/>
      <c r="C470" s="656"/>
      <c r="D470" s="656"/>
      <c r="E470" s="656"/>
    </row>
    <row r="471" spans="1:5">
      <c r="A471" s="656"/>
      <c r="B471" s="763"/>
      <c r="C471" s="656"/>
      <c r="D471" s="656"/>
      <c r="E471" s="656"/>
    </row>
    <row r="472" spans="1:5">
      <c r="A472" s="656"/>
      <c r="B472" s="763"/>
      <c r="C472" s="656"/>
      <c r="D472" s="656"/>
      <c r="E472" s="656"/>
    </row>
    <row r="473" spans="1:5">
      <c r="A473" s="656"/>
      <c r="B473" s="763"/>
      <c r="C473" s="656"/>
      <c r="D473" s="656"/>
      <c r="E473" s="656"/>
    </row>
    <row r="474" spans="1:5">
      <c r="A474" s="656"/>
      <c r="B474" s="763"/>
      <c r="C474" s="656"/>
      <c r="D474" s="656"/>
      <c r="E474" s="656"/>
    </row>
    <row r="475" spans="1:5">
      <c r="A475" s="656"/>
      <c r="B475" s="763"/>
      <c r="C475" s="656"/>
      <c r="D475" s="656"/>
      <c r="E475" s="656"/>
    </row>
    <row r="476" spans="1:5">
      <c r="A476" s="656"/>
      <c r="B476" s="763"/>
      <c r="C476" s="656"/>
      <c r="D476" s="656"/>
      <c r="E476" s="656"/>
    </row>
    <row r="477" spans="1:5">
      <c r="A477" s="656"/>
      <c r="B477" s="763"/>
      <c r="C477" s="656"/>
      <c r="D477" s="656"/>
      <c r="E477" s="656"/>
    </row>
    <row r="478" spans="1:5">
      <c r="A478" s="656"/>
      <c r="B478" s="763"/>
      <c r="C478" s="656"/>
      <c r="D478" s="656"/>
      <c r="E478" s="656"/>
    </row>
    <row r="479" spans="1:5">
      <c r="A479" s="656"/>
      <c r="B479" s="763"/>
      <c r="C479" s="656"/>
      <c r="D479" s="656"/>
      <c r="E479" s="656"/>
    </row>
    <row r="480" spans="1:5">
      <c r="A480" s="656"/>
      <c r="B480" s="763"/>
      <c r="C480" s="656"/>
      <c r="D480" s="656"/>
      <c r="E480" s="656"/>
    </row>
    <row r="481" spans="1:5">
      <c r="A481" s="656"/>
      <c r="B481" s="763"/>
      <c r="C481" s="656"/>
      <c r="D481" s="656"/>
      <c r="E481" s="656"/>
    </row>
    <row r="482" spans="1:5">
      <c r="A482" s="656"/>
      <c r="B482" s="763"/>
      <c r="C482" s="656"/>
      <c r="D482" s="656"/>
      <c r="E482" s="656"/>
    </row>
    <row r="483" spans="1:5">
      <c r="A483" s="656"/>
      <c r="B483" s="763"/>
      <c r="C483" s="656"/>
      <c r="D483" s="656"/>
      <c r="E483" s="656"/>
    </row>
    <row r="484" spans="1:5">
      <c r="A484" s="656"/>
      <c r="B484" s="763"/>
      <c r="C484" s="656"/>
      <c r="D484" s="656"/>
      <c r="E484" s="656"/>
    </row>
    <row r="485" spans="1:5">
      <c r="A485" s="656"/>
      <c r="B485" s="763"/>
      <c r="C485" s="656"/>
      <c r="D485" s="656"/>
      <c r="E485" s="656"/>
    </row>
    <row r="486" spans="1:5">
      <c r="A486" s="656"/>
      <c r="B486" s="763"/>
      <c r="C486" s="656"/>
      <c r="D486" s="656"/>
      <c r="E486" s="656"/>
    </row>
    <row r="487" spans="1:5">
      <c r="A487" s="656"/>
      <c r="B487" s="763"/>
      <c r="C487" s="656"/>
      <c r="D487" s="656"/>
      <c r="E487" s="656"/>
    </row>
    <row r="488" spans="1:5">
      <c r="A488" s="656"/>
      <c r="B488" s="763"/>
      <c r="C488" s="656"/>
      <c r="D488" s="656"/>
      <c r="E488" s="656"/>
    </row>
    <row r="489" spans="1:5">
      <c r="A489" s="656"/>
      <c r="B489" s="763"/>
      <c r="C489" s="656"/>
      <c r="D489" s="656"/>
      <c r="E489" s="656"/>
    </row>
    <row r="490" spans="1:5">
      <c r="A490" s="656"/>
      <c r="B490" s="763"/>
      <c r="C490" s="656"/>
      <c r="D490" s="656"/>
      <c r="E490" s="656"/>
    </row>
    <row r="491" spans="1:5">
      <c r="A491" s="656"/>
      <c r="B491" s="763"/>
      <c r="C491" s="656"/>
      <c r="D491" s="656"/>
      <c r="E491" s="656"/>
    </row>
    <row r="492" spans="1:5">
      <c r="A492" s="656"/>
      <c r="B492" s="763"/>
      <c r="C492" s="656"/>
      <c r="D492" s="656"/>
      <c r="E492" s="656"/>
    </row>
    <row r="493" spans="1:5">
      <c r="A493" s="656"/>
      <c r="B493" s="763"/>
      <c r="C493" s="656"/>
      <c r="D493" s="656"/>
      <c r="E493" s="656"/>
    </row>
    <row r="494" spans="1:5">
      <c r="A494" s="656"/>
      <c r="B494" s="763"/>
      <c r="C494" s="656"/>
      <c r="D494" s="656"/>
      <c r="E494" s="656"/>
    </row>
    <row r="495" spans="1:5">
      <c r="A495" s="656"/>
      <c r="B495" s="763"/>
      <c r="C495" s="656"/>
      <c r="D495" s="656"/>
      <c r="E495" s="656"/>
    </row>
    <row r="496" spans="1:5">
      <c r="A496" s="656"/>
      <c r="B496" s="763"/>
      <c r="C496" s="656"/>
      <c r="D496" s="656"/>
      <c r="E496" s="656"/>
    </row>
    <row r="497" spans="1:5">
      <c r="A497" s="656"/>
      <c r="B497" s="763"/>
      <c r="C497" s="656"/>
      <c r="D497" s="656"/>
      <c r="E497" s="656"/>
    </row>
    <row r="498" spans="1:5">
      <c r="A498" s="656"/>
      <c r="B498" s="763"/>
      <c r="C498" s="656"/>
      <c r="D498" s="656"/>
      <c r="E498" s="656"/>
    </row>
    <row r="499" spans="1:5">
      <c r="A499" s="656"/>
      <c r="B499" s="763"/>
      <c r="C499" s="656"/>
      <c r="D499" s="656"/>
      <c r="E499" s="656"/>
    </row>
    <row r="500" spans="1:5">
      <c r="A500" s="656"/>
      <c r="B500" s="763"/>
      <c r="C500" s="656"/>
      <c r="D500" s="656"/>
      <c r="E500" s="656"/>
    </row>
    <row r="501" spans="1:5">
      <c r="A501" s="656"/>
      <c r="B501" s="763"/>
      <c r="C501" s="656"/>
      <c r="D501" s="656"/>
      <c r="E501" s="656"/>
    </row>
    <row r="502" spans="1:5">
      <c r="A502" s="656"/>
      <c r="B502" s="763"/>
      <c r="C502" s="656"/>
      <c r="D502" s="656"/>
      <c r="E502" s="656"/>
    </row>
    <row r="503" spans="1:5">
      <c r="A503" s="656"/>
      <c r="B503" s="763"/>
      <c r="C503" s="656"/>
      <c r="D503" s="656"/>
      <c r="E503" s="656"/>
    </row>
    <row r="504" spans="1:5">
      <c r="A504" s="656"/>
      <c r="B504" s="763"/>
      <c r="C504" s="656"/>
      <c r="D504" s="656"/>
      <c r="E504" s="656"/>
    </row>
    <row r="505" spans="1:5">
      <c r="A505" s="656"/>
      <c r="B505" s="763"/>
      <c r="C505" s="656"/>
      <c r="D505" s="656"/>
      <c r="E505" s="656"/>
    </row>
    <row r="506" spans="1:5">
      <c r="A506" s="656"/>
      <c r="B506" s="763"/>
      <c r="C506" s="656"/>
      <c r="D506" s="656"/>
      <c r="E506" s="656"/>
    </row>
    <row r="507" spans="1:5">
      <c r="A507" s="656"/>
      <c r="B507" s="763"/>
      <c r="C507" s="656"/>
      <c r="D507" s="656"/>
      <c r="E507" s="656"/>
    </row>
    <row r="508" spans="1:5">
      <c r="A508" s="656"/>
      <c r="B508" s="763"/>
      <c r="C508" s="656"/>
      <c r="D508" s="656"/>
      <c r="E508" s="656"/>
    </row>
    <row r="509" spans="1:5">
      <c r="A509" s="656"/>
      <c r="B509" s="763"/>
      <c r="C509" s="656"/>
      <c r="D509" s="656"/>
      <c r="E509" s="656"/>
    </row>
    <row r="510" spans="1:5">
      <c r="A510" s="656"/>
      <c r="B510" s="763"/>
      <c r="C510" s="656"/>
      <c r="D510" s="656"/>
      <c r="E510" s="656"/>
    </row>
    <row r="511" spans="1:5">
      <c r="A511" s="656"/>
      <c r="B511" s="763"/>
      <c r="C511" s="656"/>
      <c r="D511" s="656"/>
      <c r="E511" s="656"/>
    </row>
    <row r="512" spans="1:5">
      <c r="A512" s="656"/>
      <c r="B512" s="763"/>
      <c r="C512" s="656"/>
      <c r="D512" s="656"/>
      <c r="E512" s="656"/>
    </row>
    <row r="513" spans="1:5">
      <c r="A513" s="656"/>
      <c r="B513" s="763"/>
      <c r="C513" s="656"/>
      <c r="D513" s="656"/>
      <c r="E513" s="656"/>
    </row>
    <row r="514" spans="1:5">
      <c r="A514" s="656"/>
      <c r="B514" s="763"/>
      <c r="C514" s="656"/>
      <c r="D514" s="656"/>
      <c r="E514" s="656"/>
    </row>
    <row r="515" spans="1:5">
      <c r="A515" s="656"/>
      <c r="B515" s="763"/>
      <c r="C515" s="656"/>
      <c r="D515" s="656"/>
      <c r="E515" s="656"/>
    </row>
    <row r="516" spans="1:5">
      <c r="A516" s="656"/>
      <c r="B516" s="763"/>
      <c r="C516" s="656"/>
      <c r="D516" s="656"/>
      <c r="E516" s="656"/>
    </row>
    <row r="517" spans="1:5">
      <c r="A517" s="656"/>
      <c r="B517" s="763"/>
      <c r="C517" s="656"/>
      <c r="D517" s="656"/>
      <c r="E517" s="656"/>
    </row>
    <row r="518" spans="1:5">
      <c r="A518" s="656"/>
      <c r="B518" s="763"/>
      <c r="C518" s="656"/>
      <c r="D518" s="656"/>
      <c r="E518" s="656"/>
    </row>
    <row r="519" spans="1:5">
      <c r="A519" s="656"/>
      <c r="B519" s="763"/>
      <c r="C519" s="656"/>
      <c r="D519" s="656"/>
      <c r="E519" s="656"/>
    </row>
    <row r="520" spans="1:5">
      <c r="A520" s="656"/>
      <c r="B520" s="763"/>
      <c r="C520" s="656"/>
      <c r="D520" s="656"/>
      <c r="E520" s="656"/>
    </row>
    <row r="521" spans="1:5">
      <c r="A521" s="656"/>
      <c r="B521" s="763"/>
      <c r="C521" s="656"/>
      <c r="D521" s="656"/>
      <c r="E521" s="656"/>
    </row>
    <row r="522" spans="1:5">
      <c r="A522" s="656"/>
      <c r="B522" s="763"/>
      <c r="C522" s="656"/>
      <c r="D522" s="656"/>
      <c r="E522" s="656"/>
    </row>
    <row r="523" spans="1:5">
      <c r="A523" s="656"/>
      <c r="B523" s="763"/>
      <c r="C523" s="656"/>
      <c r="D523" s="656"/>
      <c r="E523" s="656"/>
    </row>
    <row r="524" spans="1:5">
      <c r="A524" s="656"/>
      <c r="B524" s="763"/>
      <c r="C524" s="656"/>
      <c r="D524" s="656"/>
      <c r="E524" s="656"/>
    </row>
    <row r="525" spans="1:5">
      <c r="A525" s="656"/>
      <c r="B525" s="763"/>
      <c r="C525" s="656"/>
      <c r="D525" s="656"/>
      <c r="E525" s="656"/>
    </row>
    <row r="526" spans="1:5">
      <c r="A526" s="656"/>
      <c r="B526" s="763"/>
      <c r="C526" s="656"/>
      <c r="D526" s="656"/>
      <c r="E526" s="656"/>
    </row>
    <row r="527" spans="1:5">
      <c r="A527" s="656"/>
      <c r="B527" s="763"/>
      <c r="C527" s="656"/>
      <c r="D527" s="656"/>
      <c r="E527" s="656"/>
    </row>
    <row r="528" spans="1:5">
      <c r="A528" s="656"/>
      <c r="B528" s="763"/>
      <c r="C528" s="656"/>
      <c r="D528" s="656"/>
      <c r="E528" s="656"/>
    </row>
    <row r="529" spans="1:5">
      <c r="A529" s="656"/>
      <c r="B529" s="763"/>
      <c r="C529" s="656"/>
      <c r="D529" s="656"/>
      <c r="E529" s="656"/>
    </row>
    <row r="530" spans="1:5">
      <c r="A530" s="656"/>
      <c r="B530" s="763"/>
      <c r="C530" s="656"/>
      <c r="D530" s="656"/>
      <c r="E530" s="656"/>
    </row>
    <row r="531" spans="1:5">
      <c r="A531" s="656"/>
      <c r="B531" s="763"/>
      <c r="C531" s="656"/>
      <c r="D531" s="656"/>
      <c r="E531" s="656"/>
    </row>
    <row r="532" spans="1:5">
      <c r="A532" s="656"/>
      <c r="B532" s="763"/>
      <c r="C532" s="656"/>
      <c r="D532" s="656"/>
      <c r="E532" s="656"/>
    </row>
    <row r="533" spans="1:5">
      <c r="A533" s="656"/>
      <c r="B533" s="763"/>
      <c r="C533" s="656"/>
      <c r="D533" s="656"/>
      <c r="E533" s="656"/>
    </row>
    <row r="534" spans="1:5">
      <c r="A534" s="656"/>
      <c r="B534" s="763"/>
      <c r="C534" s="656"/>
      <c r="D534" s="656"/>
      <c r="E534" s="656"/>
    </row>
    <row r="535" spans="1:5">
      <c r="A535" s="656"/>
      <c r="B535" s="763"/>
      <c r="C535" s="656"/>
      <c r="D535" s="656"/>
      <c r="E535" s="656"/>
    </row>
    <row r="536" spans="1:5">
      <c r="A536" s="656"/>
      <c r="B536" s="763"/>
      <c r="C536" s="656"/>
      <c r="D536" s="656"/>
      <c r="E536" s="656"/>
    </row>
    <row r="537" spans="1:5">
      <c r="A537" s="656"/>
      <c r="B537" s="763"/>
      <c r="C537" s="656"/>
      <c r="D537" s="656"/>
      <c r="E537" s="656"/>
    </row>
    <row r="538" spans="1:5">
      <c r="A538" s="656"/>
      <c r="B538" s="763"/>
      <c r="C538" s="656"/>
      <c r="D538" s="656"/>
      <c r="E538" s="656"/>
    </row>
    <row r="539" spans="1:5">
      <c r="A539" s="656"/>
      <c r="B539" s="763"/>
      <c r="C539" s="656"/>
      <c r="D539" s="656"/>
      <c r="E539" s="656"/>
    </row>
    <row r="540" spans="1:5">
      <c r="A540" s="656"/>
      <c r="B540" s="763"/>
      <c r="C540" s="656"/>
      <c r="D540" s="656"/>
      <c r="E540" s="656"/>
    </row>
    <row r="541" spans="1:5">
      <c r="A541" s="656"/>
      <c r="B541" s="763"/>
      <c r="C541" s="656"/>
      <c r="D541" s="656"/>
      <c r="E541" s="656"/>
    </row>
    <row r="542" spans="1:5">
      <c r="A542" s="656"/>
      <c r="B542" s="763"/>
      <c r="C542" s="656"/>
      <c r="D542" s="656"/>
      <c r="E542" s="656"/>
    </row>
    <row r="543" spans="1:5">
      <c r="A543" s="656"/>
      <c r="B543" s="763"/>
      <c r="C543" s="656"/>
      <c r="D543" s="656"/>
      <c r="E543" s="656"/>
    </row>
    <row r="544" spans="1:5">
      <c r="A544" s="656"/>
      <c r="B544" s="763"/>
      <c r="C544" s="656"/>
      <c r="D544" s="656"/>
      <c r="E544" s="656"/>
    </row>
    <row r="545" spans="1:5">
      <c r="A545" s="656"/>
      <c r="B545" s="763"/>
      <c r="C545" s="656"/>
      <c r="D545" s="656"/>
      <c r="E545" s="656"/>
    </row>
    <row r="546" spans="1:5">
      <c r="A546" s="656"/>
      <c r="B546" s="763"/>
      <c r="C546" s="656"/>
      <c r="D546" s="656"/>
      <c r="E546" s="656"/>
    </row>
    <row r="547" spans="1:5">
      <c r="A547" s="656"/>
      <c r="B547" s="763"/>
      <c r="C547" s="656"/>
      <c r="D547" s="656"/>
      <c r="E547" s="656"/>
    </row>
    <row r="548" spans="1:5">
      <c r="A548" s="656"/>
      <c r="B548" s="763"/>
      <c r="C548" s="656"/>
      <c r="D548" s="656"/>
      <c r="E548" s="656"/>
    </row>
    <row r="549" spans="1:5">
      <c r="A549" s="656"/>
      <c r="B549" s="763"/>
      <c r="C549" s="656"/>
      <c r="D549" s="656"/>
      <c r="E549" s="656"/>
    </row>
    <row r="550" spans="1:5">
      <c r="A550" s="656"/>
      <c r="B550" s="763"/>
      <c r="C550" s="656"/>
      <c r="D550" s="656"/>
      <c r="E550" s="656"/>
    </row>
    <row r="551" spans="1:5">
      <c r="A551" s="656"/>
      <c r="B551" s="763"/>
      <c r="C551" s="656"/>
      <c r="D551" s="656"/>
      <c r="E551" s="656"/>
    </row>
    <row r="552" spans="1:5">
      <c r="A552" s="656"/>
      <c r="B552" s="763"/>
      <c r="C552" s="656"/>
      <c r="D552" s="656"/>
      <c r="E552" s="656"/>
    </row>
    <row r="553" spans="1:5">
      <c r="A553" s="656"/>
      <c r="B553" s="763"/>
      <c r="C553" s="656"/>
      <c r="D553" s="656"/>
      <c r="E553" s="656"/>
    </row>
    <row r="554" spans="1:5">
      <c r="A554" s="656"/>
      <c r="B554" s="763"/>
      <c r="C554" s="656"/>
      <c r="D554" s="656"/>
      <c r="E554" s="656"/>
    </row>
    <row r="555" spans="1:5">
      <c r="A555" s="656"/>
      <c r="B555" s="763"/>
      <c r="C555" s="656"/>
      <c r="D555" s="656"/>
      <c r="E555" s="656"/>
    </row>
    <row r="556" spans="1:5">
      <c r="A556" s="656"/>
      <c r="B556" s="763"/>
      <c r="C556" s="656"/>
      <c r="D556" s="656"/>
      <c r="E556" s="656"/>
    </row>
    <row r="557" spans="1:5">
      <c r="A557" s="656"/>
      <c r="B557" s="763"/>
      <c r="C557" s="656"/>
      <c r="D557" s="656"/>
      <c r="E557" s="656"/>
    </row>
    <row r="558" spans="1:5">
      <c r="A558" s="656"/>
      <c r="B558" s="763"/>
      <c r="C558" s="656"/>
      <c r="D558" s="656"/>
      <c r="E558" s="656"/>
    </row>
    <row r="559" spans="1:5">
      <c r="A559" s="656"/>
      <c r="B559" s="763"/>
      <c r="C559" s="656"/>
      <c r="D559" s="656"/>
      <c r="E559" s="656"/>
    </row>
    <row r="560" spans="1:5">
      <c r="A560" s="656"/>
      <c r="B560" s="763"/>
      <c r="C560" s="656"/>
      <c r="D560" s="656"/>
      <c r="E560" s="656"/>
    </row>
    <row r="561" spans="1:5">
      <c r="A561" s="656"/>
      <c r="B561" s="763"/>
      <c r="C561" s="656"/>
      <c r="D561" s="656"/>
      <c r="E561" s="656"/>
    </row>
    <row r="562" spans="1:5">
      <c r="A562" s="656"/>
      <c r="B562" s="763"/>
      <c r="C562" s="656"/>
      <c r="D562" s="656"/>
      <c r="E562" s="656"/>
    </row>
    <row r="563" spans="1:5">
      <c r="A563" s="656"/>
      <c r="B563" s="763"/>
      <c r="C563" s="656"/>
      <c r="D563" s="656"/>
      <c r="E563" s="656"/>
    </row>
    <row r="564" spans="1:5">
      <c r="A564" s="656"/>
      <c r="B564" s="763"/>
      <c r="C564" s="656"/>
      <c r="D564" s="656"/>
      <c r="E564" s="656"/>
    </row>
    <row r="565" spans="1:5">
      <c r="A565" s="656"/>
      <c r="B565" s="763"/>
      <c r="C565" s="656"/>
      <c r="D565" s="656"/>
      <c r="E565" s="656"/>
    </row>
    <row r="566" spans="1:5">
      <c r="A566" s="656"/>
      <c r="B566" s="763"/>
      <c r="C566" s="656"/>
      <c r="D566" s="656"/>
      <c r="E566" s="656"/>
    </row>
    <row r="567" spans="1:5">
      <c r="A567" s="656"/>
      <c r="B567" s="763"/>
      <c r="C567" s="656"/>
      <c r="D567" s="656"/>
      <c r="E567" s="656"/>
    </row>
    <row r="568" spans="1:5">
      <c r="A568" s="656"/>
      <c r="B568" s="763"/>
      <c r="C568" s="656"/>
      <c r="D568" s="656"/>
      <c r="E568" s="656"/>
    </row>
    <row r="569" spans="1:5">
      <c r="A569" s="656"/>
      <c r="B569" s="763"/>
      <c r="C569" s="656"/>
      <c r="D569" s="656"/>
      <c r="E569" s="656"/>
    </row>
    <row r="570" spans="1:5">
      <c r="A570" s="656"/>
      <c r="B570" s="763"/>
      <c r="C570" s="656"/>
      <c r="D570" s="656"/>
      <c r="E570" s="656"/>
    </row>
    <row r="571" spans="1:5">
      <c r="A571" s="656"/>
      <c r="B571" s="763"/>
      <c r="C571" s="656"/>
      <c r="D571" s="656"/>
      <c r="E571" s="656"/>
    </row>
    <row r="572" spans="1:5">
      <c r="A572" s="656"/>
      <c r="B572" s="763"/>
      <c r="C572" s="656"/>
      <c r="D572" s="656"/>
      <c r="E572" s="656"/>
    </row>
    <row r="573" spans="1:5">
      <c r="A573" s="656"/>
      <c r="B573" s="763"/>
      <c r="C573" s="656"/>
      <c r="D573" s="656"/>
      <c r="E573" s="656"/>
    </row>
    <row r="574" spans="1:5">
      <c r="A574" s="656"/>
      <c r="B574" s="763"/>
      <c r="C574" s="656"/>
      <c r="D574" s="656"/>
      <c r="E574" s="656"/>
    </row>
    <row r="575" spans="1:5">
      <c r="A575" s="656"/>
      <c r="B575" s="763"/>
      <c r="C575" s="656"/>
      <c r="D575" s="656"/>
      <c r="E575" s="656"/>
    </row>
    <row r="576" spans="1:5">
      <c r="A576" s="656"/>
      <c r="B576" s="763"/>
      <c r="C576" s="656"/>
      <c r="D576" s="656"/>
      <c r="E576" s="656"/>
    </row>
    <row r="577" spans="1:5">
      <c r="A577" s="656"/>
      <c r="B577" s="763"/>
      <c r="C577" s="656"/>
      <c r="D577" s="656"/>
      <c r="E577" s="656"/>
    </row>
    <row r="578" spans="1:5">
      <c r="A578" s="656"/>
      <c r="B578" s="763"/>
      <c r="C578" s="656"/>
      <c r="D578" s="656"/>
      <c r="E578" s="656"/>
    </row>
    <row r="579" spans="1:5">
      <c r="A579" s="656"/>
      <c r="B579" s="763"/>
      <c r="C579" s="656"/>
      <c r="D579" s="656"/>
      <c r="E579" s="656"/>
    </row>
    <row r="580" spans="1:5">
      <c r="A580" s="656"/>
      <c r="B580" s="763"/>
      <c r="C580" s="656"/>
      <c r="D580" s="656"/>
      <c r="E580" s="656"/>
    </row>
    <row r="581" spans="1:5">
      <c r="A581" s="656"/>
      <c r="B581" s="763"/>
      <c r="C581" s="656"/>
      <c r="D581" s="656"/>
      <c r="E581" s="656"/>
    </row>
    <row r="582" spans="1:5">
      <c r="A582" s="656"/>
      <c r="B582" s="763"/>
      <c r="C582" s="656"/>
      <c r="D582" s="656"/>
      <c r="E582" s="656"/>
    </row>
    <row r="583" spans="1:5">
      <c r="A583" s="656"/>
      <c r="B583" s="763"/>
      <c r="C583" s="656"/>
      <c r="D583" s="656"/>
      <c r="E583" s="656"/>
    </row>
    <row r="584" spans="1:5">
      <c r="A584" s="656"/>
      <c r="B584" s="763"/>
      <c r="C584" s="656"/>
      <c r="D584" s="656"/>
      <c r="E584" s="656"/>
    </row>
    <row r="585" spans="1:5">
      <c r="A585" s="656"/>
      <c r="B585" s="763"/>
      <c r="C585" s="656"/>
      <c r="D585" s="656"/>
      <c r="E585" s="656"/>
    </row>
    <row r="586" spans="1:5">
      <c r="A586" s="656"/>
      <c r="B586" s="763"/>
      <c r="C586" s="656"/>
      <c r="D586" s="656"/>
      <c r="E586" s="656"/>
    </row>
    <row r="587" spans="1:5">
      <c r="A587" s="656"/>
      <c r="B587" s="763"/>
      <c r="C587" s="656"/>
      <c r="D587" s="656"/>
      <c r="E587" s="656"/>
    </row>
    <row r="588" spans="1:5">
      <c r="A588" s="656"/>
      <c r="B588" s="763"/>
      <c r="C588" s="656"/>
      <c r="D588" s="656"/>
      <c r="E588" s="656"/>
    </row>
    <row r="589" spans="1:5">
      <c r="A589" s="656"/>
      <c r="B589" s="763"/>
      <c r="C589" s="656"/>
      <c r="D589" s="656"/>
      <c r="E589" s="656"/>
    </row>
    <row r="590" spans="1:5">
      <c r="A590" s="656"/>
      <c r="B590" s="763"/>
      <c r="C590" s="656"/>
      <c r="D590" s="656"/>
      <c r="E590" s="656"/>
    </row>
    <row r="591" spans="1:5">
      <c r="A591" s="656"/>
      <c r="B591" s="763"/>
      <c r="C591" s="656"/>
      <c r="D591" s="656"/>
      <c r="E591" s="656"/>
    </row>
    <row r="592" spans="1:5">
      <c r="A592" s="656"/>
      <c r="B592" s="763"/>
      <c r="C592" s="656"/>
      <c r="D592" s="656"/>
      <c r="E592" s="656"/>
    </row>
    <row r="593" spans="1:5">
      <c r="A593" s="656"/>
      <c r="B593" s="763"/>
      <c r="C593" s="656"/>
      <c r="D593" s="656"/>
      <c r="E593" s="656"/>
    </row>
    <row r="594" spans="1:5">
      <c r="A594" s="656"/>
      <c r="B594" s="763"/>
      <c r="C594" s="656"/>
      <c r="D594" s="656"/>
      <c r="E594" s="656"/>
    </row>
    <row r="595" spans="1:5">
      <c r="A595" s="656"/>
      <c r="B595" s="763"/>
      <c r="C595" s="656"/>
      <c r="D595" s="656"/>
      <c r="E595" s="656"/>
    </row>
    <row r="596" spans="1:5">
      <c r="A596" s="656"/>
      <c r="B596" s="763"/>
      <c r="C596" s="656"/>
      <c r="D596" s="656"/>
      <c r="E596" s="656"/>
    </row>
    <row r="597" spans="1:5">
      <c r="A597" s="656"/>
      <c r="B597" s="763"/>
      <c r="C597" s="656"/>
      <c r="D597" s="656"/>
      <c r="E597" s="656"/>
    </row>
    <row r="598" spans="1:5">
      <c r="A598" s="656"/>
      <c r="B598" s="763"/>
      <c r="C598" s="656"/>
      <c r="D598" s="656"/>
      <c r="E598" s="656"/>
    </row>
    <row r="599" spans="1:5">
      <c r="A599" s="656"/>
      <c r="B599" s="763"/>
      <c r="C599" s="656"/>
      <c r="D599" s="656"/>
      <c r="E599" s="656"/>
    </row>
    <row r="600" spans="1:5">
      <c r="A600" s="656"/>
      <c r="B600" s="763"/>
      <c r="C600" s="656"/>
      <c r="D600" s="656"/>
      <c r="E600" s="656"/>
    </row>
    <row r="601" spans="1:5">
      <c r="A601" s="656"/>
      <c r="B601" s="763"/>
      <c r="C601" s="656"/>
      <c r="D601" s="656"/>
      <c r="E601" s="656"/>
    </row>
    <row r="602" spans="1:5">
      <c r="A602" s="656"/>
      <c r="B602" s="763"/>
      <c r="C602" s="656"/>
      <c r="D602" s="656"/>
      <c r="E602" s="656"/>
    </row>
    <row r="603" spans="1:5">
      <c r="A603" s="656"/>
      <c r="B603" s="763"/>
      <c r="C603" s="656"/>
      <c r="D603" s="656"/>
      <c r="E603" s="656"/>
    </row>
    <row r="604" spans="1:5">
      <c r="A604" s="656"/>
      <c r="B604" s="763"/>
      <c r="C604" s="656"/>
      <c r="D604" s="656"/>
      <c r="E604" s="656"/>
    </row>
    <row r="605" spans="1:5">
      <c r="A605" s="656"/>
      <c r="B605" s="763"/>
      <c r="C605" s="656"/>
      <c r="D605" s="656"/>
      <c r="E605" s="656"/>
    </row>
    <row r="606" spans="1:5">
      <c r="A606" s="656"/>
      <c r="B606" s="763"/>
      <c r="C606" s="656"/>
      <c r="D606" s="656"/>
      <c r="E606" s="656"/>
    </row>
    <row r="607" spans="1:5">
      <c r="A607" s="656"/>
      <c r="B607" s="763"/>
      <c r="C607" s="656"/>
      <c r="D607" s="656"/>
      <c r="E607" s="656"/>
    </row>
    <row r="608" spans="1:5">
      <c r="A608" s="656"/>
      <c r="B608" s="763"/>
      <c r="C608" s="656"/>
      <c r="D608" s="656"/>
      <c r="E608" s="656"/>
    </row>
    <row r="609" spans="1:5">
      <c r="A609" s="656"/>
      <c r="B609" s="763"/>
      <c r="C609" s="656"/>
      <c r="D609" s="656"/>
      <c r="E609" s="656"/>
    </row>
    <row r="610" spans="1:5">
      <c r="A610" s="656"/>
      <c r="B610" s="763"/>
      <c r="C610" s="656"/>
      <c r="D610" s="656"/>
      <c r="E610" s="656"/>
    </row>
    <row r="611" spans="1:5">
      <c r="A611" s="656"/>
      <c r="B611" s="763"/>
      <c r="C611" s="656"/>
      <c r="D611" s="656"/>
      <c r="E611" s="656"/>
    </row>
    <row r="612" spans="1:5">
      <c r="A612" s="656"/>
      <c r="B612" s="763"/>
      <c r="C612" s="656"/>
      <c r="D612" s="656"/>
      <c r="E612" s="656"/>
    </row>
    <row r="613" spans="1:5">
      <c r="A613" s="656"/>
      <c r="B613" s="763"/>
      <c r="C613" s="656"/>
      <c r="D613" s="656"/>
      <c r="E613" s="656"/>
    </row>
    <row r="614" spans="1:5">
      <c r="A614" s="656"/>
      <c r="B614" s="763"/>
      <c r="C614" s="656"/>
      <c r="D614" s="656"/>
      <c r="E614" s="656"/>
    </row>
    <row r="615" spans="1:5">
      <c r="A615" s="656"/>
      <c r="B615" s="763"/>
      <c r="C615" s="656"/>
      <c r="D615" s="656"/>
      <c r="E615" s="656"/>
    </row>
    <row r="616" spans="1:5">
      <c r="A616" s="656"/>
      <c r="B616" s="763"/>
      <c r="C616" s="656"/>
      <c r="D616" s="656"/>
      <c r="E616" s="656"/>
    </row>
    <row r="617" spans="1:5">
      <c r="A617" s="656"/>
      <c r="B617" s="763"/>
      <c r="C617" s="656"/>
      <c r="D617" s="656"/>
      <c r="E617" s="656"/>
    </row>
    <row r="618" spans="1:5">
      <c r="A618" s="656"/>
      <c r="B618" s="763"/>
      <c r="C618" s="656"/>
      <c r="D618" s="656"/>
      <c r="E618" s="656"/>
    </row>
    <row r="619" spans="1:5">
      <c r="A619" s="656"/>
      <c r="B619" s="763"/>
      <c r="C619" s="656"/>
      <c r="D619" s="656"/>
      <c r="E619" s="656"/>
    </row>
    <row r="620" spans="1:5">
      <c r="A620" s="656"/>
      <c r="B620" s="763"/>
      <c r="C620" s="656"/>
      <c r="D620" s="656"/>
      <c r="E620" s="656"/>
    </row>
    <row r="621" spans="1:5">
      <c r="A621" s="656"/>
      <c r="B621" s="763"/>
      <c r="C621" s="656"/>
      <c r="D621" s="656"/>
      <c r="E621" s="656"/>
    </row>
    <row r="622" spans="1:5">
      <c r="A622" s="656"/>
      <c r="B622" s="763"/>
      <c r="C622" s="656"/>
      <c r="D622" s="656"/>
      <c r="E622" s="656"/>
    </row>
    <row r="623" spans="1:5">
      <c r="A623" s="656"/>
      <c r="B623" s="763"/>
      <c r="C623" s="656"/>
      <c r="D623" s="656"/>
      <c r="E623" s="656"/>
    </row>
    <row r="624" spans="1:5">
      <c r="A624" s="656"/>
      <c r="B624" s="763"/>
      <c r="C624" s="656"/>
      <c r="D624" s="656"/>
      <c r="E624" s="656"/>
    </row>
    <row r="625" spans="1:5">
      <c r="A625" s="656"/>
      <c r="B625" s="763"/>
      <c r="C625" s="656"/>
      <c r="D625" s="656"/>
      <c r="E625" s="656"/>
    </row>
    <row r="626" spans="1:5">
      <c r="A626" s="656"/>
      <c r="B626" s="763"/>
      <c r="C626" s="656"/>
      <c r="D626" s="656"/>
      <c r="E626" s="656"/>
    </row>
    <row r="627" spans="1:5">
      <c r="A627" s="656"/>
      <c r="B627" s="763"/>
      <c r="C627" s="656"/>
      <c r="D627" s="656"/>
      <c r="E627" s="656"/>
    </row>
    <row r="628" spans="1:5">
      <c r="A628" s="656"/>
      <c r="B628" s="763"/>
      <c r="C628" s="656"/>
      <c r="D628" s="656"/>
      <c r="E628" s="656"/>
    </row>
    <row r="629" spans="1:5">
      <c r="A629" s="656"/>
      <c r="B629" s="763"/>
      <c r="C629" s="656"/>
      <c r="D629" s="656"/>
      <c r="E629" s="656"/>
    </row>
    <row r="630" spans="1:5">
      <c r="A630" s="656"/>
      <c r="B630" s="763"/>
      <c r="C630" s="656"/>
      <c r="D630" s="656"/>
      <c r="E630" s="656"/>
    </row>
    <row r="631" spans="1:5">
      <c r="A631" s="656"/>
      <c r="B631" s="763"/>
      <c r="C631" s="656"/>
      <c r="D631" s="656"/>
      <c r="E631" s="656"/>
    </row>
    <row r="632" spans="1:5">
      <c r="A632" s="656"/>
      <c r="B632" s="763"/>
      <c r="C632" s="656"/>
      <c r="D632" s="656"/>
      <c r="E632" s="656"/>
    </row>
    <row r="633" spans="1:5">
      <c r="A633" s="656"/>
      <c r="B633" s="763"/>
      <c r="C633" s="656"/>
      <c r="D633" s="656"/>
      <c r="E633" s="656"/>
    </row>
    <row r="634" spans="1:5">
      <c r="A634" s="656"/>
      <c r="B634" s="763"/>
      <c r="C634" s="656"/>
      <c r="D634" s="656"/>
      <c r="E634" s="656"/>
    </row>
    <row r="635" spans="1:5">
      <c r="A635" s="656"/>
      <c r="B635" s="763"/>
      <c r="C635" s="656"/>
      <c r="D635" s="656"/>
      <c r="E635" s="656"/>
    </row>
    <row r="636" spans="1:5">
      <c r="A636" s="656"/>
      <c r="B636" s="763"/>
      <c r="C636" s="656"/>
      <c r="D636" s="656"/>
      <c r="E636" s="656"/>
    </row>
    <row r="637" spans="1:5">
      <c r="A637" s="656"/>
      <c r="B637" s="763"/>
      <c r="C637" s="656"/>
      <c r="D637" s="656"/>
      <c r="E637" s="656"/>
    </row>
    <row r="638" spans="1:5">
      <c r="A638" s="656"/>
      <c r="B638" s="763"/>
      <c r="C638" s="656"/>
      <c r="D638" s="656"/>
      <c r="E638" s="656"/>
    </row>
    <row r="639" spans="1:5">
      <c r="A639" s="656"/>
      <c r="B639" s="763"/>
      <c r="C639" s="656"/>
      <c r="D639" s="656"/>
      <c r="E639" s="656"/>
    </row>
    <row r="640" spans="1:5">
      <c r="A640" s="656"/>
      <c r="B640" s="763"/>
      <c r="C640" s="656"/>
      <c r="D640" s="656"/>
      <c r="E640" s="656"/>
    </row>
    <row r="641" spans="1:5">
      <c r="A641" s="656"/>
      <c r="B641" s="763"/>
      <c r="C641" s="656"/>
      <c r="D641" s="656"/>
      <c r="E641" s="656"/>
    </row>
    <row r="642" spans="1:5">
      <c r="A642" s="656"/>
      <c r="B642" s="763"/>
      <c r="C642" s="656"/>
      <c r="D642" s="656"/>
      <c r="E642" s="656"/>
    </row>
    <row r="643" spans="1:5">
      <c r="A643" s="656"/>
      <c r="B643" s="763"/>
      <c r="C643" s="656"/>
      <c r="D643" s="656"/>
      <c r="E643" s="656"/>
    </row>
    <row r="644" spans="1:5">
      <c r="A644" s="656"/>
      <c r="B644" s="763"/>
      <c r="C644" s="656"/>
      <c r="D644" s="656"/>
      <c r="E644" s="656"/>
    </row>
    <row r="645" spans="1:5">
      <c r="A645" s="656"/>
      <c r="B645" s="763"/>
      <c r="C645" s="656"/>
      <c r="D645" s="656"/>
      <c r="E645" s="656"/>
    </row>
    <row r="646" spans="1:5">
      <c r="A646" s="656"/>
      <c r="B646" s="763"/>
      <c r="C646" s="656"/>
      <c r="D646" s="656"/>
      <c r="E646" s="656"/>
    </row>
    <row r="647" spans="1:5">
      <c r="A647" s="656"/>
      <c r="B647" s="763"/>
      <c r="C647" s="656"/>
      <c r="D647" s="656"/>
      <c r="E647" s="656"/>
    </row>
    <row r="648" spans="1:5">
      <c r="A648" s="656"/>
      <c r="B648" s="763"/>
      <c r="C648" s="656"/>
      <c r="D648" s="656"/>
      <c r="E648" s="656"/>
    </row>
    <row r="649" spans="1:5">
      <c r="A649" s="656"/>
      <c r="B649" s="763"/>
      <c r="C649" s="656"/>
      <c r="D649" s="656"/>
      <c r="E649" s="656"/>
    </row>
    <row r="650" spans="1:5">
      <c r="A650" s="656"/>
      <c r="B650" s="763"/>
      <c r="C650" s="656"/>
      <c r="D650" s="656"/>
      <c r="E650" s="656"/>
    </row>
    <row r="651" spans="1:5">
      <c r="A651" s="656"/>
      <c r="B651" s="763"/>
      <c r="C651" s="656"/>
      <c r="D651" s="656"/>
      <c r="E651" s="656"/>
    </row>
    <row r="652" spans="1:5">
      <c r="A652" s="656"/>
      <c r="B652" s="763"/>
      <c r="C652" s="656"/>
      <c r="D652" s="656"/>
      <c r="E652" s="656"/>
    </row>
    <row r="653" spans="1:5">
      <c r="A653" s="656"/>
      <c r="B653" s="763"/>
      <c r="C653" s="656"/>
      <c r="D653" s="656"/>
      <c r="E653" s="656"/>
    </row>
    <row r="654" spans="1:5">
      <c r="A654" s="656"/>
      <c r="B654" s="763"/>
      <c r="C654" s="656"/>
      <c r="D654" s="656"/>
      <c r="E654" s="656"/>
    </row>
    <row r="655" spans="1:5">
      <c r="A655" s="656"/>
      <c r="B655" s="763"/>
      <c r="C655" s="656"/>
      <c r="D655" s="656"/>
      <c r="E655" s="656"/>
    </row>
    <row r="656" spans="1:5">
      <c r="A656" s="656"/>
      <c r="B656" s="763"/>
      <c r="C656" s="656"/>
      <c r="D656" s="656"/>
      <c r="E656" s="656"/>
    </row>
    <row r="657" spans="1:5">
      <c r="A657" s="656"/>
      <c r="B657" s="763"/>
      <c r="C657" s="656"/>
      <c r="D657" s="656"/>
      <c r="E657" s="656"/>
    </row>
    <row r="658" spans="1:5">
      <c r="A658" s="656"/>
      <c r="B658" s="763"/>
      <c r="C658" s="656"/>
      <c r="D658" s="656"/>
      <c r="E658" s="656"/>
    </row>
    <row r="659" spans="1:5">
      <c r="A659" s="656"/>
      <c r="B659" s="763"/>
      <c r="C659" s="656"/>
      <c r="D659" s="656"/>
      <c r="E659" s="656"/>
    </row>
    <row r="660" spans="1:5">
      <c r="A660" s="656"/>
      <c r="B660" s="763"/>
      <c r="C660" s="656"/>
      <c r="D660" s="656"/>
      <c r="E660" s="656"/>
    </row>
    <row r="661" spans="1:5">
      <c r="A661" s="656"/>
      <c r="B661" s="763"/>
      <c r="C661" s="656"/>
      <c r="D661" s="656"/>
      <c r="E661" s="656"/>
    </row>
    <row r="662" spans="1:5">
      <c r="A662" s="656"/>
      <c r="B662" s="763"/>
      <c r="C662" s="656"/>
      <c r="D662" s="656"/>
      <c r="E662" s="656"/>
    </row>
    <row r="663" spans="1:5">
      <c r="A663" s="656"/>
      <c r="B663" s="763"/>
      <c r="C663" s="656"/>
      <c r="D663" s="656"/>
      <c r="E663" s="656"/>
    </row>
    <row r="664" spans="1:5">
      <c r="A664" s="656"/>
      <c r="B664" s="763"/>
      <c r="C664" s="656"/>
      <c r="D664" s="656"/>
      <c r="E664" s="656"/>
    </row>
    <row r="665" spans="1:5">
      <c r="A665" s="656"/>
      <c r="B665" s="763"/>
      <c r="C665" s="656"/>
      <c r="D665" s="656"/>
      <c r="E665" s="656"/>
    </row>
    <row r="666" spans="1:5">
      <c r="A666" s="656"/>
      <c r="B666" s="763"/>
      <c r="C666" s="656"/>
      <c r="D666" s="656"/>
      <c r="E666" s="656"/>
    </row>
    <row r="667" spans="1:5">
      <c r="A667" s="656"/>
      <c r="B667" s="763"/>
      <c r="C667" s="656"/>
      <c r="D667" s="656"/>
      <c r="E667" s="656"/>
    </row>
    <row r="668" spans="1:5">
      <c r="A668" s="656"/>
      <c r="B668" s="763"/>
      <c r="C668" s="656"/>
      <c r="D668" s="656"/>
      <c r="E668" s="656"/>
    </row>
    <row r="669" spans="1:5">
      <c r="A669" s="656"/>
      <c r="B669" s="763"/>
      <c r="C669" s="656"/>
      <c r="D669" s="656"/>
      <c r="E669" s="656"/>
    </row>
    <row r="670" spans="1:5">
      <c r="A670" s="656"/>
      <c r="B670" s="763"/>
      <c r="C670" s="656"/>
      <c r="D670" s="656"/>
      <c r="E670" s="656"/>
    </row>
    <row r="671" spans="1:5">
      <c r="A671" s="656"/>
      <c r="B671" s="763"/>
      <c r="C671" s="656"/>
      <c r="D671" s="656"/>
      <c r="E671" s="656"/>
    </row>
    <row r="672" spans="1:5">
      <c r="A672" s="656"/>
      <c r="B672" s="763"/>
      <c r="C672" s="656"/>
      <c r="D672" s="656"/>
      <c r="E672" s="656"/>
    </row>
    <row r="673" spans="1:5">
      <c r="A673" s="656"/>
      <c r="B673" s="763"/>
      <c r="C673" s="656"/>
      <c r="D673" s="656"/>
      <c r="E673" s="656"/>
    </row>
    <row r="674" spans="1:5">
      <c r="A674" s="656"/>
      <c r="B674" s="763"/>
      <c r="C674" s="656"/>
      <c r="D674" s="656"/>
      <c r="E674" s="656"/>
    </row>
    <row r="675" spans="1:5">
      <c r="A675" s="656"/>
      <c r="B675" s="763"/>
      <c r="C675" s="656"/>
      <c r="D675" s="656"/>
      <c r="E675" s="656"/>
    </row>
    <row r="676" spans="1:5">
      <c r="A676" s="656"/>
      <c r="B676" s="763"/>
      <c r="C676" s="656"/>
      <c r="D676" s="656"/>
      <c r="E676" s="656"/>
    </row>
    <row r="677" spans="1:5">
      <c r="A677" s="656"/>
      <c r="B677" s="763"/>
      <c r="C677" s="656"/>
      <c r="D677" s="656"/>
      <c r="E677" s="656"/>
    </row>
    <row r="678" spans="1:5">
      <c r="A678" s="656"/>
      <c r="B678" s="763"/>
      <c r="C678" s="656"/>
      <c r="D678" s="656"/>
      <c r="E678" s="656"/>
    </row>
    <row r="679" spans="1:5">
      <c r="A679" s="656"/>
      <c r="B679" s="763"/>
      <c r="C679" s="656"/>
      <c r="D679" s="656"/>
      <c r="E679" s="656"/>
    </row>
    <row r="680" spans="1:5">
      <c r="A680" s="656"/>
      <c r="B680" s="763"/>
      <c r="C680" s="656"/>
      <c r="D680" s="656"/>
      <c r="E680" s="656"/>
    </row>
    <row r="681" spans="1:5">
      <c r="A681" s="656"/>
      <c r="B681" s="763"/>
      <c r="C681" s="656"/>
      <c r="D681" s="656"/>
      <c r="E681" s="656"/>
    </row>
    <row r="682" spans="1:5">
      <c r="A682" s="656"/>
      <c r="B682" s="763"/>
      <c r="C682" s="656"/>
      <c r="D682" s="656"/>
      <c r="E682" s="656"/>
    </row>
    <row r="683" spans="1:5">
      <c r="A683" s="656"/>
      <c r="B683" s="763"/>
      <c r="C683" s="656"/>
      <c r="D683" s="656"/>
      <c r="E683" s="656"/>
    </row>
    <row r="684" spans="1:5">
      <c r="A684" s="656"/>
      <c r="B684" s="763"/>
      <c r="C684" s="656"/>
      <c r="D684" s="656"/>
      <c r="E684" s="656"/>
    </row>
    <row r="685" spans="1:5">
      <c r="A685" s="656"/>
      <c r="B685" s="763"/>
      <c r="C685" s="656"/>
      <c r="D685" s="656"/>
      <c r="E685" s="656"/>
    </row>
    <row r="686" spans="1:5">
      <c r="A686" s="656"/>
      <c r="B686" s="763"/>
      <c r="C686" s="656"/>
      <c r="D686" s="656"/>
      <c r="E686" s="656"/>
    </row>
    <row r="687" spans="1:5">
      <c r="A687" s="656"/>
      <c r="B687" s="763"/>
      <c r="C687" s="656"/>
      <c r="D687" s="656"/>
      <c r="E687" s="656"/>
    </row>
    <row r="688" spans="1:5">
      <c r="A688" s="656"/>
      <c r="B688" s="763"/>
      <c r="C688" s="656"/>
      <c r="D688" s="656"/>
      <c r="E688" s="656"/>
    </row>
    <row r="689" spans="1:5">
      <c r="A689" s="656"/>
      <c r="B689" s="763"/>
      <c r="C689" s="656"/>
      <c r="D689" s="656"/>
      <c r="E689" s="656"/>
    </row>
    <row r="690" spans="1:5">
      <c r="A690" s="656"/>
      <c r="B690" s="763"/>
      <c r="C690" s="656"/>
      <c r="D690" s="656"/>
      <c r="E690" s="656"/>
    </row>
    <row r="691" spans="1:5">
      <c r="A691" s="656"/>
      <c r="B691" s="763"/>
      <c r="C691" s="656"/>
      <c r="D691" s="656"/>
      <c r="E691" s="656"/>
    </row>
    <row r="692" spans="1:5">
      <c r="A692" s="656"/>
      <c r="B692" s="763"/>
      <c r="C692" s="656"/>
      <c r="D692" s="656"/>
      <c r="E692" s="656"/>
    </row>
    <row r="693" spans="1:5">
      <c r="A693" s="656"/>
      <c r="B693" s="763"/>
      <c r="C693" s="656"/>
      <c r="D693" s="656"/>
      <c r="E693" s="656"/>
    </row>
    <row r="694" spans="1:5">
      <c r="A694" s="656"/>
      <c r="B694" s="763"/>
      <c r="C694" s="656"/>
      <c r="D694" s="656"/>
      <c r="E694" s="656"/>
    </row>
    <row r="695" spans="1:5">
      <c r="A695" s="656"/>
      <c r="B695" s="763"/>
      <c r="C695" s="656"/>
      <c r="D695" s="656"/>
      <c r="E695" s="656"/>
    </row>
    <row r="696" spans="1:5">
      <c r="A696" s="656"/>
      <c r="B696" s="763"/>
      <c r="C696" s="656"/>
      <c r="D696" s="656"/>
      <c r="E696" s="656"/>
    </row>
    <row r="697" spans="1:5">
      <c r="A697" s="656"/>
      <c r="B697" s="763"/>
      <c r="C697" s="656"/>
      <c r="D697" s="656"/>
      <c r="E697" s="656"/>
    </row>
    <row r="698" spans="1:5">
      <c r="A698" s="656"/>
      <c r="B698" s="763"/>
      <c r="C698" s="656"/>
      <c r="D698" s="656"/>
      <c r="E698" s="656"/>
    </row>
    <row r="699" spans="1:5">
      <c r="A699" s="656"/>
      <c r="B699" s="763"/>
      <c r="C699" s="656"/>
      <c r="D699" s="656"/>
      <c r="E699" s="656"/>
    </row>
    <row r="700" spans="1:5">
      <c r="A700" s="656"/>
      <c r="B700" s="763"/>
      <c r="C700" s="656"/>
      <c r="D700" s="656"/>
      <c r="E700" s="656"/>
    </row>
    <row r="701" spans="1:5">
      <c r="A701" s="656"/>
      <c r="B701" s="763"/>
      <c r="C701" s="656"/>
      <c r="D701" s="656"/>
      <c r="E701" s="656"/>
    </row>
    <row r="702" spans="1:5">
      <c r="A702" s="656"/>
      <c r="B702" s="763"/>
      <c r="C702" s="656"/>
      <c r="D702" s="656"/>
      <c r="E702" s="656"/>
    </row>
    <row r="703" spans="1:5">
      <c r="A703" s="656"/>
      <c r="B703" s="763"/>
      <c r="C703" s="656"/>
      <c r="D703" s="656"/>
      <c r="E703" s="656"/>
    </row>
    <row r="704" spans="1:5">
      <c r="A704" s="656"/>
      <c r="B704" s="763"/>
      <c r="C704" s="656"/>
      <c r="D704" s="656"/>
      <c r="E704" s="656"/>
    </row>
    <row r="705" spans="1:5">
      <c r="A705" s="656"/>
      <c r="B705" s="763"/>
      <c r="C705" s="656"/>
      <c r="D705" s="656"/>
      <c r="E705" s="656"/>
    </row>
    <row r="706" spans="1:5">
      <c r="A706" s="656"/>
      <c r="B706" s="763"/>
      <c r="C706" s="656"/>
      <c r="D706" s="656"/>
      <c r="E706" s="656"/>
    </row>
    <row r="707" spans="1:5">
      <c r="A707" s="656"/>
      <c r="B707" s="763"/>
      <c r="C707" s="656"/>
      <c r="D707" s="656"/>
      <c r="E707" s="656"/>
    </row>
    <row r="708" spans="1:5">
      <c r="A708" s="656"/>
      <c r="B708" s="763"/>
      <c r="C708" s="656"/>
      <c r="D708" s="656"/>
      <c r="E708" s="656"/>
    </row>
    <row r="709" spans="1:5">
      <c r="A709" s="656"/>
      <c r="B709" s="763"/>
      <c r="C709" s="656"/>
      <c r="D709" s="656"/>
      <c r="E709" s="656"/>
    </row>
    <row r="710" spans="1:5">
      <c r="A710" s="656"/>
      <c r="B710" s="763"/>
      <c r="C710" s="656"/>
      <c r="D710" s="656"/>
      <c r="E710" s="656"/>
    </row>
    <row r="711" spans="1:5">
      <c r="A711" s="656"/>
      <c r="B711" s="763"/>
      <c r="C711" s="656"/>
      <c r="D711" s="656"/>
      <c r="E711" s="656"/>
    </row>
    <row r="712" spans="1:5">
      <c r="A712" s="656"/>
      <c r="B712" s="763"/>
      <c r="C712" s="656"/>
      <c r="D712" s="656"/>
      <c r="E712" s="656"/>
    </row>
    <row r="713" spans="1:5">
      <c r="A713" s="656"/>
      <c r="B713" s="763"/>
      <c r="C713" s="656"/>
      <c r="D713" s="656"/>
      <c r="E713" s="656"/>
    </row>
    <row r="714" spans="1:5">
      <c r="A714" s="656"/>
      <c r="B714" s="763"/>
      <c r="C714" s="656"/>
      <c r="D714" s="656"/>
      <c r="E714" s="656"/>
    </row>
    <row r="715" spans="1:5">
      <c r="A715" s="656"/>
      <c r="B715" s="763"/>
      <c r="C715" s="656"/>
      <c r="D715" s="656"/>
      <c r="E715" s="656"/>
    </row>
    <row r="716" spans="1:5">
      <c r="A716" s="656"/>
      <c r="B716" s="763"/>
      <c r="C716" s="656"/>
      <c r="D716" s="656"/>
      <c r="E716" s="656"/>
    </row>
    <row r="717" spans="1:5">
      <c r="A717" s="656"/>
      <c r="B717" s="763"/>
      <c r="C717" s="656"/>
      <c r="D717" s="656"/>
      <c r="E717" s="656"/>
    </row>
    <row r="718" spans="1:5">
      <c r="A718" s="656"/>
      <c r="B718" s="763"/>
      <c r="C718" s="656"/>
      <c r="D718" s="656"/>
      <c r="E718" s="656"/>
    </row>
    <row r="719" spans="1:5">
      <c r="A719" s="656"/>
      <c r="B719" s="763"/>
      <c r="C719" s="656"/>
      <c r="D719" s="656"/>
      <c r="E719" s="656"/>
    </row>
    <row r="720" spans="1:5">
      <c r="A720" s="656"/>
      <c r="B720" s="763"/>
      <c r="C720" s="656"/>
      <c r="D720" s="656"/>
      <c r="E720" s="656"/>
    </row>
    <row r="721" spans="1:5">
      <c r="A721" s="656"/>
      <c r="B721" s="763"/>
      <c r="C721" s="656"/>
      <c r="D721" s="656"/>
      <c r="E721" s="656"/>
    </row>
    <row r="722" spans="1:5">
      <c r="A722" s="656"/>
      <c r="B722" s="763"/>
      <c r="C722" s="656"/>
      <c r="D722" s="656"/>
      <c r="E722" s="656"/>
    </row>
    <row r="723" spans="1:5">
      <c r="A723" s="656"/>
      <c r="B723" s="763"/>
      <c r="C723" s="656"/>
      <c r="D723" s="656"/>
      <c r="E723" s="656"/>
    </row>
    <row r="724" spans="1:5">
      <c r="A724" s="656"/>
      <c r="B724" s="763"/>
      <c r="C724" s="656"/>
      <c r="D724" s="656"/>
      <c r="E724" s="656"/>
    </row>
    <row r="725" spans="1:5">
      <c r="A725" s="656"/>
      <c r="B725" s="763"/>
      <c r="C725" s="656"/>
      <c r="D725" s="656"/>
      <c r="E725" s="656"/>
    </row>
    <row r="726" spans="1:5">
      <c r="A726" s="656"/>
      <c r="B726" s="763"/>
      <c r="C726" s="656"/>
      <c r="D726" s="656"/>
      <c r="E726" s="656"/>
    </row>
    <row r="727" spans="1:5">
      <c r="A727" s="656"/>
      <c r="B727" s="763"/>
      <c r="C727" s="656"/>
      <c r="D727" s="656"/>
      <c r="E727" s="656"/>
    </row>
    <row r="728" spans="1:5">
      <c r="A728" s="656"/>
      <c r="B728" s="763"/>
      <c r="C728" s="656"/>
      <c r="D728" s="656"/>
      <c r="E728" s="656"/>
    </row>
    <row r="729" spans="1:5">
      <c r="A729" s="656"/>
      <c r="B729" s="763"/>
      <c r="C729" s="656"/>
      <c r="D729" s="656"/>
      <c r="E729" s="656"/>
    </row>
    <row r="730" spans="1:5">
      <c r="A730" s="656"/>
      <c r="B730" s="763"/>
      <c r="C730" s="656"/>
      <c r="D730" s="656"/>
      <c r="E730" s="656"/>
    </row>
    <row r="731" spans="1:5">
      <c r="A731" s="656"/>
      <c r="B731" s="763"/>
      <c r="C731" s="656"/>
      <c r="D731" s="656"/>
      <c r="E731" s="656"/>
    </row>
    <row r="732" spans="1:5">
      <c r="A732" s="656"/>
      <c r="B732" s="763"/>
      <c r="C732" s="656"/>
      <c r="D732" s="656"/>
      <c r="E732" s="656"/>
    </row>
    <row r="733" spans="1:5">
      <c r="A733" s="656"/>
      <c r="B733" s="763"/>
      <c r="C733" s="656"/>
      <c r="D733" s="656"/>
      <c r="E733" s="656"/>
    </row>
    <row r="734" spans="1:5">
      <c r="A734" s="656"/>
      <c r="B734" s="763"/>
      <c r="C734" s="656"/>
      <c r="D734" s="656"/>
      <c r="E734" s="656"/>
    </row>
    <row r="735" spans="1:5">
      <c r="A735" s="656"/>
      <c r="B735" s="763"/>
      <c r="C735" s="656"/>
      <c r="D735" s="656"/>
      <c r="E735" s="656"/>
    </row>
    <row r="736" spans="1:5">
      <c r="A736" s="656"/>
      <c r="B736" s="763"/>
      <c r="C736" s="656"/>
      <c r="D736" s="656"/>
      <c r="E736" s="656"/>
    </row>
    <row r="737" spans="1:5">
      <c r="A737" s="656"/>
      <c r="B737" s="763"/>
      <c r="C737" s="656"/>
      <c r="D737" s="656"/>
      <c r="E737" s="656"/>
    </row>
    <row r="738" spans="1:5">
      <c r="A738" s="656"/>
      <c r="B738" s="763"/>
      <c r="C738" s="656"/>
      <c r="D738" s="656"/>
      <c r="E738" s="656"/>
    </row>
    <row r="739" spans="1:5">
      <c r="A739" s="656"/>
      <c r="B739" s="763"/>
      <c r="C739" s="656"/>
      <c r="D739" s="656"/>
      <c r="E739" s="656"/>
    </row>
    <row r="740" spans="1:5">
      <c r="A740" s="656"/>
      <c r="B740" s="763"/>
      <c r="C740" s="656"/>
      <c r="D740" s="656"/>
      <c r="E740" s="656"/>
    </row>
    <row r="741" spans="1:5">
      <c r="A741" s="656"/>
      <c r="B741" s="763"/>
      <c r="C741" s="656"/>
      <c r="D741" s="656"/>
      <c r="E741" s="656"/>
    </row>
    <row r="742" spans="1:5">
      <c r="A742" s="656"/>
      <c r="B742" s="763"/>
      <c r="C742" s="656"/>
      <c r="D742" s="656"/>
      <c r="E742" s="656"/>
    </row>
    <row r="743" spans="1:5">
      <c r="A743" s="656"/>
      <c r="B743" s="763"/>
      <c r="C743" s="656"/>
      <c r="D743" s="656"/>
      <c r="E743" s="656"/>
    </row>
    <row r="744" spans="1:5">
      <c r="A744" s="656"/>
      <c r="B744" s="763"/>
      <c r="C744" s="656"/>
      <c r="D744" s="656"/>
      <c r="E744" s="656"/>
    </row>
    <row r="745" spans="1:5">
      <c r="A745" s="656"/>
      <c r="B745" s="763"/>
      <c r="C745" s="656"/>
      <c r="D745" s="656"/>
      <c r="E745" s="656"/>
    </row>
    <row r="746" spans="1:5">
      <c r="A746" s="656"/>
      <c r="B746" s="763"/>
      <c r="C746" s="656"/>
      <c r="D746" s="656"/>
      <c r="E746" s="656"/>
    </row>
    <row r="747" spans="1:5">
      <c r="A747" s="656"/>
      <c r="B747" s="763"/>
      <c r="C747" s="656"/>
      <c r="D747" s="656"/>
      <c r="E747" s="656"/>
    </row>
    <row r="748" spans="1:5">
      <c r="A748" s="656"/>
      <c r="B748" s="763"/>
      <c r="C748" s="656"/>
      <c r="D748" s="656"/>
      <c r="E748" s="656"/>
    </row>
    <row r="749" spans="1:5">
      <c r="A749" s="656"/>
      <c r="B749" s="763"/>
      <c r="C749" s="656"/>
      <c r="D749" s="656"/>
      <c r="E749" s="656"/>
    </row>
    <row r="750" spans="1:5">
      <c r="A750" s="656"/>
      <c r="B750" s="763"/>
      <c r="C750" s="656"/>
      <c r="D750" s="656"/>
      <c r="E750" s="656"/>
    </row>
    <row r="751" spans="1:5">
      <c r="A751" s="656"/>
      <c r="B751" s="763"/>
      <c r="C751" s="656"/>
      <c r="D751" s="656"/>
      <c r="E751" s="656"/>
    </row>
    <row r="752" spans="1:5">
      <c r="A752" s="656"/>
      <c r="B752" s="763"/>
      <c r="C752" s="656"/>
      <c r="D752" s="656"/>
      <c r="E752" s="656"/>
    </row>
    <row r="753" spans="1:5">
      <c r="A753" s="656"/>
      <c r="B753" s="763"/>
      <c r="C753" s="656"/>
      <c r="D753" s="656"/>
      <c r="E753" s="656"/>
    </row>
    <row r="754" spans="1:5">
      <c r="A754" s="656"/>
      <c r="B754" s="763"/>
      <c r="C754" s="656"/>
      <c r="D754" s="656"/>
      <c r="E754" s="656"/>
    </row>
    <row r="755" spans="1:5">
      <c r="A755" s="656"/>
      <c r="B755" s="763"/>
      <c r="C755" s="656"/>
      <c r="D755" s="656"/>
      <c r="E755" s="656"/>
    </row>
    <row r="756" spans="1:5">
      <c r="A756" s="656"/>
      <c r="B756" s="763"/>
      <c r="C756" s="656"/>
      <c r="D756" s="656"/>
      <c r="E756" s="656"/>
    </row>
    <row r="757" spans="1:5">
      <c r="A757" s="656"/>
      <c r="B757" s="763"/>
      <c r="C757" s="656"/>
      <c r="D757" s="656"/>
      <c r="E757" s="656"/>
    </row>
    <row r="758" spans="1:5">
      <c r="A758" s="656"/>
      <c r="B758" s="763"/>
      <c r="C758" s="656"/>
      <c r="D758" s="656"/>
      <c r="E758" s="656"/>
    </row>
    <row r="759" spans="1:5">
      <c r="A759" s="656"/>
      <c r="B759" s="763"/>
      <c r="C759" s="656"/>
      <c r="D759" s="656"/>
      <c r="E759" s="656"/>
    </row>
    <row r="760" spans="1:5">
      <c r="A760" s="656"/>
      <c r="B760" s="763"/>
      <c r="C760" s="656"/>
      <c r="D760" s="656"/>
      <c r="E760" s="656"/>
    </row>
    <row r="761" spans="1:5">
      <c r="A761" s="656"/>
      <c r="B761" s="763"/>
      <c r="C761" s="656"/>
      <c r="D761" s="656"/>
      <c r="E761" s="656"/>
    </row>
    <row r="762" spans="1:5">
      <c r="A762" s="656"/>
      <c r="B762" s="763"/>
      <c r="C762" s="656"/>
      <c r="D762" s="656"/>
      <c r="E762" s="656"/>
    </row>
    <row r="763" spans="1:5">
      <c r="A763" s="656"/>
      <c r="B763" s="763"/>
      <c r="C763" s="656"/>
      <c r="D763" s="656"/>
      <c r="E763" s="656"/>
    </row>
    <row r="764" spans="1:5">
      <c r="A764" s="656"/>
      <c r="B764" s="763"/>
      <c r="C764" s="656"/>
      <c r="D764" s="656"/>
      <c r="E764" s="656"/>
    </row>
    <row r="765" spans="1:5">
      <c r="A765" s="656"/>
      <c r="B765" s="763"/>
      <c r="C765" s="656"/>
      <c r="D765" s="656"/>
      <c r="E765" s="656"/>
    </row>
    <row r="766" spans="1:5">
      <c r="A766" s="656"/>
      <c r="B766" s="763"/>
      <c r="C766" s="656"/>
      <c r="D766" s="656"/>
      <c r="E766" s="656"/>
    </row>
    <row r="767" spans="1:5">
      <c r="A767" s="656"/>
      <c r="B767" s="763"/>
      <c r="C767" s="656"/>
      <c r="D767" s="656"/>
      <c r="E767" s="656"/>
    </row>
    <row r="768" spans="1:5">
      <c r="A768" s="656"/>
      <c r="B768" s="763"/>
      <c r="C768" s="656"/>
      <c r="D768" s="656"/>
      <c r="E768" s="656"/>
    </row>
    <row r="769" spans="1:5">
      <c r="A769" s="656"/>
      <c r="B769" s="763"/>
      <c r="C769" s="656"/>
      <c r="D769" s="656"/>
      <c r="E769" s="656"/>
    </row>
    <row r="770" spans="1:5">
      <c r="A770" s="656"/>
      <c r="B770" s="763"/>
      <c r="C770" s="656"/>
      <c r="D770" s="656"/>
      <c r="E770" s="656"/>
    </row>
    <row r="771" spans="1:5">
      <c r="A771" s="656"/>
      <c r="B771" s="763"/>
      <c r="C771" s="656"/>
      <c r="D771" s="656"/>
      <c r="E771" s="656"/>
    </row>
    <row r="772" spans="1:5">
      <c r="A772" s="656"/>
      <c r="B772" s="763"/>
      <c r="C772" s="656"/>
      <c r="D772" s="656"/>
      <c r="E772" s="656"/>
    </row>
    <row r="773" spans="1:5">
      <c r="A773" s="656"/>
      <c r="B773" s="763"/>
      <c r="C773" s="656"/>
      <c r="D773" s="656"/>
      <c r="E773" s="656"/>
    </row>
    <row r="774" spans="1:5">
      <c r="A774" s="656"/>
      <c r="B774" s="763"/>
      <c r="C774" s="656"/>
      <c r="D774" s="656"/>
      <c r="E774" s="656"/>
    </row>
    <row r="775" spans="1:5">
      <c r="A775" s="656"/>
      <c r="B775" s="763"/>
      <c r="C775" s="656"/>
      <c r="D775" s="656"/>
      <c r="E775" s="656"/>
    </row>
    <row r="776" spans="1:5">
      <c r="A776" s="656"/>
      <c r="B776" s="763"/>
      <c r="C776" s="656"/>
      <c r="D776" s="656"/>
      <c r="E776" s="656"/>
    </row>
    <row r="777" spans="1:5">
      <c r="A777" s="656"/>
      <c r="B777" s="763"/>
      <c r="C777" s="656"/>
      <c r="D777" s="656"/>
      <c r="E777" s="656"/>
    </row>
    <row r="778" spans="1:5">
      <c r="A778" s="656"/>
      <c r="B778" s="763"/>
      <c r="C778" s="656"/>
      <c r="D778" s="656"/>
      <c r="E778" s="656"/>
    </row>
    <row r="779" spans="1:5">
      <c r="A779" s="656"/>
      <c r="B779" s="763"/>
      <c r="C779" s="656"/>
      <c r="D779" s="656"/>
      <c r="E779" s="656"/>
    </row>
    <row r="780" spans="1:5">
      <c r="A780" s="656"/>
      <c r="B780" s="763"/>
      <c r="C780" s="656"/>
      <c r="D780" s="656"/>
      <c r="E780" s="656"/>
    </row>
    <row r="781" spans="1:5">
      <c r="A781" s="656"/>
      <c r="B781" s="763"/>
      <c r="C781" s="656"/>
      <c r="D781" s="656"/>
      <c r="E781" s="656"/>
    </row>
    <row r="782" spans="1:5">
      <c r="A782" s="656"/>
      <c r="B782" s="763"/>
      <c r="C782" s="656"/>
      <c r="D782" s="656"/>
      <c r="E782" s="656"/>
    </row>
    <row r="783" spans="1:5">
      <c r="A783" s="656"/>
      <c r="B783" s="763"/>
      <c r="C783" s="656"/>
      <c r="D783" s="656"/>
      <c r="E783" s="656"/>
    </row>
    <row r="784" spans="1:5">
      <c r="A784" s="656"/>
      <c r="B784" s="763"/>
      <c r="C784" s="656"/>
      <c r="D784" s="656"/>
      <c r="E784" s="656"/>
    </row>
    <row r="785" spans="1:5">
      <c r="A785" s="656"/>
      <c r="B785" s="763"/>
      <c r="C785" s="656"/>
      <c r="D785" s="656"/>
      <c r="E785" s="656"/>
    </row>
    <row r="786" spans="1:5">
      <c r="A786" s="656"/>
      <c r="B786" s="763"/>
      <c r="C786" s="656"/>
      <c r="D786" s="656"/>
      <c r="E786" s="656"/>
    </row>
    <row r="787" spans="1:5">
      <c r="A787" s="656"/>
      <c r="B787" s="763"/>
      <c r="C787" s="656"/>
      <c r="D787" s="656"/>
      <c r="E787" s="656"/>
    </row>
    <row r="788" spans="1:5">
      <c r="A788" s="656"/>
      <c r="B788" s="763"/>
      <c r="C788" s="656"/>
      <c r="D788" s="656"/>
      <c r="E788" s="656"/>
    </row>
    <row r="789" spans="1:5">
      <c r="A789" s="656"/>
      <c r="B789" s="763"/>
      <c r="C789" s="656"/>
      <c r="D789" s="656"/>
      <c r="E789" s="656"/>
    </row>
    <row r="790" spans="1:5">
      <c r="A790" s="656"/>
      <c r="B790" s="763"/>
      <c r="C790" s="656"/>
      <c r="D790" s="656"/>
      <c r="E790" s="656"/>
    </row>
    <row r="791" spans="1:5">
      <c r="A791" s="656"/>
      <c r="B791" s="763"/>
      <c r="C791" s="656"/>
      <c r="D791" s="656"/>
      <c r="E791" s="656"/>
    </row>
    <row r="792" spans="1:5">
      <c r="A792" s="656"/>
      <c r="B792" s="763"/>
      <c r="C792" s="656"/>
      <c r="D792" s="656"/>
      <c r="E792" s="656"/>
    </row>
    <row r="793" spans="1:5">
      <c r="A793" s="656"/>
      <c r="B793" s="763"/>
      <c r="C793" s="656"/>
      <c r="D793" s="656"/>
      <c r="E793" s="656"/>
    </row>
    <row r="794" spans="1:5">
      <c r="A794" s="656"/>
      <c r="B794" s="763"/>
      <c r="C794" s="656"/>
      <c r="D794" s="656"/>
      <c r="E794" s="656"/>
    </row>
    <row r="795" spans="1:5">
      <c r="A795" s="656"/>
      <c r="B795" s="763"/>
      <c r="C795" s="656"/>
      <c r="D795" s="656"/>
      <c r="E795" s="656"/>
    </row>
    <row r="796" spans="1:5">
      <c r="A796" s="656"/>
      <c r="B796" s="763"/>
      <c r="C796" s="656"/>
      <c r="D796" s="656"/>
      <c r="E796" s="656"/>
    </row>
    <row r="797" spans="1:5">
      <c r="A797" s="656"/>
      <c r="B797" s="763"/>
      <c r="C797" s="656"/>
      <c r="D797" s="656"/>
      <c r="E797" s="656"/>
    </row>
    <row r="798" spans="1:5">
      <c r="A798" s="656"/>
      <c r="B798" s="763"/>
      <c r="C798" s="656"/>
      <c r="D798" s="656"/>
      <c r="E798" s="656"/>
    </row>
    <row r="799" spans="1:5">
      <c r="A799" s="656"/>
      <c r="B799" s="763"/>
      <c r="C799" s="656"/>
      <c r="D799" s="656"/>
      <c r="E799" s="656"/>
    </row>
    <row r="800" spans="1:5">
      <c r="A800" s="656"/>
      <c r="B800" s="763"/>
      <c r="C800" s="656"/>
      <c r="D800" s="656"/>
      <c r="E800" s="656"/>
    </row>
    <row r="801" spans="1:5">
      <c r="A801" s="656"/>
      <c r="B801" s="763"/>
      <c r="C801" s="656"/>
      <c r="D801" s="656"/>
      <c r="E801" s="656"/>
    </row>
    <row r="802" spans="1:5">
      <c r="A802" s="656"/>
      <c r="B802" s="763"/>
      <c r="C802" s="656"/>
      <c r="D802" s="656"/>
      <c r="E802" s="656"/>
    </row>
    <row r="803" spans="1:5">
      <c r="A803" s="656"/>
      <c r="B803" s="763"/>
      <c r="C803" s="656"/>
      <c r="D803" s="656"/>
      <c r="E803" s="656"/>
    </row>
    <row r="804" spans="1:5">
      <c r="A804" s="656"/>
      <c r="B804" s="763"/>
      <c r="C804" s="656"/>
      <c r="D804" s="656"/>
      <c r="E804" s="656"/>
    </row>
    <row r="805" spans="1:5">
      <c r="A805" s="656"/>
      <c r="B805" s="763"/>
      <c r="C805" s="656"/>
      <c r="D805" s="656"/>
      <c r="E805" s="656"/>
    </row>
    <row r="806" spans="1:5">
      <c r="A806" s="656"/>
      <c r="B806" s="763"/>
      <c r="C806" s="656"/>
      <c r="D806" s="656"/>
      <c r="E806" s="656"/>
    </row>
    <row r="807" spans="1:5">
      <c r="A807" s="656"/>
      <c r="B807" s="763"/>
      <c r="C807" s="656"/>
      <c r="D807" s="656"/>
      <c r="E807" s="656"/>
    </row>
    <row r="808" spans="1:5">
      <c r="A808" s="656"/>
      <c r="B808" s="763"/>
      <c r="C808" s="656"/>
      <c r="D808" s="656"/>
      <c r="E808" s="656"/>
    </row>
    <row r="809" spans="1:5">
      <c r="A809" s="656"/>
      <c r="B809" s="763"/>
      <c r="C809" s="656"/>
      <c r="D809" s="656"/>
      <c r="E809" s="656"/>
    </row>
    <row r="810" spans="1:5">
      <c r="A810" s="656"/>
      <c r="B810" s="763"/>
      <c r="C810" s="656"/>
      <c r="D810" s="656"/>
      <c r="E810" s="656"/>
    </row>
    <row r="811" spans="1:5">
      <c r="A811" s="656"/>
      <c r="B811" s="763"/>
      <c r="C811" s="656"/>
      <c r="D811" s="656"/>
      <c r="E811" s="656"/>
    </row>
    <row r="812" spans="1:5">
      <c r="A812" s="656"/>
      <c r="B812" s="763"/>
      <c r="C812" s="656"/>
      <c r="D812" s="656"/>
      <c r="E812" s="656"/>
    </row>
    <row r="813" spans="1:5">
      <c r="A813" s="656"/>
      <c r="B813" s="763"/>
      <c r="C813" s="656"/>
      <c r="D813" s="656"/>
      <c r="E813" s="656"/>
    </row>
    <row r="814" spans="1:5">
      <c r="A814" s="656"/>
      <c r="B814" s="763"/>
      <c r="C814" s="656"/>
      <c r="D814" s="656"/>
      <c r="E814" s="656"/>
    </row>
    <row r="815" spans="1:5">
      <c r="A815" s="656"/>
      <c r="B815" s="763"/>
      <c r="C815" s="656"/>
      <c r="D815" s="656"/>
      <c r="E815" s="656"/>
    </row>
    <row r="816" spans="1:5">
      <c r="A816" s="656"/>
      <c r="B816" s="763"/>
      <c r="C816" s="656"/>
      <c r="D816" s="656"/>
      <c r="E816" s="656"/>
    </row>
    <row r="817" spans="1:5">
      <c r="A817" s="656"/>
      <c r="B817" s="763"/>
      <c r="C817" s="656"/>
      <c r="D817" s="656"/>
      <c r="E817" s="656"/>
    </row>
    <row r="818" spans="1:5">
      <c r="A818" s="656"/>
      <c r="B818" s="763"/>
      <c r="C818" s="656"/>
      <c r="D818" s="656"/>
      <c r="E818" s="656"/>
    </row>
    <row r="819" spans="1:5">
      <c r="A819" s="656"/>
      <c r="B819" s="763"/>
      <c r="C819" s="656"/>
      <c r="D819" s="656"/>
      <c r="E819" s="656"/>
    </row>
    <row r="820" spans="1:5">
      <c r="A820" s="656"/>
      <c r="B820" s="763"/>
      <c r="C820" s="656"/>
      <c r="D820" s="656"/>
      <c r="E820" s="656"/>
    </row>
    <row r="821" spans="1:5">
      <c r="A821" s="656"/>
      <c r="B821" s="763"/>
      <c r="C821" s="656"/>
      <c r="D821" s="656"/>
      <c r="E821" s="656"/>
    </row>
    <row r="822" spans="1:5">
      <c r="A822" s="656"/>
      <c r="B822" s="763"/>
      <c r="C822" s="656"/>
      <c r="D822" s="656"/>
      <c r="E822" s="656"/>
    </row>
    <row r="823" spans="1:5">
      <c r="A823" s="656"/>
      <c r="B823" s="763"/>
      <c r="C823" s="656"/>
      <c r="D823" s="656"/>
      <c r="E823" s="656"/>
    </row>
    <row r="824" spans="1:5">
      <c r="A824" s="656"/>
      <c r="B824" s="763"/>
      <c r="C824" s="656"/>
      <c r="D824" s="656"/>
      <c r="E824" s="656"/>
    </row>
    <row r="825" spans="1:5">
      <c r="A825" s="656"/>
      <c r="B825" s="763"/>
      <c r="C825" s="656"/>
      <c r="D825" s="656"/>
      <c r="E825" s="656"/>
    </row>
    <row r="826" spans="1:5">
      <c r="A826" s="656"/>
      <c r="B826" s="763"/>
      <c r="C826" s="656"/>
      <c r="D826" s="656"/>
      <c r="E826" s="656"/>
    </row>
    <row r="827" spans="1:5">
      <c r="A827" s="656"/>
      <c r="B827" s="763"/>
      <c r="C827" s="656"/>
      <c r="D827" s="656"/>
      <c r="E827" s="656"/>
    </row>
    <row r="828" spans="1:5">
      <c r="A828" s="656"/>
      <c r="B828" s="763"/>
      <c r="C828" s="656"/>
      <c r="D828" s="656"/>
      <c r="E828" s="656"/>
    </row>
    <row r="829" spans="1:5">
      <c r="A829" s="656"/>
      <c r="B829" s="763"/>
      <c r="C829" s="656"/>
      <c r="D829" s="656"/>
      <c r="E829" s="656"/>
    </row>
    <row r="830" spans="1:5">
      <c r="A830" s="656"/>
      <c r="B830" s="763"/>
      <c r="C830" s="656"/>
      <c r="D830" s="656"/>
      <c r="E830" s="656"/>
    </row>
    <row r="831" spans="1:5">
      <c r="A831" s="656"/>
      <c r="B831" s="763"/>
      <c r="C831" s="656"/>
      <c r="D831" s="656"/>
      <c r="E831" s="656"/>
    </row>
    <row r="832" spans="1:5">
      <c r="A832" s="656"/>
      <c r="B832" s="763"/>
      <c r="C832" s="656"/>
      <c r="D832" s="656"/>
      <c r="E832" s="656"/>
    </row>
    <row r="833" spans="1:5">
      <c r="A833" s="656"/>
      <c r="B833" s="763"/>
      <c r="C833" s="656"/>
      <c r="D833" s="656"/>
      <c r="E833" s="656"/>
    </row>
    <row r="834" spans="1:5">
      <c r="A834" s="656"/>
      <c r="B834" s="763"/>
      <c r="C834" s="656"/>
      <c r="D834" s="656"/>
      <c r="E834" s="656"/>
    </row>
    <row r="835" spans="1:5">
      <c r="A835" s="656"/>
      <c r="B835" s="763"/>
      <c r="C835" s="656"/>
      <c r="D835" s="656"/>
      <c r="E835" s="656"/>
    </row>
    <row r="836" spans="1:5">
      <c r="A836" s="656"/>
      <c r="B836" s="763"/>
      <c r="C836" s="656"/>
      <c r="D836" s="656"/>
      <c r="E836" s="656"/>
    </row>
    <row r="837" spans="1:5">
      <c r="A837" s="656"/>
      <c r="B837" s="763"/>
      <c r="C837" s="656"/>
      <c r="D837" s="656"/>
      <c r="E837" s="656"/>
    </row>
    <row r="838" spans="1:5">
      <c r="A838" s="656"/>
      <c r="B838" s="763"/>
      <c r="C838" s="656"/>
      <c r="D838" s="656"/>
      <c r="E838" s="656"/>
    </row>
    <row r="839" spans="1:5">
      <c r="A839" s="656"/>
      <c r="B839" s="763"/>
      <c r="C839" s="656"/>
      <c r="D839" s="656"/>
      <c r="E839" s="656"/>
    </row>
    <row r="840" spans="1:5">
      <c r="A840" s="656"/>
      <c r="B840" s="763"/>
      <c r="C840" s="656"/>
      <c r="D840" s="656"/>
      <c r="E840" s="656"/>
    </row>
    <row r="841" spans="1:5">
      <c r="A841" s="656"/>
      <c r="B841" s="763"/>
      <c r="C841" s="656"/>
      <c r="D841" s="656"/>
      <c r="E841" s="656"/>
    </row>
    <row r="842" spans="1:5">
      <c r="A842" s="656"/>
      <c r="B842" s="763"/>
      <c r="C842" s="656"/>
      <c r="D842" s="656"/>
      <c r="E842" s="656"/>
    </row>
    <row r="843" spans="1:5">
      <c r="A843" s="656"/>
      <c r="B843" s="763"/>
      <c r="C843" s="656"/>
      <c r="D843" s="656"/>
      <c r="E843" s="656"/>
    </row>
    <row r="844" spans="1:5">
      <c r="A844" s="656"/>
      <c r="B844" s="763"/>
      <c r="C844" s="656"/>
      <c r="D844" s="656"/>
      <c r="E844" s="656"/>
    </row>
    <row r="845" spans="1:5">
      <c r="A845" s="656"/>
      <c r="B845" s="763"/>
      <c r="C845" s="656"/>
      <c r="D845" s="656"/>
      <c r="E845" s="656"/>
    </row>
    <row r="846" spans="1:5">
      <c r="A846" s="656"/>
      <c r="B846" s="763"/>
      <c r="C846" s="656"/>
      <c r="D846" s="656"/>
      <c r="E846" s="656"/>
    </row>
    <row r="847" spans="1:5">
      <c r="A847" s="656"/>
      <c r="B847" s="763"/>
      <c r="C847" s="656"/>
      <c r="D847" s="656"/>
      <c r="E847" s="656"/>
    </row>
    <row r="848" spans="1:5">
      <c r="A848" s="656"/>
      <c r="B848" s="763"/>
      <c r="C848" s="656"/>
      <c r="D848" s="656"/>
      <c r="E848" s="656"/>
    </row>
    <row r="849" spans="1:5">
      <c r="A849" s="656"/>
      <c r="B849" s="763"/>
      <c r="C849" s="656"/>
      <c r="D849" s="656"/>
      <c r="E849" s="656"/>
    </row>
    <row r="850" spans="1:5">
      <c r="A850" s="656"/>
      <c r="B850" s="763"/>
      <c r="C850" s="656"/>
      <c r="D850" s="656"/>
      <c r="E850" s="656"/>
    </row>
    <row r="851" spans="1:5">
      <c r="A851" s="656"/>
      <c r="B851" s="763"/>
      <c r="C851" s="656"/>
      <c r="D851" s="656"/>
      <c r="E851" s="656"/>
    </row>
    <row r="852" spans="1:5">
      <c r="A852" s="656"/>
      <c r="B852" s="763"/>
      <c r="C852" s="656"/>
      <c r="D852" s="656"/>
      <c r="E852" s="656"/>
    </row>
    <row r="853" spans="1:5">
      <c r="A853" s="656"/>
      <c r="B853" s="763"/>
      <c r="C853" s="656"/>
      <c r="D853" s="656"/>
      <c r="E853" s="656"/>
    </row>
    <row r="854" spans="1:5">
      <c r="A854" s="656"/>
      <c r="B854" s="763"/>
      <c r="C854" s="656"/>
      <c r="D854" s="656"/>
      <c r="E854" s="656"/>
    </row>
    <row r="855" spans="1:5">
      <c r="A855" s="656"/>
      <c r="B855" s="763"/>
      <c r="C855" s="656"/>
      <c r="D855" s="656"/>
      <c r="E855" s="656"/>
    </row>
    <row r="856" spans="1:5">
      <c r="A856" s="656"/>
      <c r="B856" s="763"/>
      <c r="C856" s="656"/>
      <c r="D856" s="656"/>
      <c r="E856" s="656"/>
    </row>
    <row r="857" spans="1:5">
      <c r="A857" s="656"/>
      <c r="B857" s="763"/>
      <c r="C857" s="656"/>
      <c r="D857" s="656"/>
      <c r="E857" s="656"/>
    </row>
    <row r="858" spans="1:5">
      <c r="A858" s="656"/>
      <c r="B858" s="763"/>
      <c r="C858" s="656"/>
      <c r="D858" s="656"/>
      <c r="E858" s="656"/>
    </row>
    <row r="859" spans="1:5">
      <c r="A859" s="656"/>
      <c r="B859" s="763"/>
      <c r="C859" s="656"/>
      <c r="D859" s="656"/>
      <c r="E859" s="656"/>
    </row>
    <row r="860" spans="1:5">
      <c r="A860" s="656"/>
      <c r="B860" s="763"/>
      <c r="C860" s="656"/>
      <c r="D860" s="656"/>
      <c r="E860" s="656"/>
    </row>
    <row r="861" spans="1:5">
      <c r="A861" s="656"/>
      <c r="B861" s="763"/>
      <c r="C861" s="656"/>
      <c r="D861" s="656"/>
      <c r="E861" s="656"/>
    </row>
    <row r="862" spans="1:5">
      <c r="A862" s="656"/>
      <c r="B862" s="763"/>
      <c r="C862" s="656"/>
      <c r="D862" s="656"/>
      <c r="E862" s="656"/>
    </row>
    <row r="863" spans="1:5">
      <c r="A863" s="656"/>
      <c r="B863" s="763"/>
      <c r="C863" s="656"/>
      <c r="D863" s="656"/>
      <c r="E863" s="656"/>
    </row>
    <row r="864" spans="1:5">
      <c r="A864" s="656"/>
      <c r="B864" s="763"/>
      <c r="C864" s="656"/>
      <c r="D864" s="656"/>
      <c r="E864" s="656"/>
    </row>
    <row r="865" spans="1:5">
      <c r="A865" s="656"/>
      <c r="B865" s="763"/>
      <c r="C865" s="656"/>
      <c r="D865" s="656"/>
      <c r="E865" s="656"/>
    </row>
    <row r="866" spans="1:5">
      <c r="A866" s="656"/>
      <c r="B866" s="763"/>
      <c r="C866" s="656"/>
      <c r="D866" s="656"/>
      <c r="E866" s="656"/>
    </row>
    <row r="867" spans="1:5">
      <c r="A867" s="656"/>
      <c r="B867" s="763"/>
      <c r="C867" s="656"/>
      <c r="D867" s="656"/>
      <c r="E867" s="656"/>
    </row>
    <row r="868" spans="1:5">
      <c r="A868" s="656"/>
      <c r="B868" s="763"/>
      <c r="C868" s="656"/>
      <c r="D868" s="656"/>
      <c r="E868" s="656"/>
    </row>
    <row r="869" spans="1:5">
      <c r="A869" s="656"/>
      <c r="B869" s="763"/>
      <c r="C869" s="656"/>
      <c r="D869" s="656"/>
      <c r="E869" s="656"/>
    </row>
    <row r="870" spans="1:5">
      <c r="A870" s="656"/>
      <c r="B870" s="763"/>
      <c r="C870" s="656"/>
      <c r="D870" s="656"/>
      <c r="E870" s="656"/>
    </row>
    <row r="871" spans="1:5">
      <c r="A871" s="656"/>
      <c r="B871" s="763"/>
      <c r="C871" s="656"/>
      <c r="D871" s="656"/>
      <c r="E871" s="656"/>
    </row>
    <row r="872" spans="1:5">
      <c r="A872" s="656"/>
      <c r="B872" s="763"/>
      <c r="C872" s="656"/>
      <c r="D872" s="656"/>
      <c r="E872" s="656"/>
    </row>
    <row r="873" spans="1:5">
      <c r="A873" s="656"/>
      <c r="B873" s="763"/>
      <c r="C873" s="656"/>
      <c r="D873" s="656"/>
      <c r="E873" s="656"/>
    </row>
    <row r="874" spans="1:5">
      <c r="A874" s="656"/>
      <c r="B874" s="763"/>
      <c r="C874" s="656"/>
      <c r="D874" s="656"/>
      <c r="E874" s="656"/>
    </row>
    <row r="875" spans="1:5">
      <c r="A875" s="656"/>
      <c r="B875" s="763"/>
      <c r="C875" s="656"/>
      <c r="D875" s="656"/>
      <c r="E875" s="656"/>
    </row>
    <row r="876" spans="1:5">
      <c r="A876" s="656"/>
      <c r="B876" s="763"/>
      <c r="C876" s="656"/>
      <c r="D876" s="656"/>
      <c r="E876" s="656"/>
    </row>
    <row r="877" spans="1:5">
      <c r="A877" s="656"/>
      <c r="B877" s="763"/>
      <c r="C877" s="656"/>
      <c r="D877" s="656"/>
      <c r="E877" s="656"/>
    </row>
    <row r="878" spans="1:5">
      <c r="A878" s="656"/>
      <c r="B878" s="763"/>
      <c r="C878" s="656"/>
      <c r="D878" s="656"/>
      <c r="E878" s="656"/>
    </row>
    <row r="879" spans="1:5">
      <c r="A879" s="656"/>
      <c r="B879" s="763"/>
      <c r="C879" s="656"/>
      <c r="D879" s="656"/>
      <c r="E879" s="656"/>
    </row>
    <row r="880" spans="1:5">
      <c r="A880" s="656"/>
      <c r="B880" s="763"/>
      <c r="C880" s="656"/>
      <c r="D880" s="656"/>
      <c r="E880" s="656"/>
    </row>
    <row r="881" spans="1:5">
      <c r="A881" s="656"/>
      <c r="B881" s="763"/>
      <c r="C881" s="656"/>
      <c r="D881" s="656"/>
      <c r="E881" s="656"/>
    </row>
    <row r="882" spans="1:5">
      <c r="A882" s="656"/>
      <c r="B882" s="763"/>
      <c r="C882" s="656"/>
      <c r="D882" s="656"/>
      <c r="E882" s="656"/>
    </row>
    <row r="883" spans="1:5">
      <c r="A883" s="656"/>
      <c r="B883" s="763"/>
      <c r="C883" s="656"/>
      <c r="D883" s="656"/>
      <c r="E883" s="656"/>
    </row>
    <row r="884" spans="1:5">
      <c r="A884" s="656"/>
      <c r="B884" s="763"/>
      <c r="C884" s="656"/>
      <c r="D884" s="656"/>
      <c r="E884" s="656"/>
    </row>
    <row r="885" spans="1:5">
      <c r="A885" s="656"/>
      <c r="B885" s="763"/>
      <c r="C885" s="656"/>
      <c r="D885" s="656"/>
      <c r="E885" s="656"/>
    </row>
    <row r="886" spans="1:5">
      <c r="A886" s="656"/>
      <c r="B886" s="763"/>
      <c r="C886" s="656"/>
      <c r="D886" s="656"/>
      <c r="E886" s="656"/>
    </row>
    <row r="887" spans="1:5">
      <c r="A887" s="656"/>
      <c r="B887" s="763"/>
      <c r="C887" s="656"/>
      <c r="D887" s="656"/>
      <c r="E887" s="656"/>
    </row>
    <row r="888" spans="1:5">
      <c r="A888" s="656"/>
      <c r="B888" s="763"/>
      <c r="C888" s="656"/>
      <c r="D888" s="656"/>
      <c r="E888" s="656"/>
    </row>
    <row r="889" spans="1:5">
      <c r="A889" s="656"/>
      <c r="B889" s="763"/>
      <c r="C889" s="656"/>
      <c r="D889" s="656"/>
      <c r="E889" s="656"/>
    </row>
    <row r="890" spans="1:5">
      <c r="A890" s="656"/>
      <c r="B890" s="763"/>
      <c r="C890" s="656"/>
      <c r="D890" s="656"/>
      <c r="E890" s="656"/>
    </row>
    <row r="891" spans="1:5">
      <c r="A891" s="656"/>
      <c r="B891" s="763"/>
      <c r="C891" s="656"/>
      <c r="D891" s="656"/>
      <c r="E891" s="656"/>
    </row>
    <row r="892" spans="1:5">
      <c r="A892" s="656"/>
      <c r="B892" s="763"/>
      <c r="C892" s="656"/>
      <c r="D892" s="656"/>
      <c r="E892" s="656"/>
    </row>
    <row r="893" spans="1:5">
      <c r="A893" s="656"/>
      <c r="B893" s="763"/>
      <c r="C893" s="656"/>
      <c r="D893" s="656"/>
      <c r="E893" s="656"/>
    </row>
    <row r="894" spans="1:5">
      <c r="A894" s="656"/>
      <c r="B894" s="763"/>
      <c r="C894" s="656"/>
      <c r="D894" s="656"/>
      <c r="E894" s="656"/>
    </row>
    <row r="895" spans="1:5">
      <c r="A895" s="656"/>
      <c r="B895" s="763"/>
      <c r="C895" s="656"/>
      <c r="D895" s="656"/>
      <c r="E895" s="656"/>
    </row>
    <row r="896" spans="1:5">
      <c r="A896" s="656"/>
      <c r="B896" s="763"/>
      <c r="C896" s="656"/>
      <c r="D896" s="656"/>
      <c r="E896" s="656"/>
    </row>
    <row r="897" spans="1:5">
      <c r="A897" s="656"/>
      <c r="B897" s="763"/>
      <c r="C897" s="656"/>
      <c r="D897" s="656"/>
      <c r="E897" s="656"/>
    </row>
    <row r="898" spans="1:5">
      <c r="A898" s="656"/>
      <c r="B898" s="763"/>
      <c r="C898" s="656"/>
      <c r="D898" s="656"/>
      <c r="E898" s="656"/>
    </row>
    <row r="899" spans="1:5">
      <c r="A899" s="656"/>
      <c r="B899" s="763"/>
      <c r="C899" s="656"/>
      <c r="D899" s="656"/>
      <c r="E899" s="656"/>
    </row>
    <row r="900" spans="1:5">
      <c r="A900" s="656"/>
      <c r="B900" s="763"/>
      <c r="C900" s="656"/>
      <c r="D900" s="656"/>
      <c r="E900" s="656"/>
    </row>
    <row r="901" spans="1:5">
      <c r="A901" s="656"/>
      <c r="B901" s="763"/>
      <c r="C901" s="656"/>
      <c r="D901" s="656"/>
      <c r="E901" s="656"/>
    </row>
    <row r="902" spans="1:5">
      <c r="A902" s="656"/>
      <c r="B902" s="763"/>
      <c r="C902" s="656"/>
      <c r="D902" s="656"/>
      <c r="E902" s="656"/>
    </row>
    <row r="903" spans="1:5">
      <c r="A903" s="656"/>
      <c r="B903" s="763"/>
      <c r="C903" s="656"/>
      <c r="D903" s="656"/>
      <c r="E903" s="656"/>
    </row>
    <row r="904" spans="1:5">
      <c r="A904" s="656"/>
      <c r="B904" s="763"/>
      <c r="C904" s="656"/>
      <c r="D904" s="656"/>
      <c r="E904" s="656"/>
    </row>
    <row r="905" spans="1:5">
      <c r="A905" s="656"/>
      <c r="B905" s="763"/>
      <c r="C905" s="656"/>
      <c r="D905" s="656"/>
      <c r="E905" s="656"/>
    </row>
    <row r="906" spans="1:5">
      <c r="A906" s="656"/>
      <c r="B906" s="763"/>
      <c r="C906" s="656"/>
      <c r="D906" s="656"/>
      <c r="E906" s="656"/>
    </row>
    <row r="907" spans="1:5">
      <c r="A907" s="656"/>
      <c r="B907" s="763"/>
      <c r="C907" s="656"/>
      <c r="D907" s="656"/>
      <c r="E907" s="656"/>
    </row>
    <row r="908" spans="1:5">
      <c r="A908" s="656"/>
      <c r="B908" s="763"/>
      <c r="C908" s="656"/>
      <c r="D908" s="656"/>
      <c r="E908" s="656"/>
    </row>
    <row r="909" spans="1:5">
      <c r="A909" s="656"/>
      <c r="B909" s="763"/>
      <c r="C909" s="656"/>
      <c r="D909" s="656"/>
      <c r="E909" s="656"/>
    </row>
    <row r="910" spans="1:5">
      <c r="A910" s="656"/>
      <c r="B910" s="763"/>
      <c r="C910" s="656"/>
      <c r="D910" s="656"/>
      <c r="E910" s="656"/>
    </row>
    <row r="911" spans="1:5">
      <c r="A911" s="656"/>
      <c r="B911" s="763"/>
      <c r="C911" s="656"/>
      <c r="D911" s="656"/>
      <c r="E911" s="656"/>
    </row>
    <row r="912" spans="1:5">
      <c r="A912" s="656"/>
      <c r="B912" s="763"/>
      <c r="C912" s="656"/>
      <c r="D912" s="656"/>
      <c r="E912" s="656"/>
    </row>
    <row r="913" spans="1:5">
      <c r="A913" s="656"/>
      <c r="B913" s="763"/>
      <c r="C913" s="656"/>
      <c r="D913" s="656"/>
      <c r="E913" s="656"/>
    </row>
    <row r="914" spans="1:5">
      <c r="A914" s="656"/>
      <c r="B914" s="763"/>
      <c r="C914" s="656"/>
      <c r="D914" s="656"/>
      <c r="E914" s="656"/>
    </row>
    <row r="915" spans="1:5">
      <c r="A915" s="656"/>
      <c r="B915" s="763"/>
      <c r="C915" s="656"/>
      <c r="D915" s="656"/>
      <c r="E915" s="656"/>
    </row>
    <row r="916" spans="1:5">
      <c r="A916" s="656"/>
      <c r="B916" s="763"/>
      <c r="C916" s="656"/>
      <c r="D916" s="656"/>
      <c r="E916" s="656"/>
    </row>
    <row r="917" spans="1:5">
      <c r="A917" s="656"/>
      <c r="B917" s="763"/>
      <c r="C917" s="656"/>
      <c r="D917" s="656"/>
      <c r="E917" s="656"/>
    </row>
    <row r="918" spans="1:5">
      <c r="A918" s="656"/>
      <c r="B918" s="763"/>
      <c r="C918" s="656"/>
      <c r="D918" s="656"/>
      <c r="E918" s="656"/>
    </row>
    <row r="919" spans="1:5">
      <c r="A919" s="656"/>
      <c r="B919" s="763"/>
      <c r="C919" s="656"/>
      <c r="D919" s="656"/>
      <c r="E919" s="656"/>
    </row>
    <row r="920" spans="1:5">
      <c r="A920" s="656"/>
      <c r="B920" s="763"/>
      <c r="C920" s="656"/>
      <c r="D920" s="656"/>
      <c r="E920" s="656"/>
    </row>
    <row r="921" spans="1:5">
      <c r="A921" s="656"/>
      <c r="B921" s="763"/>
      <c r="C921" s="656"/>
      <c r="D921" s="656"/>
      <c r="E921" s="656"/>
    </row>
    <row r="922" spans="1:5">
      <c r="A922" s="656"/>
      <c r="B922" s="763"/>
      <c r="C922" s="656"/>
      <c r="D922" s="656"/>
      <c r="E922" s="656"/>
    </row>
    <row r="923" spans="1:5">
      <c r="A923" s="656"/>
      <c r="B923" s="763"/>
      <c r="C923" s="656"/>
      <c r="D923" s="656"/>
      <c r="E923" s="656"/>
    </row>
    <row r="924" spans="1:5">
      <c r="A924" s="656"/>
      <c r="B924" s="763"/>
      <c r="C924" s="656"/>
      <c r="D924" s="656"/>
      <c r="E924" s="656"/>
    </row>
    <row r="925" spans="1:5">
      <c r="A925" s="656"/>
      <c r="B925" s="763"/>
      <c r="C925" s="656"/>
      <c r="D925" s="656"/>
      <c r="E925" s="656"/>
    </row>
    <row r="926" spans="1:5">
      <c r="A926" s="656"/>
      <c r="B926" s="763"/>
      <c r="C926" s="656"/>
      <c r="D926" s="656"/>
      <c r="E926" s="656"/>
    </row>
    <row r="927" spans="1:5">
      <c r="A927" s="656"/>
      <c r="B927" s="763"/>
      <c r="C927" s="656"/>
      <c r="D927" s="656"/>
      <c r="E927" s="656"/>
    </row>
    <row r="928" spans="1:5">
      <c r="A928" s="656"/>
      <c r="B928" s="763"/>
      <c r="C928" s="656"/>
      <c r="D928" s="656"/>
      <c r="E928" s="656"/>
    </row>
    <row r="929" spans="1:5">
      <c r="A929" s="656"/>
      <c r="B929" s="763"/>
      <c r="C929" s="656"/>
      <c r="D929" s="656"/>
      <c r="E929" s="656"/>
    </row>
    <row r="930" spans="1:5">
      <c r="A930" s="656"/>
      <c r="B930" s="763"/>
      <c r="C930" s="656"/>
      <c r="D930" s="656"/>
      <c r="E930" s="656"/>
    </row>
    <row r="931" spans="1:5">
      <c r="A931" s="656"/>
      <c r="B931" s="763"/>
      <c r="C931" s="656"/>
      <c r="D931" s="656"/>
      <c r="E931" s="656"/>
    </row>
    <row r="932" spans="1:5">
      <c r="A932" s="656"/>
      <c r="B932" s="763"/>
      <c r="C932" s="656"/>
      <c r="D932" s="656"/>
      <c r="E932" s="656"/>
    </row>
    <row r="933" spans="1:5">
      <c r="A933" s="656"/>
      <c r="B933" s="763"/>
      <c r="C933" s="656"/>
      <c r="D933" s="656"/>
      <c r="E933" s="656"/>
    </row>
    <row r="934" spans="1:5">
      <c r="A934" s="656"/>
      <c r="B934" s="763"/>
      <c r="C934" s="656"/>
      <c r="D934" s="656"/>
      <c r="E934" s="656"/>
    </row>
    <row r="935" spans="1:5">
      <c r="A935" s="656"/>
      <c r="B935" s="763"/>
      <c r="C935" s="656"/>
      <c r="D935" s="656"/>
      <c r="E935" s="656"/>
    </row>
    <row r="936" spans="1:5">
      <c r="A936" s="656"/>
      <c r="B936" s="763"/>
      <c r="C936" s="656"/>
      <c r="D936" s="656"/>
      <c r="E936" s="656"/>
    </row>
    <row r="937" spans="1:5">
      <c r="A937" s="656"/>
      <c r="B937" s="763"/>
      <c r="C937" s="656"/>
      <c r="D937" s="656"/>
      <c r="E937" s="656"/>
    </row>
    <row r="938" spans="1:5">
      <c r="A938" s="656"/>
      <c r="B938" s="763"/>
      <c r="C938" s="656"/>
      <c r="D938" s="656"/>
      <c r="E938" s="656"/>
    </row>
    <row r="939" spans="1:5">
      <c r="A939" s="656"/>
      <c r="B939" s="763"/>
      <c r="C939" s="656"/>
      <c r="D939" s="656"/>
      <c r="E939" s="656"/>
    </row>
    <row r="940" spans="1:5">
      <c r="A940" s="656"/>
      <c r="B940" s="763"/>
      <c r="C940" s="656"/>
      <c r="D940" s="656"/>
      <c r="E940" s="656"/>
    </row>
    <row r="941" spans="1:5">
      <c r="A941" s="656"/>
      <c r="B941" s="763"/>
      <c r="C941" s="656"/>
      <c r="D941" s="656"/>
      <c r="E941" s="656"/>
    </row>
    <row r="942" spans="1:5">
      <c r="A942" s="656"/>
      <c r="B942" s="763"/>
      <c r="C942" s="656"/>
      <c r="D942" s="656"/>
      <c r="E942" s="656"/>
    </row>
    <row r="943" spans="1:5">
      <c r="A943" s="656"/>
      <c r="B943" s="763"/>
      <c r="C943" s="656"/>
      <c r="D943" s="656"/>
      <c r="E943" s="656"/>
    </row>
    <row r="944" spans="1:5">
      <c r="A944" s="656"/>
      <c r="B944" s="763"/>
      <c r="C944" s="656"/>
      <c r="D944" s="656"/>
      <c r="E944" s="656"/>
    </row>
    <row r="945" spans="1:5">
      <c r="A945" s="656"/>
      <c r="B945" s="763"/>
      <c r="C945" s="656"/>
      <c r="D945" s="656"/>
      <c r="E945" s="656"/>
    </row>
    <row r="946" spans="1:5">
      <c r="A946" s="656"/>
      <c r="B946" s="763"/>
      <c r="C946" s="656"/>
      <c r="D946" s="656"/>
      <c r="E946" s="656"/>
    </row>
    <row r="947" spans="1:5">
      <c r="A947" s="656"/>
      <c r="B947" s="763"/>
      <c r="C947" s="656"/>
      <c r="D947" s="656"/>
      <c r="E947" s="656"/>
    </row>
    <row r="948" spans="1:5">
      <c r="A948" s="656"/>
      <c r="B948" s="763"/>
      <c r="C948" s="656"/>
      <c r="D948" s="656"/>
      <c r="E948" s="656"/>
    </row>
    <row r="949" spans="1:5">
      <c r="A949" s="656"/>
      <c r="B949" s="763"/>
      <c r="C949" s="656"/>
      <c r="D949" s="656"/>
      <c r="E949" s="656"/>
    </row>
    <row r="950" spans="1:5">
      <c r="A950" s="656"/>
      <c r="B950" s="763"/>
      <c r="C950" s="656"/>
      <c r="D950" s="656"/>
      <c r="E950" s="656"/>
    </row>
    <row r="951" spans="1:5">
      <c r="A951" s="656"/>
      <c r="B951" s="763"/>
      <c r="C951" s="656"/>
      <c r="D951" s="656"/>
      <c r="E951" s="656"/>
    </row>
    <row r="952" spans="1:5">
      <c r="A952" s="656"/>
      <c r="B952" s="763"/>
      <c r="C952" s="656"/>
      <c r="D952" s="656"/>
      <c r="E952" s="656"/>
    </row>
    <row r="953" spans="1:5">
      <c r="A953" s="656"/>
      <c r="B953" s="763"/>
      <c r="C953" s="656"/>
      <c r="D953" s="656"/>
      <c r="E953" s="656"/>
    </row>
    <row r="954" spans="1:5">
      <c r="A954" s="656"/>
      <c r="B954" s="763"/>
      <c r="C954" s="656"/>
      <c r="D954" s="656"/>
      <c r="E954" s="656"/>
    </row>
    <row r="955" spans="1:5">
      <c r="A955" s="656"/>
      <c r="B955" s="763"/>
      <c r="C955" s="656"/>
      <c r="D955" s="656"/>
      <c r="E955" s="656"/>
    </row>
    <row r="956" spans="1:5">
      <c r="A956" s="656"/>
      <c r="B956" s="763"/>
      <c r="C956" s="656"/>
      <c r="D956" s="656"/>
      <c r="E956" s="656"/>
    </row>
    <row r="957" spans="1:5">
      <c r="A957" s="656"/>
      <c r="B957" s="763"/>
      <c r="C957" s="656"/>
      <c r="D957" s="656"/>
      <c r="E957" s="656"/>
    </row>
    <row r="958" spans="1:5">
      <c r="A958" s="656"/>
      <c r="B958" s="763"/>
      <c r="C958" s="656"/>
      <c r="D958" s="656"/>
      <c r="E958" s="656"/>
    </row>
    <row r="959" spans="1:5">
      <c r="A959" s="656"/>
      <c r="B959" s="763"/>
      <c r="C959" s="656"/>
      <c r="D959" s="656"/>
      <c r="E959" s="656"/>
    </row>
    <row r="960" spans="1:5">
      <c r="A960" s="656"/>
      <c r="B960" s="763"/>
      <c r="C960" s="656"/>
      <c r="D960" s="656"/>
      <c r="E960" s="656"/>
    </row>
    <row r="961" spans="1:5">
      <c r="A961" s="656"/>
      <c r="B961" s="763"/>
      <c r="C961" s="656"/>
      <c r="D961" s="656"/>
      <c r="E961" s="656"/>
    </row>
    <row r="962" spans="1:5">
      <c r="A962" s="656"/>
      <c r="B962" s="763"/>
      <c r="C962" s="656"/>
      <c r="D962" s="656"/>
      <c r="E962" s="656"/>
    </row>
    <row r="963" spans="1:5">
      <c r="A963" s="656"/>
      <c r="B963" s="763"/>
      <c r="C963" s="656"/>
      <c r="D963" s="656"/>
      <c r="E963" s="656"/>
    </row>
    <row r="964" spans="1:5">
      <c r="A964" s="656"/>
      <c r="B964" s="763"/>
      <c r="C964" s="656"/>
      <c r="D964" s="656"/>
      <c r="E964" s="656"/>
    </row>
    <row r="965" spans="1:5">
      <c r="A965" s="656"/>
      <c r="B965" s="763"/>
      <c r="C965" s="656"/>
      <c r="D965" s="656"/>
      <c r="E965" s="656"/>
    </row>
    <row r="966" spans="1:5">
      <c r="A966" s="656"/>
      <c r="B966" s="763"/>
      <c r="C966" s="656"/>
      <c r="D966" s="656"/>
      <c r="E966" s="656"/>
    </row>
    <row r="967" spans="1:5">
      <c r="A967" s="656"/>
      <c r="B967" s="763"/>
      <c r="C967" s="656"/>
      <c r="D967" s="656"/>
      <c r="E967" s="656"/>
    </row>
    <row r="968" spans="1:5">
      <c r="A968" s="656"/>
      <c r="B968" s="763"/>
      <c r="C968" s="656"/>
      <c r="D968" s="656"/>
      <c r="E968" s="656"/>
    </row>
    <row r="969" spans="1:5">
      <c r="A969" s="656"/>
      <c r="B969" s="763"/>
      <c r="C969" s="656"/>
      <c r="D969" s="656"/>
      <c r="E969" s="656"/>
    </row>
    <row r="970" spans="1:5">
      <c r="A970" s="656"/>
      <c r="B970" s="763"/>
      <c r="C970" s="656"/>
      <c r="D970" s="656"/>
      <c r="E970" s="656"/>
    </row>
    <row r="971" spans="1:5">
      <c r="A971" s="656"/>
      <c r="B971" s="763"/>
      <c r="C971" s="656"/>
      <c r="D971" s="656"/>
      <c r="E971" s="656"/>
    </row>
    <row r="972" spans="1:5">
      <c r="A972" s="656"/>
      <c r="B972" s="763"/>
      <c r="C972" s="656"/>
      <c r="D972" s="656"/>
      <c r="E972" s="656"/>
    </row>
    <row r="973" spans="1:5">
      <c r="A973" s="656"/>
      <c r="B973" s="763"/>
      <c r="C973" s="656"/>
      <c r="D973" s="656"/>
      <c r="E973" s="656"/>
    </row>
    <row r="974" spans="1:5">
      <c r="A974" s="656"/>
      <c r="B974" s="763"/>
      <c r="C974" s="656"/>
      <c r="D974" s="656"/>
      <c r="E974" s="656"/>
    </row>
    <row r="975" spans="1:5">
      <c r="A975" s="656"/>
      <c r="B975" s="763"/>
      <c r="C975" s="656"/>
      <c r="D975" s="656"/>
      <c r="E975" s="656"/>
    </row>
    <row r="976" spans="1:5">
      <c r="A976" s="656"/>
      <c r="B976" s="763"/>
      <c r="C976" s="656"/>
      <c r="D976" s="656"/>
      <c r="E976" s="656"/>
    </row>
    <row r="977" spans="1:5">
      <c r="A977" s="656"/>
      <c r="B977" s="763"/>
      <c r="C977" s="656"/>
      <c r="D977" s="656"/>
      <c r="E977" s="656"/>
    </row>
    <row r="978" spans="1:5">
      <c r="A978" s="656"/>
      <c r="B978" s="763"/>
      <c r="C978" s="656"/>
      <c r="D978" s="656"/>
      <c r="E978" s="656"/>
    </row>
    <row r="979" spans="1:5">
      <c r="A979" s="656"/>
      <c r="B979" s="763"/>
      <c r="C979" s="656"/>
      <c r="D979" s="656"/>
      <c r="E979" s="656"/>
    </row>
    <row r="980" spans="1:5">
      <c r="A980" s="656"/>
      <c r="B980" s="763"/>
      <c r="C980" s="656"/>
      <c r="D980" s="656"/>
      <c r="E980" s="656"/>
    </row>
    <row r="981" spans="1:5">
      <c r="A981" s="656"/>
      <c r="B981" s="763"/>
      <c r="C981" s="656"/>
      <c r="D981" s="656"/>
      <c r="E981" s="656"/>
    </row>
    <row r="982" spans="1:5">
      <c r="A982" s="656"/>
      <c r="B982" s="763"/>
      <c r="C982" s="656"/>
      <c r="D982" s="656"/>
      <c r="E982" s="656"/>
    </row>
    <row r="983" spans="1:5">
      <c r="A983" s="656"/>
      <c r="B983" s="763"/>
      <c r="C983" s="656"/>
      <c r="D983" s="656"/>
      <c r="E983" s="656"/>
    </row>
    <row r="984" spans="1:5">
      <c r="A984" s="656"/>
      <c r="B984" s="763"/>
      <c r="C984" s="656"/>
      <c r="D984" s="656"/>
      <c r="E984" s="656"/>
    </row>
    <row r="985" spans="1:5">
      <c r="A985" s="656"/>
      <c r="B985" s="763"/>
      <c r="C985" s="656"/>
      <c r="D985" s="656"/>
      <c r="E985" s="656"/>
    </row>
    <row r="986" spans="1:5">
      <c r="A986" s="656"/>
      <c r="B986" s="763"/>
      <c r="C986" s="656"/>
      <c r="D986" s="656"/>
      <c r="E986" s="656"/>
    </row>
    <row r="987" spans="1:5">
      <c r="A987" s="656"/>
      <c r="B987" s="763"/>
      <c r="C987" s="656"/>
      <c r="D987" s="656"/>
      <c r="E987" s="656"/>
    </row>
    <row r="988" spans="1:5">
      <c r="A988" s="656"/>
      <c r="B988" s="763"/>
      <c r="C988" s="656"/>
      <c r="D988" s="656"/>
      <c r="E988" s="656"/>
    </row>
    <row r="989" spans="1:5">
      <c r="A989" s="656"/>
      <c r="B989" s="763"/>
      <c r="C989" s="656"/>
      <c r="D989" s="656"/>
      <c r="E989" s="656"/>
    </row>
    <row r="990" spans="1:5">
      <c r="A990" s="656"/>
      <c r="B990" s="763"/>
      <c r="C990" s="656"/>
      <c r="D990" s="656"/>
      <c r="E990" s="656"/>
    </row>
    <row r="991" spans="1:5">
      <c r="A991" s="656"/>
      <c r="B991" s="763"/>
      <c r="C991" s="656"/>
      <c r="D991" s="656"/>
      <c r="E991" s="656"/>
    </row>
  </sheetData>
  <mergeCells count="9">
    <mergeCell ref="A2:E2"/>
    <mergeCell ref="A3:G3"/>
    <mergeCell ref="B5:B8"/>
    <mergeCell ref="C5:F6"/>
    <mergeCell ref="G5:G8"/>
    <mergeCell ref="C7:C8"/>
    <mergeCell ref="D7:D8"/>
    <mergeCell ref="E7:E8"/>
    <mergeCell ref="F7:F8"/>
  </mergeCells>
  <conditionalFormatting sqref="B9:G48">
    <cfRule type="cellIs" dxfId="16" priority="1" stopIfTrue="1" operator="between">
      <formula>0.0001</formula>
      <formula>0.045</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5.xml><?xml version="1.0" encoding="utf-8"?>
<worksheet xmlns="http://schemas.openxmlformats.org/spreadsheetml/2006/main" xmlns:r="http://schemas.openxmlformats.org/officeDocument/2006/relationships">
  <dimension ref="A1:G990"/>
  <sheetViews>
    <sheetView showGridLines="0" workbookViewId="0"/>
  </sheetViews>
  <sheetFormatPr defaultRowHeight="9"/>
  <cols>
    <col min="1" max="1" width="31.42578125" style="614" customWidth="1"/>
    <col min="2" max="2" width="8" style="612" customWidth="1"/>
    <col min="3" max="3" width="8.85546875" style="614" customWidth="1"/>
    <col min="4" max="4" width="11.85546875" style="614" customWidth="1"/>
    <col min="5" max="5" width="10.42578125" style="614" customWidth="1"/>
    <col min="6" max="6" width="7.85546875" style="614" customWidth="1"/>
    <col min="7" max="7" width="8.5703125" style="614" customWidth="1"/>
    <col min="8" max="256" width="9.140625" style="614"/>
    <col min="257" max="257" width="34.5703125" style="614" customWidth="1"/>
    <col min="258" max="258" width="9.140625" style="614" customWidth="1"/>
    <col min="259" max="259" width="9.42578125" style="614" customWidth="1"/>
    <col min="260" max="260" width="13.85546875" style="614" customWidth="1"/>
    <col min="261" max="261" width="10.42578125" style="614" customWidth="1"/>
    <col min="262" max="262" width="7.85546875" style="614" customWidth="1"/>
    <col min="263" max="263" width="8.5703125" style="614" customWidth="1"/>
    <col min="264" max="512" width="9.140625" style="614"/>
    <col min="513" max="513" width="34.5703125" style="614" customWidth="1"/>
    <col min="514" max="514" width="9.140625" style="614" customWidth="1"/>
    <col min="515" max="515" width="9.42578125" style="614" customWidth="1"/>
    <col min="516" max="516" width="13.85546875" style="614" customWidth="1"/>
    <col min="517" max="517" width="10.42578125" style="614" customWidth="1"/>
    <col min="518" max="518" width="7.85546875" style="614" customWidth="1"/>
    <col min="519" max="519" width="8.5703125" style="614" customWidth="1"/>
    <col min="520" max="768" width="9.140625" style="614"/>
    <col min="769" max="769" width="34.5703125" style="614" customWidth="1"/>
    <col min="770" max="770" width="9.140625" style="614" customWidth="1"/>
    <col min="771" max="771" width="9.42578125" style="614" customWidth="1"/>
    <col min="772" max="772" width="13.85546875" style="614" customWidth="1"/>
    <col min="773" max="773" width="10.42578125" style="614" customWidth="1"/>
    <col min="774" max="774" width="7.85546875" style="614" customWidth="1"/>
    <col min="775" max="775" width="8.5703125" style="614" customWidth="1"/>
    <col min="776" max="1024" width="9.140625" style="614"/>
    <col min="1025" max="1025" width="34.5703125" style="614" customWidth="1"/>
    <col min="1026" max="1026" width="9.140625" style="614" customWidth="1"/>
    <col min="1027" max="1027" width="9.42578125" style="614" customWidth="1"/>
    <col min="1028" max="1028" width="13.85546875" style="614" customWidth="1"/>
    <col min="1029" max="1029" width="10.42578125" style="614" customWidth="1"/>
    <col min="1030" max="1030" width="7.85546875" style="614" customWidth="1"/>
    <col min="1031" max="1031" width="8.5703125" style="614" customWidth="1"/>
    <col min="1032" max="1280" width="9.140625" style="614"/>
    <col min="1281" max="1281" width="34.5703125" style="614" customWidth="1"/>
    <col min="1282" max="1282" width="9.140625" style="614" customWidth="1"/>
    <col min="1283" max="1283" width="9.42578125" style="614" customWidth="1"/>
    <col min="1284" max="1284" width="13.85546875" style="614" customWidth="1"/>
    <col min="1285" max="1285" width="10.42578125" style="614" customWidth="1"/>
    <col min="1286" max="1286" width="7.85546875" style="614" customWidth="1"/>
    <col min="1287" max="1287" width="8.5703125" style="614" customWidth="1"/>
    <col min="1288" max="1536" width="9.140625" style="614"/>
    <col min="1537" max="1537" width="34.5703125" style="614" customWidth="1"/>
    <col min="1538" max="1538" width="9.140625" style="614" customWidth="1"/>
    <col min="1539" max="1539" width="9.42578125" style="614" customWidth="1"/>
    <col min="1540" max="1540" width="13.85546875" style="614" customWidth="1"/>
    <col min="1541" max="1541" width="10.42578125" style="614" customWidth="1"/>
    <col min="1542" max="1542" width="7.85546875" style="614" customWidth="1"/>
    <col min="1543" max="1543" width="8.5703125" style="614" customWidth="1"/>
    <col min="1544" max="1792" width="9.140625" style="614"/>
    <col min="1793" max="1793" width="34.5703125" style="614" customWidth="1"/>
    <col min="1794" max="1794" width="9.140625" style="614" customWidth="1"/>
    <col min="1795" max="1795" width="9.42578125" style="614" customWidth="1"/>
    <col min="1796" max="1796" width="13.85546875" style="614" customWidth="1"/>
    <col min="1797" max="1797" width="10.42578125" style="614" customWidth="1"/>
    <col min="1798" max="1798" width="7.85546875" style="614" customWidth="1"/>
    <col min="1799" max="1799" width="8.5703125" style="614" customWidth="1"/>
    <col min="1800" max="2048" width="9.140625" style="614"/>
    <col min="2049" max="2049" width="34.5703125" style="614" customWidth="1"/>
    <col min="2050" max="2050" width="9.140625" style="614" customWidth="1"/>
    <col min="2051" max="2051" width="9.42578125" style="614" customWidth="1"/>
    <col min="2052" max="2052" width="13.85546875" style="614" customWidth="1"/>
    <col min="2053" max="2053" width="10.42578125" style="614" customWidth="1"/>
    <col min="2054" max="2054" width="7.85546875" style="614" customWidth="1"/>
    <col min="2055" max="2055" width="8.5703125" style="614" customWidth="1"/>
    <col min="2056" max="2304" width="9.140625" style="614"/>
    <col min="2305" max="2305" width="34.5703125" style="614" customWidth="1"/>
    <col min="2306" max="2306" width="9.140625" style="614" customWidth="1"/>
    <col min="2307" max="2307" width="9.42578125" style="614" customWidth="1"/>
    <col min="2308" max="2308" width="13.85546875" style="614" customWidth="1"/>
    <col min="2309" max="2309" width="10.42578125" style="614" customWidth="1"/>
    <col min="2310" max="2310" width="7.85546875" style="614" customWidth="1"/>
    <col min="2311" max="2311" width="8.5703125" style="614" customWidth="1"/>
    <col min="2312" max="2560" width="9.140625" style="614"/>
    <col min="2561" max="2561" width="34.5703125" style="614" customWidth="1"/>
    <col min="2562" max="2562" width="9.140625" style="614" customWidth="1"/>
    <col min="2563" max="2563" width="9.42578125" style="614" customWidth="1"/>
    <col min="2564" max="2564" width="13.85546875" style="614" customWidth="1"/>
    <col min="2565" max="2565" width="10.42578125" style="614" customWidth="1"/>
    <col min="2566" max="2566" width="7.85546875" style="614" customWidth="1"/>
    <col min="2567" max="2567" width="8.5703125" style="614" customWidth="1"/>
    <col min="2568" max="2816" width="9.140625" style="614"/>
    <col min="2817" max="2817" width="34.5703125" style="614" customWidth="1"/>
    <col min="2818" max="2818" width="9.140625" style="614" customWidth="1"/>
    <col min="2819" max="2819" width="9.42578125" style="614" customWidth="1"/>
    <col min="2820" max="2820" width="13.85546875" style="614" customWidth="1"/>
    <col min="2821" max="2821" width="10.42578125" style="614" customWidth="1"/>
    <col min="2822" max="2822" width="7.85546875" style="614" customWidth="1"/>
    <col min="2823" max="2823" width="8.5703125" style="614" customWidth="1"/>
    <col min="2824" max="3072" width="9.140625" style="614"/>
    <col min="3073" max="3073" width="34.5703125" style="614" customWidth="1"/>
    <col min="3074" max="3074" width="9.140625" style="614" customWidth="1"/>
    <col min="3075" max="3075" width="9.42578125" style="614" customWidth="1"/>
    <col min="3076" max="3076" width="13.85546875" style="614" customWidth="1"/>
    <col min="3077" max="3077" width="10.42578125" style="614" customWidth="1"/>
    <col min="3078" max="3078" width="7.85546875" style="614" customWidth="1"/>
    <col min="3079" max="3079" width="8.5703125" style="614" customWidth="1"/>
    <col min="3080" max="3328" width="9.140625" style="614"/>
    <col min="3329" max="3329" width="34.5703125" style="614" customWidth="1"/>
    <col min="3330" max="3330" width="9.140625" style="614" customWidth="1"/>
    <col min="3331" max="3331" width="9.42578125" style="614" customWidth="1"/>
    <col min="3332" max="3332" width="13.85546875" style="614" customWidth="1"/>
    <col min="3333" max="3333" width="10.42578125" style="614" customWidth="1"/>
    <col min="3334" max="3334" width="7.85546875" style="614" customWidth="1"/>
    <col min="3335" max="3335" width="8.5703125" style="614" customWidth="1"/>
    <col min="3336" max="3584" width="9.140625" style="614"/>
    <col min="3585" max="3585" width="34.5703125" style="614" customWidth="1"/>
    <col min="3586" max="3586" width="9.140625" style="614" customWidth="1"/>
    <col min="3587" max="3587" width="9.42578125" style="614" customWidth="1"/>
    <col min="3588" max="3588" width="13.85546875" style="614" customWidth="1"/>
    <col min="3589" max="3589" width="10.42578125" style="614" customWidth="1"/>
    <col min="3590" max="3590" width="7.85546875" style="614" customWidth="1"/>
    <col min="3591" max="3591" width="8.5703125" style="614" customWidth="1"/>
    <col min="3592" max="3840" width="9.140625" style="614"/>
    <col min="3841" max="3841" width="34.5703125" style="614" customWidth="1"/>
    <col min="3842" max="3842" width="9.140625" style="614" customWidth="1"/>
    <col min="3843" max="3843" width="9.42578125" style="614" customWidth="1"/>
    <col min="3844" max="3844" width="13.85546875" style="614" customWidth="1"/>
    <col min="3845" max="3845" width="10.42578125" style="614" customWidth="1"/>
    <col min="3846" max="3846" width="7.85546875" style="614" customWidth="1"/>
    <col min="3847" max="3847" width="8.5703125" style="614" customWidth="1"/>
    <col min="3848" max="4096" width="9.140625" style="614"/>
    <col min="4097" max="4097" width="34.5703125" style="614" customWidth="1"/>
    <col min="4098" max="4098" width="9.140625" style="614" customWidth="1"/>
    <col min="4099" max="4099" width="9.42578125" style="614" customWidth="1"/>
    <col min="4100" max="4100" width="13.85546875" style="614" customWidth="1"/>
    <col min="4101" max="4101" width="10.42578125" style="614" customWidth="1"/>
    <col min="4102" max="4102" width="7.85546875" style="614" customWidth="1"/>
    <col min="4103" max="4103" width="8.5703125" style="614" customWidth="1"/>
    <col min="4104" max="4352" width="9.140625" style="614"/>
    <col min="4353" max="4353" width="34.5703125" style="614" customWidth="1"/>
    <col min="4354" max="4354" width="9.140625" style="614" customWidth="1"/>
    <col min="4355" max="4355" width="9.42578125" style="614" customWidth="1"/>
    <col min="4356" max="4356" width="13.85546875" style="614" customWidth="1"/>
    <col min="4357" max="4357" width="10.42578125" style="614" customWidth="1"/>
    <col min="4358" max="4358" width="7.85546875" style="614" customWidth="1"/>
    <col min="4359" max="4359" width="8.5703125" style="614" customWidth="1"/>
    <col min="4360" max="4608" width="9.140625" style="614"/>
    <col min="4609" max="4609" width="34.5703125" style="614" customWidth="1"/>
    <col min="4610" max="4610" width="9.140625" style="614" customWidth="1"/>
    <col min="4611" max="4611" width="9.42578125" style="614" customWidth="1"/>
    <col min="4612" max="4612" width="13.85546875" style="614" customWidth="1"/>
    <col min="4613" max="4613" width="10.42578125" style="614" customWidth="1"/>
    <col min="4614" max="4614" width="7.85546875" style="614" customWidth="1"/>
    <col min="4615" max="4615" width="8.5703125" style="614" customWidth="1"/>
    <col min="4616" max="4864" width="9.140625" style="614"/>
    <col min="4865" max="4865" width="34.5703125" style="614" customWidth="1"/>
    <col min="4866" max="4866" width="9.140625" style="614" customWidth="1"/>
    <col min="4867" max="4867" width="9.42578125" style="614" customWidth="1"/>
    <col min="4868" max="4868" width="13.85546875" style="614" customWidth="1"/>
    <col min="4869" max="4869" width="10.42578125" style="614" customWidth="1"/>
    <col min="4870" max="4870" width="7.85546875" style="614" customWidth="1"/>
    <col min="4871" max="4871" width="8.5703125" style="614" customWidth="1"/>
    <col min="4872" max="5120" width="9.140625" style="614"/>
    <col min="5121" max="5121" width="34.5703125" style="614" customWidth="1"/>
    <col min="5122" max="5122" width="9.140625" style="614" customWidth="1"/>
    <col min="5123" max="5123" width="9.42578125" style="614" customWidth="1"/>
    <col min="5124" max="5124" width="13.85546875" style="614" customWidth="1"/>
    <col min="5125" max="5125" width="10.42578125" style="614" customWidth="1"/>
    <col min="5126" max="5126" width="7.85546875" style="614" customWidth="1"/>
    <col min="5127" max="5127" width="8.5703125" style="614" customWidth="1"/>
    <col min="5128" max="5376" width="9.140625" style="614"/>
    <col min="5377" max="5377" width="34.5703125" style="614" customWidth="1"/>
    <col min="5378" max="5378" width="9.140625" style="614" customWidth="1"/>
    <col min="5379" max="5379" width="9.42578125" style="614" customWidth="1"/>
    <col min="5380" max="5380" width="13.85546875" style="614" customWidth="1"/>
    <col min="5381" max="5381" width="10.42578125" style="614" customWidth="1"/>
    <col min="5382" max="5382" width="7.85546875" style="614" customWidth="1"/>
    <col min="5383" max="5383" width="8.5703125" style="614" customWidth="1"/>
    <col min="5384" max="5632" width="9.140625" style="614"/>
    <col min="5633" max="5633" width="34.5703125" style="614" customWidth="1"/>
    <col min="5634" max="5634" width="9.140625" style="614" customWidth="1"/>
    <col min="5635" max="5635" width="9.42578125" style="614" customWidth="1"/>
    <col min="5636" max="5636" width="13.85546875" style="614" customWidth="1"/>
    <col min="5637" max="5637" width="10.42578125" style="614" customWidth="1"/>
    <col min="5638" max="5638" width="7.85546875" style="614" customWidth="1"/>
    <col min="5639" max="5639" width="8.5703125" style="614" customWidth="1"/>
    <col min="5640" max="5888" width="9.140625" style="614"/>
    <col min="5889" max="5889" width="34.5703125" style="614" customWidth="1"/>
    <col min="5890" max="5890" width="9.140625" style="614" customWidth="1"/>
    <col min="5891" max="5891" width="9.42578125" style="614" customWidth="1"/>
    <col min="5892" max="5892" width="13.85546875" style="614" customWidth="1"/>
    <col min="5893" max="5893" width="10.42578125" style="614" customWidth="1"/>
    <col min="5894" max="5894" width="7.85546875" style="614" customWidth="1"/>
    <col min="5895" max="5895" width="8.5703125" style="614" customWidth="1"/>
    <col min="5896" max="6144" width="9.140625" style="614"/>
    <col min="6145" max="6145" width="34.5703125" style="614" customWidth="1"/>
    <col min="6146" max="6146" width="9.140625" style="614" customWidth="1"/>
    <col min="6147" max="6147" width="9.42578125" style="614" customWidth="1"/>
    <col min="6148" max="6148" width="13.85546875" style="614" customWidth="1"/>
    <col min="6149" max="6149" width="10.42578125" style="614" customWidth="1"/>
    <col min="6150" max="6150" width="7.85546875" style="614" customWidth="1"/>
    <col min="6151" max="6151" width="8.5703125" style="614" customWidth="1"/>
    <col min="6152" max="6400" width="9.140625" style="614"/>
    <col min="6401" max="6401" width="34.5703125" style="614" customWidth="1"/>
    <col min="6402" max="6402" width="9.140625" style="614" customWidth="1"/>
    <col min="6403" max="6403" width="9.42578125" style="614" customWidth="1"/>
    <col min="6404" max="6404" width="13.85546875" style="614" customWidth="1"/>
    <col min="6405" max="6405" width="10.42578125" style="614" customWidth="1"/>
    <col min="6406" max="6406" width="7.85546875" style="614" customWidth="1"/>
    <col min="6407" max="6407" width="8.5703125" style="614" customWidth="1"/>
    <col min="6408" max="6656" width="9.140625" style="614"/>
    <col min="6657" max="6657" width="34.5703125" style="614" customWidth="1"/>
    <col min="6658" max="6658" width="9.140625" style="614" customWidth="1"/>
    <col min="6659" max="6659" width="9.42578125" style="614" customWidth="1"/>
    <col min="6660" max="6660" width="13.85546875" style="614" customWidth="1"/>
    <col min="6661" max="6661" width="10.42578125" style="614" customWidth="1"/>
    <col min="6662" max="6662" width="7.85546875" style="614" customWidth="1"/>
    <col min="6663" max="6663" width="8.5703125" style="614" customWidth="1"/>
    <col min="6664" max="6912" width="9.140625" style="614"/>
    <col min="6913" max="6913" width="34.5703125" style="614" customWidth="1"/>
    <col min="6914" max="6914" width="9.140625" style="614" customWidth="1"/>
    <col min="6915" max="6915" width="9.42578125" style="614" customWidth="1"/>
    <col min="6916" max="6916" width="13.85546875" style="614" customWidth="1"/>
    <col min="6917" max="6917" width="10.42578125" style="614" customWidth="1"/>
    <col min="6918" max="6918" width="7.85546875" style="614" customWidth="1"/>
    <col min="6919" max="6919" width="8.5703125" style="614" customWidth="1"/>
    <col min="6920" max="7168" width="9.140625" style="614"/>
    <col min="7169" max="7169" width="34.5703125" style="614" customWidth="1"/>
    <col min="7170" max="7170" width="9.140625" style="614" customWidth="1"/>
    <col min="7171" max="7171" width="9.42578125" style="614" customWidth="1"/>
    <col min="7172" max="7172" width="13.85546875" style="614" customWidth="1"/>
    <col min="7173" max="7173" width="10.42578125" style="614" customWidth="1"/>
    <col min="7174" max="7174" width="7.85546875" style="614" customWidth="1"/>
    <col min="7175" max="7175" width="8.5703125" style="614" customWidth="1"/>
    <col min="7176" max="7424" width="9.140625" style="614"/>
    <col min="7425" max="7425" width="34.5703125" style="614" customWidth="1"/>
    <col min="7426" max="7426" width="9.140625" style="614" customWidth="1"/>
    <col min="7427" max="7427" width="9.42578125" style="614" customWidth="1"/>
    <col min="7428" max="7428" width="13.85546875" style="614" customWidth="1"/>
    <col min="7429" max="7429" width="10.42578125" style="614" customWidth="1"/>
    <col min="7430" max="7430" width="7.85546875" style="614" customWidth="1"/>
    <col min="7431" max="7431" width="8.5703125" style="614" customWidth="1"/>
    <col min="7432" max="7680" width="9.140625" style="614"/>
    <col min="7681" max="7681" width="34.5703125" style="614" customWidth="1"/>
    <col min="7682" max="7682" width="9.140625" style="614" customWidth="1"/>
    <col min="7683" max="7683" width="9.42578125" style="614" customWidth="1"/>
    <col min="7684" max="7684" width="13.85546875" style="614" customWidth="1"/>
    <col min="7685" max="7685" width="10.42578125" style="614" customWidth="1"/>
    <col min="7686" max="7686" width="7.85546875" style="614" customWidth="1"/>
    <col min="7687" max="7687" width="8.5703125" style="614" customWidth="1"/>
    <col min="7688" max="7936" width="9.140625" style="614"/>
    <col min="7937" max="7937" width="34.5703125" style="614" customWidth="1"/>
    <col min="7938" max="7938" width="9.140625" style="614" customWidth="1"/>
    <col min="7939" max="7939" width="9.42578125" style="614" customWidth="1"/>
    <col min="7940" max="7940" width="13.85546875" style="614" customWidth="1"/>
    <col min="7941" max="7941" width="10.42578125" style="614" customWidth="1"/>
    <col min="7942" max="7942" width="7.85546875" style="614" customWidth="1"/>
    <col min="7943" max="7943" width="8.5703125" style="614" customWidth="1"/>
    <col min="7944" max="8192" width="9.140625" style="614"/>
    <col min="8193" max="8193" width="34.5703125" style="614" customWidth="1"/>
    <col min="8194" max="8194" width="9.140625" style="614" customWidth="1"/>
    <col min="8195" max="8195" width="9.42578125" style="614" customWidth="1"/>
    <col min="8196" max="8196" width="13.85546875" style="614" customWidth="1"/>
    <col min="8197" max="8197" width="10.42578125" style="614" customWidth="1"/>
    <col min="8198" max="8198" width="7.85546875" style="614" customWidth="1"/>
    <col min="8199" max="8199" width="8.5703125" style="614" customWidth="1"/>
    <col min="8200" max="8448" width="9.140625" style="614"/>
    <col min="8449" max="8449" width="34.5703125" style="614" customWidth="1"/>
    <col min="8450" max="8450" width="9.140625" style="614" customWidth="1"/>
    <col min="8451" max="8451" width="9.42578125" style="614" customWidth="1"/>
    <col min="8452" max="8452" width="13.85546875" style="614" customWidth="1"/>
    <col min="8453" max="8453" width="10.42578125" style="614" customWidth="1"/>
    <col min="8454" max="8454" width="7.85546875" style="614" customWidth="1"/>
    <col min="8455" max="8455" width="8.5703125" style="614" customWidth="1"/>
    <col min="8456" max="8704" width="9.140625" style="614"/>
    <col min="8705" max="8705" width="34.5703125" style="614" customWidth="1"/>
    <col min="8706" max="8706" width="9.140625" style="614" customWidth="1"/>
    <col min="8707" max="8707" width="9.42578125" style="614" customWidth="1"/>
    <col min="8708" max="8708" width="13.85546875" style="614" customWidth="1"/>
    <col min="8709" max="8709" width="10.42578125" style="614" customWidth="1"/>
    <col min="8710" max="8710" width="7.85546875" style="614" customWidth="1"/>
    <col min="8711" max="8711" width="8.5703125" style="614" customWidth="1"/>
    <col min="8712" max="8960" width="9.140625" style="614"/>
    <col min="8961" max="8961" width="34.5703125" style="614" customWidth="1"/>
    <col min="8962" max="8962" width="9.140625" style="614" customWidth="1"/>
    <col min="8963" max="8963" width="9.42578125" style="614" customWidth="1"/>
    <col min="8964" max="8964" width="13.85546875" style="614" customWidth="1"/>
    <col min="8965" max="8965" width="10.42578125" style="614" customWidth="1"/>
    <col min="8966" max="8966" width="7.85546875" style="614" customWidth="1"/>
    <col min="8967" max="8967" width="8.5703125" style="614" customWidth="1"/>
    <col min="8968" max="9216" width="9.140625" style="614"/>
    <col min="9217" max="9217" width="34.5703125" style="614" customWidth="1"/>
    <col min="9218" max="9218" width="9.140625" style="614" customWidth="1"/>
    <col min="9219" max="9219" width="9.42578125" style="614" customWidth="1"/>
    <col min="9220" max="9220" width="13.85546875" style="614" customWidth="1"/>
    <col min="9221" max="9221" width="10.42578125" style="614" customWidth="1"/>
    <col min="9222" max="9222" width="7.85546875" style="614" customWidth="1"/>
    <col min="9223" max="9223" width="8.5703125" style="614" customWidth="1"/>
    <col min="9224" max="9472" width="9.140625" style="614"/>
    <col min="9473" max="9473" width="34.5703125" style="614" customWidth="1"/>
    <col min="9474" max="9474" width="9.140625" style="614" customWidth="1"/>
    <col min="9475" max="9475" width="9.42578125" style="614" customWidth="1"/>
    <col min="9476" max="9476" width="13.85546875" style="614" customWidth="1"/>
    <col min="9477" max="9477" width="10.42578125" style="614" customWidth="1"/>
    <col min="9478" max="9478" width="7.85546875" style="614" customWidth="1"/>
    <col min="9479" max="9479" width="8.5703125" style="614" customWidth="1"/>
    <col min="9480" max="9728" width="9.140625" style="614"/>
    <col min="9729" max="9729" width="34.5703125" style="614" customWidth="1"/>
    <col min="9730" max="9730" width="9.140625" style="614" customWidth="1"/>
    <col min="9731" max="9731" width="9.42578125" style="614" customWidth="1"/>
    <col min="9732" max="9732" width="13.85546875" style="614" customWidth="1"/>
    <col min="9733" max="9733" width="10.42578125" style="614" customWidth="1"/>
    <col min="9734" max="9734" width="7.85546875" style="614" customWidth="1"/>
    <col min="9735" max="9735" width="8.5703125" style="614" customWidth="1"/>
    <col min="9736" max="9984" width="9.140625" style="614"/>
    <col min="9985" max="9985" width="34.5703125" style="614" customWidth="1"/>
    <col min="9986" max="9986" width="9.140625" style="614" customWidth="1"/>
    <col min="9987" max="9987" width="9.42578125" style="614" customWidth="1"/>
    <col min="9988" max="9988" width="13.85546875" style="614" customWidth="1"/>
    <col min="9989" max="9989" width="10.42578125" style="614" customWidth="1"/>
    <col min="9990" max="9990" width="7.85546875" style="614" customWidth="1"/>
    <col min="9991" max="9991" width="8.5703125" style="614" customWidth="1"/>
    <col min="9992" max="10240" width="9.140625" style="614"/>
    <col min="10241" max="10241" width="34.5703125" style="614" customWidth="1"/>
    <col min="10242" max="10242" width="9.140625" style="614" customWidth="1"/>
    <col min="10243" max="10243" width="9.42578125" style="614" customWidth="1"/>
    <col min="10244" max="10244" width="13.85546875" style="614" customWidth="1"/>
    <col min="10245" max="10245" width="10.42578125" style="614" customWidth="1"/>
    <col min="10246" max="10246" width="7.85546875" style="614" customWidth="1"/>
    <col min="10247" max="10247" width="8.5703125" style="614" customWidth="1"/>
    <col min="10248" max="10496" width="9.140625" style="614"/>
    <col min="10497" max="10497" width="34.5703125" style="614" customWidth="1"/>
    <col min="10498" max="10498" width="9.140625" style="614" customWidth="1"/>
    <col min="10499" max="10499" width="9.42578125" style="614" customWidth="1"/>
    <col min="10500" max="10500" width="13.85546875" style="614" customWidth="1"/>
    <col min="10501" max="10501" width="10.42578125" style="614" customWidth="1"/>
    <col min="10502" max="10502" width="7.85546875" style="614" customWidth="1"/>
    <col min="10503" max="10503" width="8.5703125" style="614" customWidth="1"/>
    <col min="10504" max="10752" width="9.140625" style="614"/>
    <col min="10753" max="10753" width="34.5703125" style="614" customWidth="1"/>
    <col min="10754" max="10754" width="9.140625" style="614" customWidth="1"/>
    <col min="10755" max="10755" width="9.42578125" style="614" customWidth="1"/>
    <col min="10756" max="10756" width="13.85546875" style="614" customWidth="1"/>
    <col min="10757" max="10757" width="10.42578125" style="614" customWidth="1"/>
    <col min="10758" max="10758" width="7.85546875" style="614" customWidth="1"/>
    <col min="10759" max="10759" width="8.5703125" style="614" customWidth="1"/>
    <col min="10760" max="11008" width="9.140625" style="614"/>
    <col min="11009" max="11009" width="34.5703125" style="614" customWidth="1"/>
    <col min="11010" max="11010" width="9.140625" style="614" customWidth="1"/>
    <col min="11011" max="11011" width="9.42578125" style="614" customWidth="1"/>
    <col min="11012" max="11012" width="13.85546875" style="614" customWidth="1"/>
    <col min="11013" max="11013" width="10.42578125" style="614" customWidth="1"/>
    <col min="11014" max="11014" width="7.85546875" style="614" customWidth="1"/>
    <col min="11015" max="11015" width="8.5703125" style="614" customWidth="1"/>
    <col min="11016" max="11264" width="9.140625" style="614"/>
    <col min="11265" max="11265" width="34.5703125" style="614" customWidth="1"/>
    <col min="11266" max="11266" width="9.140625" style="614" customWidth="1"/>
    <col min="11267" max="11267" width="9.42578125" style="614" customWidth="1"/>
    <col min="11268" max="11268" width="13.85546875" style="614" customWidth="1"/>
    <col min="11269" max="11269" width="10.42578125" style="614" customWidth="1"/>
    <col min="11270" max="11270" width="7.85546875" style="614" customWidth="1"/>
    <col min="11271" max="11271" width="8.5703125" style="614" customWidth="1"/>
    <col min="11272" max="11520" width="9.140625" style="614"/>
    <col min="11521" max="11521" width="34.5703125" style="614" customWidth="1"/>
    <col min="11522" max="11522" width="9.140625" style="614" customWidth="1"/>
    <col min="11523" max="11523" width="9.42578125" style="614" customWidth="1"/>
    <col min="11524" max="11524" width="13.85546875" style="614" customWidth="1"/>
    <col min="11525" max="11525" width="10.42578125" style="614" customWidth="1"/>
    <col min="11526" max="11526" width="7.85546875" style="614" customWidth="1"/>
    <col min="11527" max="11527" width="8.5703125" style="614" customWidth="1"/>
    <col min="11528" max="11776" width="9.140625" style="614"/>
    <col min="11777" max="11777" width="34.5703125" style="614" customWidth="1"/>
    <col min="11778" max="11778" width="9.140625" style="614" customWidth="1"/>
    <col min="11779" max="11779" width="9.42578125" style="614" customWidth="1"/>
    <col min="11780" max="11780" width="13.85546875" style="614" customWidth="1"/>
    <col min="11781" max="11781" width="10.42578125" style="614" customWidth="1"/>
    <col min="11782" max="11782" width="7.85546875" style="614" customWidth="1"/>
    <col min="11783" max="11783" width="8.5703125" style="614" customWidth="1"/>
    <col min="11784" max="12032" width="9.140625" style="614"/>
    <col min="12033" max="12033" width="34.5703125" style="614" customWidth="1"/>
    <col min="12034" max="12034" width="9.140625" style="614" customWidth="1"/>
    <col min="12035" max="12035" width="9.42578125" style="614" customWidth="1"/>
    <col min="12036" max="12036" width="13.85546875" style="614" customWidth="1"/>
    <col min="12037" max="12037" width="10.42578125" style="614" customWidth="1"/>
    <col min="12038" max="12038" width="7.85546875" style="614" customWidth="1"/>
    <col min="12039" max="12039" width="8.5703125" style="614" customWidth="1"/>
    <col min="12040" max="12288" width="9.140625" style="614"/>
    <col min="12289" max="12289" width="34.5703125" style="614" customWidth="1"/>
    <col min="12290" max="12290" width="9.140625" style="614" customWidth="1"/>
    <col min="12291" max="12291" width="9.42578125" style="614" customWidth="1"/>
    <col min="12292" max="12292" width="13.85546875" style="614" customWidth="1"/>
    <col min="12293" max="12293" width="10.42578125" style="614" customWidth="1"/>
    <col min="12294" max="12294" width="7.85546875" style="614" customWidth="1"/>
    <col min="12295" max="12295" width="8.5703125" style="614" customWidth="1"/>
    <col min="12296" max="12544" width="9.140625" style="614"/>
    <col min="12545" max="12545" width="34.5703125" style="614" customWidth="1"/>
    <col min="12546" max="12546" width="9.140625" style="614" customWidth="1"/>
    <col min="12547" max="12547" width="9.42578125" style="614" customWidth="1"/>
    <col min="12548" max="12548" width="13.85546875" style="614" customWidth="1"/>
    <col min="12549" max="12549" width="10.42578125" style="614" customWidth="1"/>
    <col min="12550" max="12550" width="7.85546875" style="614" customWidth="1"/>
    <col min="12551" max="12551" width="8.5703125" style="614" customWidth="1"/>
    <col min="12552" max="12800" width="9.140625" style="614"/>
    <col min="12801" max="12801" width="34.5703125" style="614" customWidth="1"/>
    <col min="12802" max="12802" width="9.140625" style="614" customWidth="1"/>
    <col min="12803" max="12803" width="9.42578125" style="614" customWidth="1"/>
    <col min="12804" max="12804" width="13.85546875" style="614" customWidth="1"/>
    <col min="12805" max="12805" width="10.42578125" style="614" customWidth="1"/>
    <col min="12806" max="12806" width="7.85546875" style="614" customWidth="1"/>
    <col min="12807" max="12807" width="8.5703125" style="614" customWidth="1"/>
    <col min="12808" max="13056" width="9.140625" style="614"/>
    <col min="13057" max="13057" width="34.5703125" style="614" customWidth="1"/>
    <col min="13058" max="13058" width="9.140625" style="614" customWidth="1"/>
    <col min="13059" max="13059" width="9.42578125" style="614" customWidth="1"/>
    <col min="13060" max="13060" width="13.85546875" style="614" customWidth="1"/>
    <col min="13061" max="13061" width="10.42578125" style="614" customWidth="1"/>
    <col min="13062" max="13062" width="7.85546875" style="614" customWidth="1"/>
    <col min="13063" max="13063" width="8.5703125" style="614" customWidth="1"/>
    <col min="13064" max="13312" width="9.140625" style="614"/>
    <col min="13313" max="13313" width="34.5703125" style="614" customWidth="1"/>
    <col min="13314" max="13314" width="9.140625" style="614" customWidth="1"/>
    <col min="13315" max="13315" width="9.42578125" style="614" customWidth="1"/>
    <col min="13316" max="13316" width="13.85546875" style="614" customWidth="1"/>
    <col min="13317" max="13317" width="10.42578125" style="614" customWidth="1"/>
    <col min="13318" max="13318" width="7.85546875" style="614" customWidth="1"/>
    <col min="13319" max="13319" width="8.5703125" style="614" customWidth="1"/>
    <col min="13320" max="13568" width="9.140625" style="614"/>
    <col min="13569" max="13569" width="34.5703125" style="614" customWidth="1"/>
    <col min="13570" max="13570" width="9.140625" style="614" customWidth="1"/>
    <col min="13571" max="13571" width="9.42578125" style="614" customWidth="1"/>
    <col min="13572" max="13572" width="13.85546875" style="614" customWidth="1"/>
    <col min="13573" max="13573" width="10.42578125" style="614" customWidth="1"/>
    <col min="13574" max="13574" width="7.85546875" style="614" customWidth="1"/>
    <col min="13575" max="13575" width="8.5703125" style="614" customWidth="1"/>
    <col min="13576" max="13824" width="9.140625" style="614"/>
    <col min="13825" max="13825" width="34.5703125" style="614" customWidth="1"/>
    <col min="13826" max="13826" width="9.140625" style="614" customWidth="1"/>
    <col min="13827" max="13827" width="9.42578125" style="614" customWidth="1"/>
    <col min="13828" max="13828" width="13.85546875" style="614" customWidth="1"/>
    <col min="13829" max="13829" width="10.42578125" style="614" customWidth="1"/>
    <col min="13830" max="13830" width="7.85546875" style="614" customWidth="1"/>
    <col min="13831" max="13831" width="8.5703125" style="614" customWidth="1"/>
    <col min="13832" max="14080" width="9.140625" style="614"/>
    <col min="14081" max="14081" width="34.5703125" style="614" customWidth="1"/>
    <col min="14082" max="14082" width="9.140625" style="614" customWidth="1"/>
    <col min="14083" max="14083" width="9.42578125" style="614" customWidth="1"/>
    <col min="14084" max="14084" width="13.85546875" style="614" customWidth="1"/>
    <col min="14085" max="14085" width="10.42578125" style="614" customWidth="1"/>
    <col min="14086" max="14086" width="7.85546875" style="614" customWidth="1"/>
    <col min="14087" max="14087" width="8.5703125" style="614" customWidth="1"/>
    <col min="14088" max="14336" width="9.140625" style="614"/>
    <col min="14337" max="14337" width="34.5703125" style="614" customWidth="1"/>
    <col min="14338" max="14338" width="9.140625" style="614" customWidth="1"/>
    <col min="14339" max="14339" width="9.42578125" style="614" customWidth="1"/>
    <col min="14340" max="14340" width="13.85546875" style="614" customWidth="1"/>
    <col min="14341" max="14341" width="10.42578125" style="614" customWidth="1"/>
    <col min="14342" max="14342" width="7.85546875" style="614" customWidth="1"/>
    <col min="14343" max="14343" width="8.5703125" style="614" customWidth="1"/>
    <col min="14344" max="14592" width="9.140625" style="614"/>
    <col min="14593" max="14593" width="34.5703125" style="614" customWidth="1"/>
    <col min="14594" max="14594" width="9.140625" style="614" customWidth="1"/>
    <col min="14595" max="14595" width="9.42578125" style="614" customWidth="1"/>
    <col min="14596" max="14596" width="13.85546875" style="614" customWidth="1"/>
    <col min="14597" max="14597" width="10.42578125" style="614" customWidth="1"/>
    <col min="14598" max="14598" width="7.85546875" style="614" customWidth="1"/>
    <col min="14599" max="14599" width="8.5703125" style="614" customWidth="1"/>
    <col min="14600" max="14848" width="9.140625" style="614"/>
    <col min="14849" max="14849" width="34.5703125" style="614" customWidth="1"/>
    <col min="14850" max="14850" width="9.140625" style="614" customWidth="1"/>
    <col min="14851" max="14851" width="9.42578125" style="614" customWidth="1"/>
    <col min="14852" max="14852" width="13.85546875" style="614" customWidth="1"/>
    <col min="14853" max="14853" width="10.42578125" style="614" customWidth="1"/>
    <col min="14854" max="14854" width="7.85546875" style="614" customWidth="1"/>
    <col min="14855" max="14855" width="8.5703125" style="614" customWidth="1"/>
    <col min="14856" max="15104" width="9.140625" style="614"/>
    <col min="15105" max="15105" width="34.5703125" style="614" customWidth="1"/>
    <col min="15106" max="15106" width="9.140625" style="614" customWidth="1"/>
    <col min="15107" max="15107" width="9.42578125" style="614" customWidth="1"/>
    <col min="15108" max="15108" width="13.85546875" style="614" customWidth="1"/>
    <col min="15109" max="15109" width="10.42578125" style="614" customWidth="1"/>
    <col min="15110" max="15110" width="7.85546875" style="614" customWidth="1"/>
    <col min="15111" max="15111" width="8.5703125" style="614" customWidth="1"/>
    <col min="15112" max="15360" width="9.140625" style="614"/>
    <col min="15361" max="15361" width="34.5703125" style="614" customWidth="1"/>
    <col min="15362" max="15362" width="9.140625" style="614" customWidth="1"/>
    <col min="15363" max="15363" width="9.42578125" style="614" customWidth="1"/>
    <col min="15364" max="15364" width="13.85546875" style="614" customWidth="1"/>
    <col min="15365" max="15365" width="10.42578125" style="614" customWidth="1"/>
    <col min="15366" max="15366" width="7.85546875" style="614" customWidth="1"/>
    <col min="15367" max="15367" width="8.5703125" style="614" customWidth="1"/>
    <col min="15368" max="15616" width="9.140625" style="614"/>
    <col min="15617" max="15617" width="34.5703125" style="614" customWidth="1"/>
    <col min="15618" max="15618" width="9.140625" style="614" customWidth="1"/>
    <col min="15619" max="15619" width="9.42578125" style="614" customWidth="1"/>
    <col min="15620" max="15620" width="13.85546875" style="614" customWidth="1"/>
    <col min="15621" max="15621" width="10.42578125" style="614" customWidth="1"/>
    <col min="15622" max="15622" width="7.85546875" style="614" customWidth="1"/>
    <col min="15623" max="15623" width="8.5703125" style="614" customWidth="1"/>
    <col min="15624" max="15872" width="9.140625" style="614"/>
    <col min="15873" max="15873" width="34.5703125" style="614" customWidth="1"/>
    <col min="15874" max="15874" width="9.140625" style="614" customWidth="1"/>
    <col min="15875" max="15875" width="9.42578125" style="614" customWidth="1"/>
    <col min="15876" max="15876" width="13.85546875" style="614" customWidth="1"/>
    <col min="15877" max="15877" width="10.42578125" style="614" customWidth="1"/>
    <col min="15878" max="15878" width="7.85546875" style="614" customWidth="1"/>
    <col min="15879" max="15879" width="8.5703125" style="614" customWidth="1"/>
    <col min="15880" max="16128" width="9.140625" style="614"/>
    <col min="16129" max="16129" width="34.5703125" style="614" customWidth="1"/>
    <col min="16130" max="16130" width="9.140625" style="614" customWidth="1"/>
    <col min="16131" max="16131" width="9.42578125" style="614" customWidth="1"/>
    <col min="16132" max="16132" width="13.85546875" style="614" customWidth="1"/>
    <col min="16133" max="16133" width="10.42578125" style="614" customWidth="1"/>
    <col min="16134" max="16134" width="7.85546875" style="614" customWidth="1"/>
    <col min="16135" max="16135" width="8.5703125" style="614" customWidth="1"/>
    <col min="16136" max="16384" width="9.140625" style="614"/>
  </cols>
  <sheetData>
    <row r="1" spans="1:7" ht="15" customHeight="1">
      <c r="A1" s="1715" t="s">
        <v>1527</v>
      </c>
    </row>
    <row r="2" spans="1:7" ht="21" customHeight="1">
      <c r="A2" s="2059" t="s">
        <v>483</v>
      </c>
      <c r="B2" s="2059"/>
      <c r="C2" s="2059"/>
      <c r="D2" s="2059"/>
      <c r="E2" s="2059"/>
    </row>
    <row r="3" spans="1:7" ht="33" customHeight="1">
      <c r="A3" s="2073" t="s">
        <v>492</v>
      </c>
      <c r="B3" s="2073"/>
      <c r="C3" s="2073"/>
      <c r="D3" s="2073"/>
      <c r="E3" s="2073"/>
      <c r="F3" s="2108"/>
      <c r="G3" s="2108"/>
    </row>
    <row r="4" spans="1:7" s="134" customFormat="1" ht="15" customHeight="1">
      <c r="A4" s="703">
        <v>2015</v>
      </c>
      <c r="B4" s="741"/>
      <c r="C4" s="704"/>
      <c r="D4" s="704"/>
      <c r="G4" s="705" t="s">
        <v>434</v>
      </c>
    </row>
    <row r="5" spans="1:7" s="134" customFormat="1" ht="11.1" customHeight="1">
      <c r="A5" s="706" t="s">
        <v>394</v>
      </c>
      <c r="B5" s="1810" t="s">
        <v>9</v>
      </c>
      <c r="C5" s="1911" t="s">
        <v>435</v>
      </c>
      <c r="D5" s="1916"/>
      <c r="E5" s="1916"/>
      <c r="F5" s="1917"/>
      <c r="G5" s="1810" t="s">
        <v>436</v>
      </c>
    </row>
    <row r="6" spans="1:7" s="134" customFormat="1" ht="11.1" customHeight="1">
      <c r="A6" s="707"/>
      <c r="B6" s="1863"/>
      <c r="C6" s="2143"/>
      <c r="D6" s="2144"/>
      <c r="E6" s="2144"/>
      <c r="F6" s="2145"/>
      <c r="G6" s="2146"/>
    </row>
    <row r="7" spans="1:7" s="134" customFormat="1" ht="11.1" customHeight="1">
      <c r="A7" s="707"/>
      <c r="B7" s="1863"/>
      <c r="C7" s="1810" t="s">
        <v>9</v>
      </c>
      <c r="D7" s="1810" t="s">
        <v>418</v>
      </c>
      <c r="E7" s="1810" t="s">
        <v>437</v>
      </c>
      <c r="F7" s="1810" t="s">
        <v>438</v>
      </c>
      <c r="G7" s="2146"/>
    </row>
    <row r="8" spans="1:7" s="134" customFormat="1" ht="17.25" customHeight="1">
      <c r="A8" s="673" t="s">
        <v>420</v>
      </c>
      <c r="B8" s="2039"/>
      <c r="C8" s="2039"/>
      <c r="D8" s="1812"/>
      <c r="E8" s="1812"/>
      <c r="F8" s="1812"/>
      <c r="G8" s="2041"/>
    </row>
    <row r="9" spans="1:7" s="178" customFormat="1" ht="15" customHeight="1">
      <c r="A9" s="769"/>
      <c r="B9" s="770"/>
      <c r="C9" s="770"/>
      <c r="D9" s="771"/>
      <c r="E9" s="771"/>
      <c r="F9" s="771"/>
      <c r="G9" s="772"/>
    </row>
    <row r="10" spans="1:7" s="717" customFormat="1" ht="35.1" customHeight="1">
      <c r="A10" s="710" t="s">
        <v>463</v>
      </c>
      <c r="B10" s="711">
        <f t="shared" ref="B10:G10" si="0">SUM(B11:B17)</f>
        <v>11119.556</v>
      </c>
      <c r="C10" s="711">
        <f t="shared" si="0"/>
        <v>9495.3649999999998</v>
      </c>
      <c r="D10" s="711">
        <f t="shared" si="0"/>
        <v>1699.3030000000003</v>
      </c>
      <c r="E10" s="711">
        <f t="shared" si="0"/>
        <v>6686.130000000001</v>
      </c>
      <c r="F10" s="711">
        <f t="shared" si="0"/>
        <v>1109.9319999999998</v>
      </c>
      <c r="G10" s="711">
        <f t="shared" si="0"/>
        <v>1624.1909999999996</v>
      </c>
    </row>
    <row r="11" spans="1:7" s="149" customFormat="1" ht="15" customHeight="1">
      <c r="A11" s="725" t="s">
        <v>485</v>
      </c>
      <c r="B11" s="709">
        <f>+C11+G11</f>
        <v>4915.0910000000003</v>
      </c>
      <c r="C11" s="709">
        <f>D11+E11+F11</f>
        <v>4475.68</v>
      </c>
      <c r="D11" s="719">
        <v>339.1280000000001</v>
      </c>
      <c r="E11" s="719">
        <v>3587.3150000000005</v>
      </c>
      <c r="F11" s="719">
        <v>549.23699999999974</v>
      </c>
      <c r="G11" s="709">
        <v>439.41099999999977</v>
      </c>
    </row>
    <row r="12" spans="1:7" s="149" customFormat="1" ht="15" customHeight="1">
      <c r="A12" s="674" t="s">
        <v>486</v>
      </c>
      <c r="B12" s="709">
        <f t="shared" ref="B12:B17" si="1">+C12+G12</f>
        <v>213.20700000000008</v>
      </c>
      <c r="C12" s="709">
        <f t="shared" ref="C12:C17" si="2">D12+E12+F12</f>
        <v>209.03200000000007</v>
      </c>
      <c r="D12" s="719">
        <v>77.424999999999997</v>
      </c>
      <c r="E12" s="719">
        <v>69.19000000000004</v>
      </c>
      <c r="F12" s="719">
        <v>62.417000000000023</v>
      </c>
      <c r="G12" s="709">
        <v>4.1750000000000016</v>
      </c>
    </row>
    <row r="13" spans="1:7" s="149" customFormat="1" ht="15" customHeight="1">
      <c r="A13" s="674" t="s">
        <v>487</v>
      </c>
      <c r="B13" s="709">
        <f t="shared" si="1"/>
        <v>474.68799999999993</v>
      </c>
      <c r="C13" s="709">
        <f t="shared" si="2"/>
        <v>469.68499999999995</v>
      </c>
      <c r="D13" s="719">
        <v>116.422</v>
      </c>
      <c r="E13" s="719">
        <v>265.46599999999989</v>
      </c>
      <c r="F13" s="719">
        <v>87.796999999999997</v>
      </c>
      <c r="G13" s="709">
        <v>5.0029999999999992</v>
      </c>
    </row>
    <row r="14" spans="1:7" s="149" customFormat="1" ht="15" customHeight="1">
      <c r="A14" s="674" t="s">
        <v>488</v>
      </c>
      <c r="B14" s="709">
        <f t="shared" si="1"/>
        <v>2191.3690000000001</v>
      </c>
      <c r="C14" s="709">
        <f t="shared" si="2"/>
        <v>1865.8109999999999</v>
      </c>
      <c r="D14" s="719">
        <v>502.42700000000008</v>
      </c>
      <c r="E14" s="719">
        <v>1135.5359999999998</v>
      </c>
      <c r="F14" s="719">
        <v>227.84800000000001</v>
      </c>
      <c r="G14" s="709">
        <v>325.55800000000005</v>
      </c>
    </row>
    <row r="15" spans="1:7" s="149" customFormat="1" ht="15" customHeight="1">
      <c r="A15" s="674" t="s">
        <v>489</v>
      </c>
      <c r="B15" s="709">
        <f t="shared" si="1"/>
        <v>415.56799999999993</v>
      </c>
      <c r="C15" s="709">
        <f t="shared" si="2"/>
        <v>373.99299999999994</v>
      </c>
      <c r="D15" s="719">
        <v>50.289000000000016</v>
      </c>
      <c r="E15" s="719">
        <v>248.79599999999994</v>
      </c>
      <c r="F15" s="719">
        <v>74.907999999999987</v>
      </c>
      <c r="G15" s="709">
        <v>41.575000000000003</v>
      </c>
    </row>
    <row r="16" spans="1:7" s="149" customFormat="1" ht="15" customHeight="1">
      <c r="A16" s="674" t="s">
        <v>490</v>
      </c>
      <c r="B16" s="709">
        <f t="shared" si="1"/>
        <v>1749.105</v>
      </c>
      <c r="C16" s="709">
        <f t="shared" si="2"/>
        <v>951.81800000000021</v>
      </c>
      <c r="D16" s="719">
        <v>417.36000000000013</v>
      </c>
      <c r="E16" s="719">
        <v>525.93000000000006</v>
      </c>
      <c r="F16" s="719">
        <v>8.5279999999999969</v>
      </c>
      <c r="G16" s="709">
        <v>797.28699999999969</v>
      </c>
    </row>
    <row r="17" spans="1:7" s="149" customFormat="1" ht="15" customHeight="1">
      <c r="A17" s="674" t="s">
        <v>458</v>
      </c>
      <c r="B17" s="709">
        <f t="shared" si="1"/>
        <v>1160.5280000000002</v>
      </c>
      <c r="C17" s="709">
        <f t="shared" si="2"/>
        <v>1149.3460000000002</v>
      </c>
      <c r="D17" s="719">
        <v>196.25200000000007</v>
      </c>
      <c r="E17" s="719">
        <v>853.89700000000016</v>
      </c>
      <c r="F17" s="719">
        <v>99.196999999999989</v>
      </c>
      <c r="G17" s="709">
        <v>11.182000000000004</v>
      </c>
    </row>
    <row r="18" spans="1:7" s="134" customFormat="1" ht="15" customHeight="1">
      <c r="A18" s="675"/>
      <c r="B18" s="709"/>
      <c r="C18" s="719"/>
      <c r="D18" s="719"/>
      <c r="E18" s="719"/>
    </row>
    <row r="19" spans="1:7" s="717" customFormat="1" ht="35.1" customHeight="1">
      <c r="A19" s="745" t="s">
        <v>464</v>
      </c>
      <c r="B19" s="711">
        <v>4262.0939999999991</v>
      </c>
      <c r="C19" s="711">
        <v>3676.547</v>
      </c>
      <c r="D19" s="711">
        <v>520.91</v>
      </c>
      <c r="E19" s="711">
        <v>3115.4030000000002</v>
      </c>
      <c r="F19" s="711">
        <v>40.234000000000002</v>
      </c>
      <c r="G19" s="711">
        <v>585.54699999999991</v>
      </c>
    </row>
    <row r="20" spans="1:7" s="149" customFormat="1" ht="15" customHeight="1">
      <c r="A20" s="725" t="s">
        <v>485</v>
      </c>
      <c r="B20" s="709">
        <v>1956.8759999999997</v>
      </c>
      <c r="C20" s="709">
        <v>1903.2989999999998</v>
      </c>
      <c r="D20" s="719">
        <v>123.502</v>
      </c>
      <c r="E20" s="719">
        <v>1765.2579999999998</v>
      </c>
      <c r="F20" s="719">
        <v>14.539</v>
      </c>
      <c r="G20" s="709">
        <v>53.576999999999998</v>
      </c>
    </row>
    <row r="21" spans="1:7" s="149" customFormat="1" ht="15" customHeight="1">
      <c r="A21" s="674" t="s">
        <v>486</v>
      </c>
      <c r="B21" s="709">
        <v>34.843000000000004</v>
      </c>
      <c r="C21" s="709">
        <v>34.843000000000004</v>
      </c>
      <c r="D21" s="567" t="s">
        <v>493</v>
      </c>
      <c r="E21" s="719">
        <v>30.68</v>
      </c>
      <c r="F21" s="719">
        <v>4.0519999999999996</v>
      </c>
      <c r="G21" s="709">
        <v>0</v>
      </c>
    </row>
    <row r="22" spans="1:7" s="149" customFormat="1" ht="15" customHeight="1">
      <c r="A22" s="674" t="s">
        <v>487</v>
      </c>
      <c r="B22" s="709">
        <v>118.081</v>
      </c>
      <c r="C22" s="709">
        <v>118.081</v>
      </c>
      <c r="D22" s="719">
        <v>4.4080000000000004</v>
      </c>
      <c r="E22" s="719">
        <v>104.53400000000001</v>
      </c>
      <c r="F22" s="719">
        <v>9.1390000000000011</v>
      </c>
      <c r="G22" s="709">
        <v>0</v>
      </c>
    </row>
    <row r="23" spans="1:7" s="149" customFormat="1" ht="15" customHeight="1">
      <c r="A23" s="674" t="s">
        <v>488</v>
      </c>
      <c r="B23" s="709">
        <v>120.70099999999999</v>
      </c>
      <c r="C23" s="709">
        <v>120.70099999999999</v>
      </c>
      <c r="D23" s="719">
        <v>0</v>
      </c>
      <c r="E23" s="719">
        <v>120.70099999999999</v>
      </c>
      <c r="F23" s="719">
        <v>0</v>
      </c>
      <c r="G23" s="709">
        <v>0</v>
      </c>
    </row>
    <row r="24" spans="1:7" s="149" customFormat="1" ht="15" customHeight="1">
      <c r="A24" s="674" t="s">
        <v>489</v>
      </c>
      <c r="B24" s="709">
        <v>7.5</v>
      </c>
      <c r="C24" s="709">
        <v>7.5</v>
      </c>
      <c r="D24" s="719">
        <v>0</v>
      </c>
      <c r="E24" s="719">
        <v>7.5</v>
      </c>
      <c r="F24" s="719">
        <v>0</v>
      </c>
      <c r="G24" s="709">
        <v>0</v>
      </c>
    </row>
    <row r="25" spans="1:7" s="149" customFormat="1" ht="15" customHeight="1">
      <c r="A25" s="674" t="s">
        <v>490</v>
      </c>
      <c r="B25" s="709">
        <v>1407.2169999999996</v>
      </c>
      <c r="C25" s="709">
        <v>891.09699999999987</v>
      </c>
      <c r="D25" s="719">
        <v>334.24599999999998</v>
      </c>
      <c r="E25" s="719">
        <v>556.46999999999991</v>
      </c>
      <c r="F25" s="275" t="s">
        <v>494</v>
      </c>
      <c r="G25" s="709">
        <v>516.11999999999989</v>
      </c>
    </row>
    <row r="26" spans="1:7" s="149" customFormat="1" ht="15" customHeight="1">
      <c r="A26" s="674" t="s">
        <v>458</v>
      </c>
      <c r="B26" s="709">
        <v>616.8760000000002</v>
      </c>
      <c r="C26" s="709">
        <v>601.02600000000018</v>
      </c>
      <c r="D26" s="719">
        <v>58.642999999999994</v>
      </c>
      <c r="E26" s="719">
        <v>530.2600000000001</v>
      </c>
      <c r="F26" s="719">
        <v>12.122999999999999</v>
      </c>
      <c r="G26" s="709">
        <v>15.850000000000003</v>
      </c>
    </row>
    <row r="27" spans="1:7" s="134" customFormat="1" ht="9.9499999999999993" customHeight="1">
      <c r="A27" s="746"/>
      <c r="B27" s="709"/>
      <c r="C27" s="709"/>
      <c r="D27" s="709"/>
      <c r="E27" s="709"/>
    </row>
    <row r="28" spans="1:7" s="717" customFormat="1" ht="35.1" customHeight="1">
      <c r="A28" s="745" t="s">
        <v>465</v>
      </c>
      <c r="B28" s="711">
        <f t="shared" ref="B28:G28" si="3">SUM(B29:B35)</f>
        <v>1557.029</v>
      </c>
      <c r="C28" s="711">
        <f t="shared" si="3"/>
        <v>1194.3259999999998</v>
      </c>
      <c r="D28" s="711">
        <f t="shared" si="3"/>
        <v>258.42399999999998</v>
      </c>
      <c r="E28" s="711">
        <f t="shared" si="3"/>
        <v>722.279</v>
      </c>
      <c r="F28" s="711">
        <f t="shared" si="3"/>
        <v>213.62299999999999</v>
      </c>
      <c r="G28" s="711">
        <f t="shared" si="3"/>
        <v>362.70299999999997</v>
      </c>
    </row>
    <row r="29" spans="1:7" s="134" customFormat="1" ht="15" customHeight="1">
      <c r="A29" s="725" t="s">
        <v>485</v>
      </c>
      <c r="B29" s="709">
        <f>+C29+G29</f>
        <v>699.07499999999993</v>
      </c>
      <c r="C29" s="709">
        <f>D29+E29+F29</f>
        <v>567.85399999999993</v>
      </c>
      <c r="D29" s="709">
        <v>76.080999999999989</v>
      </c>
      <c r="E29" s="709">
        <v>410.79299999999995</v>
      </c>
      <c r="F29" s="709">
        <v>80.97999999999999</v>
      </c>
      <c r="G29" s="709">
        <v>131.221</v>
      </c>
    </row>
    <row r="30" spans="1:7" s="134" customFormat="1" ht="15" customHeight="1">
      <c r="A30" s="674" t="s">
        <v>486</v>
      </c>
      <c r="B30" s="709">
        <f t="shared" ref="B30:B35" si="4">+C30+G30</f>
        <v>83.557000000000002</v>
      </c>
      <c r="C30" s="709">
        <f t="shared" ref="C30:C35" si="5">D30+E30+F30</f>
        <v>69.903999999999996</v>
      </c>
      <c r="D30" s="709">
        <v>7.6079999999999997</v>
      </c>
      <c r="E30" s="709">
        <v>27.302000000000007</v>
      </c>
      <c r="F30" s="709">
        <v>34.993999999999986</v>
      </c>
      <c r="G30" s="709">
        <v>13.653</v>
      </c>
    </row>
    <row r="31" spans="1:7" s="134" customFormat="1" ht="15" customHeight="1">
      <c r="A31" s="674" t="s">
        <v>487</v>
      </c>
      <c r="B31" s="709">
        <f t="shared" si="4"/>
        <v>140.92399999999998</v>
      </c>
      <c r="C31" s="709">
        <f t="shared" si="5"/>
        <v>134.92399999999998</v>
      </c>
      <c r="D31" s="709">
        <v>64.709999999999994</v>
      </c>
      <c r="E31" s="709">
        <v>64.51400000000001</v>
      </c>
      <c r="F31" s="709">
        <v>5.7</v>
      </c>
      <c r="G31" s="709">
        <v>6</v>
      </c>
    </row>
    <row r="32" spans="1:7" s="134" customFormat="1" ht="15" customHeight="1">
      <c r="A32" s="674" t="s">
        <v>488</v>
      </c>
      <c r="B32" s="709">
        <f t="shared" si="4"/>
        <v>140.613</v>
      </c>
      <c r="C32" s="709">
        <f t="shared" si="5"/>
        <v>130.113</v>
      </c>
      <c r="D32" s="709">
        <v>20.592999999999996</v>
      </c>
      <c r="E32" s="709">
        <v>109.52000000000001</v>
      </c>
      <c r="F32" s="709">
        <v>0</v>
      </c>
      <c r="G32" s="709">
        <v>10.499999999999998</v>
      </c>
    </row>
    <row r="33" spans="1:7" s="134" customFormat="1" ht="15" customHeight="1">
      <c r="A33" s="674" t="s">
        <v>489</v>
      </c>
      <c r="B33" s="709">
        <f t="shared" si="4"/>
        <v>5.2799999999999994</v>
      </c>
      <c r="C33" s="709">
        <f t="shared" si="5"/>
        <v>5.2799999999999994</v>
      </c>
      <c r="D33" s="709">
        <v>0</v>
      </c>
      <c r="E33" s="709">
        <v>5.2799999999999994</v>
      </c>
      <c r="F33" s="709">
        <v>0</v>
      </c>
      <c r="G33" s="709">
        <v>0</v>
      </c>
    </row>
    <row r="34" spans="1:7" s="134" customFormat="1" ht="15" customHeight="1">
      <c r="A34" s="674" t="s">
        <v>490</v>
      </c>
      <c r="B34" s="709">
        <f t="shared" si="4"/>
        <v>376.71600000000001</v>
      </c>
      <c r="C34" s="709">
        <f t="shared" si="5"/>
        <v>175.387</v>
      </c>
      <c r="D34" s="709">
        <v>78.02000000000001</v>
      </c>
      <c r="E34" s="709">
        <v>5.4180000000000001</v>
      </c>
      <c r="F34" s="709">
        <v>91.948999999999998</v>
      </c>
      <c r="G34" s="709">
        <v>201.32900000000001</v>
      </c>
    </row>
    <row r="35" spans="1:7" s="134" customFormat="1" ht="15" customHeight="1">
      <c r="A35" s="674" t="s">
        <v>458</v>
      </c>
      <c r="B35" s="709">
        <f t="shared" si="4"/>
        <v>110.86400000000003</v>
      </c>
      <c r="C35" s="709">
        <f t="shared" si="5"/>
        <v>110.86400000000003</v>
      </c>
      <c r="D35" s="709">
        <v>11.412000000000001</v>
      </c>
      <c r="E35" s="709">
        <v>99.452000000000027</v>
      </c>
      <c r="F35" s="709">
        <v>0</v>
      </c>
      <c r="G35" s="709">
        <v>0</v>
      </c>
    </row>
    <row r="36" spans="1:7" s="134" customFormat="1" ht="15" customHeight="1">
      <c r="A36" s="746"/>
      <c r="B36" s="709"/>
      <c r="C36" s="719"/>
      <c r="D36" s="709"/>
      <c r="E36" s="709"/>
      <c r="F36" s="149"/>
      <c r="G36" s="149"/>
    </row>
    <row r="37" spans="1:7" s="717" customFormat="1" ht="35.1" customHeight="1">
      <c r="A37" s="745" t="s">
        <v>466</v>
      </c>
      <c r="B37" s="711">
        <f t="shared" ref="B37:G37" si="6">SUM(B38:B44)</f>
        <v>1519.8909999999996</v>
      </c>
      <c r="C37" s="711">
        <f t="shared" si="6"/>
        <v>1340.2389999999996</v>
      </c>
      <c r="D37" s="711">
        <f t="shared" si="6"/>
        <v>425.76400000000001</v>
      </c>
      <c r="E37" s="711">
        <f t="shared" si="6"/>
        <v>771.44100000000003</v>
      </c>
      <c r="F37" s="711">
        <f t="shared" si="6"/>
        <v>143.03399999999996</v>
      </c>
      <c r="G37" s="711">
        <f t="shared" si="6"/>
        <v>179.65199999999996</v>
      </c>
    </row>
    <row r="38" spans="1:7" s="134" customFormat="1" ht="15" customHeight="1">
      <c r="A38" s="725" t="s">
        <v>485</v>
      </c>
      <c r="B38" s="709">
        <f t="shared" ref="B38:B44" si="7">+C38+G38</f>
        <v>659.91099999999983</v>
      </c>
      <c r="C38" s="709">
        <f>D38+E38+F38</f>
        <v>659.91099999999983</v>
      </c>
      <c r="D38" s="709">
        <v>0</v>
      </c>
      <c r="E38" s="709">
        <v>562.09499999999991</v>
      </c>
      <c r="F38" s="709">
        <v>97.815999999999974</v>
      </c>
      <c r="G38" s="709">
        <v>0</v>
      </c>
    </row>
    <row r="39" spans="1:7" s="134" customFormat="1" ht="15" customHeight="1">
      <c r="A39" s="674" t="s">
        <v>486</v>
      </c>
      <c r="B39" s="709">
        <f t="shared" si="7"/>
        <v>51.119</v>
      </c>
      <c r="C39" s="709">
        <f t="shared" ref="C39:C44" si="8">D39+E39+F39</f>
        <v>51.119</v>
      </c>
      <c r="D39" s="709">
        <v>0</v>
      </c>
      <c r="E39" s="709">
        <v>51.119</v>
      </c>
      <c r="F39" s="709">
        <v>0</v>
      </c>
      <c r="G39" s="709">
        <v>0</v>
      </c>
    </row>
    <row r="40" spans="1:7" s="134" customFormat="1" ht="15" customHeight="1">
      <c r="A40" s="674" t="s">
        <v>487</v>
      </c>
      <c r="B40" s="709">
        <f t="shared" si="7"/>
        <v>585.53499999999997</v>
      </c>
      <c r="C40" s="709">
        <f t="shared" si="8"/>
        <v>405.88299999999998</v>
      </c>
      <c r="D40" s="709">
        <v>327.13299999999998</v>
      </c>
      <c r="E40" s="709">
        <v>52.156999999999989</v>
      </c>
      <c r="F40" s="709">
        <v>26.593</v>
      </c>
      <c r="G40" s="709">
        <v>179.65199999999996</v>
      </c>
    </row>
    <row r="41" spans="1:7" s="134" customFormat="1" ht="15" customHeight="1">
      <c r="A41" s="674" t="s">
        <v>488</v>
      </c>
      <c r="B41" s="709">
        <f t="shared" si="7"/>
        <v>70.781999999999996</v>
      </c>
      <c r="C41" s="709">
        <f t="shared" si="8"/>
        <v>70.781999999999996</v>
      </c>
      <c r="D41" s="709">
        <v>0</v>
      </c>
      <c r="E41" s="709">
        <v>63.932000000000002</v>
      </c>
      <c r="F41" s="709">
        <v>6.8499999999999988</v>
      </c>
      <c r="G41" s="709">
        <v>0</v>
      </c>
    </row>
    <row r="42" spans="1:7" s="134" customFormat="1" ht="15" customHeight="1">
      <c r="A42" s="674" t="s">
        <v>489</v>
      </c>
      <c r="B42" s="709">
        <f t="shared" si="7"/>
        <v>12.620000000000001</v>
      </c>
      <c r="C42" s="709">
        <f t="shared" si="8"/>
        <v>12.620000000000001</v>
      </c>
      <c r="D42" s="709">
        <v>0</v>
      </c>
      <c r="E42" s="709">
        <v>12.620000000000001</v>
      </c>
      <c r="F42" s="709">
        <v>0</v>
      </c>
      <c r="G42" s="709">
        <v>0</v>
      </c>
    </row>
    <row r="43" spans="1:7" s="134" customFormat="1" ht="15" customHeight="1">
      <c r="A43" s="674" t="s">
        <v>490</v>
      </c>
      <c r="B43" s="709">
        <f t="shared" si="7"/>
        <v>123.10000000000001</v>
      </c>
      <c r="C43" s="709">
        <f t="shared" si="8"/>
        <v>123.10000000000001</v>
      </c>
      <c r="D43" s="709">
        <v>98.631</v>
      </c>
      <c r="E43" s="709">
        <v>19.668000000000003</v>
      </c>
      <c r="F43" s="709">
        <v>4.8010000000000002</v>
      </c>
      <c r="G43" s="764">
        <v>0</v>
      </c>
    </row>
    <row r="44" spans="1:7" s="134" customFormat="1" ht="15" customHeight="1">
      <c r="A44" s="674" t="s">
        <v>458</v>
      </c>
      <c r="B44" s="709">
        <f t="shared" si="7"/>
        <v>16.824000000000002</v>
      </c>
      <c r="C44" s="709">
        <f t="shared" si="8"/>
        <v>16.824000000000002</v>
      </c>
      <c r="D44" s="709">
        <v>0</v>
      </c>
      <c r="E44" s="709">
        <v>9.85</v>
      </c>
      <c r="F44" s="709">
        <v>6.9740000000000011</v>
      </c>
      <c r="G44" s="709">
        <v>0</v>
      </c>
    </row>
    <row r="45" spans="1:7" s="134" customFormat="1" ht="9.9499999999999993" customHeight="1">
      <c r="A45" s="674"/>
      <c r="B45" s="748"/>
      <c r="C45" s="749"/>
      <c r="D45" s="749"/>
      <c r="E45" s="749"/>
    </row>
    <row r="46" spans="1:7" s="134" customFormat="1" ht="4.5" customHeight="1" thickBot="1">
      <c r="A46" s="753"/>
      <c r="B46" s="753"/>
      <c r="C46" s="753"/>
      <c r="D46" s="753"/>
      <c r="E46" s="753"/>
      <c r="F46" s="753"/>
      <c r="G46" s="753"/>
    </row>
    <row r="47" spans="1:7" s="134" customFormat="1" ht="3.75" customHeight="1" thickTop="1">
      <c r="A47" s="445"/>
      <c r="B47" s="445"/>
      <c r="C47" s="445"/>
      <c r="D47" s="445"/>
      <c r="E47" s="445"/>
      <c r="F47" s="445"/>
      <c r="G47" s="445"/>
    </row>
    <row r="48" spans="1:7" s="134" customFormat="1" ht="12.95" customHeight="1">
      <c r="A48" s="735" t="s">
        <v>450</v>
      </c>
      <c r="B48" s="735"/>
      <c r="C48" s="735"/>
      <c r="D48" s="735"/>
      <c r="E48" s="735"/>
      <c r="F48" s="674"/>
    </row>
    <row r="49" spans="1:5">
      <c r="A49" s="656"/>
    </row>
    <row r="50" spans="1:5">
      <c r="A50" s="656"/>
    </row>
    <row r="51" spans="1:5">
      <c r="A51" s="656"/>
      <c r="B51" s="763"/>
      <c r="C51" s="656"/>
      <c r="D51" s="656"/>
      <c r="E51" s="656"/>
    </row>
    <row r="52" spans="1:5">
      <c r="A52" s="656"/>
      <c r="B52" s="763"/>
      <c r="C52" s="656"/>
      <c r="D52" s="656"/>
      <c r="E52" s="656"/>
    </row>
    <row r="53" spans="1:5">
      <c r="A53" s="656"/>
      <c r="B53" s="763"/>
      <c r="C53" s="656"/>
      <c r="D53" s="656"/>
      <c r="E53" s="656"/>
    </row>
    <row r="54" spans="1:5">
      <c r="A54" s="656"/>
      <c r="B54" s="763"/>
      <c r="C54" s="656"/>
      <c r="D54" s="656"/>
      <c r="E54" s="656"/>
    </row>
    <row r="55" spans="1:5">
      <c r="A55" s="656"/>
      <c r="B55" s="763"/>
      <c r="C55" s="656"/>
      <c r="D55" s="656"/>
      <c r="E55" s="656"/>
    </row>
    <row r="56" spans="1:5">
      <c r="A56" s="656"/>
      <c r="B56" s="763"/>
      <c r="C56" s="656"/>
      <c r="D56" s="656"/>
      <c r="E56" s="656"/>
    </row>
    <row r="57" spans="1:5">
      <c r="A57" s="656"/>
      <c r="B57" s="763"/>
      <c r="C57" s="656"/>
      <c r="D57" s="656"/>
      <c r="E57" s="656"/>
    </row>
    <row r="58" spans="1:5">
      <c r="A58" s="656"/>
      <c r="B58" s="763"/>
      <c r="C58" s="656"/>
      <c r="D58" s="656"/>
      <c r="E58" s="656"/>
    </row>
    <row r="59" spans="1:5">
      <c r="A59" s="656"/>
      <c r="B59" s="763"/>
      <c r="C59" s="656"/>
      <c r="D59" s="656"/>
      <c r="E59" s="656"/>
    </row>
    <row r="60" spans="1:5">
      <c r="A60" s="656"/>
      <c r="B60" s="763"/>
      <c r="C60" s="656"/>
      <c r="D60" s="656"/>
      <c r="E60" s="656"/>
    </row>
    <row r="61" spans="1:5">
      <c r="A61" s="656"/>
      <c r="B61" s="763"/>
      <c r="C61" s="656"/>
      <c r="D61" s="656"/>
      <c r="E61" s="656"/>
    </row>
    <row r="62" spans="1:5">
      <c r="A62" s="656"/>
      <c r="B62" s="763"/>
      <c r="C62" s="656"/>
      <c r="D62" s="656"/>
      <c r="E62" s="656"/>
    </row>
    <row r="63" spans="1:5">
      <c r="A63" s="656"/>
      <c r="B63" s="763"/>
      <c r="C63" s="656"/>
      <c r="D63" s="656"/>
      <c r="E63" s="656"/>
    </row>
    <row r="64" spans="1:5">
      <c r="A64" s="656"/>
      <c r="B64" s="763"/>
      <c r="C64" s="656"/>
      <c r="D64" s="656"/>
      <c r="E64" s="656"/>
    </row>
    <row r="65" spans="1:5">
      <c r="A65" s="656"/>
      <c r="B65" s="763"/>
      <c r="C65" s="656"/>
      <c r="D65" s="656"/>
      <c r="E65" s="656"/>
    </row>
    <row r="66" spans="1:5">
      <c r="A66" s="656"/>
      <c r="B66" s="763"/>
      <c r="C66" s="656"/>
      <c r="D66" s="656"/>
      <c r="E66" s="656"/>
    </row>
    <row r="67" spans="1:5">
      <c r="A67" s="656"/>
      <c r="B67" s="763"/>
      <c r="C67" s="656"/>
      <c r="D67" s="656"/>
      <c r="E67" s="656"/>
    </row>
    <row r="68" spans="1:5">
      <c r="A68" s="656"/>
      <c r="B68" s="763"/>
      <c r="C68" s="656"/>
      <c r="D68" s="656"/>
      <c r="E68" s="656"/>
    </row>
    <row r="69" spans="1:5">
      <c r="A69" s="656"/>
      <c r="B69" s="763"/>
      <c r="C69" s="656"/>
      <c r="D69" s="656"/>
      <c r="E69" s="656"/>
    </row>
    <row r="70" spans="1:5">
      <c r="A70" s="656"/>
      <c r="B70" s="763"/>
      <c r="C70" s="656"/>
      <c r="D70" s="656"/>
      <c r="E70" s="656"/>
    </row>
    <row r="71" spans="1:5">
      <c r="A71" s="656"/>
      <c r="B71" s="763"/>
      <c r="C71" s="656"/>
      <c r="D71" s="656"/>
      <c r="E71" s="656"/>
    </row>
    <row r="72" spans="1:5">
      <c r="A72" s="656"/>
      <c r="B72" s="763"/>
      <c r="C72" s="656"/>
      <c r="D72" s="656"/>
      <c r="E72" s="656"/>
    </row>
    <row r="73" spans="1:5">
      <c r="A73" s="656"/>
      <c r="B73" s="763"/>
      <c r="C73" s="656"/>
      <c r="D73" s="656"/>
      <c r="E73" s="656"/>
    </row>
    <row r="74" spans="1:5">
      <c r="A74" s="656"/>
      <c r="B74" s="763"/>
      <c r="C74" s="656"/>
      <c r="D74" s="656"/>
      <c r="E74" s="656"/>
    </row>
    <row r="75" spans="1:5">
      <c r="A75" s="656"/>
      <c r="B75" s="763"/>
      <c r="C75" s="656"/>
      <c r="D75" s="656"/>
      <c r="E75" s="656"/>
    </row>
    <row r="76" spans="1:5">
      <c r="A76" s="656"/>
      <c r="B76" s="763"/>
      <c r="C76" s="656"/>
      <c r="D76" s="656"/>
      <c r="E76" s="656"/>
    </row>
    <row r="77" spans="1:5">
      <c r="A77" s="656"/>
      <c r="B77" s="763"/>
      <c r="C77" s="656"/>
      <c r="D77" s="656"/>
      <c r="E77" s="656"/>
    </row>
    <row r="78" spans="1:5">
      <c r="A78" s="656"/>
      <c r="B78" s="763"/>
      <c r="C78" s="656"/>
      <c r="D78" s="656"/>
      <c r="E78" s="656"/>
    </row>
    <row r="79" spans="1:5">
      <c r="A79" s="656"/>
      <c r="B79" s="763"/>
      <c r="C79" s="656"/>
      <c r="D79" s="656"/>
      <c r="E79" s="656"/>
    </row>
    <row r="80" spans="1:5">
      <c r="A80" s="656"/>
      <c r="B80" s="763"/>
      <c r="C80" s="656"/>
      <c r="D80" s="656"/>
      <c r="E80" s="656"/>
    </row>
    <row r="81" spans="1:5">
      <c r="A81" s="656"/>
      <c r="B81" s="763"/>
      <c r="C81" s="656"/>
      <c r="D81" s="656"/>
      <c r="E81" s="656"/>
    </row>
    <row r="82" spans="1:5">
      <c r="A82" s="656"/>
      <c r="B82" s="763"/>
      <c r="C82" s="656"/>
      <c r="D82" s="656"/>
      <c r="E82" s="656"/>
    </row>
    <row r="83" spans="1:5">
      <c r="A83" s="656"/>
      <c r="B83" s="763"/>
      <c r="C83" s="656"/>
      <c r="D83" s="656"/>
      <c r="E83" s="656"/>
    </row>
    <row r="84" spans="1:5">
      <c r="A84" s="656"/>
      <c r="B84" s="763"/>
      <c r="C84" s="656"/>
      <c r="D84" s="656"/>
      <c r="E84" s="656"/>
    </row>
    <row r="85" spans="1:5">
      <c r="A85" s="656"/>
      <c r="B85" s="763"/>
      <c r="C85" s="656"/>
      <c r="D85" s="656"/>
      <c r="E85" s="656"/>
    </row>
    <row r="86" spans="1:5">
      <c r="A86" s="656"/>
      <c r="B86" s="763"/>
      <c r="C86" s="656"/>
      <c r="D86" s="656"/>
      <c r="E86" s="656"/>
    </row>
    <row r="87" spans="1:5">
      <c r="A87" s="656"/>
      <c r="B87" s="763"/>
      <c r="C87" s="656"/>
      <c r="D87" s="656"/>
      <c r="E87" s="656"/>
    </row>
    <row r="88" spans="1:5">
      <c r="A88" s="656"/>
      <c r="B88" s="763"/>
      <c r="C88" s="656"/>
      <c r="D88" s="656"/>
      <c r="E88" s="656"/>
    </row>
    <row r="89" spans="1:5">
      <c r="A89" s="656"/>
      <c r="B89" s="763"/>
      <c r="C89" s="656"/>
      <c r="D89" s="656"/>
      <c r="E89" s="656"/>
    </row>
    <row r="90" spans="1:5">
      <c r="A90" s="656"/>
      <c r="B90" s="763"/>
      <c r="C90" s="656"/>
      <c r="D90" s="656"/>
      <c r="E90" s="656"/>
    </row>
    <row r="91" spans="1:5">
      <c r="A91" s="656"/>
      <c r="B91" s="763"/>
      <c r="C91" s="656"/>
      <c r="D91" s="656"/>
      <c r="E91" s="656"/>
    </row>
    <row r="92" spans="1:5">
      <c r="A92" s="656"/>
      <c r="B92" s="763"/>
      <c r="C92" s="656"/>
      <c r="D92" s="656"/>
      <c r="E92" s="656"/>
    </row>
    <row r="93" spans="1:5">
      <c r="A93" s="656"/>
      <c r="B93" s="763"/>
      <c r="C93" s="656"/>
      <c r="D93" s="656"/>
      <c r="E93" s="656"/>
    </row>
    <row r="94" spans="1:5">
      <c r="A94" s="656"/>
      <c r="B94" s="763"/>
      <c r="C94" s="656"/>
      <c r="D94" s="656"/>
      <c r="E94" s="656"/>
    </row>
    <row r="95" spans="1:5">
      <c r="A95" s="656"/>
      <c r="B95" s="763"/>
      <c r="C95" s="656"/>
      <c r="D95" s="656"/>
      <c r="E95" s="656"/>
    </row>
    <row r="96" spans="1:5">
      <c r="A96" s="656"/>
      <c r="B96" s="763"/>
      <c r="C96" s="656"/>
      <c r="D96" s="656"/>
      <c r="E96" s="656"/>
    </row>
    <row r="97" spans="1:5">
      <c r="A97" s="656"/>
      <c r="B97" s="763"/>
      <c r="C97" s="656"/>
      <c r="D97" s="656"/>
      <c r="E97" s="656"/>
    </row>
    <row r="98" spans="1:5">
      <c r="A98" s="656"/>
      <c r="B98" s="763"/>
      <c r="C98" s="656"/>
      <c r="D98" s="656"/>
      <c r="E98" s="656"/>
    </row>
    <row r="99" spans="1:5">
      <c r="A99" s="656"/>
      <c r="B99" s="763"/>
      <c r="C99" s="656"/>
      <c r="D99" s="656"/>
      <c r="E99" s="656"/>
    </row>
    <row r="100" spans="1:5">
      <c r="A100" s="656"/>
      <c r="B100" s="763"/>
      <c r="C100" s="656"/>
      <c r="D100" s="656"/>
      <c r="E100" s="656"/>
    </row>
    <row r="101" spans="1:5">
      <c r="A101" s="656"/>
      <c r="B101" s="763"/>
      <c r="C101" s="656"/>
      <c r="D101" s="656"/>
      <c r="E101" s="656"/>
    </row>
    <row r="102" spans="1:5">
      <c r="A102" s="656"/>
      <c r="B102" s="763"/>
      <c r="C102" s="656"/>
      <c r="D102" s="656"/>
      <c r="E102" s="656"/>
    </row>
    <row r="103" spans="1:5">
      <c r="A103" s="656"/>
      <c r="B103" s="763"/>
      <c r="C103" s="656"/>
      <c r="D103" s="656"/>
      <c r="E103" s="656"/>
    </row>
    <row r="104" spans="1:5">
      <c r="A104" s="656"/>
      <c r="B104" s="763"/>
      <c r="C104" s="656"/>
      <c r="D104" s="656"/>
      <c r="E104" s="656"/>
    </row>
    <row r="105" spans="1:5">
      <c r="A105" s="656"/>
      <c r="B105" s="763"/>
      <c r="C105" s="656"/>
      <c r="D105" s="656"/>
      <c r="E105" s="656"/>
    </row>
    <row r="106" spans="1:5">
      <c r="A106" s="656"/>
      <c r="B106" s="763"/>
      <c r="C106" s="656"/>
      <c r="D106" s="656"/>
      <c r="E106" s="656"/>
    </row>
    <row r="107" spans="1:5">
      <c r="A107" s="656"/>
      <c r="B107" s="763"/>
      <c r="C107" s="656"/>
      <c r="D107" s="656"/>
      <c r="E107" s="656"/>
    </row>
    <row r="108" spans="1:5">
      <c r="A108" s="656"/>
      <c r="B108" s="763"/>
      <c r="C108" s="656"/>
      <c r="D108" s="656"/>
      <c r="E108" s="656"/>
    </row>
    <row r="109" spans="1:5">
      <c r="A109" s="656"/>
      <c r="B109" s="763"/>
      <c r="C109" s="656"/>
      <c r="D109" s="656"/>
      <c r="E109" s="656"/>
    </row>
    <row r="110" spans="1:5">
      <c r="A110" s="656"/>
      <c r="B110" s="763"/>
      <c r="C110" s="656"/>
      <c r="D110" s="656"/>
      <c r="E110" s="656"/>
    </row>
    <row r="111" spans="1:5">
      <c r="A111" s="656"/>
      <c r="B111" s="763"/>
      <c r="C111" s="656"/>
      <c r="D111" s="656"/>
      <c r="E111" s="656"/>
    </row>
    <row r="112" spans="1:5">
      <c r="A112" s="656"/>
      <c r="B112" s="763"/>
      <c r="C112" s="656"/>
      <c r="D112" s="656"/>
      <c r="E112" s="656"/>
    </row>
    <row r="113" spans="1:5">
      <c r="A113" s="656"/>
      <c r="B113" s="763"/>
      <c r="C113" s="656"/>
      <c r="D113" s="656"/>
      <c r="E113" s="656"/>
    </row>
    <row r="114" spans="1:5">
      <c r="A114" s="656"/>
      <c r="B114" s="763"/>
      <c r="C114" s="656"/>
      <c r="D114" s="656"/>
      <c r="E114" s="656"/>
    </row>
    <row r="115" spans="1:5">
      <c r="A115" s="656"/>
      <c r="B115" s="763"/>
      <c r="C115" s="656"/>
      <c r="D115" s="656"/>
      <c r="E115" s="656"/>
    </row>
    <row r="116" spans="1:5">
      <c r="A116" s="656"/>
      <c r="B116" s="763"/>
      <c r="C116" s="656"/>
      <c r="D116" s="656"/>
      <c r="E116" s="656"/>
    </row>
    <row r="117" spans="1:5">
      <c r="A117" s="656"/>
      <c r="B117" s="763"/>
      <c r="C117" s="656"/>
      <c r="D117" s="656"/>
      <c r="E117" s="656"/>
    </row>
    <row r="118" spans="1:5">
      <c r="A118" s="656"/>
      <c r="B118" s="763"/>
      <c r="C118" s="656"/>
      <c r="D118" s="656"/>
      <c r="E118" s="656"/>
    </row>
    <row r="119" spans="1:5">
      <c r="A119" s="656"/>
      <c r="B119" s="763"/>
      <c r="C119" s="656"/>
      <c r="D119" s="656"/>
      <c r="E119" s="656"/>
    </row>
    <row r="120" spans="1:5">
      <c r="A120" s="656"/>
      <c r="B120" s="763"/>
      <c r="C120" s="656"/>
      <c r="D120" s="656"/>
      <c r="E120" s="656"/>
    </row>
    <row r="121" spans="1:5">
      <c r="A121" s="656"/>
      <c r="B121" s="763"/>
      <c r="C121" s="656"/>
      <c r="D121" s="656"/>
      <c r="E121" s="656"/>
    </row>
    <row r="122" spans="1:5">
      <c r="A122" s="656"/>
      <c r="B122" s="763"/>
      <c r="C122" s="656"/>
      <c r="D122" s="656"/>
      <c r="E122" s="656"/>
    </row>
    <row r="123" spans="1:5">
      <c r="A123" s="656"/>
      <c r="B123" s="763"/>
      <c r="C123" s="656"/>
      <c r="D123" s="656"/>
      <c r="E123" s="656"/>
    </row>
    <row r="124" spans="1:5">
      <c r="A124" s="656"/>
      <c r="B124" s="763"/>
      <c r="C124" s="656"/>
      <c r="D124" s="656"/>
      <c r="E124" s="656"/>
    </row>
    <row r="125" spans="1:5">
      <c r="A125" s="656"/>
      <c r="B125" s="763"/>
      <c r="C125" s="656"/>
      <c r="D125" s="656"/>
      <c r="E125" s="656"/>
    </row>
    <row r="126" spans="1:5">
      <c r="A126" s="656"/>
      <c r="B126" s="763"/>
      <c r="C126" s="656"/>
      <c r="D126" s="656"/>
      <c r="E126" s="656"/>
    </row>
    <row r="127" spans="1:5">
      <c r="A127" s="656"/>
      <c r="B127" s="763"/>
      <c r="C127" s="656"/>
      <c r="D127" s="656"/>
      <c r="E127" s="656"/>
    </row>
    <row r="128" spans="1:5">
      <c r="A128" s="656"/>
      <c r="B128" s="763"/>
      <c r="C128" s="656"/>
      <c r="D128" s="656"/>
      <c r="E128" s="656"/>
    </row>
    <row r="129" spans="1:5">
      <c r="A129" s="656"/>
      <c r="B129" s="763"/>
      <c r="C129" s="656"/>
      <c r="D129" s="656"/>
      <c r="E129" s="656"/>
    </row>
    <row r="130" spans="1:5">
      <c r="A130" s="656"/>
      <c r="B130" s="763"/>
      <c r="C130" s="656"/>
      <c r="D130" s="656"/>
      <c r="E130" s="656"/>
    </row>
    <row r="131" spans="1:5">
      <c r="A131" s="656"/>
      <c r="B131" s="763"/>
      <c r="C131" s="656"/>
      <c r="D131" s="656"/>
      <c r="E131" s="656"/>
    </row>
    <row r="132" spans="1:5">
      <c r="A132" s="656"/>
      <c r="B132" s="763"/>
      <c r="C132" s="656"/>
      <c r="D132" s="656"/>
      <c r="E132" s="656"/>
    </row>
    <row r="133" spans="1:5">
      <c r="A133" s="656"/>
      <c r="B133" s="763"/>
      <c r="C133" s="656"/>
      <c r="D133" s="656"/>
      <c r="E133" s="656"/>
    </row>
    <row r="134" spans="1:5">
      <c r="A134" s="656"/>
      <c r="B134" s="763"/>
      <c r="C134" s="656"/>
      <c r="D134" s="656"/>
      <c r="E134" s="656"/>
    </row>
    <row r="135" spans="1:5">
      <c r="A135" s="656"/>
      <c r="B135" s="763"/>
      <c r="C135" s="656"/>
      <c r="D135" s="656"/>
      <c r="E135" s="656"/>
    </row>
    <row r="136" spans="1:5">
      <c r="A136" s="656"/>
      <c r="B136" s="763"/>
      <c r="C136" s="656"/>
      <c r="D136" s="656"/>
      <c r="E136" s="656"/>
    </row>
    <row r="137" spans="1:5">
      <c r="A137" s="656"/>
      <c r="B137" s="763"/>
      <c r="C137" s="656"/>
      <c r="D137" s="656"/>
      <c r="E137" s="656"/>
    </row>
    <row r="138" spans="1:5">
      <c r="A138" s="656"/>
      <c r="B138" s="763"/>
      <c r="C138" s="656"/>
      <c r="D138" s="656"/>
      <c r="E138" s="656"/>
    </row>
    <row r="139" spans="1:5">
      <c r="A139" s="656"/>
      <c r="B139" s="763"/>
      <c r="C139" s="656"/>
      <c r="D139" s="656"/>
      <c r="E139" s="656"/>
    </row>
    <row r="140" spans="1:5">
      <c r="A140" s="656"/>
      <c r="B140" s="763"/>
      <c r="C140" s="656"/>
      <c r="D140" s="656"/>
      <c r="E140" s="656"/>
    </row>
    <row r="141" spans="1:5">
      <c r="A141" s="656"/>
      <c r="B141" s="763"/>
      <c r="C141" s="656"/>
      <c r="D141" s="656"/>
      <c r="E141" s="656"/>
    </row>
    <row r="142" spans="1:5">
      <c r="A142" s="656"/>
      <c r="B142" s="763"/>
      <c r="C142" s="656"/>
      <c r="D142" s="656"/>
      <c r="E142" s="656"/>
    </row>
    <row r="143" spans="1:5">
      <c r="A143" s="656"/>
      <c r="B143" s="763"/>
      <c r="C143" s="656"/>
      <c r="D143" s="656"/>
      <c r="E143" s="656"/>
    </row>
    <row r="144" spans="1:5">
      <c r="A144" s="656"/>
      <c r="B144" s="763"/>
      <c r="C144" s="656"/>
      <c r="D144" s="656"/>
      <c r="E144" s="656"/>
    </row>
    <row r="145" spans="1:5">
      <c r="A145" s="656"/>
      <c r="B145" s="763"/>
      <c r="C145" s="656"/>
      <c r="D145" s="656"/>
      <c r="E145" s="656"/>
    </row>
    <row r="146" spans="1:5">
      <c r="A146" s="656"/>
      <c r="B146" s="763"/>
      <c r="C146" s="656"/>
      <c r="D146" s="656"/>
      <c r="E146" s="656"/>
    </row>
    <row r="147" spans="1:5">
      <c r="A147" s="656"/>
      <c r="B147" s="763"/>
      <c r="C147" s="656"/>
      <c r="D147" s="656"/>
      <c r="E147" s="656"/>
    </row>
    <row r="148" spans="1:5">
      <c r="A148" s="656"/>
      <c r="B148" s="763"/>
      <c r="C148" s="656"/>
      <c r="D148" s="656"/>
      <c r="E148" s="656"/>
    </row>
    <row r="149" spans="1:5">
      <c r="A149" s="656"/>
      <c r="B149" s="763"/>
      <c r="C149" s="656"/>
      <c r="D149" s="656"/>
      <c r="E149" s="656"/>
    </row>
    <row r="150" spans="1:5">
      <c r="A150" s="656"/>
      <c r="B150" s="763"/>
      <c r="C150" s="656"/>
      <c r="D150" s="656"/>
      <c r="E150" s="656"/>
    </row>
    <row r="151" spans="1:5">
      <c r="A151" s="656"/>
      <c r="B151" s="763"/>
      <c r="C151" s="656"/>
      <c r="D151" s="656"/>
      <c r="E151" s="656"/>
    </row>
    <row r="152" spans="1:5">
      <c r="A152" s="656"/>
      <c r="B152" s="763"/>
      <c r="C152" s="656"/>
      <c r="D152" s="656"/>
      <c r="E152" s="656"/>
    </row>
    <row r="153" spans="1:5">
      <c r="A153" s="656"/>
      <c r="B153" s="763"/>
      <c r="C153" s="656"/>
      <c r="D153" s="656"/>
      <c r="E153" s="656"/>
    </row>
    <row r="154" spans="1:5">
      <c r="A154" s="656"/>
      <c r="B154" s="763"/>
      <c r="C154" s="656"/>
      <c r="D154" s="656"/>
      <c r="E154" s="656"/>
    </row>
    <row r="155" spans="1:5">
      <c r="A155" s="656"/>
      <c r="B155" s="763"/>
      <c r="C155" s="656"/>
      <c r="D155" s="656"/>
      <c r="E155" s="656"/>
    </row>
    <row r="156" spans="1:5">
      <c r="A156" s="656"/>
      <c r="B156" s="763"/>
      <c r="C156" s="656"/>
      <c r="D156" s="656"/>
      <c r="E156" s="656"/>
    </row>
    <row r="157" spans="1:5">
      <c r="A157" s="656"/>
      <c r="B157" s="763"/>
      <c r="C157" s="656"/>
      <c r="D157" s="656"/>
      <c r="E157" s="656"/>
    </row>
    <row r="158" spans="1:5">
      <c r="A158" s="656"/>
      <c r="B158" s="763"/>
      <c r="C158" s="656"/>
      <c r="D158" s="656"/>
      <c r="E158" s="656"/>
    </row>
    <row r="159" spans="1:5">
      <c r="A159" s="656"/>
      <c r="B159" s="763"/>
      <c r="C159" s="656"/>
      <c r="D159" s="656"/>
      <c r="E159" s="656"/>
    </row>
    <row r="160" spans="1:5">
      <c r="A160" s="656"/>
      <c r="B160" s="763"/>
      <c r="C160" s="656"/>
      <c r="D160" s="656"/>
      <c r="E160" s="656"/>
    </row>
    <row r="161" spans="1:5">
      <c r="A161" s="656"/>
      <c r="B161" s="763"/>
      <c r="C161" s="656"/>
      <c r="D161" s="656"/>
      <c r="E161" s="656"/>
    </row>
    <row r="162" spans="1:5">
      <c r="A162" s="656"/>
      <c r="B162" s="763"/>
      <c r="C162" s="656"/>
      <c r="D162" s="656"/>
      <c r="E162" s="656"/>
    </row>
    <row r="163" spans="1:5">
      <c r="A163" s="656"/>
      <c r="B163" s="763"/>
      <c r="C163" s="656"/>
      <c r="D163" s="656"/>
      <c r="E163" s="656"/>
    </row>
    <row r="164" spans="1:5">
      <c r="A164" s="656"/>
      <c r="B164" s="763"/>
      <c r="C164" s="656"/>
      <c r="D164" s="656"/>
      <c r="E164" s="656"/>
    </row>
    <row r="165" spans="1:5">
      <c r="A165" s="656"/>
      <c r="B165" s="763"/>
      <c r="C165" s="656"/>
      <c r="D165" s="656"/>
      <c r="E165" s="656"/>
    </row>
    <row r="166" spans="1:5">
      <c r="A166" s="656"/>
      <c r="B166" s="763"/>
      <c r="C166" s="656"/>
      <c r="D166" s="656"/>
      <c r="E166" s="656"/>
    </row>
    <row r="167" spans="1:5">
      <c r="A167" s="656"/>
      <c r="B167" s="763"/>
      <c r="C167" s="656"/>
      <c r="D167" s="656"/>
      <c r="E167" s="656"/>
    </row>
    <row r="168" spans="1:5">
      <c r="A168" s="656"/>
      <c r="B168" s="763"/>
      <c r="C168" s="656"/>
      <c r="D168" s="656"/>
      <c r="E168" s="656"/>
    </row>
    <row r="169" spans="1:5">
      <c r="A169" s="656"/>
      <c r="B169" s="763"/>
      <c r="C169" s="656"/>
      <c r="D169" s="656"/>
      <c r="E169" s="656"/>
    </row>
    <row r="170" spans="1:5">
      <c r="A170" s="656"/>
      <c r="B170" s="763"/>
      <c r="C170" s="656"/>
      <c r="D170" s="656"/>
      <c r="E170" s="656"/>
    </row>
    <row r="171" spans="1:5">
      <c r="A171" s="656"/>
      <c r="B171" s="763"/>
      <c r="C171" s="656"/>
      <c r="D171" s="656"/>
      <c r="E171" s="656"/>
    </row>
    <row r="172" spans="1:5">
      <c r="A172" s="656"/>
      <c r="B172" s="763"/>
      <c r="C172" s="656"/>
      <c r="D172" s="656"/>
      <c r="E172" s="656"/>
    </row>
    <row r="173" spans="1:5">
      <c r="A173" s="656"/>
      <c r="B173" s="763"/>
      <c r="C173" s="656"/>
      <c r="D173" s="656"/>
      <c r="E173" s="656"/>
    </row>
    <row r="174" spans="1:5">
      <c r="A174" s="656"/>
      <c r="B174" s="763"/>
      <c r="C174" s="656"/>
      <c r="D174" s="656"/>
      <c r="E174" s="656"/>
    </row>
    <row r="175" spans="1:5">
      <c r="A175" s="656"/>
      <c r="B175" s="763"/>
      <c r="C175" s="656"/>
      <c r="D175" s="656"/>
      <c r="E175" s="656"/>
    </row>
    <row r="176" spans="1:5">
      <c r="A176" s="656"/>
      <c r="B176" s="763"/>
      <c r="C176" s="656"/>
      <c r="D176" s="656"/>
      <c r="E176" s="656"/>
    </row>
    <row r="177" spans="1:5">
      <c r="A177" s="656"/>
      <c r="B177" s="763"/>
      <c r="C177" s="656"/>
      <c r="D177" s="656"/>
      <c r="E177" s="656"/>
    </row>
    <row r="178" spans="1:5">
      <c r="A178" s="656"/>
      <c r="B178" s="763"/>
      <c r="C178" s="656"/>
      <c r="D178" s="656"/>
      <c r="E178" s="656"/>
    </row>
    <row r="179" spans="1:5">
      <c r="A179" s="656"/>
      <c r="B179" s="763"/>
      <c r="C179" s="656"/>
      <c r="D179" s="656"/>
      <c r="E179" s="656"/>
    </row>
    <row r="180" spans="1:5">
      <c r="A180" s="656"/>
      <c r="B180" s="763"/>
      <c r="C180" s="656"/>
      <c r="D180" s="656"/>
      <c r="E180" s="656"/>
    </row>
    <row r="181" spans="1:5">
      <c r="A181" s="656"/>
      <c r="B181" s="763"/>
      <c r="C181" s="656"/>
      <c r="D181" s="656"/>
      <c r="E181" s="656"/>
    </row>
    <row r="182" spans="1:5">
      <c r="A182" s="656"/>
      <c r="B182" s="763"/>
      <c r="C182" s="656"/>
      <c r="D182" s="656"/>
      <c r="E182" s="656"/>
    </row>
    <row r="183" spans="1:5">
      <c r="A183" s="656"/>
      <c r="B183" s="763"/>
      <c r="C183" s="656"/>
      <c r="D183" s="656"/>
      <c r="E183" s="656"/>
    </row>
    <row r="184" spans="1:5">
      <c r="A184" s="656"/>
      <c r="B184" s="763"/>
      <c r="C184" s="656"/>
      <c r="D184" s="656"/>
      <c r="E184" s="656"/>
    </row>
    <row r="185" spans="1:5">
      <c r="A185" s="656"/>
      <c r="B185" s="763"/>
      <c r="C185" s="656"/>
      <c r="D185" s="656"/>
      <c r="E185" s="656"/>
    </row>
    <row r="186" spans="1:5">
      <c r="A186" s="656"/>
      <c r="B186" s="763"/>
      <c r="C186" s="656"/>
      <c r="D186" s="656"/>
      <c r="E186" s="656"/>
    </row>
    <row r="187" spans="1:5">
      <c r="A187" s="656"/>
      <c r="B187" s="763"/>
      <c r="C187" s="656"/>
      <c r="D187" s="656"/>
      <c r="E187" s="656"/>
    </row>
    <row r="188" spans="1:5">
      <c r="A188" s="656"/>
      <c r="B188" s="763"/>
      <c r="C188" s="656"/>
      <c r="D188" s="656"/>
      <c r="E188" s="656"/>
    </row>
    <row r="189" spans="1:5">
      <c r="A189" s="656"/>
      <c r="B189" s="763"/>
      <c r="C189" s="656"/>
      <c r="D189" s="656"/>
      <c r="E189" s="656"/>
    </row>
    <row r="190" spans="1:5">
      <c r="A190" s="656"/>
      <c r="B190" s="763"/>
      <c r="C190" s="656"/>
      <c r="D190" s="656"/>
      <c r="E190" s="656"/>
    </row>
    <row r="191" spans="1:5">
      <c r="A191" s="656"/>
      <c r="B191" s="763"/>
      <c r="C191" s="656"/>
      <c r="D191" s="656"/>
      <c r="E191" s="656"/>
    </row>
    <row r="192" spans="1:5">
      <c r="A192" s="656"/>
      <c r="B192" s="763"/>
      <c r="C192" s="656"/>
      <c r="D192" s="656"/>
      <c r="E192" s="656"/>
    </row>
    <row r="193" spans="1:5">
      <c r="A193" s="656"/>
      <c r="B193" s="763"/>
      <c r="C193" s="656"/>
      <c r="D193" s="656"/>
      <c r="E193" s="656"/>
    </row>
    <row r="194" spans="1:5">
      <c r="A194" s="656"/>
      <c r="B194" s="763"/>
      <c r="C194" s="656"/>
      <c r="D194" s="656"/>
      <c r="E194" s="656"/>
    </row>
    <row r="195" spans="1:5">
      <c r="A195" s="656"/>
      <c r="B195" s="763"/>
      <c r="C195" s="656"/>
      <c r="D195" s="656"/>
      <c r="E195" s="656"/>
    </row>
    <row r="196" spans="1:5">
      <c r="A196" s="656"/>
      <c r="B196" s="763"/>
      <c r="C196" s="656"/>
      <c r="D196" s="656"/>
      <c r="E196" s="656"/>
    </row>
    <row r="197" spans="1:5">
      <c r="A197" s="656"/>
      <c r="B197" s="763"/>
      <c r="C197" s="656"/>
      <c r="D197" s="656"/>
      <c r="E197" s="656"/>
    </row>
    <row r="198" spans="1:5">
      <c r="A198" s="656"/>
      <c r="B198" s="763"/>
      <c r="C198" s="656"/>
      <c r="D198" s="656"/>
      <c r="E198" s="656"/>
    </row>
    <row r="199" spans="1:5">
      <c r="A199" s="656"/>
      <c r="B199" s="763"/>
      <c r="C199" s="656"/>
      <c r="D199" s="656"/>
      <c r="E199" s="656"/>
    </row>
    <row r="200" spans="1:5">
      <c r="A200" s="656"/>
      <c r="B200" s="763"/>
      <c r="C200" s="656"/>
      <c r="D200" s="656"/>
      <c r="E200" s="656"/>
    </row>
    <row r="201" spans="1:5">
      <c r="A201" s="656"/>
      <c r="B201" s="763"/>
      <c r="C201" s="656"/>
      <c r="D201" s="656"/>
      <c r="E201" s="656"/>
    </row>
    <row r="202" spans="1:5">
      <c r="A202" s="656"/>
      <c r="B202" s="763"/>
      <c r="C202" s="656"/>
      <c r="D202" s="656"/>
      <c r="E202" s="656"/>
    </row>
    <row r="203" spans="1:5">
      <c r="A203" s="656"/>
      <c r="B203" s="763"/>
      <c r="C203" s="656"/>
      <c r="D203" s="656"/>
      <c r="E203" s="656"/>
    </row>
    <row r="204" spans="1:5">
      <c r="A204" s="656"/>
      <c r="B204" s="763"/>
      <c r="C204" s="656"/>
      <c r="D204" s="656"/>
      <c r="E204" s="656"/>
    </row>
    <row r="205" spans="1:5">
      <c r="A205" s="656"/>
      <c r="B205" s="763"/>
      <c r="C205" s="656"/>
      <c r="D205" s="656"/>
      <c r="E205" s="656"/>
    </row>
    <row r="206" spans="1:5">
      <c r="A206" s="656"/>
      <c r="B206" s="763"/>
      <c r="C206" s="656"/>
      <c r="D206" s="656"/>
      <c r="E206" s="656"/>
    </row>
    <row r="207" spans="1:5">
      <c r="A207" s="656"/>
      <c r="B207" s="763"/>
      <c r="C207" s="656"/>
      <c r="D207" s="656"/>
      <c r="E207" s="656"/>
    </row>
    <row r="208" spans="1:5">
      <c r="A208" s="656"/>
      <c r="B208" s="763"/>
      <c r="C208" s="656"/>
      <c r="D208" s="656"/>
      <c r="E208" s="656"/>
    </row>
    <row r="209" spans="1:5">
      <c r="A209" s="656"/>
      <c r="B209" s="763"/>
      <c r="C209" s="656"/>
      <c r="D209" s="656"/>
      <c r="E209" s="656"/>
    </row>
    <row r="210" spans="1:5">
      <c r="A210" s="656"/>
      <c r="B210" s="763"/>
      <c r="C210" s="656"/>
      <c r="D210" s="656"/>
      <c r="E210" s="656"/>
    </row>
    <row r="211" spans="1:5">
      <c r="A211" s="656"/>
      <c r="B211" s="763"/>
      <c r="C211" s="656"/>
      <c r="D211" s="656"/>
      <c r="E211" s="656"/>
    </row>
    <row r="212" spans="1:5">
      <c r="A212" s="656"/>
      <c r="B212" s="763"/>
      <c r="C212" s="656"/>
      <c r="D212" s="656"/>
      <c r="E212" s="656"/>
    </row>
    <row r="213" spans="1:5">
      <c r="A213" s="656"/>
      <c r="B213" s="763"/>
      <c r="C213" s="656"/>
      <c r="D213" s="656"/>
      <c r="E213" s="656"/>
    </row>
    <row r="214" spans="1:5">
      <c r="A214" s="656"/>
      <c r="B214" s="763"/>
      <c r="C214" s="656"/>
      <c r="D214" s="656"/>
      <c r="E214" s="656"/>
    </row>
    <row r="215" spans="1:5">
      <c r="A215" s="656"/>
      <c r="B215" s="763"/>
      <c r="C215" s="656"/>
      <c r="D215" s="656"/>
      <c r="E215" s="656"/>
    </row>
    <row r="216" spans="1:5">
      <c r="A216" s="656"/>
      <c r="B216" s="763"/>
      <c r="C216" s="656"/>
      <c r="D216" s="656"/>
      <c r="E216" s="656"/>
    </row>
    <row r="217" spans="1:5">
      <c r="A217" s="656"/>
      <c r="B217" s="763"/>
      <c r="C217" s="656"/>
      <c r="D217" s="656"/>
      <c r="E217" s="656"/>
    </row>
    <row r="218" spans="1:5">
      <c r="A218" s="656"/>
      <c r="B218" s="763"/>
      <c r="C218" s="656"/>
      <c r="D218" s="656"/>
      <c r="E218" s="656"/>
    </row>
    <row r="219" spans="1:5">
      <c r="A219" s="656"/>
      <c r="B219" s="763"/>
      <c r="C219" s="656"/>
      <c r="D219" s="656"/>
      <c r="E219" s="656"/>
    </row>
    <row r="220" spans="1:5">
      <c r="A220" s="656"/>
      <c r="B220" s="763"/>
      <c r="C220" s="656"/>
      <c r="D220" s="656"/>
      <c r="E220" s="656"/>
    </row>
    <row r="221" spans="1:5">
      <c r="A221" s="656"/>
      <c r="B221" s="763"/>
      <c r="C221" s="656"/>
      <c r="D221" s="656"/>
      <c r="E221" s="656"/>
    </row>
    <row r="222" spans="1:5">
      <c r="A222" s="656"/>
      <c r="B222" s="763"/>
      <c r="C222" s="656"/>
      <c r="D222" s="656"/>
      <c r="E222" s="656"/>
    </row>
    <row r="223" spans="1:5">
      <c r="A223" s="656"/>
      <c r="B223" s="763"/>
      <c r="C223" s="656"/>
      <c r="D223" s="656"/>
      <c r="E223" s="656"/>
    </row>
    <row r="224" spans="1:5">
      <c r="A224" s="656"/>
      <c r="B224" s="763"/>
      <c r="C224" s="656"/>
      <c r="D224" s="656"/>
      <c r="E224" s="656"/>
    </row>
    <row r="225" spans="1:5">
      <c r="A225" s="656"/>
      <c r="B225" s="763"/>
      <c r="C225" s="656"/>
      <c r="D225" s="656"/>
      <c r="E225" s="656"/>
    </row>
    <row r="226" spans="1:5">
      <c r="A226" s="656"/>
      <c r="B226" s="763"/>
      <c r="C226" s="656"/>
      <c r="D226" s="656"/>
      <c r="E226" s="656"/>
    </row>
    <row r="227" spans="1:5">
      <c r="A227" s="656"/>
      <c r="B227" s="763"/>
      <c r="C227" s="656"/>
      <c r="D227" s="656"/>
      <c r="E227" s="656"/>
    </row>
    <row r="228" spans="1:5">
      <c r="A228" s="656"/>
      <c r="B228" s="763"/>
      <c r="C228" s="656"/>
      <c r="D228" s="656"/>
      <c r="E228" s="656"/>
    </row>
    <row r="229" spans="1:5">
      <c r="A229" s="656"/>
      <c r="B229" s="763"/>
      <c r="C229" s="656"/>
      <c r="D229" s="656"/>
      <c r="E229" s="656"/>
    </row>
    <row r="230" spans="1:5">
      <c r="A230" s="656"/>
      <c r="B230" s="763"/>
      <c r="C230" s="656"/>
      <c r="D230" s="656"/>
      <c r="E230" s="656"/>
    </row>
    <row r="231" spans="1:5">
      <c r="A231" s="656"/>
      <c r="B231" s="763"/>
      <c r="C231" s="656"/>
      <c r="D231" s="656"/>
      <c r="E231" s="656"/>
    </row>
    <row r="232" spans="1:5">
      <c r="A232" s="656"/>
      <c r="B232" s="763"/>
      <c r="C232" s="656"/>
      <c r="D232" s="656"/>
      <c r="E232" s="656"/>
    </row>
    <row r="233" spans="1:5">
      <c r="A233" s="656"/>
      <c r="B233" s="763"/>
      <c r="C233" s="656"/>
      <c r="D233" s="656"/>
      <c r="E233" s="656"/>
    </row>
    <row r="234" spans="1:5">
      <c r="A234" s="656"/>
      <c r="B234" s="763"/>
      <c r="C234" s="656"/>
      <c r="D234" s="656"/>
      <c r="E234" s="656"/>
    </row>
    <row r="235" spans="1:5">
      <c r="A235" s="656"/>
      <c r="B235" s="763"/>
      <c r="C235" s="656"/>
      <c r="D235" s="656"/>
      <c r="E235" s="656"/>
    </row>
    <row r="236" spans="1:5">
      <c r="A236" s="656"/>
      <c r="B236" s="763"/>
      <c r="C236" s="656"/>
      <c r="D236" s="656"/>
      <c r="E236" s="656"/>
    </row>
    <row r="237" spans="1:5">
      <c r="A237" s="656"/>
      <c r="B237" s="763"/>
      <c r="C237" s="656"/>
      <c r="D237" s="656"/>
      <c r="E237" s="656"/>
    </row>
    <row r="238" spans="1:5">
      <c r="A238" s="656"/>
      <c r="B238" s="763"/>
      <c r="C238" s="656"/>
      <c r="D238" s="656"/>
      <c r="E238" s="656"/>
    </row>
    <row r="239" spans="1:5">
      <c r="A239" s="656"/>
      <c r="B239" s="763"/>
      <c r="C239" s="656"/>
      <c r="D239" s="656"/>
      <c r="E239" s="656"/>
    </row>
    <row r="240" spans="1:5">
      <c r="A240" s="656"/>
      <c r="B240" s="763"/>
      <c r="C240" s="656"/>
      <c r="D240" s="656"/>
      <c r="E240" s="656"/>
    </row>
    <row r="241" spans="1:5">
      <c r="A241" s="656"/>
      <c r="B241" s="763"/>
      <c r="C241" s="656"/>
      <c r="D241" s="656"/>
      <c r="E241" s="656"/>
    </row>
    <row r="242" spans="1:5">
      <c r="A242" s="656"/>
      <c r="B242" s="763"/>
      <c r="C242" s="656"/>
      <c r="D242" s="656"/>
      <c r="E242" s="656"/>
    </row>
    <row r="243" spans="1:5">
      <c r="A243" s="656"/>
      <c r="B243" s="763"/>
      <c r="C243" s="656"/>
      <c r="D243" s="656"/>
      <c r="E243" s="656"/>
    </row>
    <row r="244" spans="1:5">
      <c r="A244" s="656"/>
      <c r="B244" s="763"/>
      <c r="C244" s="656"/>
      <c r="D244" s="656"/>
      <c r="E244" s="656"/>
    </row>
    <row r="245" spans="1:5">
      <c r="A245" s="656"/>
      <c r="B245" s="763"/>
      <c r="C245" s="656"/>
      <c r="D245" s="656"/>
      <c r="E245" s="656"/>
    </row>
    <row r="246" spans="1:5">
      <c r="A246" s="656"/>
      <c r="B246" s="763"/>
      <c r="C246" s="656"/>
      <c r="D246" s="656"/>
      <c r="E246" s="656"/>
    </row>
    <row r="247" spans="1:5">
      <c r="A247" s="656"/>
      <c r="B247" s="763"/>
      <c r="C247" s="656"/>
      <c r="D247" s="656"/>
      <c r="E247" s="656"/>
    </row>
    <row r="248" spans="1:5">
      <c r="A248" s="656"/>
      <c r="B248" s="763"/>
      <c r="C248" s="656"/>
      <c r="D248" s="656"/>
      <c r="E248" s="656"/>
    </row>
    <row r="249" spans="1:5">
      <c r="A249" s="656"/>
      <c r="B249" s="763"/>
      <c r="C249" s="656"/>
      <c r="D249" s="656"/>
      <c r="E249" s="656"/>
    </row>
    <row r="250" spans="1:5">
      <c r="A250" s="656"/>
      <c r="B250" s="763"/>
      <c r="C250" s="656"/>
      <c r="D250" s="656"/>
      <c r="E250" s="656"/>
    </row>
    <row r="251" spans="1:5">
      <c r="A251" s="656"/>
      <c r="B251" s="763"/>
      <c r="C251" s="656"/>
      <c r="D251" s="656"/>
      <c r="E251" s="656"/>
    </row>
    <row r="252" spans="1:5">
      <c r="A252" s="656"/>
      <c r="B252" s="763"/>
      <c r="C252" s="656"/>
      <c r="D252" s="656"/>
      <c r="E252" s="656"/>
    </row>
    <row r="253" spans="1:5">
      <c r="A253" s="656"/>
      <c r="B253" s="763"/>
      <c r="C253" s="656"/>
      <c r="D253" s="656"/>
      <c r="E253" s="656"/>
    </row>
    <row r="254" spans="1:5">
      <c r="A254" s="656"/>
      <c r="B254" s="763"/>
      <c r="C254" s="656"/>
      <c r="D254" s="656"/>
      <c r="E254" s="656"/>
    </row>
    <row r="255" spans="1:5">
      <c r="A255" s="656"/>
      <c r="B255" s="763"/>
      <c r="C255" s="656"/>
      <c r="D255" s="656"/>
      <c r="E255" s="656"/>
    </row>
    <row r="256" spans="1:5">
      <c r="A256" s="656"/>
      <c r="B256" s="763"/>
      <c r="C256" s="656"/>
      <c r="D256" s="656"/>
      <c r="E256" s="656"/>
    </row>
    <row r="257" spans="1:5">
      <c r="A257" s="656"/>
      <c r="B257" s="763"/>
      <c r="C257" s="656"/>
      <c r="D257" s="656"/>
      <c r="E257" s="656"/>
    </row>
    <row r="258" spans="1:5">
      <c r="A258" s="656"/>
      <c r="B258" s="763"/>
      <c r="C258" s="656"/>
      <c r="D258" s="656"/>
      <c r="E258" s="656"/>
    </row>
    <row r="259" spans="1:5">
      <c r="A259" s="656"/>
      <c r="B259" s="763"/>
      <c r="C259" s="656"/>
      <c r="D259" s="656"/>
      <c r="E259" s="656"/>
    </row>
    <row r="260" spans="1:5">
      <c r="A260" s="656"/>
      <c r="B260" s="763"/>
      <c r="C260" s="656"/>
      <c r="D260" s="656"/>
      <c r="E260" s="656"/>
    </row>
    <row r="261" spans="1:5">
      <c r="A261" s="656"/>
      <c r="B261" s="763"/>
      <c r="C261" s="656"/>
      <c r="D261" s="656"/>
      <c r="E261" s="656"/>
    </row>
    <row r="262" spans="1:5">
      <c r="A262" s="656"/>
      <c r="B262" s="763"/>
      <c r="C262" s="656"/>
      <c r="D262" s="656"/>
      <c r="E262" s="656"/>
    </row>
    <row r="263" spans="1:5">
      <c r="A263" s="656"/>
      <c r="B263" s="763"/>
      <c r="C263" s="656"/>
      <c r="D263" s="656"/>
      <c r="E263" s="656"/>
    </row>
    <row r="264" spans="1:5">
      <c r="A264" s="656"/>
      <c r="B264" s="763"/>
      <c r="C264" s="656"/>
      <c r="D264" s="656"/>
      <c r="E264" s="656"/>
    </row>
    <row r="265" spans="1:5">
      <c r="A265" s="656"/>
      <c r="B265" s="763"/>
      <c r="C265" s="656"/>
      <c r="D265" s="656"/>
      <c r="E265" s="656"/>
    </row>
    <row r="266" spans="1:5">
      <c r="A266" s="656"/>
      <c r="B266" s="763"/>
      <c r="C266" s="656"/>
      <c r="D266" s="656"/>
      <c r="E266" s="656"/>
    </row>
    <row r="267" spans="1:5">
      <c r="A267" s="656"/>
      <c r="B267" s="763"/>
      <c r="C267" s="656"/>
      <c r="D267" s="656"/>
      <c r="E267" s="656"/>
    </row>
    <row r="268" spans="1:5">
      <c r="A268" s="656"/>
      <c r="B268" s="763"/>
      <c r="C268" s="656"/>
      <c r="D268" s="656"/>
      <c r="E268" s="656"/>
    </row>
    <row r="269" spans="1:5">
      <c r="A269" s="656"/>
      <c r="B269" s="763"/>
      <c r="C269" s="656"/>
      <c r="D269" s="656"/>
      <c r="E269" s="656"/>
    </row>
    <row r="270" spans="1:5">
      <c r="A270" s="656"/>
      <c r="B270" s="763"/>
      <c r="C270" s="656"/>
      <c r="D270" s="656"/>
      <c r="E270" s="656"/>
    </row>
    <row r="271" spans="1:5">
      <c r="A271" s="656"/>
      <c r="B271" s="763"/>
      <c r="C271" s="656"/>
      <c r="D271" s="656"/>
      <c r="E271" s="656"/>
    </row>
    <row r="272" spans="1:5">
      <c r="A272" s="656"/>
      <c r="B272" s="763"/>
      <c r="C272" s="656"/>
      <c r="D272" s="656"/>
      <c r="E272" s="656"/>
    </row>
    <row r="273" spans="1:5">
      <c r="A273" s="656"/>
      <c r="B273" s="763"/>
      <c r="C273" s="656"/>
      <c r="D273" s="656"/>
      <c r="E273" s="656"/>
    </row>
    <row r="274" spans="1:5">
      <c r="A274" s="656"/>
      <c r="B274" s="763"/>
      <c r="C274" s="656"/>
      <c r="D274" s="656"/>
      <c r="E274" s="656"/>
    </row>
    <row r="275" spans="1:5">
      <c r="A275" s="656"/>
      <c r="B275" s="763"/>
      <c r="C275" s="656"/>
      <c r="D275" s="656"/>
      <c r="E275" s="656"/>
    </row>
    <row r="276" spans="1:5">
      <c r="A276" s="656"/>
      <c r="B276" s="763"/>
      <c r="C276" s="656"/>
      <c r="D276" s="656"/>
      <c r="E276" s="656"/>
    </row>
    <row r="277" spans="1:5">
      <c r="A277" s="656"/>
      <c r="B277" s="763"/>
      <c r="C277" s="656"/>
      <c r="D277" s="656"/>
      <c r="E277" s="656"/>
    </row>
    <row r="278" spans="1:5">
      <c r="A278" s="656"/>
      <c r="B278" s="763"/>
      <c r="C278" s="656"/>
      <c r="D278" s="656"/>
      <c r="E278" s="656"/>
    </row>
    <row r="279" spans="1:5">
      <c r="A279" s="656"/>
      <c r="B279" s="763"/>
      <c r="C279" s="656"/>
      <c r="D279" s="656"/>
      <c r="E279" s="656"/>
    </row>
    <row r="280" spans="1:5">
      <c r="A280" s="656"/>
      <c r="B280" s="763"/>
      <c r="C280" s="656"/>
      <c r="D280" s="656"/>
      <c r="E280" s="656"/>
    </row>
    <row r="281" spans="1:5">
      <c r="A281" s="656"/>
      <c r="B281" s="763"/>
      <c r="C281" s="656"/>
      <c r="D281" s="656"/>
      <c r="E281" s="656"/>
    </row>
    <row r="282" spans="1:5">
      <c r="A282" s="656"/>
      <c r="B282" s="763"/>
      <c r="C282" s="656"/>
      <c r="D282" s="656"/>
      <c r="E282" s="656"/>
    </row>
    <row r="283" spans="1:5">
      <c r="A283" s="656"/>
      <c r="B283" s="763"/>
      <c r="C283" s="656"/>
      <c r="D283" s="656"/>
      <c r="E283" s="656"/>
    </row>
    <row r="284" spans="1:5">
      <c r="A284" s="656"/>
      <c r="B284" s="763"/>
      <c r="C284" s="656"/>
      <c r="D284" s="656"/>
      <c r="E284" s="656"/>
    </row>
    <row r="285" spans="1:5">
      <c r="A285" s="656"/>
      <c r="B285" s="763"/>
      <c r="C285" s="656"/>
      <c r="D285" s="656"/>
      <c r="E285" s="656"/>
    </row>
    <row r="286" spans="1:5">
      <c r="A286" s="656"/>
      <c r="B286" s="763"/>
      <c r="C286" s="656"/>
      <c r="D286" s="656"/>
      <c r="E286" s="656"/>
    </row>
    <row r="287" spans="1:5">
      <c r="A287" s="656"/>
      <c r="B287" s="763"/>
      <c r="C287" s="656"/>
      <c r="D287" s="656"/>
      <c r="E287" s="656"/>
    </row>
    <row r="288" spans="1:5">
      <c r="A288" s="656"/>
      <c r="B288" s="763"/>
      <c r="C288" s="656"/>
      <c r="D288" s="656"/>
      <c r="E288" s="656"/>
    </row>
    <row r="289" spans="1:5">
      <c r="A289" s="656"/>
      <c r="B289" s="763"/>
      <c r="C289" s="656"/>
      <c r="D289" s="656"/>
      <c r="E289" s="656"/>
    </row>
    <row r="290" spans="1:5">
      <c r="A290" s="656"/>
      <c r="B290" s="763"/>
      <c r="C290" s="656"/>
      <c r="D290" s="656"/>
      <c r="E290" s="656"/>
    </row>
    <row r="291" spans="1:5">
      <c r="A291" s="656"/>
      <c r="B291" s="763"/>
      <c r="C291" s="656"/>
      <c r="D291" s="656"/>
      <c r="E291" s="656"/>
    </row>
    <row r="292" spans="1:5">
      <c r="A292" s="656"/>
      <c r="B292" s="763"/>
      <c r="C292" s="656"/>
      <c r="D292" s="656"/>
      <c r="E292" s="656"/>
    </row>
    <row r="293" spans="1:5">
      <c r="A293" s="656"/>
      <c r="B293" s="763"/>
      <c r="C293" s="656"/>
      <c r="D293" s="656"/>
      <c r="E293" s="656"/>
    </row>
    <row r="294" spans="1:5">
      <c r="A294" s="656"/>
      <c r="B294" s="763"/>
      <c r="C294" s="656"/>
      <c r="D294" s="656"/>
      <c r="E294" s="656"/>
    </row>
    <row r="295" spans="1:5">
      <c r="A295" s="656"/>
      <c r="B295" s="763"/>
      <c r="C295" s="656"/>
      <c r="D295" s="656"/>
      <c r="E295" s="656"/>
    </row>
    <row r="296" spans="1:5">
      <c r="A296" s="656"/>
      <c r="B296" s="763"/>
      <c r="C296" s="656"/>
      <c r="D296" s="656"/>
      <c r="E296" s="656"/>
    </row>
    <row r="297" spans="1:5">
      <c r="A297" s="656"/>
      <c r="B297" s="763"/>
      <c r="C297" s="656"/>
      <c r="D297" s="656"/>
      <c r="E297" s="656"/>
    </row>
    <row r="298" spans="1:5">
      <c r="A298" s="656"/>
      <c r="B298" s="763"/>
      <c r="C298" s="656"/>
      <c r="D298" s="656"/>
      <c r="E298" s="656"/>
    </row>
    <row r="299" spans="1:5">
      <c r="A299" s="656"/>
      <c r="B299" s="763"/>
      <c r="C299" s="656"/>
      <c r="D299" s="656"/>
      <c r="E299" s="656"/>
    </row>
    <row r="300" spans="1:5">
      <c r="A300" s="656"/>
      <c r="B300" s="763"/>
      <c r="C300" s="656"/>
      <c r="D300" s="656"/>
      <c r="E300" s="656"/>
    </row>
    <row r="301" spans="1:5">
      <c r="A301" s="656"/>
      <c r="B301" s="763"/>
      <c r="C301" s="656"/>
      <c r="D301" s="656"/>
      <c r="E301" s="656"/>
    </row>
    <row r="302" spans="1:5">
      <c r="A302" s="656"/>
      <c r="B302" s="763"/>
      <c r="C302" s="656"/>
      <c r="D302" s="656"/>
      <c r="E302" s="656"/>
    </row>
    <row r="303" spans="1:5">
      <c r="A303" s="656"/>
      <c r="B303" s="763"/>
      <c r="C303" s="656"/>
      <c r="D303" s="656"/>
      <c r="E303" s="656"/>
    </row>
    <row r="304" spans="1:5">
      <c r="A304" s="656"/>
      <c r="B304" s="763"/>
      <c r="C304" s="656"/>
      <c r="D304" s="656"/>
      <c r="E304" s="656"/>
    </row>
    <row r="305" spans="1:5">
      <c r="A305" s="656"/>
      <c r="B305" s="763"/>
      <c r="C305" s="656"/>
      <c r="D305" s="656"/>
      <c r="E305" s="656"/>
    </row>
    <row r="306" spans="1:5">
      <c r="A306" s="656"/>
      <c r="B306" s="763"/>
      <c r="C306" s="656"/>
      <c r="D306" s="656"/>
      <c r="E306" s="656"/>
    </row>
    <row r="307" spans="1:5">
      <c r="A307" s="656"/>
      <c r="B307" s="763"/>
      <c r="C307" s="656"/>
      <c r="D307" s="656"/>
      <c r="E307" s="656"/>
    </row>
    <row r="308" spans="1:5">
      <c r="A308" s="656"/>
      <c r="B308" s="763"/>
      <c r="C308" s="656"/>
      <c r="D308" s="656"/>
      <c r="E308" s="656"/>
    </row>
    <row r="309" spans="1:5">
      <c r="A309" s="656"/>
      <c r="B309" s="763"/>
      <c r="C309" s="656"/>
      <c r="D309" s="656"/>
      <c r="E309" s="656"/>
    </row>
    <row r="310" spans="1:5">
      <c r="A310" s="656"/>
      <c r="B310" s="763"/>
      <c r="C310" s="656"/>
      <c r="D310" s="656"/>
      <c r="E310" s="656"/>
    </row>
    <row r="311" spans="1:5">
      <c r="A311" s="656"/>
      <c r="B311" s="763"/>
      <c r="C311" s="656"/>
      <c r="D311" s="656"/>
      <c r="E311" s="656"/>
    </row>
    <row r="312" spans="1:5">
      <c r="A312" s="656"/>
      <c r="B312" s="763"/>
      <c r="C312" s="656"/>
      <c r="D312" s="656"/>
      <c r="E312" s="656"/>
    </row>
    <row r="313" spans="1:5">
      <c r="A313" s="656"/>
      <c r="B313" s="763"/>
      <c r="C313" s="656"/>
      <c r="D313" s="656"/>
      <c r="E313" s="656"/>
    </row>
    <row r="314" spans="1:5">
      <c r="A314" s="656"/>
      <c r="B314" s="763"/>
      <c r="C314" s="656"/>
      <c r="D314" s="656"/>
      <c r="E314" s="656"/>
    </row>
    <row r="315" spans="1:5">
      <c r="A315" s="656"/>
      <c r="B315" s="763"/>
      <c r="C315" s="656"/>
      <c r="D315" s="656"/>
      <c r="E315" s="656"/>
    </row>
    <row r="316" spans="1:5">
      <c r="A316" s="656"/>
      <c r="B316" s="763"/>
      <c r="C316" s="656"/>
      <c r="D316" s="656"/>
      <c r="E316" s="656"/>
    </row>
    <row r="317" spans="1:5">
      <c r="A317" s="656"/>
      <c r="B317" s="763"/>
      <c r="C317" s="656"/>
      <c r="D317" s="656"/>
      <c r="E317" s="656"/>
    </row>
    <row r="318" spans="1:5">
      <c r="A318" s="656"/>
      <c r="B318" s="763"/>
      <c r="C318" s="656"/>
      <c r="D318" s="656"/>
      <c r="E318" s="656"/>
    </row>
    <row r="319" spans="1:5">
      <c r="A319" s="656"/>
      <c r="B319" s="763"/>
      <c r="C319" s="656"/>
      <c r="D319" s="656"/>
      <c r="E319" s="656"/>
    </row>
    <row r="320" spans="1:5">
      <c r="A320" s="656"/>
      <c r="B320" s="763"/>
      <c r="C320" s="656"/>
      <c r="D320" s="656"/>
      <c r="E320" s="656"/>
    </row>
    <row r="321" spans="1:5">
      <c r="A321" s="656"/>
      <c r="B321" s="763"/>
      <c r="C321" s="656"/>
      <c r="D321" s="656"/>
      <c r="E321" s="656"/>
    </row>
    <row r="322" spans="1:5">
      <c r="A322" s="656"/>
      <c r="B322" s="763"/>
      <c r="C322" s="656"/>
      <c r="D322" s="656"/>
      <c r="E322" s="656"/>
    </row>
    <row r="323" spans="1:5">
      <c r="A323" s="656"/>
      <c r="B323" s="763"/>
      <c r="C323" s="656"/>
      <c r="D323" s="656"/>
      <c r="E323" s="656"/>
    </row>
    <row r="324" spans="1:5">
      <c r="A324" s="656"/>
      <c r="B324" s="763"/>
      <c r="C324" s="656"/>
      <c r="D324" s="656"/>
      <c r="E324" s="656"/>
    </row>
    <row r="325" spans="1:5">
      <c r="A325" s="656"/>
      <c r="B325" s="763"/>
      <c r="C325" s="656"/>
      <c r="D325" s="656"/>
      <c r="E325" s="656"/>
    </row>
    <row r="326" spans="1:5">
      <c r="A326" s="656"/>
      <c r="B326" s="763"/>
      <c r="C326" s="656"/>
      <c r="D326" s="656"/>
      <c r="E326" s="656"/>
    </row>
    <row r="327" spans="1:5">
      <c r="A327" s="656"/>
      <c r="B327" s="763"/>
      <c r="C327" s="656"/>
      <c r="D327" s="656"/>
      <c r="E327" s="656"/>
    </row>
    <row r="328" spans="1:5">
      <c r="A328" s="656"/>
      <c r="B328" s="763"/>
      <c r="C328" s="656"/>
      <c r="D328" s="656"/>
      <c r="E328" s="656"/>
    </row>
    <row r="329" spans="1:5">
      <c r="A329" s="656"/>
      <c r="B329" s="763"/>
      <c r="C329" s="656"/>
      <c r="D329" s="656"/>
      <c r="E329" s="656"/>
    </row>
    <row r="330" spans="1:5">
      <c r="A330" s="656"/>
      <c r="B330" s="763"/>
      <c r="C330" s="656"/>
      <c r="D330" s="656"/>
      <c r="E330" s="656"/>
    </row>
    <row r="331" spans="1:5">
      <c r="A331" s="656"/>
      <c r="B331" s="763"/>
      <c r="C331" s="656"/>
      <c r="D331" s="656"/>
      <c r="E331" s="656"/>
    </row>
    <row r="332" spans="1:5">
      <c r="A332" s="656"/>
      <c r="B332" s="763"/>
      <c r="C332" s="656"/>
      <c r="D332" s="656"/>
      <c r="E332" s="656"/>
    </row>
    <row r="333" spans="1:5">
      <c r="A333" s="656"/>
      <c r="B333" s="763"/>
      <c r="C333" s="656"/>
      <c r="D333" s="656"/>
      <c r="E333" s="656"/>
    </row>
    <row r="334" spans="1:5">
      <c r="A334" s="656"/>
      <c r="B334" s="763"/>
      <c r="C334" s="656"/>
      <c r="D334" s="656"/>
      <c r="E334" s="656"/>
    </row>
    <row r="335" spans="1:5">
      <c r="A335" s="656"/>
      <c r="B335" s="763"/>
      <c r="C335" s="656"/>
      <c r="D335" s="656"/>
      <c r="E335" s="656"/>
    </row>
    <row r="336" spans="1:5">
      <c r="A336" s="656"/>
      <c r="B336" s="763"/>
      <c r="C336" s="656"/>
      <c r="D336" s="656"/>
      <c r="E336" s="656"/>
    </row>
    <row r="337" spans="1:5">
      <c r="A337" s="656"/>
      <c r="B337" s="763"/>
      <c r="C337" s="656"/>
      <c r="D337" s="656"/>
      <c r="E337" s="656"/>
    </row>
    <row r="338" spans="1:5">
      <c r="A338" s="656"/>
      <c r="B338" s="763"/>
      <c r="C338" s="656"/>
      <c r="D338" s="656"/>
      <c r="E338" s="656"/>
    </row>
    <row r="339" spans="1:5">
      <c r="A339" s="656"/>
      <c r="B339" s="763"/>
      <c r="C339" s="656"/>
      <c r="D339" s="656"/>
      <c r="E339" s="656"/>
    </row>
    <row r="340" spans="1:5">
      <c r="A340" s="656"/>
      <c r="B340" s="763"/>
      <c r="C340" s="656"/>
      <c r="D340" s="656"/>
      <c r="E340" s="656"/>
    </row>
    <row r="341" spans="1:5">
      <c r="A341" s="656"/>
      <c r="B341" s="763"/>
      <c r="C341" s="656"/>
      <c r="D341" s="656"/>
      <c r="E341" s="656"/>
    </row>
    <row r="342" spans="1:5">
      <c r="A342" s="656"/>
      <c r="B342" s="763"/>
      <c r="C342" s="656"/>
      <c r="D342" s="656"/>
      <c r="E342" s="656"/>
    </row>
    <row r="343" spans="1:5">
      <c r="A343" s="656"/>
      <c r="B343" s="763"/>
      <c r="C343" s="656"/>
      <c r="D343" s="656"/>
      <c r="E343" s="656"/>
    </row>
    <row r="344" spans="1:5">
      <c r="A344" s="656"/>
      <c r="B344" s="763"/>
      <c r="C344" s="656"/>
      <c r="D344" s="656"/>
      <c r="E344" s="656"/>
    </row>
    <row r="345" spans="1:5">
      <c r="A345" s="656"/>
      <c r="B345" s="763"/>
      <c r="C345" s="656"/>
      <c r="D345" s="656"/>
      <c r="E345" s="656"/>
    </row>
    <row r="346" spans="1:5">
      <c r="A346" s="656"/>
      <c r="B346" s="763"/>
      <c r="C346" s="656"/>
      <c r="D346" s="656"/>
      <c r="E346" s="656"/>
    </row>
    <row r="347" spans="1:5">
      <c r="A347" s="656"/>
      <c r="B347" s="763"/>
      <c r="C347" s="656"/>
      <c r="D347" s="656"/>
      <c r="E347" s="656"/>
    </row>
    <row r="348" spans="1:5">
      <c r="A348" s="656"/>
      <c r="B348" s="763"/>
      <c r="C348" s="656"/>
      <c r="D348" s="656"/>
      <c r="E348" s="656"/>
    </row>
    <row r="349" spans="1:5">
      <c r="A349" s="656"/>
      <c r="B349" s="763"/>
      <c r="C349" s="656"/>
      <c r="D349" s="656"/>
      <c r="E349" s="656"/>
    </row>
    <row r="350" spans="1:5">
      <c r="A350" s="656"/>
      <c r="B350" s="763"/>
      <c r="C350" s="656"/>
      <c r="D350" s="656"/>
      <c r="E350" s="656"/>
    </row>
    <row r="351" spans="1:5">
      <c r="A351" s="656"/>
      <c r="B351" s="763"/>
      <c r="C351" s="656"/>
      <c r="D351" s="656"/>
      <c r="E351" s="656"/>
    </row>
    <row r="352" spans="1:5">
      <c r="A352" s="656"/>
      <c r="B352" s="763"/>
      <c r="C352" s="656"/>
      <c r="D352" s="656"/>
      <c r="E352" s="656"/>
    </row>
    <row r="353" spans="1:5">
      <c r="A353" s="656"/>
      <c r="B353" s="763"/>
      <c r="C353" s="656"/>
      <c r="D353" s="656"/>
      <c r="E353" s="656"/>
    </row>
    <row r="354" spans="1:5">
      <c r="A354" s="656"/>
      <c r="B354" s="763"/>
      <c r="C354" s="656"/>
      <c r="D354" s="656"/>
      <c r="E354" s="656"/>
    </row>
    <row r="355" spans="1:5">
      <c r="A355" s="656"/>
      <c r="B355" s="763"/>
      <c r="C355" s="656"/>
      <c r="D355" s="656"/>
      <c r="E355" s="656"/>
    </row>
    <row r="356" spans="1:5">
      <c r="A356" s="656"/>
      <c r="B356" s="763"/>
      <c r="C356" s="656"/>
      <c r="D356" s="656"/>
      <c r="E356" s="656"/>
    </row>
    <row r="357" spans="1:5">
      <c r="A357" s="656"/>
      <c r="B357" s="763"/>
      <c r="C357" s="656"/>
      <c r="D357" s="656"/>
      <c r="E357" s="656"/>
    </row>
    <row r="358" spans="1:5">
      <c r="A358" s="656"/>
      <c r="B358" s="763"/>
      <c r="C358" s="656"/>
      <c r="D358" s="656"/>
      <c r="E358" s="656"/>
    </row>
    <row r="359" spans="1:5">
      <c r="A359" s="656"/>
      <c r="B359" s="763"/>
      <c r="C359" s="656"/>
      <c r="D359" s="656"/>
      <c r="E359" s="656"/>
    </row>
    <row r="360" spans="1:5">
      <c r="A360" s="656"/>
      <c r="B360" s="763"/>
      <c r="C360" s="656"/>
      <c r="D360" s="656"/>
      <c r="E360" s="656"/>
    </row>
    <row r="361" spans="1:5">
      <c r="A361" s="656"/>
      <c r="B361" s="763"/>
      <c r="C361" s="656"/>
      <c r="D361" s="656"/>
      <c r="E361" s="656"/>
    </row>
    <row r="362" spans="1:5">
      <c r="A362" s="656"/>
      <c r="B362" s="763"/>
      <c r="C362" s="656"/>
      <c r="D362" s="656"/>
      <c r="E362" s="656"/>
    </row>
    <row r="363" spans="1:5">
      <c r="A363" s="656"/>
      <c r="B363" s="763"/>
      <c r="C363" s="656"/>
      <c r="D363" s="656"/>
      <c r="E363" s="656"/>
    </row>
    <row r="364" spans="1:5">
      <c r="A364" s="656"/>
      <c r="B364" s="763"/>
      <c r="C364" s="656"/>
      <c r="D364" s="656"/>
      <c r="E364" s="656"/>
    </row>
    <row r="365" spans="1:5">
      <c r="A365" s="656"/>
      <c r="B365" s="763"/>
      <c r="C365" s="656"/>
      <c r="D365" s="656"/>
      <c r="E365" s="656"/>
    </row>
    <row r="366" spans="1:5">
      <c r="A366" s="656"/>
      <c r="B366" s="763"/>
      <c r="C366" s="656"/>
      <c r="D366" s="656"/>
      <c r="E366" s="656"/>
    </row>
    <row r="367" spans="1:5">
      <c r="A367" s="656"/>
      <c r="B367" s="763"/>
      <c r="C367" s="656"/>
      <c r="D367" s="656"/>
      <c r="E367" s="656"/>
    </row>
    <row r="368" spans="1:5">
      <c r="A368" s="656"/>
      <c r="B368" s="763"/>
      <c r="C368" s="656"/>
      <c r="D368" s="656"/>
      <c r="E368" s="656"/>
    </row>
    <row r="369" spans="1:5">
      <c r="A369" s="656"/>
      <c r="B369" s="763"/>
      <c r="C369" s="656"/>
      <c r="D369" s="656"/>
      <c r="E369" s="656"/>
    </row>
    <row r="370" spans="1:5">
      <c r="A370" s="656"/>
      <c r="B370" s="763"/>
      <c r="C370" s="656"/>
      <c r="D370" s="656"/>
      <c r="E370" s="656"/>
    </row>
    <row r="371" spans="1:5">
      <c r="A371" s="656"/>
      <c r="B371" s="763"/>
      <c r="C371" s="656"/>
      <c r="D371" s="656"/>
      <c r="E371" s="656"/>
    </row>
    <row r="372" spans="1:5">
      <c r="A372" s="656"/>
      <c r="B372" s="763"/>
      <c r="C372" s="656"/>
      <c r="D372" s="656"/>
      <c r="E372" s="656"/>
    </row>
    <row r="373" spans="1:5">
      <c r="A373" s="656"/>
      <c r="B373" s="763"/>
      <c r="C373" s="656"/>
      <c r="D373" s="656"/>
      <c r="E373" s="656"/>
    </row>
    <row r="374" spans="1:5">
      <c r="A374" s="656"/>
      <c r="B374" s="763"/>
      <c r="C374" s="656"/>
      <c r="D374" s="656"/>
      <c r="E374" s="656"/>
    </row>
    <row r="375" spans="1:5">
      <c r="A375" s="656"/>
      <c r="B375" s="763"/>
      <c r="C375" s="656"/>
      <c r="D375" s="656"/>
      <c r="E375" s="656"/>
    </row>
    <row r="376" spans="1:5">
      <c r="A376" s="656"/>
      <c r="B376" s="763"/>
      <c r="C376" s="656"/>
      <c r="D376" s="656"/>
      <c r="E376" s="656"/>
    </row>
    <row r="377" spans="1:5">
      <c r="A377" s="656"/>
      <c r="B377" s="763"/>
      <c r="C377" s="656"/>
      <c r="D377" s="656"/>
      <c r="E377" s="656"/>
    </row>
    <row r="378" spans="1:5">
      <c r="A378" s="656"/>
      <c r="B378" s="763"/>
      <c r="C378" s="656"/>
      <c r="D378" s="656"/>
      <c r="E378" s="656"/>
    </row>
    <row r="379" spans="1:5">
      <c r="A379" s="656"/>
      <c r="B379" s="763"/>
      <c r="C379" s="656"/>
      <c r="D379" s="656"/>
      <c r="E379" s="656"/>
    </row>
    <row r="380" spans="1:5">
      <c r="A380" s="656"/>
      <c r="B380" s="763"/>
      <c r="C380" s="656"/>
      <c r="D380" s="656"/>
      <c r="E380" s="656"/>
    </row>
    <row r="381" spans="1:5">
      <c r="A381" s="656"/>
      <c r="B381" s="763"/>
      <c r="C381" s="656"/>
      <c r="D381" s="656"/>
      <c r="E381" s="656"/>
    </row>
    <row r="382" spans="1:5">
      <c r="A382" s="656"/>
      <c r="B382" s="763"/>
      <c r="C382" s="656"/>
      <c r="D382" s="656"/>
      <c r="E382" s="656"/>
    </row>
    <row r="383" spans="1:5">
      <c r="A383" s="656"/>
      <c r="B383" s="763"/>
      <c r="C383" s="656"/>
      <c r="D383" s="656"/>
      <c r="E383" s="656"/>
    </row>
    <row r="384" spans="1:5">
      <c r="A384" s="656"/>
      <c r="B384" s="763"/>
      <c r="C384" s="656"/>
      <c r="D384" s="656"/>
      <c r="E384" s="656"/>
    </row>
    <row r="385" spans="1:5">
      <c r="A385" s="656"/>
      <c r="B385" s="763"/>
      <c r="C385" s="656"/>
      <c r="D385" s="656"/>
      <c r="E385" s="656"/>
    </row>
    <row r="386" spans="1:5">
      <c r="A386" s="656"/>
      <c r="B386" s="763"/>
      <c r="C386" s="656"/>
      <c r="D386" s="656"/>
      <c r="E386" s="656"/>
    </row>
    <row r="387" spans="1:5">
      <c r="A387" s="656"/>
      <c r="B387" s="763"/>
      <c r="C387" s="656"/>
      <c r="D387" s="656"/>
      <c r="E387" s="656"/>
    </row>
    <row r="388" spans="1:5">
      <c r="A388" s="656"/>
      <c r="B388" s="763"/>
      <c r="C388" s="656"/>
      <c r="D388" s="656"/>
      <c r="E388" s="656"/>
    </row>
    <row r="389" spans="1:5">
      <c r="A389" s="656"/>
      <c r="B389" s="763"/>
      <c r="C389" s="656"/>
      <c r="D389" s="656"/>
      <c r="E389" s="656"/>
    </row>
    <row r="390" spans="1:5">
      <c r="A390" s="656"/>
      <c r="B390" s="763"/>
      <c r="C390" s="656"/>
      <c r="D390" s="656"/>
      <c r="E390" s="656"/>
    </row>
    <row r="391" spans="1:5">
      <c r="A391" s="656"/>
      <c r="B391" s="763"/>
      <c r="C391" s="656"/>
      <c r="D391" s="656"/>
      <c r="E391" s="656"/>
    </row>
    <row r="392" spans="1:5">
      <c r="A392" s="656"/>
      <c r="B392" s="763"/>
      <c r="C392" s="656"/>
      <c r="D392" s="656"/>
      <c r="E392" s="656"/>
    </row>
    <row r="393" spans="1:5">
      <c r="A393" s="656"/>
      <c r="B393" s="763"/>
      <c r="C393" s="656"/>
      <c r="D393" s="656"/>
      <c r="E393" s="656"/>
    </row>
    <row r="394" spans="1:5">
      <c r="A394" s="656"/>
      <c r="B394" s="763"/>
      <c r="C394" s="656"/>
      <c r="D394" s="656"/>
      <c r="E394" s="656"/>
    </row>
    <row r="395" spans="1:5">
      <c r="A395" s="656"/>
      <c r="B395" s="763"/>
      <c r="C395" s="656"/>
      <c r="D395" s="656"/>
      <c r="E395" s="656"/>
    </row>
    <row r="396" spans="1:5">
      <c r="A396" s="656"/>
      <c r="B396" s="763"/>
      <c r="C396" s="656"/>
      <c r="D396" s="656"/>
      <c r="E396" s="656"/>
    </row>
    <row r="397" spans="1:5">
      <c r="A397" s="656"/>
      <c r="B397" s="763"/>
      <c r="C397" s="656"/>
      <c r="D397" s="656"/>
      <c r="E397" s="656"/>
    </row>
    <row r="398" spans="1:5">
      <c r="A398" s="656"/>
      <c r="B398" s="763"/>
      <c r="C398" s="656"/>
      <c r="D398" s="656"/>
      <c r="E398" s="656"/>
    </row>
    <row r="399" spans="1:5">
      <c r="A399" s="656"/>
      <c r="B399" s="763"/>
      <c r="C399" s="656"/>
      <c r="D399" s="656"/>
      <c r="E399" s="656"/>
    </row>
    <row r="400" spans="1:5">
      <c r="A400" s="656"/>
      <c r="B400" s="763"/>
      <c r="C400" s="656"/>
      <c r="D400" s="656"/>
      <c r="E400" s="656"/>
    </row>
    <row r="401" spans="1:5">
      <c r="A401" s="656"/>
      <c r="B401" s="763"/>
      <c r="C401" s="656"/>
      <c r="D401" s="656"/>
      <c r="E401" s="656"/>
    </row>
    <row r="402" spans="1:5">
      <c r="A402" s="656"/>
      <c r="B402" s="763"/>
      <c r="C402" s="656"/>
      <c r="D402" s="656"/>
      <c r="E402" s="656"/>
    </row>
    <row r="403" spans="1:5">
      <c r="A403" s="656"/>
      <c r="B403" s="763"/>
      <c r="C403" s="656"/>
      <c r="D403" s="656"/>
      <c r="E403" s="656"/>
    </row>
    <row r="404" spans="1:5">
      <c r="A404" s="656"/>
      <c r="B404" s="763"/>
      <c r="C404" s="656"/>
      <c r="D404" s="656"/>
      <c r="E404" s="656"/>
    </row>
    <row r="405" spans="1:5">
      <c r="A405" s="656"/>
      <c r="B405" s="763"/>
      <c r="C405" s="656"/>
      <c r="D405" s="656"/>
      <c r="E405" s="656"/>
    </row>
    <row r="406" spans="1:5">
      <c r="A406" s="656"/>
      <c r="B406" s="763"/>
      <c r="C406" s="656"/>
      <c r="D406" s="656"/>
      <c r="E406" s="656"/>
    </row>
    <row r="407" spans="1:5">
      <c r="A407" s="656"/>
      <c r="B407" s="763"/>
      <c r="C407" s="656"/>
      <c r="D407" s="656"/>
      <c r="E407" s="656"/>
    </row>
    <row r="408" spans="1:5">
      <c r="A408" s="656"/>
      <c r="B408" s="763"/>
      <c r="C408" s="656"/>
      <c r="D408" s="656"/>
      <c r="E408" s="656"/>
    </row>
    <row r="409" spans="1:5">
      <c r="A409" s="656"/>
      <c r="B409" s="763"/>
      <c r="C409" s="656"/>
      <c r="D409" s="656"/>
      <c r="E409" s="656"/>
    </row>
    <row r="410" spans="1:5">
      <c r="A410" s="656"/>
      <c r="B410" s="763"/>
      <c r="C410" s="656"/>
      <c r="D410" s="656"/>
      <c r="E410" s="656"/>
    </row>
    <row r="411" spans="1:5">
      <c r="A411" s="656"/>
      <c r="B411" s="763"/>
      <c r="C411" s="656"/>
      <c r="D411" s="656"/>
      <c r="E411" s="656"/>
    </row>
    <row r="412" spans="1:5">
      <c r="A412" s="656"/>
      <c r="B412" s="763"/>
      <c r="C412" s="656"/>
      <c r="D412" s="656"/>
      <c r="E412" s="656"/>
    </row>
    <row r="413" spans="1:5">
      <c r="A413" s="656"/>
      <c r="B413" s="763"/>
      <c r="C413" s="656"/>
      <c r="D413" s="656"/>
      <c r="E413" s="656"/>
    </row>
    <row r="414" spans="1:5">
      <c r="A414" s="656"/>
      <c r="B414" s="763"/>
      <c r="C414" s="656"/>
      <c r="D414" s="656"/>
      <c r="E414" s="656"/>
    </row>
    <row r="415" spans="1:5">
      <c r="A415" s="656"/>
      <c r="B415" s="763"/>
      <c r="C415" s="656"/>
      <c r="D415" s="656"/>
      <c r="E415" s="656"/>
    </row>
    <row r="416" spans="1:5">
      <c r="A416" s="656"/>
      <c r="B416" s="763"/>
      <c r="C416" s="656"/>
      <c r="D416" s="656"/>
      <c r="E416" s="656"/>
    </row>
    <row r="417" spans="1:5">
      <c r="A417" s="656"/>
      <c r="B417" s="763"/>
      <c r="C417" s="656"/>
      <c r="D417" s="656"/>
      <c r="E417" s="656"/>
    </row>
    <row r="418" spans="1:5">
      <c r="A418" s="656"/>
      <c r="B418" s="763"/>
      <c r="C418" s="656"/>
      <c r="D418" s="656"/>
      <c r="E418" s="656"/>
    </row>
    <row r="419" spans="1:5">
      <c r="A419" s="656"/>
      <c r="B419" s="763"/>
      <c r="C419" s="656"/>
      <c r="D419" s="656"/>
      <c r="E419" s="656"/>
    </row>
    <row r="420" spans="1:5">
      <c r="A420" s="656"/>
      <c r="B420" s="763"/>
      <c r="C420" s="656"/>
      <c r="D420" s="656"/>
      <c r="E420" s="656"/>
    </row>
    <row r="421" spans="1:5">
      <c r="A421" s="656"/>
      <c r="B421" s="763"/>
      <c r="C421" s="656"/>
      <c r="D421" s="656"/>
      <c r="E421" s="656"/>
    </row>
    <row r="422" spans="1:5">
      <c r="A422" s="656"/>
      <c r="B422" s="763"/>
      <c r="C422" s="656"/>
      <c r="D422" s="656"/>
      <c r="E422" s="656"/>
    </row>
    <row r="423" spans="1:5">
      <c r="A423" s="656"/>
      <c r="B423" s="763"/>
      <c r="C423" s="656"/>
      <c r="D423" s="656"/>
      <c r="E423" s="656"/>
    </row>
    <row r="424" spans="1:5">
      <c r="A424" s="656"/>
      <c r="B424" s="763"/>
      <c r="C424" s="656"/>
      <c r="D424" s="656"/>
      <c r="E424" s="656"/>
    </row>
    <row r="425" spans="1:5">
      <c r="A425" s="656"/>
      <c r="B425" s="763"/>
      <c r="C425" s="656"/>
      <c r="D425" s="656"/>
      <c r="E425" s="656"/>
    </row>
    <row r="426" spans="1:5">
      <c r="A426" s="656"/>
      <c r="B426" s="763"/>
      <c r="C426" s="656"/>
      <c r="D426" s="656"/>
      <c r="E426" s="656"/>
    </row>
    <row r="427" spans="1:5">
      <c r="A427" s="656"/>
      <c r="B427" s="763"/>
      <c r="C427" s="656"/>
      <c r="D427" s="656"/>
      <c r="E427" s="656"/>
    </row>
    <row r="428" spans="1:5">
      <c r="A428" s="656"/>
      <c r="B428" s="763"/>
      <c r="C428" s="656"/>
      <c r="D428" s="656"/>
      <c r="E428" s="656"/>
    </row>
    <row r="429" spans="1:5">
      <c r="A429" s="656"/>
      <c r="B429" s="763"/>
      <c r="C429" s="656"/>
      <c r="D429" s="656"/>
      <c r="E429" s="656"/>
    </row>
    <row r="430" spans="1:5">
      <c r="A430" s="656"/>
      <c r="B430" s="763"/>
      <c r="C430" s="656"/>
      <c r="D430" s="656"/>
      <c r="E430" s="656"/>
    </row>
    <row r="431" spans="1:5">
      <c r="A431" s="656"/>
      <c r="B431" s="763"/>
      <c r="C431" s="656"/>
      <c r="D431" s="656"/>
      <c r="E431" s="656"/>
    </row>
    <row r="432" spans="1:5">
      <c r="A432" s="656"/>
      <c r="B432" s="763"/>
      <c r="C432" s="656"/>
      <c r="D432" s="656"/>
      <c r="E432" s="656"/>
    </row>
    <row r="433" spans="1:5">
      <c r="A433" s="656"/>
      <c r="B433" s="763"/>
      <c r="C433" s="656"/>
      <c r="D433" s="656"/>
      <c r="E433" s="656"/>
    </row>
    <row r="434" spans="1:5">
      <c r="A434" s="656"/>
      <c r="B434" s="763"/>
      <c r="C434" s="656"/>
      <c r="D434" s="656"/>
      <c r="E434" s="656"/>
    </row>
    <row r="435" spans="1:5">
      <c r="A435" s="656"/>
      <c r="B435" s="763"/>
      <c r="C435" s="656"/>
      <c r="D435" s="656"/>
      <c r="E435" s="656"/>
    </row>
    <row r="436" spans="1:5">
      <c r="A436" s="656"/>
      <c r="B436" s="763"/>
      <c r="C436" s="656"/>
      <c r="D436" s="656"/>
      <c r="E436" s="656"/>
    </row>
    <row r="437" spans="1:5">
      <c r="A437" s="656"/>
      <c r="B437" s="763"/>
      <c r="C437" s="656"/>
      <c r="D437" s="656"/>
      <c r="E437" s="656"/>
    </row>
    <row r="438" spans="1:5">
      <c r="A438" s="656"/>
      <c r="B438" s="763"/>
      <c r="C438" s="656"/>
      <c r="D438" s="656"/>
      <c r="E438" s="656"/>
    </row>
    <row r="439" spans="1:5">
      <c r="A439" s="656"/>
      <c r="B439" s="763"/>
      <c r="C439" s="656"/>
      <c r="D439" s="656"/>
      <c r="E439" s="656"/>
    </row>
    <row r="440" spans="1:5">
      <c r="A440" s="656"/>
      <c r="B440" s="763"/>
      <c r="C440" s="656"/>
      <c r="D440" s="656"/>
      <c r="E440" s="656"/>
    </row>
    <row r="441" spans="1:5">
      <c r="A441" s="656"/>
      <c r="B441" s="763"/>
      <c r="C441" s="656"/>
      <c r="D441" s="656"/>
      <c r="E441" s="656"/>
    </row>
    <row r="442" spans="1:5">
      <c r="A442" s="656"/>
      <c r="B442" s="763"/>
      <c r="C442" s="656"/>
      <c r="D442" s="656"/>
      <c r="E442" s="656"/>
    </row>
    <row r="443" spans="1:5">
      <c r="A443" s="656"/>
      <c r="B443" s="763"/>
      <c r="C443" s="656"/>
      <c r="D443" s="656"/>
      <c r="E443" s="656"/>
    </row>
    <row r="444" spans="1:5">
      <c r="A444" s="656"/>
      <c r="B444" s="763"/>
      <c r="C444" s="656"/>
      <c r="D444" s="656"/>
      <c r="E444" s="656"/>
    </row>
    <row r="445" spans="1:5">
      <c r="A445" s="656"/>
      <c r="B445" s="763"/>
      <c r="C445" s="656"/>
      <c r="D445" s="656"/>
      <c r="E445" s="656"/>
    </row>
    <row r="446" spans="1:5">
      <c r="A446" s="656"/>
      <c r="B446" s="763"/>
      <c r="C446" s="656"/>
      <c r="D446" s="656"/>
      <c r="E446" s="656"/>
    </row>
    <row r="447" spans="1:5">
      <c r="A447" s="656"/>
      <c r="B447" s="763"/>
      <c r="C447" s="656"/>
      <c r="D447" s="656"/>
      <c r="E447" s="656"/>
    </row>
    <row r="448" spans="1:5">
      <c r="A448" s="656"/>
      <c r="B448" s="763"/>
      <c r="C448" s="656"/>
      <c r="D448" s="656"/>
      <c r="E448" s="656"/>
    </row>
    <row r="449" spans="1:5">
      <c r="A449" s="656"/>
      <c r="B449" s="763"/>
      <c r="C449" s="656"/>
      <c r="D449" s="656"/>
      <c r="E449" s="656"/>
    </row>
    <row r="450" spans="1:5">
      <c r="A450" s="656"/>
      <c r="B450" s="763"/>
      <c r="C450" s="656"/>
      <c r="D450" s="656"/>
      <c r="E450" s="656"/>
    </row>
    <row r="451" spans="1:5">
      <c r="A451" s="656"/>
      <c r="B451" s="763"/>
      <c r="C451" s="656"/>
      <c r="D451" s="656"/>
      <c r="E451" s="656"/>
    </row>
    <row r="452" spans="1:5">
      <c r="A452" s="656"/>
      <c r="B452" s="763"/>
      <c r="C452" s="656"/>
      <c r="D452" s="656"/>
      <c r="E452" s="656"/>
    </row>
    <row r="453" spans="1:5">
      <c r="A453" s="656"/>
      <c r="B453" s="763"/>
      <c r="C453" s="656"/>
      <c r="D453" s="656"/>
      <c r="E453" s="656"/>
    </row>
    <row r="454" spans="1:5">
      <c r="A454" s="656"/>
      <c r="B454" s="763"/>
      <c r="C454" s="656"/>
      <c r="D454" s="656"/>
      <c r="E454" s="656"/>
    </row>
    <row r="455" spans="1:5">
      <c r="A455" s="656"/>
      <c r="B455" s="763"/>
      <c r="C455" s="656"/>
      <c r="D455" s="656"/>
      <c r="E455" s="656"/>
    </row>
    <row r="456" spans="1:5">
      <c r="A456" s="656"/>
      <c r="B456" s="763"/>
      <c r="C456" s="656"/>
      <c r="D456" s="656"/>
      <c r="E456" s="656"/>
    </row>
    <row r="457" spans="1:5">
      <c r="A457" s="656"/>
      <c r="B457" s="763"/>
      <c r="C457" s="656"/>
      <c r="D457" s="656"/>
      <c r="E457" s="656"/>
    </row>
    <row r="458" spans="1:5">
      <c r="A458" s="656"/>
      <c r="B458" s="763"/>
      <c r="C458" s="656"/>
      <c r="D458" s="656"/>
      <c r="E458" s="656"/>
    </row>
    <row r="459" spans="1:5">
      <c r="A459" s="656"/>
      <c r="B459" s="763"/>
      <c r="C459" s="656"/>
      <c r="D459" s="656"/>
      <c r="E459" s="656"/>
    </row>
    <row r="460" spans="1:5">
      <c r="A460" s="656"/>
      <c r="B460" s="763"/>
      <c r="C460" s="656"/>
      <c r="D460" s="656"/>
      <c r="E460" s="656"/>
    </row>
    <row r="461" spans="1:5">
      <c r="A461" s="656"/>
      <c r="B461" s="763"/>
      <c r="C461" s="656"/>
      <c r="D461" s="656"/>
      <c r="E461" s="656"/>
    </row>
    <row r="462" spans="1:5">
      <c r="A462" s="656"/>
      <c r="B462" s="763"/>
      <c r="C462" s="656"/>
      <c r="D462" s="656"/>
      <c r="E462" s="656"/>
    </row>
    <row r="463" spans="1:5">
      <c r="A463" s="656"/>
      <c r="B463" s="763"/>
      <c r="C463" s="656"/>
      <c r="D463" s="656"/>
      <c r="E463" s="656"/>
    </row>
    <row r="464" spans="1:5">
      <c r="A464" s="656"/>
      <c r="B464" s="763"/>
      <c r="C464" s="656"/>
      <c r="D464" s="656"/>
      <c r="E464" s="656"/>
    </row>
    <row r="465" spans="1:5">
      <c r="A465" s="656"/>
      <c r="B465" s="763"/>
      <c r="C465" s="656"/>
      <c r="D465" s="656"/>
      <c r="E465" s="656"/>
    </row>
    <row r="466" spans="1:5">
      <c r="A466" s="656"/>
      <c r="B466" s="763"/>
      <c r="C466" s="656"/>
      <c r="D466" s="656"/>
      <c r="E466" s="656"/>
    </row>
    <row r="467" spans="1:5">
      <c r="A467" s="656"/>
      <c r="B467" s="763"/>
      <c r="C467" s="656"/>
      <c r="D467" s="656"/>
      <c r="E467" s="656"/>
    </row>
    <row r="468" spans="1:5">
      <c r="A468" s="656"/>
      <c r="B468" s="763"/>
      <c r="C468" s="656"/>
      <c r="D468" s="656"/>
      <c r="E468" s="656"/>
    </row>
    <row r="469" spans="1:5">
      <c r="A469" s="656"/>
      <c r="B469" s="763"/>
      <c r="C469" s="656"/>
      <c r="D469" s="656"/>
      <c r="E469" s="656"/>
    </row>
    <row r="470" spans="1:5">
      <c r="A470" s="656"/>
      <c r="B470" s="763"/>
      <c r="C470" s="656"/>
      <c r="D470" s="656"/>
      <c r="E470" s="656"/>
    </row>
    <row r="471" spans="1:5">
      <c r="A471" s="656"/>
      <c r="B471" s="763"/>
      <c r="C471" s="656"/>
      <c r="D471" s="656"/>
      <c r="E471" s="656"/>
    </row>
    <row r="472" spans="1:5">
      <c r="A472" s="656"/>
      <c r="B472" s="763"/>
      <c r="C472" s="656"/>
      <c r="D472" s="656"/>
      <c r="E472" s="656"/>
    </row>
    <row r="473" spans="1:5">
      <c r="A473" s="656"/>
      <c r="B473" s="763"/>
      <c r="C473" s="656"/>
      <c r="D473" s="656"/>
      <c r="E473" s="656"/>
    </row>
    <row r="474" spans="1:5">
      <c r="A474" s="656"/>
      <c r="B474" s="763"/>
      <c r="C474" s="656"/>
      <c r="D474" s="656"/>
      <c r="E474" s="656"/>
    </row>
    <row r="475" spans="1:5">
      <c r="A475" s="656"/>
      <c r="B475" s="763"/>
      <c r="C475" s="656"/>
      <c r="D475" s="656"/>
      <c r="E475" s="656"/>
    </row>
    <row r="476" spans="1:5">
      <c r="A476" s="656"/>
      <c r="B476" s="763"/>
      <c r="C476" s="656"/>
      <c r="D476" s="656"/>
      <c r="E476" s="656"/>
    </row>
    <row r="477" spans="1:5">
      <c r="A477" s="656"/>
      <c r="B477" s="763"/>
      <c r="C477" s="656"/>
      <c r="D477" s="656"/>
      <c r="E477" s="656"/>
    </row>
    <row r="478" spans="1:5">
      <c r="A478" s="656"/>
      <c r="B478" s="763"/>
      <c r="C478" s="656"/>
      <c r="D478" s="656"/>
      <c r="E478" s="656"/>
    </row>
    <row r="479" spans="1:5">
      <c r="A479" s="656"/>
      <c r="B479" s="763"/>
      <c r="C479" s="656"/>
      <c r="D479" s="656"/>
      <c r="E479" s="656"/>
    </row>
    <row r="480" spans="1:5">
      <c r="A480" s="656"/>
      <c r="B480" s="763"/>
      <c r="C480" s="656"/>
      <c r="D480" s="656"/>
      <c r="E480" s="656"/>
    </row>
    <row r="481" spans="1:5">
      <c r="A481" s="656"/>
      <c r="B481" s="763"/>
      <c r="C481" s="656"/>
      <c r="D481" s="656"/>
      <c r="E481" s="656"/>
    </row>
    <row r="482" spans="1:5">
      <c r="A482" s="656"/>
      <c r="B482" s="763"/>
      <c r="C482" s="656"/>
      <c r="D482" s="656"/>
      <c r="E482" s="656"/>
    </row>
    <row r="483" spans="1:5">
      <c r="A483" s="656"/>
      <c r="B483" s="763"/>
      <c r="C483" s="656"/>
      <c r="D483" s="656"/>
      <c r="E483" s="656"/>
    </row>
    <row r="484" spans="1:5">
      <c r="A484" s="656"/>
      <c r="B484" s="763"/>
      <c r="C484" s="656"/>
      <c r="D484" s="656"/>
      <c r="E484" s="656"/>
    </row>
    <row r="485" spans="1:5">
      <c r="A485" s="656"/>
      <c r="B485" s="763"/>
      <c r="C485" s="656"/>
      <c r="D485" s="656"/>
      <c r="E485" s="656"/>
    </row>
    <row r="486" spans="1:5">
      <c r="A486" s="656"/>
      <c r="B486" s="763"/>
      <c r="C486" s="656"/>
      <c r="D486" s="656"/>
      <c r="E486" s="656"/>
    </row>
    <row r="487" spans="1:5">
      <c r="A487" s="656"/>
      <c r="B487" s="763"/>
      <c r="C487" s="656"/>
      <c r="D487" s="656"/>
      <c r="E487" s="656"/>
    </row>
    <row r="488" spans="1:5">
      <c r="A488" s="656"/>
      <c r="B488" s="763"/>
      <c r="C488" s="656"/>
      <c r="D488" s="656"/>
      <c r="E488" s="656"/>
    </row>
    <row r="489" spans="1:5">
      <c r="A489" s="656"/>
      <c r="B489" s="763"/>
      <c r="C489" s="656"/>
      <c r="D489" s="656"/>
      <c r="E489" s="656"/>
    </row>
    <row r="490" spans="1:5">
      <c r="A490" s="656"/>
      <c r="B490" s="763"/>
      <c r="C490" s="656"/>
      <c r="D490" s="656"/>
      <c r="E490" s="656"/>
    </row>
    <row r="491" spans="1:5">
      <c r="A491" s="656"/>
      <c r="B491" s="763"/>
      <c r="C491" s="656"/>
      <c r="D491" s="656"/>
      <c r="E491" s="656"/>
    </row>
    <row r="492" spans="1:5">
      <c r="A492" s="656"/>
      <c r="B492" s="763"/>
      <c r="C492" s="656"/>
      <c r="D492" s="656"/>
      <c r="E492" s="656"/>
    </row>
    <row r="493" spans="1:5">
      <c r="A493" s="656"/>
      <c r="B493" s="763"/>
      <c r="C493" s="656"/>
      <c r="D493" s="656"/>
      <c r="E493" s="656"/>
    </row>
    <row r="494" spans="1:5">
      <c r="A494" s="656"/>
      <c r="B494" s="763"/>
      <c r="C494" s="656"/>
      <c r="D494" s="656"/>
      <c r="E494" s="656"/>
    </row>
    <row r="495" spans="1:5">
      <c r="A495" s="656"/>
      <c r="B495" s="763"/>
      <c r="C495" s="656"/>
      <c r="D495" s="656"/>
      <c r="E495" s="656"/>
    </row>
    <row r="496" spans="1:5">
      <c r="A496" s="656"/>
      <c r="B496" s="763"/>
      <c r="C496" s="656"/>
      <c r="D496" s="656"/>
      <c r="E496" s="656"/>
    </row>
    <row r="497" spans="1:5">
      <c r="A497" s="656"/>
      <c r="B497" s="763"/>
      <c r="C497" s="656"/>
      <c r="D497" s="656"/>
      <c r="E497" s="656"/>
    </row>
    <row r="498" spans="1:5">
      <c r="A498" s="656"/>
      <c r="B498" s="763"/>
      <c r="C498" s="656"/>
      <c r="D498" s="656"/>
      <c r="E498" s="656"/>
    </row>
    <row r="499" spans="1:5">
      <c r="A499" s="656"/>
      <c r="B499" s="763"/>
      <c r="C499" s="656"/>
      <c r="D499" s="656"/>
      <c r="E499" s="656"/>
    </row>
    <row r="500" spans="1:5">
      <c r="A500" s="656"/>
      <c r="B500" s="763"/>
      <c r="C500" s="656"/>
      <c r="D500" s="656"/>
      <c r="E500" s="656"/>
    </row>
    <row r="501" spans="1:5">
      <c r="A501" s="656"/>
      <c r="B501" s="763"/>
      <c r="C501" s="656"/>
      <c r="D501" s="656"/>
      <c r="E501" s="656"/>
    </row>
    <row r="502" spans="1:5">
      <c r="A502" s="656"/>
      <c r="B502" s="763"/>
      <c r="C502" s="656"/>
      <c r="D502" s="656"/>
      <c r="E502" s="656"/>
    </row>
    <row r="503" spans="1:5">
      <c r="A503" s="656"/>
      <c r="B503" s="763"/>
      <c r="C503" s="656"/>
      <c r="D503" s="656"/>
      <c r="E503" s="656"/>
    </row>
    <row r="504" spans="1:5">
      <c r="A504" s="656"/>
      <c r="B504" s="763"/>
      <c r="C504" s="656"/>
      <c r="D504" s="656"/>
      <c r="E504" s="656"/>
    </row>
    <row r="505" spans="1:5">
      <c r="A505" s="656"/>
      <c r="B505" s="763"/>
      <c r="C505" s="656"/>
      <c r="D505" s="656"/>
      <c r="E505" s="656"/>
    </row>
    <row r="506" spans="1:5">
      <c r="A506" s="656"/>
      <c r="B506" s="763"/>
      <c r="C506" s="656"/>
      <c r="D506" s="656"/>
      <c r="E506" s="656"/>
    </row>
    <row r="507" spans="1:5">
      <c r="A507" s="656"/>
      <c r="B507" s="763"/>
      <c r="C507" s="656"/>
      <c r="D507" s="656"/>
      <c r="E507" s="656"/>
    </row>
    <row r="508" spans="1:5">
      <c r="A508" s="656"/>
      <c r="B508" s="763"/>
      <c r="C508" s="656"/>
      <c r="D508" s="656"/>
      <c r="E508" s="656"/>
    </row>
    <row r="509" spans="1:5">
      <c r="A509" s="656"/>
      <c r="B509" s="763"/>
      <c r="C509" s="656"/>
      <c r="D509" s="656"/>
      <c r="E509" s="656"/>
    </row>
    <row r="510" spans="1:5">
      <c r="A510" s="656"/>
      <c r="B510" s="763"/>
      <c r="C510" s="656"/>
      <c r="D510" s="656"/>
      <c r="E510" s="656"/>
    </row>
    <row r="511" spans="1:5">
      <c r="A511" s="656"/>
      <c r="B511" s="763"/>
      <c r="C511" s="656"/>
      <c r="D511" s="656"/>
      <c r="E511" s="656"/>
    </row>
    <row r="512" spans="1:5">
      <c r="A512" s="656"/>
      <c r="B512" s="763"/>
      <c r="C512" s="656"/>
      <c r="D512" s="656"/>
      <c r="E512" s="656"/>
    </row>
    <row r="513" spans="1:5">
      <c r="A513" s="656"/>
      <c r="B513" s="763"/>
      <c r="C513" s="656"/>
      <c r="D513" s="656"/>
      <c r="E513" s="656"/>
    </row>
    <row r="514" spans="1:5">
      <c r="A514" s="656"/>
      <c r="B514" s="763"/>
      <c r="C514" s="656"/>
      <c r="D514" s="656"/>
      <c r="E514" s="656"/>
    </row>
    <row r="515" spans="1:5">
      <c r="A515" s="656"/>
      <c r="B515" s="763"/>
      <c r="C515" s="656"/>
      <c r="D515" s="656"/>
      <c r="E515" s="656"/>
    </row>
    <row r="516" spans="1:5">
      <c r="A516" s="656"/>
      <c r="B516" s="763"/>
      <c r="C516" s="656"/>
      <c r="D516" s="656"/>
      <c r="E516" s="656"/>
    </row>
    <row r="517" spans="1:5">
      <c r="A517" s="656"/>
      <c r="B517" s="763"/>
      <c r="C517" s="656"/>
      <c r="D517" s="656"/>
      <c r="E517" s="656"/>
    </row>
    <row r="518" spans="1:5">
      <c r="A518" s="656"/>
      <c r="B518" s="763"/>
      <c r="C518" s="656"/>
      <c r="D518" s="656"/>
      <c r="E518" s="656"/>
    </row>
    <row r="519" spans="1:5">
      <c r="A519" s="656"/>
      <c r="B519" s="763"/>
      <c r="C519" s="656"/>
      <c r="D519" s="656"/>
      <c r="E519" s="656"/>
    </row>
    <row r="520" spans="1:5">
      <c r="A520" s="656"/>
      <c r="B520" s="763"/>
      <c r="C520" s="656"/>
      <c r="D520" s="656"/>
      <c r="E520" s="656"/>
    </row>
    <row r="521" spans="1:5">
      <c r="A521" s="656"/>
      <c r="B521" s="763"/>
      <c r="C521" s="656"/>
      <c r="D521" s="656"/>
      <c r="E521" s="656"/>
    </row>
    <row r="522" spans="1:5">
      <c r="A522" s="656"/>
      <c r="B522" s="763"/>
      <c r="C522" s="656"/>
      <c r="D522" s="656"/>
      <c r="E522" s="656"/>
    </row>
    <row r="523" spans="1:5">
      <c r="A523" s="656"/>
      <c r="B523" s="763"/>
      <c r="C523" s="656"/>
      <c r="D523" s="656"/>
      <c r="E523" s="656"/>
    </row>
    <row r="524" spans="1:5">
      <c r="A524" s="656"/>
      <c r="B524" s="763"/>
      <c r="C524" s="656"/>
      <c r="D524" s="656"/>
      <c r="E524" s="656"/>
    </row>
    <row r="525" spans="1:5">
      <c r="A525" s="656"/>
      <c r="B525" s="763"/>
      <c r="C525" s="656"/>
      <c r="D525" s="656"/>
      <c r="E525" s="656"/>
    </row>
    <row r="526" spans="1:5">
      <c r="A526" s="656"/>
      <c r="B526" s="763"/>
      <c r="C526" s="656"/>
      <c r="D526" s="656"/>
      <c r="E526" s="656"/>
    </row>
    <row r="527" spans="1:5">
      <c r="A527" s="656"/>
      <c r="B527" s="763"/>
      <c r="C527" s="656"/>
      <c r="D527" s="656"/>
      <c r="E527" s="656"/>
    </row>
    <row r="528" spans="1:5">
      <c r="A528" s="656"/>
      <c r="B528" s="763"/>
      <c r="C528" s="656"/>
      <c r="D528" s="656"/>
      <c r="E528" s="656"/>
    </row>
    <row r="529" spans="1:5">
      <c r="A529" s="656"/>
      <c r="B529" s="763"/>
      <c r="C529" s="656"/>
      <c r="D529" s="656"/>
      <c r="E529" s="656"/>
    </row>
    <row r="530" spans="1:5">
      <c r="A530" s="656"/>
      <c r="B530" s="763"/>
      <c r="C530" s="656"/>
      <c r="D530" s="656"/>
      <c r="E530" s="656"/>
    </row>
    <row r="531" spans="1:5">
      <c r="A531" s="656"/>
      <c r="B531" s="763"/>
      <c r="C531" s="656"/>
      <c r="D531" s="656"/>
      <c r="E531" s="656"/>
    </row>
    <row r="532" spans="1:5">
      <c r="A532" s="656"/>
      <c r="B532" s="763"/>
      <c r="C532" s="656"/>
      <c r="D532" s="656"/>
      <c r="E532" s="656"/>
    </row>
    <row r="533" spans="1:5">
      <c r="A533" s="656"/>
      <c r="B533" s="763"/>
      <c r="C533" s="656"/>
      <c r="D533" s="656"/>
      <c r="E533" s="656"/>
    </row>
    <row r="534" spans="1:5">
      <c r="A534" s="656"/>
      <c r="B534" s="763"/>
      <c r="C534" s="656"/>
      <c r="D534" s="656"/>
      <c r="E534" s="656"/>
    </row>
    <row r="535" spans="1:5">
      <c r="A535" s="656"/>
      <c r="B535" s="763"/>
      <c r="C535" s="656"/>
      <c r="D535" s="656"/>
      <c r="E535" s="656"/>
    </row>
    <row r="536" spans="1:5">
      <c r="A536" s="656"/>
      <c r="B536" s="763"/>
      <c r="C536" s="656"/>
      <c r="D536" s="656"/>
      <c r="E536" s="656"/>
    </row>
    <row r="537" spans="1:5">
      <c r="A537" s="656"/>
      <c r="B537" s="763"/>
      <c r="C537" s="656"/>
      <c r="D537" s="656"/>
      <c r="E537" s="656"/>
    </row>
    <row r="538" spans="1:5">
      <c r="A538" s="656"/>
      <c r="B538" s="763"/>
      <c r="C538" s="656"/>
      <c r="D538" s="656"/>
      <c r="E538" s="656"/>
    </row>
    <row r="539" spans="1:5">
      <c r="A539" s="656"/>
      <c r="B539" s="763"/>
      <c r="C539" s="656"/>
      <c r="D539" s="656"/>
      <c r="E539" s="656"/>
    </row>
    <row r="540" spans="1:5">
      <c r="A540" s="656"/>
      <c r="B540" s="763"/>
      <c r="C540" s="656"/>
      <c r="D540" s="656"/>
      <c r="E540" s="656"/>
    </row>
    <row r="541" spans="1:5">
      <c r="A541" s="656"/>
      <c r="B541" s="763"/>
      <c r="C541" s="656"/>
      <c r="D541" s="656"/>
      <c r="E541" s="656"/>
    </row>
    <row r="542" spans="1:5">
      <c r="A542" s="656"/>
      <c r="B542" s="763"/>
      <c r="C542" s="656"/>
      <c r="D542" s="656"/>
      <c r="E542" s="656"/>
    </row>
    <row r="543" spans="1:5">
      <c r="A543" s="656"/>
      <c r="B543" s="763"/>
      <c r="C543" s="656"/>
      <c r="D543" s="656"/>
      <c r="E543" s="656"/>
    </row>
    <row r="544" spans="1:5">
      <c r="A544" s="656"/>
      <c r="B544" s="763"/>
      <c r="C544" s="656"/>
      <c r="D544" s="656"/>
      <c r="E544" s="656"/>
    </row>
    <row r="545" spans="1:5">
      <c r="A545" s="656"/>
      <c r="B545" s="763"/>
      <c r="C545" s="656"/>
      <c r="D545" s="656"/>
      <c r="E545" s="656"/>
    </row>
    <row r="546" spans="1:5">
      <c r="A546" s="656"/>
      <c r="B546" s="763"/>
      <c r="C546" s="656"/>
      <c r="D546" s="656"/>
      <c r="E546" s="656"/>
    </row>
    <row r="547" spans="1:5">
      <c r="A547" s="656"/>
      <c r="B547" s="763"/>
      <c r="C547" s="656"/>
      <c r="D547" s="656"/>
      <c r="E547" s="656"/>
    </row>
    <row r="548" spans="1:5">
      <c r="A548" s="656"/>
      <c r="B548" s="763"/>
      <c r="C548" s="656"/>
      <c r="D548" s="656"/>
      <c r="E548" s="656"/>
    </row>
    <row r="549" spans="1:5">
      <c r="A549" s="656"/>
      <c r="B549" s="763"/>
      <c r="C549" s="656"/>
      <c r="D549" s="656"/>
      <c r="E549" s="656"/>
    </row>
    <row r="550" spans="1:5">
      <c r="A550" s="656"/>
      <c r="B550" s="763"/>
      <c r="C550" s="656"/>
      <c r="D550" s="656"/>
      <c r="E550" s="656"/>
    </row>
    <row r="551" spans="1:5">
      <c r="A551" s="656"/>
      <c r="B551" s="763"/>
      <c r="C551" s="656"/>
      <c r="D551" s="656"/>
      <c r="E551" s="656"/>
    </row>
    <row r="552" spans="1:5">
      <c r="A552" s="656"/>
      <c r="B552" s="763"/>
      <c r="C552" s="656"/>
      <c r="D552" s="656"/>
      <c r="E552" s="656"/>
    </row>
    <row r="553" spans="1:5">
      <c r="A553" s="656"/>
      <c r="B553" s="763"/>
      <c r="C553" s="656"/>
      <c r="D553" s="656"/>
      <c r="E553" s="656"/>
    </row>
    <row r="554" spans="1:5">
      <c r="A554" s="656"/>
      <c r="B554" s="763"/>
      <c r="C554" s="656"/>
      <c r="D554" s="656"/>
      <c r="E554" s="656"/>
    </row>
    <row r="555" spans="1:5">
      <c r="A555" s="656"/>
      <c r="B555" s="763"/>
      <c r="C555" s="656"/>
      <c r="D555" s="656"/>
      <c r="E555" s="656"/>
    </row>
    <row r="556" spans="1:5">
      <c r="A556" s="656"/>
      <c r="B556" s="763"/>
      <c r="C556" s="656"/>
      <c r="D556" s="656"/>
      <c r="E556" s="656"/>
    </row>
    <row r="557" spans="1:5">
      <c r="A557" s="656"/>
      <c r="B557" s="763"/>
      <c r="C557" s="656"/>
      <c r="D557" s="656"/>
      <c r="E557" s="656"/>
    </row>
    <row r="558" spans="1:5">
      <c r="A558" s="656"/>
      <c r="B558" s="763"/>
      <c r="C558" s="656"/>
      <c r="D558" s="656"/>
      <c r="E558" s="656"/>
    </row>
    <row r="559" spans="1:5">
      <c r="A559" s="656"/>
      <c r="B559" s="763"/>
      <c r="C559" s="656"/>
      <c r="D559" s="656"/>
      <c r="E559" s="656"/>
    </row>
    <row r="560" spans="1:5">
      <c r="A560" s="656"/>
      <c r="B560" s="763"/>
      <c r="C560" s="656"/>
      <c r="D560" s="656"/>
      <c r="E560" s="656"/>
    </row>
    <row r="561" spans="1:5">
      <c r="A561" s="656"/>
      <c r="B561" s="763"/>
      <c r="C561" s="656"/>
      <c r="D561" s="656"/>
      <c r="E561" s="656"/>
    </row>
    <row r="562" spans="1:5">
      <c r="A562" s="656"/>
      <c r="B562" s="763"/>
      <c r="C562" s="656"/>
      <c r="D562" s="656"/>
      <c r="E562" s="656"/>
    </row>
    <row r="563" spans="1:5">
      <c r="A563" s="656"/>
      <c r="B563" s="763"/>
      <c r="C563" s="656"/>
      <c r="D563" s="656"/>
      <c r="E563" s="656"/>
    </row>
    <row r="564" spans="1:5">
      <c r="A564" s="656"/>
      <c r="B564" s="763"/>
      <c r="C564" s="656"/>
      <c r="D564" s="656"/>
      <c r="E564" s="656"/>
    </row>
    <row r="565" spans="1:5">
      <c r="A565" s="656"/>
      <c r="B565" s="763"/>
      <c r="C565" s="656"/>
      <c r="D565" s="656"/>
      <c r="E565" s="656"/>
    </row>
    <row r="566" spans="1:5">
      <c r="A566" s="656"/>
      <c r="B566" s="763"/>
      <c r="C566" s="656"/>
      <c r="D566" s="656"/>
      <c r="E566" s="656"/>
    </row>
    <row r="567" spans="1:5">
      <c r="A567" s="656"/>
      <c r="B567" s="763"/>
      <c r="C567" s="656"/>
      <c r="D567" s="656"/>
      <c r="E567" s="656"/>
    </row>
    <row r="568" spans="1:5">
      <c r="A568" s="656"/>
      <c r="B568" s="763"/>
      <c r="C568" s="656"/>
      <c r="D568" s="656"/>
      <c r="E568" s="656"/>
    </row>
    <row r="569" spans="1:5">
      <c r="A569" s="656"/>
      <c r="B569" s="763"/>
      <c r="C569" s="656"/>
      <c r="D569" s="656"/>
      <c r="E569" s="656"/>
    </row>
    <row r="570" spans="1:5">
      <c r="A570" s="656"/>
      <c r="B570" s="763"/>
      <c r="C570" s="656"/>
      <c r="D570" s="656"/>
      <c r="E570" s="656"/>
    </row>
    <row r="571" spans="1:5">
      <c r="A571" s="656"/>
      <c r="B571" s="763"/>
      <c r="C571" s="656"/>
      <c r="D571" s="656"/>
      <c r="E571" s="656"/>
    </row>
    <row r="572" spans="1:5">
      <c r="A572" s="656"/>
      <c r="B572" s="763"/>
      <c r="C572" s="656"/>
      <c r="D572" s="656"/>
      <c r="E572" s="656"/>
    </row>
    <row r="573" spans="1:5">
      <c r="A573" s="656"/>
      <c r="B573" s="763"/>
      <c r="C573" s="656"/>
      <c r="D573" s="656"/>
      <c r="E573" s="656"/>
    </row>
    <row r="574" spans="1:5">
      <c r="A574" s="656"/>
      <c r="B574" s="763"/>
      <c r="C574" s="656"/>
      <c r="D574" s="656"/>
      <c r="E574" s="656"/>
    </row>
    <row r="575" spans="1:5">
      <c r="A575" s="656"/>
      <c r="B575" s="763"/>
      <c r="C575" s="656"/>
      <c r="D575" s="656"/>
      <c r="E575" s="656"/>
    </row>
    <row r="576" spans="1:5">
      <c r="A576" s="656"/>
      <c r="B576" s="763"/>
      <c r="C576" s="656"/>
      <c r="D576" s="656"/>
      <c r="E576" s="656"/>
    </row>
    <row r="577" spans="1:5">
      <c r="A577" s="656"/>
      <c r="B577" s="763"/>
      <c r="C577" s="656"/>
      <c r="D577" s="656"/>
      <c r="E577" s="656"/>
    </row>
    <row r="578" spans="1:5">
      <c r="A578" s="656"/>
      <c r="B578" s="763"/>
      <c r="C578" s="656"/>
      <c r="D578" s="656"/>
      <c r="E578" s="656"/>
    </row>
    <row r="579" spans="1:5">
      <c r="A579" s="656"/>
      <c r="B579" s="763"/>
      <c r="C579" s="656"/>
      <c r="D579" s="656"/>
      <c r="E579" s="656"/>
    </row>
    <row r="580" spans="1:5">
      <c r="A580" s="656"/>
      <c r="B580" s="763"/>
      <c r="C580" s="656"/>
      <c r="D580" s="656"/>
      <c r="E580" s="656"/>
    </row>
    <row r="581" spans="1:5">
      <c r="A581" s="656"/>
      <c r="B581" s="763"/>
      <c r="C581" s="656"/>
      <c r="D581" s="656"/>
      <c r="E581" s="656"/>
    </row>
    <row r="582" spans="1:5">
      <c r="A582" s="656"/>
      <c r="B582" s="763"/>
      <c r="C582" s="656"/>
      <c r="D582" s="656"/>
      <c r="E582" s="656"/>
    </row>
    <row r="583" spans="1:5">
      <c r="A583" s="656"/>
      <c r="B583" s="763"/>
      <c r="C583" s="656"/>
      <c r="D583" s="656"/>
      <c r="E583" s="656"/>
    </row>
    <row r="584" spans="1:5">
      <c r="A584" s="656"/>
      <c r="B584" s="763"/>
      <c r="C584" s="656"/>
      <c r="D584" s="656"/>
      <c r="E584" s="656"/>
    </row>
    <row r="585" spans="1:5">
      <c r="A585" s="656"/>
      <c r="B585" s="763"/>
      <c r="C585" s="656"/>
      <c r="D585" s="656"/>
      <c r="E585" s="656"/>
    </row>
    <row r="586" spans="1:5">
      <c r="A586" s="656"/>
      <c r="B586" s="763"/>
      <c r="C586" s="656"/>
      <c r="D586" s="656"/>
      <c r="E586" s="656"/>
    </row>
    <row r="587" spans="1:5">
      <c r="A587" s="656"/>
      <c r="B587" s="763"/>
      <c r="C587" s="656"/>
      <c r="D587" s="656"/>
      <c r="E587" s="656"/>
    </row>
    <row r="588" spans="1:5">
      <c r="A588" s="656"/>
      <c r="B588" s="763"/>
      <c r="C588" s="656"/>
      <c r="D588" s="656"/>
      <c r="E588" s="656"/>
    </row>
    <row r="589" spans="1:5">
      <c r="A589" s="656"/>
      <c r="B589" s="763"/>
      <c r="C589" s="656"/>
      <c r="D589" s="656"/>
      <c r="E589" s="656"/>
    </row>
    <row r="590" spans="1:5">
      <c r="A590" s="656"/>
      <c r="B590" s="763"/>
      <c r="C590" s="656"/>
      <c r="D590" s="656"/>
      <c r="E590" s="656"/>
    </row>
    <row r="591" spans="1:5">
      <c r="A591" s="656"/>
      <c r="B591" s="763"/>
      <c r="C591" s="656"/>
      <c r="D591" s="656"/>
      <c r="E591" s="656"/>
    </row>
    <row r="592" spans="1:5">
      <c r="A592" s="656"/>
      <c r="B592" s="763"/>
      <c r="C592" s="656"/>
      <c r="D592" s="656"/>
      <c r="E592" s="656"/>
    </row>
    <row r="593" spans="1:5">
      <c r="A593" s="656"/>
      <c r="B593" s="763"/>
      <c r="C593" s="656"/>
      <c r="D593" s="656"/>
      <c r="E593" s="656"/>
    </row>
    <row r="594" spans="1:5">
      <c r="A594" s="656"/>
      <c r="B594" s="763"/>
      <c r="C594" s="656"/>
      <c r="D594" s="656"/>
      <c r="E594" s="656"/>
    </row>
    <row r="595" spans="1:5">
      <c r="A595" s="656"/>
      <c r="B595" s="763"/>
      <c r="C595" s="656"/>
      <c r="D595" s="656"/>
      <c r="E595" s="656"/>
    </row>
    <row r="596" spans="1:5">
      <c r="A596" s="656"/>
      <c r="B596" s="763"/>
      <c r="C596" s="656"/>
      <c r="D596" s="656"/>
      <c r="E596" s="656"/>
    </row>
    <row r="597" spans="1:5">
      <c r="A597" s="656"/>
      <c r="B597" s="763"/>
      <c r="C597" s="656"/>
      <c r="D597" s="656"/>
      <c r="E597" s="656"/>
    </row>
    <row r="598" spans="1:5">
      <c r="A598" s="656"/>
      <c r="B598" s="763"/>
      <c r="C598" s="656"/>
      <c r="D598" s="656"/>
      <c r="E598" s="656"/>
    </row>
    <row r="599" spans="1:5">
      <c r="A599" s="656"/>
      <c r="B599" s="763"/>
      <c r="C599" s="656"/>
      <c r="D599" s="656"/>
      <c r="E599" s="656"/>
    </row>
    <row r="600" spans="1:5">
      <c r="A600" s="656"/>
      <c r="B600" s="763"/>
      <c r="C600" s="656"/>
      <c r="D600" s="656"/>
      <c r="E600" s="656"/>
    </row>
    <row r="601" spans="1:5">
      <c r="A601" s="656"/>
      <c r="B601" s="763"/>
      <c r="C601" s="656"/>
      <c r="D601" s="656"/>
      <c r="E601" s="656"/>
    </row>
    <row r="602" spans="1:5">
      <c r="A602" s="656"/>
      <c r="B602" s="763"/>
      <c r="C602" s="656"/>
      <c r="D602" s="656"/>
      <c r="E602" s="656"/>
    </row>
    <row r="603" spans="1:5">
      <c r="A603" s="656"/>
      <c r="B603" s="763"/>
      <c r="C603" s="656"/>
      <c r="D603" s="656"/>
      <c r="E603" s="656"/>
    </row>
    <row r="604" spans="1:5">
      <c r="A604" s="656"/>
      <c r="B604" s="763"/>
      <c r="C604" s="656"/>
      <c r="D604" s="656"/>
      <c r="E604" s="656"/>
    </row>
    <row r="605" spans="1:5">
      <c r="A605" s="656"/>
      <c r="B605" s="763"/>
      <c r="C605" s="656"/>
      <c r="D605" s="656"/>
      <c r="E605" s="656"/>
    </row>
    <row r="606" spans="1:5">
      <c r="A606" s="656"/>
      <c r="B606" s="763"/>
      <c r="C606" s="656"/>
      <c r="D606" s="656"/>
      <c r="E606" s="656"/>
    </row>
    <row r="607" spans="1:5">
      <c r="A607" s="656"/>
      <c r="B607" s="763"/>
      <c r="C607" s="656"/>
      <c r="D607" s="656"/>
      <c r="E607" s="656"/>
    </row>
    <row r="608" spans="1:5">
      <c r="A608" s="656"/>
      <c r="B608" s="763"/>
      <c r="C608" s="656"/>
      <c r="D608" s="656"/>
      <c r="E608" s="656"/>
    </row>
    <row r="609" spans="1:5">
      <c r="A609" s="656"/>
      <c r="B609" s="763"/>
      <c r="C609" s="656"/>
      <c r="D609" s="656"/>
      <c r="E609" s="656"/>
    </row>
    <row r="610" spans="1:5">
      <c r="A610" s="656"/>
      <c r="B610" s="763"/>
      <c r="C610" s="656"/>
      <c r="D610" s="656"/>
      <c r="E610" s="656"/>
    </row>
    <row r="611" spans="1:5">
      <c r="A611" s="656"/>
      <c r="B611" s="763"/>
      <c r="C611" s="656"/>
      <c r="D611" s="656"/>
      <c r="E611" s="656"/>
    </row>
    <row r="612" spans="1:5">
      <c r="A612" s="656"/>
      <c r="B612" s="763"/>
      <c r="C612" s="656"/>
      <c r="D612" s="656"/>
      <c r="E612" s="656"/>
    </row>
    <row r="613" spans="1:5">
      <c r="A613" s="656"/>
      <c r="B613" s="763"/>
      <c r="C613" s="656"/>
      <c r="D613" s="656"/>
      <c r="E613" s="656"/>
    </row>
    <row r="614" spans="1:5">
      <c r="A614" s="656"/>
      <c r="B614" s="763"/>
      <c r="C614" s="656"/>
      <c r="D614" s="656"/>
      <c r="E614" s="656"/>
    </row>
    <row r="615" spans="1:5">
      <c r="A615" s="656"/>
      <c r="B615" s="763"/>
      <c r="C615" s="656"/>
      <c r="D615" s="656"/>
      <c r="E615" s="656"/>
    </row>
    <row r="616" spans="1:5">
      <c r="A616" s="656"/>
      <c r="B616" s="763"/>
      <c r="C616" s="656"/>
      <c r="D616" s="656"/>
      <c r="E616" s="656"/>
    </row>
    <row r="617" spans="1:5">
      <c r="A617" s="656"/>
      <c r="B617" s="763"/>
      <c r="C617" s="656"/>
      <c r="D617" s="656"/>
      <c r="E617" s="656"/>
    </row>
    <row r="618" spans="1:5">
      <c r="A618" s="656"/>
      <c r="B618" s="763"/>
      <c r="C618" s="656"/>
      <c r="D618" s="656"/>
      <c r="E618" s="656"/>
    </row>
    <row r="619" spans="1:5">
      <c r="A619" s="656"/>
      <c r="B619" s="763"/>
      <c r="C619" s="656"/>
      <c r="D619" s="656"/>
      <c r="E619" s="656"/>
    </row>
    <row r="620" spans="1:5">
      <c r="A620" s="656"/>
      <c r="B620" s="763"/>
      <c r="C620" s="656"/>
      <c r="D620" s="656"/>
      <c r="E620" s="656"/>
    </row>
    <row r="621" spans="1:5">
      <c r="A621" s="656"/>
      <c r="B621" s="763"/>
      <c r="C621" s="656"/>
      <c r="D621" s="656"/>
      <c r="E621" s="656"/>
    </row>
    <row r="622" spans="1:5">
      <c r="A622" s="656"/>
      <c r="B622" s="763"/>
      <c r="C622" s="656"/>
      <c r="D622" s="656"/>
      <c r="E622" s="656"/>
    </row>
    <row r="623" spans="1:5">
      <c r="A623" s="656"/>
      <c r="B623" s="763"/>
      <c r="C623" s="656"/>
      <c r="D623" s="656"/>
      <c r="E623" s="656"/>
    </row>
    <row r="624" spans="1:5">
      <c r="A624" s="656"/>
      <c r="B624" s="763"/>
      <c r="C624" s="656"/>
      <c r="D624" s="656"/>
      <c r="E624" s="656"/>
    </row>
    <row r="625" spans="1:5">
      <c r="A625" s="656"/>
      <c r="B625" s="763"/>
      <c r="C625" s="656"/>
      <c r="D625" s="656"/>
      <c r="E625" s="656"/>
    </row>
    <row r="626" spans="1:5">
      <c r="A626" s="656"/>
      <c r="B626" s="763"/>
      <c r="C626" s="656"/>
      <c r="D626" s="656"/>
      <c r="E626" s="656"/>
    </row>
    <row r="627" spans="1:5">
      <c r="A627" s="656"/>
      <c r="B627" s="763"/>
      <c r="C627" s="656"/>
      <c r="D627" s="656"/>
      <c r="E627" s="656"/>
    </row>
    <row r="628" spans="1:5">
      <c r="A628" s="656"/>
      <c r="B628" s="763"/>
      <c r="C628" s="656"/>
      <c r="D628" s="656"/>
      <c r="E628" s="656"/>
    </row>
    <row r="629" spans="1:5">
      <c r="A629" s="656"/>
      <c r="B629" s="763"/>
      <c r="C629" s="656"/>
      <c r="D629" s="656"/>
      <c r="E629" s="656"/>
    </row>
    <row r="630" spans="1:5">
      <c r="A630" s="656"/>
      <c r="B630" s="763"/>
      <c r="C630" s="656"/>
      <c r="D630" s="656"/>
      <c r="E630" s="656"/>
    </row>
    <row r="631" spans="1:5">
      <c r="A631" s="656"/>
      <c r="B631" s="763"/>
      <c r="C631" s="656"/>
      <c r="D631" s="656"/>
      <c r="E631" s="656"/>
    </row>
    <row r="632" spans="1:5">
      <c r="A632" s="656"/>
      <c r="B632" s="763"/>
      <c r="C632" s="656"/>
      <c r="D632" s="656"/>
      <c r="E632" s="656"/>
    </row>
    <row r="633" spans="1:5">
      <c r="A633" s="656"/>
      <c r="B633" s="763"/>
      <c r="C633" s="656"/>
      <c r="D633" s="656"/>
      <c r="E633" s="656"/>
    </row>
    <row r="634" spans="1:5">
      <c r="A634" s="656"/>
      <c r="B634" s="763"/>
      <c r="C634" s="656"/>
      <c r="D634" s="656"/>
      <c r="E634" s="656"/>
    </row>
    <row r="635" spans="1:5">
      <c r="A635" s="656"/>
      <c r="B635" s="763"/>
      <c r="C635" s="656"/>
      <c r="D635" s="656"/>
      <c r="E635" s="656"/>
    </row>
    <row r="636" spans="1:5">
      <c r="A636" s="656"/>
      <c r="B636" s="763"/>
      <c r="C636" s="656"/>
      <c r="D636" s="656"/>
      <c r="E636" s="656"/>
    </row>
    <row r="637" spans="1:5">
      <c r="A637" s="656"/>
      <c r="B637" s="763"/>
      <c r="C637" s="656"/>
      <c r="D637" s="656"/>
      <c r="E637" s="656"/>
    </row>
    <row r="638" spans="1:5">
      <c r="A638" s="656"/>
      <c r="B638" s="763"/>
      <c r="C638" s="656"/>
      <c r="D638" s="656"/>
      <c r="E638" s="656"/>
    </row>
    <row r="639" spans="1:5">
      <c r="A639" s="656"/>
      <c r="B639" s="763"/>
      <c r="C639" s="656"/>
      <c r="D639" s="656"/>
      <c r="E639" s="656"/>
    </row>
    <row r="640" spans="1:5">
      <c r="A640" s="656"/>
      <c r="B640" s="763"/>
      <c r="C640" s="656"/>
      <c r="D640" s="656"/>
      <c r="E640" s="656"/>
    </row>
    <row r="641" spans="1:5">
      <c r="A641" s="656"/>
      <c r="B641" s="763"/>
      <c r="C641" s="656"/>
      <c r="D641" s="656"/>
      <c r="E641" s="656"/>
    </row>
    <row r="642" spans="1:5">
      <c r="A642" s="656"/>
      <c r="B642" s="763"/>
      <c r="C642" s="656"/>
      <c r="D642" s="656"/>
      <c r="E642" s="656"/>
    </row>
    <row r="643" spans="1:5">
      <c r="A643" s="656"/>
      <c r="B643" s="763"/>
      <c r="C643" s="656"/>
      <c r="D643" s="656"/>
      <c r="E643" s="656"/>
    </row>
    <row r="644" spans="1:5">
      <c r="A644" s="656"/>
      <c r="B644" s="763"/>
      <c r="C644" s="656"/>
      <c r="D644" s="656"/>
      <c r="E644" s="656"/>
    </row>
    <row r="645" spans="1:5">
      <c r="A645" s="656"/>
      <c r="B645" s="763"/>
      <c r="C645" s="656"/>
      <c r="D645" s="656"/>
      <c r="E645" s="656"/>
    </row>
    <row r="646" spans="1:5">
      <c r="A646" s="656"/>
      <c r="B646" s="763"/>
      <c r="C646" s="656"/>
      <c r="D646" s="656"/>
      <c r="E646" s="656"/>
    </row>
    <row r="647" spans="1:5">
      <c r="A647" s="656"/>
      <c r="B647" s="763"/>
      <c r="C647" s="656"/>
      <c r="D647" s="656"/>
      <c r="E647" s="656"/>
    </row>
    <row r="648" spans="1:5">
      <c r="A648" s="656"/>
      <c r="B648" s="763"/>
      <c r="C648" s="656"/>
      <c r="D648" s="656"/>
      <c r="E648" s="656"/>
    </row>
    <row r="649" spans="1:5">
      <c r="A649" s="656"/>
      <c r="B649" s="763"/>
      <c r="C649" s="656"/>
      <c r="D649" s="656"/>
      <c r="E649" s="656"/>
    </row>
    <row r="650" spans="1:5">
      <c r="A650" s="656"/>
      <c r="B650" s="763"/>
      <c r="C650" s="656"/>
      <c r="D650" s="656"/>
      <c r="E650" s="656"/>
    </row>
    <row r="651" spans="1:5">
      <c r="A651" s="656"/>
      <c r="B651" s="763"/>
      <c r="C651" s="656"/>
      <c r="D651" s="656"/>
      <c r="E651" s="656"/>
    </row>
    <row r="652" spans="1:5">
      <c r="A652" s="656"/>
      <c r="B652" s="763"/>
      <c r="C652" s="656"/>
      <c r="D652" s="656"/>
      <c r="E652" s="656"/>
    </row>
    <row r="653" spans="1:5">
      <c r="A653" s="656"/>
      <c r="B653" s="763"/>
      <c r="C653" s="656"/>
      <c r="D653" s="656"/>
      <c r="E653" s="656"/>
    </row>
    <row r="654" spans="1:5">
      <c r="A654" s="656"/>
      <c r="B654" s="763"/>
      <c r="C654" s="656"/>
      <c r="D654" s="656"/>
      <c r="E654" s="656"/>
    </row>
    <row r="655" spans="1:5">
      <c r="A655" s="656"/>
      <c r="B655" s="763"/>
      <c r="C655" s="656"/>
      <c r="D655" s="656"/>
      <c r="E655" s="656"/>
    </row>
    <row r="656" spans="1:5">
      <c r="A656" s="656"/>
      <c r="B656" s="763"/>
      <c r="C656" s="656"/>
      <c r="D656" s="656"/>
      <c r="E656" s="656"/>
    </row>
    <row r="657" spans="1:5">
      <c r="A657" s="656"/>
      <c r="B657" s="763"/>
      <c r="C657" s="656"/>
      <c r="D657" s="656"/>
      <c r="E657" s="656"/>
    </row>
    <row r="658" spans="1:5">
      <c r="A658" s="656"/>
      <c r="B658" s="763"/>
      <c r="C658" s="656"/>
      <c r="D658" s="656"/>
      <c r="E658" s="656"/>
    </row>
    <row r="659" spans="1:5">
      <c r="A659" s="656"/>
      <c r="B659" s="763"/>
      <c r="C659" s="656"/>
      <c r="D659" s="656"/>
      <c r="E659" s="656"/>
    </row>
    <row r="660" spans="1:5">
      <c r="A660" s="656"/>
      <c r="B660" s="763"/>
      <c r="C660" s="656"/>
      <c r="D660" s="656"/>
      <c r="E660" s="656"/>
    </row>
    <row r="661" spans="1:5">
      <c r="A661" s="656"/>
      <c r="B661" s="763"/>
      <c r="C661" s="656"/>
      <c r="D661" s="656"/>
      <c r="E661" s="656"/>
    </row>
    <row r="662" spans="1:5">
      <c r="A662" s="656"/>
      <c r="B662" s="763"/>
      <c r="C662" s="656"/>
      <c r="D662" s="656"/>
      <c r="E662" s="656"/>
    </row>
    <row r="663" spans="1:5">
      <c r="A663" s="656"/>
      <c r="B663" s="763"/>
      <c r="C663" s="656"/>
      <c r="D663" s="656"/>
      <c r="E663" s="656"/>
    </row>
    <row r="664" spans="1:5">
      <c r="A664" s="656"/>
      <c r="B664" s="763"/>
      <c r="C664" s="656"/>
      <c r="D664" s="656"/>
      <c r="E664" s="656"/>
    </row>
    <row r="665" spans="1:5">
      <c r="A665" s="656"/>
      <c r="B665" s="763"/>
      <c r="C665" s="656"/>
      <c r="D665" s="656"/>
      <c r="E665" s="656"/>
    </row>
    <row r="666" spans="1:5">
      <c r="A666" s="656"/>
      <c r="B666" s="763"/>
      <c r="C666" s="656"/>
      <c r="D666" s="656"/>
      <c r="E666" s="656"/>
    </row>
    <row r="667" spans="1:5">
      <c r="A667" s="656"/>
      <c r="B667" s="763"/>
      <c r="C667" s="656"/>
      <c r="D667" s="656"/>
      <c r="E667" s="656"/>
    </row>
    <row r="668" spans="1:5">
      <c r="A668" s="656"/>
      <c r="B668" s="763"/>
      <c r="C668" s="656"/>
      <c r="D668" s="656"/>
      <c r="E668" s="656"/>
    </row>
    <row r="669" spans="1:5">
      <c r="A669" s="656"/>
      <c r="B669" s="763"/>
      <c r="C669" s="656"/>
      <c r="D669" s="656"/>
      <c r="E669" s="656"/>
    </row>
    <row r="670" spans="1:5">
      <c r="A670" s="656"/>
      <c r="B670" s="763"/>
      <c r="C670" s="656"/>
      <c r="D670" s="656"/>
      <c r="E670" s="656"/>
    </row>
    <row r="671" spans="1:5">
      <c r="A671" s="656"/>
      <c r="B671" s="763"/>
      <c r="C671" s="656"/>
      <c r="D671" s="656"/>
      <c r="E671" s="656"/>
    </row>
    <row r="672" spans="1:5">
      <c r="A672" s="656"/>
      <c r="B672" s="763"/>
      <c r="C672" s="656"/>
      <c r="D672" s="656"/>
      <c r="E672" s="656"/>
    </row>
    <row r="673" spans="1:5">
      <c r="A673" s="656"/>
      <c r="B673" s="763"/>
      <c r="C673" s="656"/>
      <c r="D673" s="656"/>
      <c r="E673" s="656"/>
    </row>
    <row r="674" spans="1:5">
      <c r="A674" s="656"/>
      <c r="B674" s="763"/>
      <c r="C674" s="656"/>
      <c r="D674" s="656"/>
      <c r="E674" s="656"/>
    </row>
    <row r="675" spans="1:5">
      <c r="A675" s="656"/>
      <c r="B675" s="763"/>
      <c r="C675" s="656"/>
      <c r="D675" s="656"/>
      <c r="E675" s="656"/>
    </row>
    <row r="676" spans="1:5">
      <c r="A676" s="656"/>
      <c r="B676" s="763"/>
      <c r="C676" s="656"/>
      <c r="D676" s="656"/>
      <c r="E676" s="656"/>
    </row>
    <row r="677" spans="1:5">
      <c r="A677" s="656"/>
      <c r="B677" s="763"/>
      <c r="C677" s="656"/>
      <c r="D677" s="656"/>
      <c r="E677" s="656"/>
    </row>
    <row r="678" spans="1:5">
      <c r="A678" s="656"/>
      <c r="B678" s="763"/>
      <c r="C678" s="656"/>
      <c r="D678" s="656"/>
      <c r="E678" s="656"/>
    </row>
    <row r="679" spans="1:5">
      <c r="A679" s="656"/>
      <c r="B679" s="763"/>
      <c r="C679" s="656"/>
      <c r="D679" s="656"/>
      <c r="E679" s="656"/>
    </row>
    <row r="680" spans="1:5">
      <c r="A680" s="656"/>
      <c r="B680" s="763"/>
      <c r="C680" s="656"/>
      <c r="D680" s="656"/>
      <c r="E680" s="656"/>
    </row>
    <row r="681" spans="1:5">
      <c r="A681" s="656"/>
      <c r="B681" s="763"/>
      <c r="C681" s="656"/>
      <c r="D681" s="656"/>
      <c r="E681" s="656"/>
    </row>
    <row r="682" spans="1:5">
      <c r="A682" s="656"/>
      <c r="B682" s="763"/>
      <c r="C682" s="656"/>
      <c r="D682" s="656"/>
      <c r="E682" s="656"/>
    </row>
    <row r="683" spans="1:5">
      <c r="A683" s="656"/>
      <c r="B683" s="763"/>
      <c r="C683" s="656"/>
      <c r="D683" s="656"/>
      <c r="E683" s="656"/>
    </row>
    <row r="684" spans="1:5">
      <c r="A684" s="656"/>
      <c r="B684" s="763"/>
      <c r="C684" s="656"/>
      <c r="D684" s="656"/>
      <c r="E684" s="656"/>
    </row>
    <row r="685" spans="1:5">
      <c r="A685" s="656"/>
      <c r="B685" s="763"/>
      <c r="C685" s="656"/>
      <c r="D685" s="656"/>
      <c r="E685" s="656"/>
    </row>
    <row r="686" spans="1:5">
      <c r="A686" s="656"/>
      <c r="B686" s="763"/>
      <c r="C686" s="656"/>
      <c r="D686" s="656"/>
      <c r="E686" s="656"/>
    </row>
    <row r="687" spans="1:5">
      <c r="A687" s="656"/>
      <c r="B687" s="763"/>
      <c r="C687" s="656"/>
      <c r="D687" s="656"/>
      <c r="E687" s="656"/>
    </row>
    <row r="688" spans="1:5">
      <c r="A688" s="656"/>
      <c r="B688" s="763"/>
      <c r="C688" s="656"/>
      <c r="D688" s="656"/>
      <c r="E688" s="656"/>
    </row>
    <row r="689" spans="1:5">
      <c r="A689" s="656"/>
      <c r="B689" s="763"/>
      <c r="C689" s="656"/>
      <c r="D689" s="656"/>
      <c r="E689" s="656"/>
    </row>
    <row r="690" spans="1:5">
      <c r="A690" s="656"/>
      <c r="B690" s="763"/>
      <c r="C690" s="656"/>
      <c r="D690" s="656"/>
      <c r="E690" s="656"/>
    </row>
    <row r="691" spans="1:5">
      <c r="A691" s="656"/>
      <c r="B691" s="763"/>
      <c r="C691" s="656"/>
      <c r="D691" s="656"/>
      <c r="E691" s="656"/>
    </row>
    <row r="692" spans="1:5">
      <c r="A692" s="656"/>
      <c r="B692" s="763"/>
      <c r="C692" s="656"/>
      <c r="D692" s="656"/>
      <c r="E692" s="656"/>
    </row>
    <row r="693" spans="1:5">
      <c r="A693" s="656"/>
      <c r="B693" s="763"/>
      <c r="C693" s="656"/>
      <c r="D693" s="656"/>
      <c r="E693" s="656"/>
    </row>
    <row r="694" spans="1:5">
      <c r="A694" s="656"/>
      <c r="B694" s="763"/>
      <c r="C694" s="656"/>
      <c r="D694" s="656"/>
      <c r="E694" s="656"/>
    </row>
    <row r="695" spans="1:5">
      <c r="A695" s="656"/>
      <c r="B695" s="763"/>
      <c r="C695" s="656"/>
      <c r="D695" s="656"/>
      <c r="E695" s="656"/>
    </row>
    <row r="696" spans="1:5">
      <c r="A696" s="656"/>
      <c r="B696" s="763"/>
      <c r="C696" s="656"/>
      <c r="D696" s="656"/>
      <c r="E696" s="656"/>
    </row>
    <row r="697" spans="1:5">
      <c r="A697" s="656"/>
      <c r="B697" s="763"/>
      <c r="C697" s="656"/>
      <c r="D697" s="656"/>
      <c r="E697" s="656"/>
    </row>
    <row r="698" spans="1:5">
      <c r="A698" s="656"/>
      <c r="B698" s="763"/>
      <c r="C698" s="656"/>
      <c r="D698" s="656"/>
      <c r="E698" s="656"/>
    </row>
    <row r="699" spans="1:5">
      <c r="A699" s="656"/>
      <c r="B699" s="763"/>
      <c r="C699" s="656"/>
      <c r="D699" s="656"/>
      <c r="E699" s="656"/>
    </row>
    <row r="700" spans="1:5">
      <c r="A700" s="656"/>
      <c r="B700" s="763"/>
      <c r="C700" s="656"/>
      <c r="D700" s="656"/>
      <c r="E700" s="656"/>
    </row>
    <row r="701" spans="1:5">
      <c r="A701" s="656"/>
      <c r="B701" s="763"/>
      <c r="C701" s="656"/>
      <c r="D701" s="656"/>
      <c r="E701" s="656"/>
    </row>
    <row r="702" spans="1:5">
      <c r="A702" s="656"/>
      <c r="B702" s="763"/>
      <c r="C702" s="656"/>
      <c r="D702" s="656"/>
      <c r="E702" s="656"/>
    </row>
    <row r="703" spans="1:5">
      <c r="A703" s="656"/>
      <c r="B703" s="763"/>
      <c r="C703" s="656"/>
      <c r="D703" s="656"/>
      <c r="E703" s="656"/>
    </row>
    <row r="704" spans="1:5">
      <c r="A704" s="656"/>
      <c r="B704" s="763"/>
      <c r="C704" s="656"/>
      <c r="D704" s="656"/>
      <c r="E704" s="656"/>
    </row>
    <row r="705" spans="1:5">
      <c r="A705" s="656"/>
      <c r="B705" s="763"/>
      <c r="C705" s="656"/>
      <c r="D705" s="656"/>
      <c r="E705" s="656"/>
    </row>
    <row r="706" spans="1:5">
      <c r="A706" s="656"/>
      <c r="B706" s="763"/>
      <c r="C706" s="656"/>
      <c r="D706" s="656"/>
      <c r="E706" s="656"/>
    </row>
    <row r="707" spans="1:5">
      <c r="A707" s="656"/>
      <c r="B707" s="763"/>
      <c r="C707" s="656"/>
      <c r="D707" s="656"/>
      <c r="E707" s="656"/>
    </row>
    <row r="708" spans="1:5">
      <c r="A708" s="656"/>
      <c r="B708" s="763"/>
      <c r="C708" s="656"/>
      <c r="D708" s="656"/>
      <c r="E708" s="656"/>
    </row>
    <row r="709" spans="1:5">
      <c r="A709" s="656"/>
      <c r="B709" s="763"/>
      <c r="C709" s="656"/>
      <c r="D709" s="656"/>
      <c r="E709" s="656"/>
    </row>
    <row r="710" spans="1:5">
      <c r="A710" s="656"/>
      <c r="B710" s="763"/>
      <c r="C710" s="656"/>
      <c r="D710" s="656"/>
      <c r="E710" s="656"/>
    </row>
    <row r="711" spans="1:5">
      <c r="A711" s="656"/>
      <c r="B711" s="763"/>
      <c r="C711" s="656"/>
      <c r="D711" s="656"/>
      <c r="E711" s="656"/>
    </row>
    <row r="712" spans="1:5">
      <c r="A712" s="656"/>
      <c r="B712" s="763"/>
      <c r="C712" s="656"/>
      <c r="D712" s="656"/>
      <c r="E712" s="656"/>
    </row>
    <row r="713" spans="1:5">
      <c r="A713" s="656"/>
      <c r="B713" s="763"/>
      <c r="C713" s="656"/>
      <c r="D713" s="656"/>
      <c r="E713" s="656"/>
    </row>
    <row r="714" spans="1:5">
      <c r="A714" s="656"/>
      <c r="B714" s="763"/>
      <c r="C714" s="656"/>
      <c r="D714" s="656"/>
      <c r="E714" s="656"/>
    </row>
    <row r="715" spans="1:5">
      <c r="A715" s="656"/>
      <c r="B715" s="763"/>
      <c r="C715" s="656"/>
      <c r="D715" s="656"/>
      <c r="E715" s="656"/>
    </row>
    <row r="716" spans="1:5">
      <c r="A716" s="656"/>
      <c r="B716" s="763"/>
      <c r="C716" s="656"/>
      <c r="D716" s="656"/>
      <c r="E716" s="656"/>
    </row>
    <row r="717" spans="1:5">
      <c r="A717" s="656"/>
      <c r="B717" s="763"/>
      <c r="C717" s="656"/>
      <c r="D717" s="656"/>
      <c r="E717" s="656"/>
    </row>
    <row r="718" spans="1:5">
      <c r="A718" s="656"/>
      <c r="B718" s="763"/>
      <c r="C718" s="656"/>
      <c r="D718" s="656"/>
      <c r="E718" s="656"/>
    </row>
    <row r="719" spans="1:5">
      <c r="A719" s="656"/>
      <c r="B719" s="763"/>
      <c r="C719" s="656"/>
      <c r="D719" s="656"/>
      <c r="E719" s="656"/>
    </row>
    <row r="720" spans="1:5">
      <c r="A720" s="656"/>
      <c r="B720" s="763"/>
      <c r="C720" s="656"/>
      <c r="D720" s="656"/>
      <c r="E720" s="656"/>
    </row>
    <row r="721" spans="1:5">
      <c r="A721" s="656"/>
      <c r="B721" s="763"/>
      <c r="C721" s="656"/>
      <c r="D721" s="656"/>
      <c r="E721" s="656"/>
    </row>
    <row r="722" spans="1:5">
      <c r="A722" s="656"/>
      <c r="B722" s="763"/>
      <c r="C722" s="656"/>
      <c r="D722" s="656"/>
      <c r="E722" s="656"/>
    </row>
    <row r="723" spans="1:5">
      <c r="A723" s="656"/>
      <c r="B723" s="763"/>
      <c r="C723" s="656"/>
      <c r="D723" s="656"/>
      <c r="E723" s="656"/>
    </row>
    <row r="724" spans="1:5">
      <c r="A724" s="656"/>
      <c r="B724" s="763"/>
      <c r="C724" s="656"/>
      <c r="D724" s="656"/>
      <c r="E724" s="656"/>
    </row>
    <row r="725" spans="1:5">
      <c r="A725" s="656"/>
      <c r="B725" s="763"/>
      <c r="C725" s="656"/>
      <c r="D725" s="656"/>
      <c r="E725" s="656"/>
    </row>
    <row r="726" spans="1:5">
      <c r="A726" s="656"/>
      <c r="B726" s="763"/>
      <c r="C726" s="656"/>
      <c r="D726" s="656"/>
      <c r="E726" s="656"/>
    </row>
    <row r="727" spans="1:5">
      <c r="A727" s="656"/>
      <c r="B727" s="763"/>
      <c r="C727" s="656"/>
      <c r="D727" s="656"/>
      <c r="E727" s="656"/>
    </row>
    <row r="728" spans="1:5">
      <c r="A728" s="656"/>
      <c r="B728" s="763"/>
      <c r="C728" s="656"/>
      <c r="D728" s="656"/>
      <c r="E728" s="656"/>
    </row>
    <row r="729" spans="1:5">
      <c r="A729" s="656"/>
      <c r="B729" s="763"/>
      <c r="C729" s="656"/>
      <c r="D729" s="656"/>
      <c r="E729" s="656"/>
    </row>
    <row r="730" spans="1:5">
      <c r="A730" s="656"/>
      <c r="B730" s="763"/>
      <c r="C730" s="656"/>
      <c r="D730" s="656"/>
      <c r="E730" s="656"/>
    </row>
    <row r="731" spans="1:5">
      <c r="A731" s="656"/>
      <c r="B731" s="763"/>
      <c r="C731" s="656"/>
      <c r="D731" s="656"/>
      <c r="E731" s="656"/>
    </row>
    <row r="732" spans="1:5">
      <c r="A732" s="656"/>
      <c r="B732" s="763"/>
      <c r="C732" s="656"/>
      <c r="D732" s="656"/>
      <c r="E732" s="656"/>
    </row>
    <row r="733" spans="1:5">
      <c r="A733" s="656"/>
      <c r="B733" s="763"/>
      <c r="C733" s="656"/>
      <c r="D733" s="656"/>
      <c r="E733" s="656"/>
    </row>
    <row r="734" spans="1:5">
      <c r="A734" s="656"/>
      <c r="B734" s="763"/>
      <c r="C734" s="656"/>
      <c r="D734" s="656"/>
      <c r="E734" s="656"/>
    </row>
    <row r="735" spans="1:5">
      <c r="A735" s="656"/>
      <c r="B735" s="763"/>
      <c r="C735" s="656"/>
      <c r="D735" s="656"/>
      <c r="E735" s="656"/>
    </row>
    <row r="736" spans="1:5">
      <c r="A736" s="656"/>
      <c r="B736" s="763"/>
      <c r="C736" s="656"/>
      <c r="D736" s="656"/>
      <c r="E736" s="656"/>
    </row>
    <row r="737" spans="1:5">
      <c r="A737" s="656"/>
      <c r="B737" s="763"/>
      <c r="C737" s="656"/>
      <c r="D737" s="656"/>
      <c r="E737" s="656"/>
    </row>
    <row r="738" spans="1:5">
      <c r="A738" s="656"/>
      <c r="B738" s="763"/>
      <c r="C738" s="656"/>
      <c r="D738" s="656"/>
      <c r="E738" s="656"/>
    </row>
    <row r="739" spans="1:5">
      <c r="A739" s="656"/>
      <c r="B739" s="763"/>
      <c r="C739" s="656"/>
      <c r="D739" s="656"/>
      <c r="E739" s="656"/>
    </row>
    <row r="740" spans="1:5">
      <c r="A740" s="656"/>
      <c r="B740" s="763"/>
      <c r="C740" s="656"/>
      <c r="D740" s="656"/>
      <c r="E740" s="656"/>
    </row>
    <row r="741" spans="1:5">
      <c r="A741" s="656"/>
      <c r="B741" s="763"/>
      <c r="C741" s="656"/>
      <c r="D741" s="656"/>
      <c r="E741" s="656"/>
    </row>
    <row r="742" spans="1:5">
      <c r="A742" s="656"/>
      <c r="B742" s="763"/>
      <c r="C742" s="656"/>
      <c r="D742" s="656"/>
      <c r="E742" s="656"/>
    </row>
    <row r="743" spans="1:5">
      <c r="A743" s="656"/>
      <c r="B743" s="763"/>
      <c r="C743" s="656"/>
      <c r="D743" s="656"/>
      <c r="E743" s="656"/>
    </row>
    <row r="744" spans="1:5">
      <c r="A744" s="656"/>
      <c r="B744" s="763"/>
      <c r="C744" s="656"/>
      <c r="D744" s="656"/>
      <c r="E744" s="656"/>
    </row>
    <row r="745" spans="1:5">
      <c r="A745" s="656"/>
      <c r="B745" s="763"/>
      <c r="C745" s="656"/>
      <c r="D745" s="656"/>
      <c r="E745" s="656"/>
    </row>
    <row r="746" spans="1:5">
      <c r="A746" s="656"/>
      <c r="B746" s="763"/>
      <c r="C746" s="656"/>
      <c r="D746" s="656"/>
      <c r="E746" s="656"/>
    </row>
    <row r="747" spans="1:5">
      <c r="A747" s="656"/>
      <c r="B747" s="763"/>
      <c r="C747" s="656"/>
      <c r="D747" s="656"/>
      <c r="E747" s="656"/>
    </row>
    <row r="748" spans="1:5">
      <c r="A748" s="656"/>
      <c r="B748" s="763"/>
      <c r="C748" s="656"/>
      <c r="D748" s="656"/>
      <c r="E748" s="656"/>
    </row>
    <row r="749" spans="1:5">
      <c r="A749" s="656"/>
      <c r="B749" s="763"/>
      <c r="C749" s="656"/>
      <c r="D749" s="656"/>
      <c r="E749" s="656"/>
    </row>
    <row r="750" spans="1:5">
      <c r="A750" s="656"/>
      <c r="B750" s="763"/>
      <c r="C750" s="656"/>
      <c r="D750" s="656"/>
      <c r="E750" s="656"/>
    </row>
    <row r="751" spans="1:5">
      <c r="A751" s="656"/>
      <c r="B751" s="763"/>
      <c r="C751" s="656"/>
      <c r="D751" s="656"/>
      <c r="E751" s="656"/>
    </row>
    <row r="752" spans="1:5">
      <c r="A752" s="656"/>
      <c r="B752" s="763"/>
      <c r="C752" s="656"/>
      <c r="D752" s="656"/>
      <c r="E752" s="656"/>
    </row>
    <row r="753" spans="1:5">
      <c r="A753" s="656"/>
      <c r="B753" s="763"/>
      <c r="C753" s="656"/>
      <c r="D753" s="656"/>
      <c r="E753" s="656"/>
    </row>
    <row r="754" spans="1:5">
      <c r="A754" s="656"/>
      <c r="B754" s="763"/>
      <c r="C754" s="656"/>
      <c r="D754" s="656"/>
      <c r="E754" s="656"/>
    </row>
    <row r="755" spans="1:5">
      <c r="A755" s="656"/>
      <c r="B755" s="763"/>
      <c r="C755" s="656"/>
      <c r="D755" s="656"/>
      <c r="E755" s="656"/>
    </row>
    <row r="756" spans="1:5">
      <c r="A756" s="656"/>
      <c r="B756" s="763"/>
      <c r="C756" s="656"/>
      <c r="D756" s="656"/>
      <c r="E756" s="656"/>
    </row>
    <row r="757" spans="1:5">
      <c r="A757" s="656"/>
      <c r="B757" s="763"/>
      <c r="C757" s="656"/>
      <c r="D757" s="656"/>
      <c r="E757" s="656"/>
    </row>
    <row r="758" spans="1:5">
      <c r="A758" s="656"/>
      <c r="B758" s="763"/>
      <c r="C758" s="656"/>
      <c r="D758" s="656"/>
      <c r="E758" s="656"/>
    </row>
    <row r="759" spans="1:5">
      <c r="A759" s="656"/>
      <c r="B759" s="763"/>
      <c r="C759" s="656"/>
      <c r="D759" s="656"/>
      <c r="E759" s="656"/>
    </row>
    <row r="760" spans="1:5">
      <c r="A760" s="656"/>
      <c r="B760" s="763"/>
      <c r="C760" s="656"/>
      <c r="D760" s="656"/>
      <c r="E760" s="656"/>
    </row>
    <row r="761" spans="1:5">
      <c r="A761" s="656"/>
      <c r="B761" s="763"/>
      <c r="C761" s="656"/>
      <c r="D761" s="656"/>
      <c r="E761" s="656"/>
    </row>
    <row r="762" spans="1:5">
      <c r="A762" s="656"/>
      <c r="B762" s="763"/>
      <c r="C762" s="656"/>
      <c r="D762" s="656"/>
      <c r="E762" s="656"/>
    </row>
    <row r="763" spans="1:5">
      <c r="A763" s="656"/>
      <c r="B763" s="763"/>
      <c r="C763" s="656"/>
      <c r="D763" s="656"/>
      <c r="E763" s="656"/>
    </row>
    <row r="764" spans="1:5">
      <c r="A764" s="656"/>
      <c r="B764" s="763"/>
      <c r="C764" s="656"/>
      <c r="D764" s="656"/>
      <c r="E764" s="656"/>
    </row>
    <row r="765" spans="1:5">
      <c r="A765" s="656"/>
      <c r="B765" s="763"/>
      <c r="C765" s="656"/>
      <c r="D765" s="656"/>
      <c r="E765" s="656"/>
    </row>
    <row r="766" spans="1:5">
      <c r="A766" s="656"/>
      <c r="B766" s="763"/>
      <c r="C766" s="656"/>
      <c r="D766" s="656"/>
      <c r="E766" s="656"/>
    </row>
    <row r="767" spans="1:5">
      <c r="A767" s="656"/>
      <c r="B767" s="763"/>
      <c r="C767" s="656"/>
      <c r="D767" s="656"/>
      <c r="E767" s="656"/>
    </row>
    <row r="768" spans="1:5">
      <c r="A768" s="656"/>
      <c r="B768" s="763"/>
      <c r="C768" s="656"/>
      <c r="D768" s="656"/>
      <c r="E768" s="656"/>
    </row>
    <row r="769" spans="1:5">
      <c r="A769" s="656"/>
      <c r="B769" s="763"/>
      <c r="C769" s="656"/>
      <c r="D769" s="656"/>
      <c r="E769" s="656"/>
    </row>
    <row r="770" spans="1:5">
      <c r="A770" s="656"/>
      <c r="B770" s="763"/>
      <c r="C770" s="656"/>
      <c r="D770" s="656"/>
      <c r="E770" s="656"/>
    </row>
    <row r="771" spans="1:5">
      <c r="A771" s="656"/>
      <c r="B771" s="763"/>
      <c r="C771" s="656"/>
      <c r="D771" s="656"/>
      <c r="E771" s="656"/>
    </row>
    <row r="772" spans="1:5">
      <c r="A772" s="656"/>
      <c r="B772" s="763"/>
      <c r="C772" s="656"/>
      <c r="D772" s="656"/>
      <c r="E772" s="656"/>
    </row>
    <row r="773" spans="1:5">
      <c r="A773" s="656"/>
      <c r="B773" s="763"/>
      <c r="C773" s="656"/>
      <c r="D773" s="656"/>
      <c r="E773" s="656"/>
    </row>
    <row r="774" spans="1:5">
      <c r="A774" s="656"/>
      <c r="B774" s="763"/>
      <c r="C774" s="656"/>
      <c r="D774" s="656"/>
      <c r="E774" s="656"/>
    </row>
    <row r="775" spans="1:5">
      <c r="A775" s="656"/>
      <c r="B775" s="763"/>
      <c r="C775" s="656"/>
      <c r="D775" s="656"/>
      <c r="E775" s="656"/>
    </row>
    <row r="776" spans="1:5">
      <c r="A776" s="656"/>
      <c r="B776" s="763"/>
      <c r="C776" s="656"/>
      <c r="D776" s="656"/>
      <c r="E776" s="656"/>
    </row>
    <row r="777" spans="1:5">
      <c r="A777" s="656"/>
      <c r="B777" s="763"/>
      <c r="C777" s="656"/>
      <c r="D777" s="656"/>
      <c r="E777" s="656"/>
    </row>
    <row r="778" spans="1:5">
      <c r="A778" s="656"/>
      <c r="B778" s="763"/>
      <c r="C778" s="656"/>
      <c r="D778" s="656"/>
      <c r="E778" s="656"/>
    </row>
    <row r="779" spans="1:5">
      <c r="A779" s="656"/>
      <c r="B779" s="763"/>
      <c r="C779" s="656"/>
      <c r="D779" s="656"/>
      <c r="E779" s="656"/>
    </row>
    <row r="780" spans="1:5">
      <c r="A780" s="656"/>
      <c r="B780" s="763"/>
      <c r="C780" s="656"/>
      <c r="D780" s="656"/>
      <c r="E780" s="656"/>
    </row>
    <row r="781" spans="1:5">
      <c r="A781" s="656"/>
      <c r="B781" s="763"/>
      <c r="C781" s="656"/>
      <c r="D781" s="656"/>
      <c r="E781" s="656"/>
    </row>
    <row r="782" spans="1:5">
      <c r="A782" s="656"/>
      <c r="B782" s="763"/>
      <c r="C782" s="656"/>
      <c r="D782" s="656"/>
      <c r="E782" s="656"/>
    </row>
    <row r="783" spans="1:5">
      <c r="A783" s="656"/>
      <c r="B783" s="763"/>
      <c r="C783" s="656"/>
      <c r="D783" s="656"/>
      <c r="E783" s="656"/>
    </row>
    <row r="784" spans="1:5">
      <c r="A784" s="656"/>
      <c r="B784" s="763"/>
      <c r="C784" s="656"/>
      <c r="D784" s="656"/>
      <c r="E784" s="656"/>
    </row>
    <row r="785" spans="1:5">
      <c r="A785" s="656"/>
      <c r="B785" s="763"/>
      <c r="C785" s="656"/>
      <c r="D785" s="656"/>
      <c r="E785" s="656"/>
    </row>
    <row r="786" spans="1:5">
      <c r="A786" s="656"/>
      <c r="B786" s="763"/>
      <c r="C786" s="656"/>
      <c r="D786" s="656"/>
      <c r="E786" s="656"/>
    </row>
    <row r="787" spans="1:5">
      <c r="A787" s="656"/>
      <c r="B787" s="763"/>
      <c r="C787" s="656"/>
      <c r="D787" s="656"/>
      <c r="E787" s="656"/>
    </row>
    <row r="788" spans="1:5">
      <c r="A788" s="656"/>
      <c r="B788" s="763"/>
      <c r="C788" s="656"/>
      <c r="D788" s="656"/>
      <c r="E788" s="656"/>
    </row>
    <row r="789" spans="1:5">
      <c r="A789" s="656"/>
      <c r="B789" s="763"/>
      <c r="C789" s="656"/>
      <c r="D789" s="656"/>
      <c r="E789" s="656"/>
    </row>
    <row r="790" spans="1:5">
      <c r="A790" s="656"/>
      <c r="B790" s="763"/>
      <c r="C790" s="656"/>
      <c r="D790" s="656"/>
      <c r="E790" s="656"/>
    </row>
    <row r="791" spans="1:5">
      <c r="A791" s="656"/>
      <c r="B791" s="763"/>
      <c r="C791" s="656"/>
      <c r="D791" s="656"/>
      <c r="E791" s="656"/>
    </row>
    <row r="792" spans="1:5">
      <c r="A792" s="656"/>
      <c r="B792" s="763"/>
      <c r="C792" s="656"/>
      <c r="D792" s="656"/>
      <c r="E792" s="656"/>
    </row>
    <row r="793" spans="1:5">
      <c r="A793" s="656"/>
      <c r="B793" s="763"/>
      <c r="C793" s="656"/>
      <c r="D793" s="656"/>
      <c r="E793" s="656"/>
    </row>
    <row r="794" spans="1:5">
      <c r="A794" s="656"/>
      <c r="B794" s="763"/>
      <c r="C794" s="656"/>
      <c r="D794" s="656"/>
      <c r="E794" s="656"/>
    </row>
    <row r="795" spans="1:5">
      <c r="A795" s="656"/>
      <c r="B795" s="763"/>
      <c r="C795" s="656"/>
      <c r="D795" s="656"/>
      <c r="E795" s="656"/>
    </row>
    <row r="796" spans="1:5">
      <c r="A796" s="656"/>
      <c r="B796" s="763"/>
      <c r="C796" s="656"/>
      <c r="D796" s="656"/>
      <c r="E796" s="656"/>
    </row>
    <row r="797" spans="1:5">
      <c r="A797" s="656"/>
      <c r="B797" s="763"/>
      <c r="C797" s="656"/>
      <c r="D797" s="656"/>
      <c r="E797" s="656"/>
    </row>
    <row r="798" spans="1:5">
      <c r="A798" s="656"/>
      <c r="B798" s="763"/>
      <c r="C798" s="656"/>
      <c r="D798" s="656"/>
      <c r="E798" s="656"/>
    </row>
    <row r="799" spans="1:5">
      <c r="A799" s="656"/>
      <c r="B799" s="763"/>
      <c r="C799" s="656"/>
      <c r="D799" s="656"/>
      <c r="E799" s="656"/>
    </row>
    <row r="800" spans="1:5">
      <c r="A800" s="656"/>
      <c r="B800" s="763"/>
      <c r="C800" s="656"/>
      <c r="D800" s="656"/>
      <c r="E800" s="656"/>
    </row>
    <row r="801" spans="1:5">
      <c r="A801" s="656"/>
      <c r="B801" s="763"/>
      <c r="C801" s="656"/>
      <c r="D801" s="656"/>
      <c r="E801" s="656"/>
    </row>
    <row r="802" spans="1:5">
      <c r="A802" s="656"/>
      <c r="B802" s="763"/>
      <c r="C802" s="656"/>
      <c r="D802" s="656"/>
      <c r="E802" s="656"/>
    </row>
    <row r="803" spans="1:5">
      <c r="A803" s="656"/>
      <c r="B803" s="763"/>
      <c r="C803" s="656"/>
      <c r="D803" s="656"/>
      <c r="E803" s="656"/>
    </row>
    <row r="804" spans="1:5">
      <c r="A804" s="656"/>
      <c r="B804" s="763"/>
      <c r="C804" s="656"/>
      <c r="D804" s="656"/>
      <c r="E804" s="656"/>
    </row>
    <row r="805" spans="1:5">
      <c r="A805" s="656"/>
      <c r="B805" s="763"/>
      <c r="C805" s="656"/>
      <c r="D805" s="656"/>
      <c r="E805" s="656"/>
    </row>
    <row r="806" spans="1:5">
      <c r="A806" s="656"/>
      <c r="B806" s="763"/>
      <c r="C806" s="656"/>
      <c r="D806" s="656"/>
      <c r="E806" s="656"/>
    </row>
    <row r="807" spans="1:5">
      <c r="A807" s="656"/>
      <c r="B807" s="763"/>
      <c r="C807" s="656"/>
      <c r="D807" s="656"/>
      <c r="E807" s="656"/>
    </row>
    <row r="808" spans="1:5">
      <c r="A808" s="656"/>
      <c r="B808" s="763"/>
      <c r="C808" s="656"/>
      <c r="D808" s="656"/>
      <c r="E808" s="656"/>
    </row>
    <row r="809" spans="1:5">
      <c r="A809" s="656"/>
      <c r="B809" s="763"/>
      <c r="C809" s="656"/>
      <c r="D809" s="656"/>
      <c r="E809" s="656"/>
    </row>
    <row r="810" spans="1:5">
      <c r="A810" s="656"/>
      <c r="B810" s="763"/>
      <c r="C810" s="656"/>
      <c r="D810" s="656"/>
      <c r="E810" s="656"/>
    </row>
    <row r="811" spans="1:5">
      <c r="A811" s="656"/>
      <c r="B811" s="763"/>
      <c r="C811" s="656"/>
      <c r="D811" s="656"/>
      <c r="E811" s="656"/>
    </row>
    <row r="812" spans="1:5">
      <c r="A812" s="656"/>
      <c r="B812" s="763"/>
      <c r="C812" s="656"/>
      <c r="D812" s="656"/>
      <c r="E812" s="656"/>
    </row>
    <row r="813" spans="1:5">
      <c r="A813" s="656"/>
      <c r="B813" s="763"/>
      <c r="C813" s="656"/>
      <c r="D813" s="656"/>
      <c r="E813" s="656"/>
    </row>
    <row r="814" spans="1:5">
      <c r="A814" s="656"/>
      <c r="B814" s="763"/>
      <c r="C814" s="656"/>
      <c r="D814" s="656"/>
      <c r="E814" s="656"/>
    </row>
    <row r="815" spans="1:5">
      <c r="A815" s="656"/>
      <c r="B815" s="763"/>
      <c r="C815" s="656"/>
      <c r="D815" s="656"/>
      <c r="E815" s="656"/>
    </row>
    <row r="816" spans="1:5">
      <c r="A816" s="656"/>
      <c r="B816" s="763"/>
      <c r="C816" s="656"/>
      <c r="D816" s="656"/>
      <c r="E816" s="656"/>
    </row>
    <row r="817" spans="1:5">
      <c r="A817" s="656"/>
      <c r="B817" s="763"/>
      <c r="C817" s="656"/>
      <c r="D817" s="656"/>
      <c r="E817" s="656"/>
    </row>
    <row r="818" spans="1:5">
      <c r="A818" s="656"/>
      <c r="B818" s="763"/>
      <c r="C818" s="656"/>
      <c r="D818" s="656"/>
      <c r="E818" s="656"/>
    </row>
    <row r="819" spans="1:5">
      <c r="A819" s="656"/>
      <c r="B819" s="763"/>
      <c r="C819" s="656"/>
      <c r="D819" s="656"/>
      <c r="E819" s="656"/>
    </row>
    <row r="820" spans="1:5">
      <c r="A820" s="656"/>
      <c r="B820" s="763"/>
      <c r="C820" s="656"/>
      <c r="D820" s="656"/>
      <c r="E820" s="656"/>
    </row>
    <row r="821" spans="1:5">
      <c r="A821" s="656"/>
      <c r="B821" s="763"/>
      <c r="C821" s="656"/>
      <c r="D821" s="656"/>
      <c r="E821" s="656"/>
    </row>
    <row r="822" spans="1:5">
      <c r="A822" s="656"/>
      <c r="B822" s="763"/>
      <c r="C822" s="656"/>
      <c r="D822" s="656"/>
      <c r="E822" s="656"/>
    </row>
    <row r="823" spans="1:5">
      <c r="A823" s="656"/>
      <c r="B823" s="763"/>
      <c r="C823" s="656"/>
      <c r="D823" s="656"/>
      <c r="E823" s="656"/>
    </row>
    <row r="824" spans="1:5">
      <c r="A824" s="656"/>
      <c r="B824" s="763"/>
      <c r="C824" s="656"/>
      <c r="D824" s="656"/>
      <c r="E824" s="656"/>
    </row>
    <row r="825" spans="1:5">
      <c r="A825" s="656"/>
      <c r="B825" s="763"/>
      <c r="C825" s="656"/>
      <c r="D825" s="656"/>
      <c r="E825" s="656"/>
    </row>
    <row r="826" spans="1:5">
      <c r="A826" s="656"/>
      <c r="B826" s="763"/>
      <c r="C826" s="656"/>
      <c r="D826" s="656"/>
      <c r="E826" s="656"/>
    </row>
    <row r="827" spans="1:5">
      <c r="A827" s="656"/>
      <c r="B827" s="763"/>
      <c r="C827" s="656"/>
      <c r="D827" s="656"/>
      <c r="E827" s="656"/>
    </row>
    <row r="828" spans="1:5">
      <c r="A828" s="656"/>
      <c r="B828" s="763"/>
      <c r="C828" s="656"/>
      <c r="D828" s="656"/>
      <c r="E828" s="656"/>
    </row>
    <row r="829" spans="1:5">
      <c r="A829" s="656"/>
      <c r="B829" s="763"/>
      <c r="C829" s="656"/>
      <c r="D829" s="656"/>
      <c r="E829" s="656"/>
    </row>
    <row r="830" spans="1:5">
      <c r="A830" s="656"/>
      <c r="B830" s="763"/>
      <c r="C830" s="656"/>
      <c r="D830" s="656"/>
      <c r="E830" s="656"/>
    </row>
    <row r="831" spans="1:5">
      <c r="A831" s="656"/>
      <c r="B831" s="763"/>
      <c r="C831" s="656"/>
      <c r="D831" s="656"/>
      <c r="E831" s="656"/>
    </row>
    <row r="832" spans="1:5">
      <c r="A832" s="656"/>
      <c r="B832" s="763"/>
      <c r="C832" s="656"/>
      <c r="D832" s="656"/>
      <c r="E832" s="656"/>
    </row>
    <row r="833" spans="1:5">
      <c r="A833" s="656"/>
      <c r="B833" s="763"/>
      <c r="C833" s="656"/>
      <c r="D833" s="656"/>
      <c r="E833" s="656"/>
    </row>
    <row r="834" spans="1:5">
      <c r="A834" s="656"/>
      <c r="B834" s="763"/>
      <c r="C834" s="656"/>
      <c r="D834" s="656"/>
      <c r="E834" s="656"/>
    </row>
    <row r="835" spans="1:5">
      <c r="A835" s="656"/>
      <c r="B835" s="763"/>
      <c r="C835" s="656"/>
      <c r="D835" s="656"/>
      <c r="E835" s="656"/>
    </row>
    <row r="836" spans="1:5">
      <c r="A836" s="656"/>
      <c r="B836" s="763"/>
      <c r="C836" s="656"/>
      <c r="D836" s="656"/>
      <c r="E836" s="656"/>
    </row>
    <row r="837" spans="1:5">
      <c r="A837" s="656"/>
      <c r="B837" s="763"/>
      <c r="C837" s="656"/>
      <c r="D837" s="656"/>
      <c r="E837" s="656"/>
    </row>
    <row r="838" spans="1:5">
      <c r="A838" s="656"/>
      <c r="B838" s="763"/>
      <c r="C838" s="656"/>
      <c r="D838" s="656"/>
      <c r="E838" s="656"/>
    </row>
    <row r="839" spans="1:5">
      <c r="A839" s="656"/>
      <c r="B839" s="763"/>
      <c r="C839" s="656"/>
      <c r="D839" s="656"/>
      <c r="E839" s="656"/>
    </row>
    <row r="840" spans="1:5">
      <c r="A840" s="656"/>
      <c r="B840" s="763"/>
      <c r="C840" s="656"/>
      <c r="D840" s="656"/>
      <c r="E840" s="656"/>
    </row>
    <row r="841" spans="1:5">
      <c r="A841" s="656"/>
      <c r="B841" s="763"/>
      <c r="C841" s="656"/>
      <c r="D841" s="656"/>
      <c r="E841" s="656"/>
    </row>
    <row r="842" spans="1:5">
      <c r="A842" s="656"/>
      <c r="B842" s="763"/>
      <c r="C842" s="656"/>
      <c r="D842" s="656"/>
      <c r="E842" s="656"/>
    </row>
    <row r="843" spans="1:5">
      <c r="A843" s="656"/>
      <c r="B843" s="763"/>
      <c r="C843" s="656"/>
      <c r="D843" s="656"/>
      <c r="E843" s="656"/>
    </row>
    <row r="844" spans="1:5">
      <c r="A844" s="656"/>
      <c r="B844" s="763"/>
      <c r="C844" s="656"/>
      <c r="D844" s="656"/>
      <c r="E844" s="656"/>
    </row>
    <row r="845" spans="1:5">
      <c r="A845" s="656"/>
      <c r="B845" s="763"/>
      <c r="C845" s="656"/>
      <c r="D845" s="656"/>
      <c r="E845" s="656"/>
    </row>
    <row r="846" spans="1:5">
      <c r="A846" s="656"/>
      <c r="B846" s="763"/>
      <c r="C846" s="656"/>
      <c r="D846" s="656"/>
      <c r="E846" s="656"/>
    </row>
    <row r="847" spans="1:5">
      <c r="A847" s="656"/>
      <c r="B847" s="763"/>
      <c r="C847" s="656"/>
      <c r="D847" s="656"/>
      <c r="E847" s="656"/>
    </row>
    <row r="848" spans="1:5">
      <c r="A848" s="656"/>
      <c r="B848" s="763"/>
      <c r="C848" s="656"/>
      <c r="D848" s="656"/>
      <c r="E848" s="656"/>
    </row>
    <row r="849" spans="1:5">
      <c r="A849" s="656"/>
      <c r="B849" s="763"/>
      <c r="C849" s="656"/>
      <c r="D849" s="656"/>
      <c r="E849" s="656"/>
    </row>
    <row r="850" spans="1:5">
      <c r="A850" s="656"/>
      <c r="B850" s="763"/>
      <c r="C850" s="656"/>
      <c r="D850" s="656"/>
      <c r="E850" s="656"/>
    </row>
    <row r="851" spans="1:5">
      <c r="A851" s="656"/>
      <c r="B851" s="763"/>
      <c r="C851" s="656"/>
      <c r="D851" s="656"/>
      <c r="E851" s="656"/>
    </row>
    <row r="852" spans="1:5">
      <c r="A852" s="656"/>
      <c r="B852" s="763"/>
      <c r="C852" s="656"/>
      <c r="D852" s="656"/>
      <c r="E852" s="656"/>
    </row>
    <row r="853" spans="1:5">
      <c r="A853" s="656"/>
      <c r="B853" s="763"/>
      <c r="C853" s="656"/>
      <c r="D853" s="656"/>
      <c r="E853" s="656"/>
    </row>
    <row r="854" spans="1:5">
      <c r="A854" s="656"/>
      <c r="B854" s="763"/>
      <c r="C854" s="656"/>
      <c r="D854" s="656"/>
      <c r="E854" s="656"/>
    </row>
    <row r="855" spans="1:5">
      <c r="A855" s="656"/>
      <c r="B855" s="763"/>
      <c r="C855" s="656"/>
      <c r="D855" s="656"/>
      <c r="E855" s="656"/>
    </row>
    <row r="856" spans="1:5">
      <c r="A856" s="656"/>
      <c r="B856" s="763"/>
      <c r="C856" s="656"/>
      <c r="D856" s="656"/>
      <c r="E856" s="656"/>
    </row>
    <row r="857" spans="1:5">
      <c r="A857" s="656"/>
      <c r="B857" s="763"/>
      <c r="C857" s="656"/>
      <c r="D857" s="656"/>
      <c r="E857" s="656"/>
    </row>
    <row r="858" spans="1:5">
      <c r="A858" s="656"/>
      <c r="B858" s="763"/>
      <c r="C858" s="656"/>
      <c r="D858" s="656"/>
      <c r="E858" s="656"/>
    </row>
    <row r="859" spans="1:5">
      <c r="A859" s="656"/>
      <c r="B859" s="763"/>
      <c r="C859" s="656"/>
      <c r="D859" s="656"/>
      <c r="E859" s="656"/>
    </row>
    <row r="860" spans="1:5">
      <c r="A860" s="656"/>
      <c r="B860" s="763"/>
      <c r="C860" s="656"/>
      <c r="D860" s="656"/>
      <c r="E860" s="656"/>
    </row>
    <row r="861" spans="1:5">
      <c r="A861" s="656"/>
      <c r="B861" s="763"/>
      <c r="C861" s="656"/>
      <c r="D861" s="656"/>
      <c r="E861" s="656"/>
    </row>
    <row r="862" spans="1:5">
      <c r="A862" s="656"/>
      <c r="B862" s="763"/>
      <c r="C862" s="656"/>
      <c r="D862" s="656"/>
      <c r="E862" s="656"/>
    </row>
    <row r="863" spans="1:5">
      <c r="A863" s="656"/>
      <c r="B863" s="763"/>
      <c r="C863" s="656"/>
      <c r="D863" s="656"/>
      <c r="E863" s="656"/>
    </row>
    <row r="864" spans="1:5">
      <c r="A864" s="656"/>
      <c r="B864" s="763"/>
      <c r="C864" s="656"/>
      <c r="D864" s="656"/>
      <c r="E864" s="656"/>
    </row>
    <row r="865" spans="1:5">
      <c r="A865" s="656"/>
      <c r="B865" s="763"/>
      <c r="C865" s="656"/>
      <c r="D865" s="656"/>
      <c r="E865" s="656"/>
    </row>
    <row r="866" spans="1:5">
      <c r="A866" s="656"/>
      <c r="B866" s="763"/>
      <c r="C866" s="656"/>
      <c r="D866" s="656"/>
      <c r="E866" s="656"/>
    </row>
    <row r="867" spans="1:5">
      <c r="A867" s="656"/>
      <c r="B867" s="763"/>
      <c r="C867" s="656"/>
      <c r="D867" s="656"/>
      <c r="E867" s="656"/>
    </row>
    <row r="868" spans="1:5">
      <c r="A868" s="656"/>
      <c r="B868" s="763"/>
      <c r="C868" s="656"/>
      <c r="D868" s="656"/>
      <c r="E868" s="656"/>
    </row>
    <row r="869" spans="1:5">
      <c r="A869" s="656"/>
      <c r="B869" s="763"/>
      <c r="C869" s="656"/>
      <c r="D869" s="656"/>
      <c r="E869" s="656"/>
    </row>
    <row r="870" spans="1:5">
      <c r="A870" s="656"/>
      <c r="B870" s="763"/>
      <c r="C870" s="656"/>
      <c r="D870" s="656"/>
      <c r="E870" s="656"/>
    </row>
    <row r="871" spans="1:5">
      <c r="A871" s="656"/>
      <c r="B871" s="763"/>
      <c r="C871" s="656"/>
      <c r="D871" s="656"/>
      <c r="E871" s="656"/>
    </row>
    <row r="872" spans="1:5">
      <c r="A872" s="656"/>
      <c r="B872" s="763"/>
      <c r="C872" s="656"/>
      <c r="D872" s="656"/>
      <c r="E872" s="656"/>
    </row>
    <row r="873" spans="1:5">
      <c r="A873" s="656"/>
      <c r="B873" s="763"/>
      <c r="C873" s="656"/>
      <c r="D873" s="656"/>
      <c r="E873" s="656"/>
    </row>
    <row r="874" spans="1:5">
      <c r="A874" s="656"/>
      <c r="B874" s="763"/>
      <c r="C874" s="656"/>
      <c r="D874" s="656"/>
      <c r="E874" s="656"/>
    </row>
    <row r="875" spans="1:5">
      <c r="A875" s="656"/>
      <c r="B875" s="763"/>
      <c r="C875" s="656"/>
      <c r="D875" s="656"/>
      <c r="E875" s="656"/>
    </row>
    <row r="876" spans="1:5">
      <c r="A876" s="656"/>
      <c r="B876" s="763"/>
      <c r="C876" s="656"/>
      <c r="D876" s="656"/>
      <c r="E876" s="656"/>
    </row>
    <row r="877" spans="1:5">
      <c r="A877" s="656"/>
      <c r="B877" s="763"/>
      <c r="C877" s="656"/>
      <c r="D877" s="656"/>
      <c r="E877" s="656"/>
    </row>
    <row r="878" spans="1:5">
      <c r="A878" s="656"/>
      <c r="B878" s="763"/>
      <c r="C878" s="656"/>
      <c r="D878" s="656"/>
      <c r="E878" s="656"/>
    </row>
    <row r="879" spans="1:5">
      <c r="A879" s="656"/>
      <c r="B879" s="763"/>
      <c r="C879" s="656"/>
      <c r="D879" s="656"/>
      <c r="E879" s="656"/>
    </row>
    <row r="880" spans="1:5">
      <c r="A880" s="656"/>
      <c r="B880" s="763"/>
      <c r="C880" s="656"/>
      <c r="D880" s="656"/>
      <c r="E880" s="656"/>
    </row>
    <row r="881" spans="1:5">
      <c r="A881" s="656"/>
      <c r="B881" s="763"/>
      <c r="C881" s="656"/>
      <c r="D881" s="656"/>
      <c r="E881" s="656"/>
    </row>
    <row r="882" spans="1:5">
      <c r="A882" s="656"/>
      <c r="B882" s="763"/>
      <c r="C882" s="656"/>
      <c r="D882" s="656"/>
      <c r="E882" s="656"/>
    </row>
    <row r="883" spans="1:5">
      <c r="A883" s="656"/>
      <c r="B883" s="763"/>
      <c r="C883" s="656"/>
      <c r="D883" s="656"/>
      <c r="E883" s="656"/>
    </row>
    <row r="884" spans="1:5">
      <c r="A884" s="656"/>
      <c r="B884" s="763"/>
      <c r="C884" s="656"/>
      <c r="D884" s="656"/>
      <c r="E884" s="656"/>
    </row>
    <row r="885" spans="1:5">
      <c r="A885" s="656"/>
      <c r="B885" s="763"/>
      <c r="C885" s="656"/>
      <c r="D885" s="656"/>
      <c r="E885" s="656"/>
    </row>
    <row r="886" spans="1:5">
      <c r="A886" s="656"/>
      <c r="B886" s="763"/>
      <c r="C886" s="656"/>
      <c r="D886" s="656"/>
      <c r="E886" s="656"/>
    </row>
    <row r="887" spans="1:5">
      <c r="A887" s="656"/>
      <c r="B887" s="763"/>
      <c r="C887" s="656"/>
      <c r="D887" s="656"/>
      <c r="E887" s="656"/>
    </row>
    <row r="888" spans="1:5">
      <c r="A888" s="656"/>
      <c r="B888" s="763"/>
      <c r="C888" s="656"/>
      <c r="D888" s="656"/>
      <c r="E888" s="656"/>
    </row>
    <row r="889" spans="1:5">
      <c r="A889" s="656"/>
      <c r="B889" s="763"/>
      <c r="C889" s="656"/>
      <c r="D889" s="656"/>
      <c r="E889" s="656"/>
    </row>
    <row r="890" spans="1:5">
      <c r="A890" s="656"/>
      <c r="B890" s="763"/>
      <c r="C890" s="656"/>
      <c r="D890" s="656"/>
      <c r="E890" s="656"/>
    </row>
    <row r="891" spans="1:5">
      <c r="A891" s="656"/>
      <c r="B891" s="763"/>
      <c r="C891" s="656"/>
      <c r="D891" s="656"/>
      <c r="E891" s="656"/>
    </row>
    <row r="892" spans="1:5">
      <c r="A892" s="656"/>
      <c r="B892" s="763"/>
      <c r="C892" s="656"/>
      <c r="D892" s="656"/>
      <c r="E892" s="656"/>
    </row>
    <row r="893" spans="1:5">
      <c r="A893" s="656"/>
      <c r="B893" s="763"/>
      <c r="C893" s="656"/>
      <c r="D893" s="656"/>
      <c r="E893" s="656"/>
    </row>
    <row r="894" spans="1:5">
      <c r="A894" s="656"/>
      <c r="B894" s="763"/>
      <c r="C894" s="656"/>
      <c r="D894" s="656"/>
      <c r="E894" s="656"/>
    </row>
    <row r="895" spans="1:5">
      <c r="A895" s="656"/>
      <c r="B895" s="763"/>
      <c r="C895" s="656"/>
      <c r="D895" s="656"/>
      <c r="E895" s="656"/>
    </row>
    <row r="896" spans="1:5">
      <c r="A896" s="656"/>
      <c r="B896" s="763"/>
      <c r="C896" s="656"/>
      <c r="D896" s="656"/>
      <c r="E896" s="656"/>
    </row>
    <row r="897" spans="1:5">
      <c r="A897" s="656"/>
      <c r="B897" s="763"/>
      <c r="C897" s="656"/>
      <c r="D897" s="656"/>
      <c r="E897" s="656"/>
    </row>
    <row r="898" spans="1:5">
      <c r="A898" s="656"/>
      <c r="B898" s="763"/>
      <c r="C898" s="656"/>
      <c r="D898" s="656"/>
      <c r="E898" s="656"/>
    </row>
    <row r="899" spans="1:5">
      <c r="A899" s="656"/>
      <c r="B899" s="763"/>
      <c r="C899" s="656"/>
      <c r="D899" s="656"/>
      <c r="E899" s="656"/>
    </row>
    <row r="900" spans="1:5">
      <c r="A900" s="656"/>
      <c r="B900" s="763"/>
      <c r="C900" s="656"/>
      <c r="D900" s="656"/>
      <c r="E900" s="656"/>
    </row>
    <row r="901" spans="1:5">
      <c r="A901" s="656"/>
      <c r="B901" s="763"/>
      <c r="C901" s="656"/>
      <c r="D901" s="656"/>
      <c r="E901" s="656"/>
    </row>
    <row r="902" spans="1:5">
      <c r="A902" s="656"/>
      <c r="B902" s="763"/>
      <c r="C902" s="656"/>
      <c r="D902" s="656"/>
      <c r="E902" s="656"/>
    </row>
    <row r="903" spans="1:5">
      <c r="A903" s="656"/>
      <c r="B903" s="763"/>
      <c r="C903" s="656"/>
      <c r="D903" s="656"/>
      <c r="E903" s="656"/>
    </row>
    <row r="904" spans="1:5">
      <c r="A904" s="656"/>
      <c r="B904" s="763"/>
      <c r="C904" s="656"/>
      <c r="D904" s="656"/>
      <c r="E904" s="656"/>
    </row>
    <row r="905" spans="1:5">
      <c r="A905" s="656"/>
      <c r="B905" s="763"/>
      <c r="C905" s="656"/>
      <c r="D905" s="656"/>
      <c r="E905" s="656"/>
    </row>
    <row r="906" spans="1:5">
      <c r="A906" s="656"/>
      <c r="B906" s="763"/>
      <c r="C906" s="656"/>
      <c r="D906" s="656"/>
      <c r="E906" s="656"/>
    </row>
    <row r="907" spans="1:5">
      <c r="A907" s="656"/>
      <c r="B907" s="763"/>
      <c r="C907" s="656"/>
      <c r="D907" s="656"/>
      <c r="E907" s="656"/>
    </row>
    <row r="908" spans="1:5">
      <c r="A908" s="656"/>
      <c r="B908" s="763"/>
      <c r="C908" s="656"/>
      <c r="D908" s="656"/>
      <c r="E908" s="656"/>
    </row>
    <row r="909" spans="1:5">
      <c r="A909" s="656"/>
      <c r="B909" s="763"/>
      <c r="C909" s="656"/>
      <c r="D909" s="656"/>
      <c r="E909" s="656"/>
    </row>
    <row r="910" spans="1:5">
      <c r="A910" s="656"/>
      <c r="B910" s="763"/>
      <c r="C910" s="656"/>
      <c r="D910" s="656"/>
      <c r="E910" s="656"/>
    </row>
    <row r="911" spans="1:5">
      <c r="A911" s="656"/>
      <c r="B911" s="763"/>
      <c r="C911" s="656"/>
      <c r="D911" s="656"/>
      <c r="E911" s="656"/>
    </row>
    <row r="912" spans="1:5">
      <c r="A912" s="656"/>
      <c r="B912" s="763"/>
      <c r="C912" s="656"/>
      <c r="D912" s="656"/>
      <c r="E912" s="656"/>
    </row>
    <row r="913" spans="1:5">
      <c r="A913" s="656"/>
      <c r="B913" s="763"/>
      <c r="C913" s="656"/>
      <c r="D913" s="656"/>
      <c r="E913" s="656"/>
    </row>
    <row r="914" spans="1:5">
      <c r="A914" s="656"/>
      <c r="B914" s="763"/>
      <c r="C914" s="656"/>
      <c r="D914" s="656"/>
      <c r="E914" s="656"/>
    </row>
    <row r="915" spans="1:5">
      <c r="A915" s="656"/>
      <c r="B915" s="763"/>
      <c r="C915" s="656"/>
      <c r="D915" s="656"/>
      <c r="E915" s="656"/>
    </row>
    <row r="916" spans="1:5">
      <c r="A916" s="656"/>
      <c r="B916" s="763"/>
      <c r="C916" s="656"/>
      <c r="D916" s="656"/>
      <c r="E916" s="656"/>
    </row>
    <row r="917" spans="1:5">
      <c r="A917" s="656"/>
      <c r="B917" s="763"/>
      <c r="C917" s="656"/>
      <c r="D917" s="656"/>
      <c r="E917" s="656"/>
    </row>
    <row r="918" spans="1:5">
      <c r="A918" s="656"/>
      <c r="B918" s="763"/>
      <c r="C918" s="656"/>
      <c r="D918" s="656"/>
      <c r="E918" s="656"/>
    </row>
    <row r="919" spans="1:5">
      <c r="A919" s="656"/>
      <c r="B919" s="763"/>
      <c r="C919" s="656"/>
      <c r="D919" s="656"/>
      <c r="E919" s="656"/>
    </row>
    <row r="920" spans="1:5">
      <c r="A920" s="656"/>
      <c r="B920" s="763"/>
      <c r="C920" s="656"/>
      <c r="D920" s="656"/>
      <c r="E920" s="656"/>
    </row>
    <row r="921" spans="1:5">
      <c r="A921" s="656"/>
      <c r="B921" s="763"/>
      <c r="C921" s="656"/>
      <c r="D921" s="656"/>
      <c r="E921" s="656"/>
    </row>
    <row r="922" spans="1:5">
      <c r="A922" s="656"/>
      <c r="B922" s="763"/>
      <c r="C922" s="656"/>
      <c r="D922" s="656"/>
      <c r="E922" s="656"/>
    </row>
    <row r="923" spans="1:5">
      <c r="A923" s="656"/>
      <c r="B923" s="763"/>
      <c r="C923" s="656"/>
      <c r="D923" s="656"/>
      <c r="E923" s="656"/>
    </row>
    <row r="924" spans="1:5">
      <c r="A924" s="656"/>
      <c r="B924" s="763"/>
      <c r="C924" s="656"/>
      <c r="D924" s="656"/>
      <c r="E924" s="656"/>
    </row>
    <row r="925" spans="1:5">
      <c r="A925" s="656"/>
      <c r="B925" s="763"/>
      <c r="C925" s="656"/>
      <c r="D925" s="656"/>
      <c r="E925" s="656"/>
    </row>
    <row r="926" spans="1:5">
      <c r="A926" s="656"/>
      <c r="B926" s="763"/>
      <c r="C926" s="656"/>
      <c r="D926" s="656"/>
      <c r="E926" s="656"/>
    </row>
    <row r="927" spans="1:5">
      <c r="A927" s="656"/>
      <c r="B927" s="763"/>
      <c r="C927" s="656"/>
      <c r="D927" s="656"/>
      <c r="E927" s="656"/>
    </row>
    <row r="928" spans="1:5">
      <c r="A928" s="656"/>
      <c r="B928" s="763"/>
      <c r="C928" s="656"/>
      <c r="D928" s="656"/>
      <c r="E928" s="656"/>
    </row>
    <row r="929" spans="1:5">
      <c r="A929" s="656"/>
      <c r="B929" s="763"/>
      <c r="C929" s="656"/>
      <c r="D929" s="656"/>
      <c r="E929" s="656"/>
    </row>
    <row r="930" spans="1:5">
      <c r="A930" s="656"/>
      <c r="B930" s="763"/>
      <c r="C930" s="656"/>
      <c r="D930" s="656"/>
      <c r="E930" s="656"/>
    </row>
    <row r="931" spans="1:5">
      <c r="A931" s="656"/>
      <c r="B931" s="763"/>
      <c r="C931" s="656"/>
      <c r="D931" s="656"/>
      <c r="E931" s="656"/>
    </row>
    <row r="932" spans="1:5">
      <c r="A932" s="656"/>
      <c r="B932" s="763"/>
      <c r="C932" s="656"/>
      <c r="D932" s="656"/>
      <c r="E932" s="656"/>
    </row>
    <row r="933" spans="1:5">
      <c r="A933" s="656"/>
      <c r="B933" s="763"/>
      <c r="C933" s="656"/>
      <c r="D933" s="656"/>
      <c r="E933" s="656"/>
    </row>
    <row r="934" spans="1:5">
      <c r="A934" s="656"/>
      <c r="B934" s="763"/>
      <c r="C934" s="656"/>
      <c r="D934" s="656"/>
      <c r="E934" s="656"/>
    </row>
    <row r="935" spans="1:5">
      <c r="A935" s="656"/>
      <c r="B935" s="763"/>
      <c r="C935" s="656"/>
      <c r="D935" s="656"/>
      <c r="E935" s="656"/>
    </row>
    <row r="936" spans="1:5">
      <c r="A936" s="656"/>
      <c r="B936" s="763"/>
      <c r="C936" s="656"/>
      <c r="D936" s="656"/>
      <c r="E936" s="656"/>
    </row>
    <row r="937" spans="1:5">
      <c r="A937" s="656"/>
      <c r="B937" s="763"/>
      <c r="C937" s="656"/>
      <c r="D937" s="656"/>
      <c r="E937" s="656"/>
    </row>
    <row r="938" spans="1:5">
      <c r="A938" s="656"/>
      <c r="B938" s="763"/>
      <c r="C938" s="656"/>
      <c r="D938" s="656"/>
      <c r="E938" s="656"/>
    </row>
    <row r="939" spans="1:5">
      <c r="A939" s="656"/>
      <c r="B939" s="763"/>
      <c r="C939" s="656"/>
      <c r="D939" s="656"/>
      <c r="E939" s="656"/>
    </row>
    <row r="940" spans="1:5">
      <c r="A940" s="656"/>
      <c r="B940" s="763"/>
      <c r="C940" s="656"/>
      <c r="D940" s="656"/>
      <c r="E940" s="656"/>
    </row>
    <row r="941" spans="1:5">
      <c r="A941" s="656"/>
      <c r="B941" s="763"/>
      <c r="C941" s="656"/>
      <c r="D941" s="656"/>
      <c r="E941" s="656"/>
    </row>
    <row r="942" spans="1:5">
      <c r="A942" s="656"/>
      <c r="B942" s="763"/>
      <c r="C942" s="656"/>
      <c r="D942" s="656"/>
      <c r="E942" s="656"/>
    </row>
    <row r="943" spans="1:5">
      <c r="A943" s="656"/>
      <c r="B943" s="763"/>
      <c r="C943" s="656"/>
      <c r="D943" s="656"/>
      <c r="E943" s="656"/>
    </row>
    <row r="944" spans="1:5">
      <c r="A944" s="656"/>
      <c r="B944" s="763"/>
      <c r="C944" s="656"/>
      <c r="D944" s="656"/>
      <c r="E944" s="656"/>
    </row>
    <row r="945" spans="1:5">
      <c r="A945" s="656"/>
      <c r="B945" s="763"/>
      <c r="C945" s="656"/>
      <c r="D945" s="656"/>
      <c r="E945" s="656"/>
    </row>
    <row r="946" spans="1:5">
      <c r="A946" s="656"/>
      <c r="B946" s="763"/>
      <c r="C946" s="656"/>
      <c r="D946" s="656"/>
      <c r="E946" s="656"/>
    </row>
    <row r="947" spans="1:5">
      <c r="A947" s="656"/>
      <c r="B947" s="763"/>
      <c r="C947" s="656"/>
      <c r="D947" s="656"/>
      <c r="E947" s="656"/>
    </row>
    <row r="948" spans="1:5">
      <c r="A948" s="656"/>
      <c r="B948" s="763"/>
      <c r="C948" s="656"/>
      <c r="D948" s="656"/>
      <c r="E948" s="656"/>
    </row>
    <row r="949" spans="1:5">
      <c r="A949" s="656"/>
      <c r="B949" s="763"/>
      <c r="C949" s="656"/>
      <c r="D949" s="656"/>
      <c r="E949" s="656"/>
    </row>
    <row r="950" spans="1:5">
      <c r="A950" s="656"/>
      <c r="B950" s="763"/>
      <c r="C950" s="656"/>
      <c r="D950" s="656"/>
      <c r="E950" s="656"/>
    </row>
    <row r="951" spans="1:5">
      <c r="A951" s="656"/>
      <c r="B951" s="763"/>
      <c r="C951" s="656"/>
      <c r="D951" s="656"/>
      <c r="E951" s="656"/>
    </row>
    <row r="952" spans="1:5">
      <c r="A952" s="656"/>
      <c r="B952" s="763"/>
      <c r="C952" s="656"/>
      <c r="D952" s="656"/>
      <c r="E952" s="656"/>
    </row>
    <row r="953" spans="1:5">
      <c r="A953" s="656"/>
      <c r="B953" s="763"/>
      <c r="C953" s="656"/>
      <c r="D953" s="656"/>
      <c r="E953" s="656"/>
    </row>
    <row r="954" spans="1:5">
      <c r="A954" s="656"/>
      <c r="B954" s="763"/>
      <c r="C954" s="656"/>
      <c r="D954" s="656"/>
      <c r="E954" s="656"/>
    </row>
    <row r="955" spans="1:5">
      <c r="A955" s="656"/>
      <c r="B955" s="763"/>
      <c r="C955" s="656"/>
      <c r="D955" s="656"/>
      <c r="E955" s="656"/>
    </row>
    <row r="956" spans="1:5">
      <c r="A956" s="656"/>
      <c r="B956" s="763"/>
      <c r="C956" s="656"/>
      <c r="D956" s="656"/>
      <c r="E956" s="656"/>
    </row>
    <row r="957" spans="1:5">
      <c r="A957" s="656"/>
      <c r="B957" s="763"/>
      <c r="C957" s="656"/>
      <c r="D957" s="656"/>
      <c r="E957" s="656"/>
    </row>
    <row r="958" spans="1:5">
      <c r="A958" s="656"/>
      <c r="B958" s="763"/>
      <c r="C958" s="656"/>
      <c r="D958" s="656"/>
      <c r="E958" s="656"/>
    </row>
    <row r="959" spans="1:5">
      <c r="A959" s="656"/>
      <c r="B959" s="763"/>
      <c r="C959" s="656"/>
      <c r="D959" s="656"/>
      <c r="E959" s="656"/>
    </row>
    <row r="960" spans="1:5">
      <c r="A960" s="656"/>
      <c r="B960" s="763"/>
      <c r="C960" s="656"/>
      <c r="D960" s="656"/>
      <c r="E960" s="656"/>
    </row>
    <row r="961" spans="1:5">
      <c r="A961" s="656"/>
      <c r="B961" s="763"/>
      <c r="C961" s="656"/>
      <c r="D961" s="656"/>
      <c r="E961" s="656"/>
    </row>
    <row r="962" spans="1:5">
      <c r="A962" s="656"/>
      <c r="B962" s="763"/>
      <c r="C962" s="656"/>
      <c r="D962" s="656"/>
      <c r="E962" s="656"/>
    </row>
    <row r="963" spans="1:5">
      <c r="A963" s="656"/>
      <c r="B963" s="763"/>
      <c r="C963" s="656"/>
      <c r="D963" s="656"/>
      <c r="E963" s="656"/>
    </row>
    <row r="964" spans="1:5">
      <c r="A964" s="656"/>
      <c r="B964" s="763"/>
      <c r="C964" s="656"/>
      <c r="D964" s="656"/>
      <c r="E964" s="656"/>
    </row>
    <row r="965" spans="1:5">
      <c r="A965" s="656"/>
      <c r="B965" s="763"/>
      <c r="C965" s="656"/>
      <c r="D965" s="656"/>
      <c r="E965" s="656"/>
    </row>
    <row r="966" spans="1:5">
      <c r="A966" s="656"/>
      <c r="B966" s="763"/>
      <c r="C966" s="656"/>
      <c r="D966" s="656"/>
      <c r="E966" s="656"/>
    </row>
    <row r="967" spans="1:5">
      <c r="A967" s="656"/>
      <c r="B967" s="763"/>
      <c r="C967" s="656"/>
      <c r="D967" s="656"/>
      <c r="E967" s="656"/>
    </row>
    <row r="968" spans="1:5">
      <c r="A968" s="656"/>
      <c r="B968" s="763"/>
      <c r="C968" s="656"/>
      <c r="D968" s="656"/>
      <c r="E968" s="656"/>
    </row>
    <row r="969" spans="1:5">
      <c r="A969" s="656"/>
      <c r="B969" s="763"/>
      <c r="C969" s="656"/>
      <c r="D969" s="656"/>
      <c r="E969" s="656"/>
    </row>
    <row r="970" spans="1:5">
      <c r="A970" s="656"/>
      <c r="B970" s="763"/>
      <c r="C970" s="656"/>
      <c r="D970" s="656"/>
      <c r="E970" s="656"/>
    </row>
    <row r="971" spans="1:5">
      <c r="A971" s="656"/>
      <c r="B971" s="763"/>
      <c r="C971" s="656"/>
      <c r="D971" s="656"/>
      <c r="E971" s="656"/>
    </row>
    <row r="972" spans="1:5">
      <c r="A972" s="656"/>
      <c r="B972" s="763"/>
      <c r="C972" s="656"/>
      <c r="D972" s="656"/>
      <c r="E972" s="656"/>
    </row>
    <row r="973" spans="1:5">
      <c r="A973" s="656"/>
      <c r="B973" s="763"/>
      <c r="C973" s="656"/>
      <c r="D973" s="656"/>
      <c r="E973" s="656"/>
    </row>
    <row r="974" spans="1:5">
      <c r="A974" s="656"/>
      <c r="B974" s="763"/>
      <c r="C974" s="656"/>
      <c r="D974" s="656"/>
      <c r="E974" s="656"/>
    </row>
    <row r="975" spans="1:5">
      <c r="A975" s="656"/>
      <c r="B975" s="763"/>
      <c r="C975" s="656"/>
      <c r="D975" s="656"/>
      <c r="E975" s="656"/>
    </row>
    <row r="976" spans="1:5">
      <c r="A976" s="656"/>
      <c r="B976" s="763"/>
      <c r="C976" s="656"/>
      <c r="D976" s="656"/>
      <c r="E976" s="656"/>
    </row>
    <row r="977" spans="1:5">
      <c r="A977" s="656"/>
      <c r="B977" s="763"/>
      <c r="C977" s="656"/>
      <c r="D977" s="656"/>
      <c r="E977" s="656"/>
    </row>
    <row r="978" spans="1:5">
      <c r="A978" s="656"/>
      <c r="B978" s="763"/>
      <c r="C978" s="656"/>
      <c r="D978" s="656"/>
      <c r="E978" s="656"/>
    </row>
    <row r="979" spans="1:5">
      <c r="A979" s="656"/>
      <c r="B979" s="763"/>
      <c r="C979" s="656"/>
      <c r="D979" s="656"/>
      <c r="E979" s="656"/>
    </row>
    <row r="980" spans="1:5">
      <c r="A980" s="656"/>
      <c r="B980" s="763"/>
      <c r="C980" s="656"/>
      <c r="D980" s="656"/>
      <c r="E980" s="656"/>
    </row>
    <row r="981" spans="1:5">
      <c r="A981" s="656"/>
      <c r="B981" s="763"/>
      <c r="C981" s="656"/>
      <c r="D981" s="656"/>
      <c r="E981" s="656"/>
    </row>
    <row r="982" spans="1:5">
      <c r="A982" s="656"/>
      <c r="B982" s="763"/>
      <c r="C982" s="656"/>
      <c r="D982" s="656"/>
      <c r="E982" s="656"/>
    </row>
    <row r="983" spans="1:5">
      <c r="A983" s="656"/>
      <c r="B983" s="763"/>
      <c r="C983" s="656"/>
      <c r="D983" s="656"/>
      <c r="E983" s="656"/>
    </row>
    <row r="984" spans="1:5">
      <c r="A984" s="656"/>
      <c r="B984" s="763"/>
      <c r="C984" s="656"/>
      <c r="D984" s="656"/>
      <c r="E984" s="656"/>
    </row>
    <row r="985" spans="1:5">
      <c r="A985" s="656"/>
      <c r="B985" s="763"/>
      <c r="C985" s="656"/>
      <c r="D985" s="656"/>
      <c r="E985" s="656"/>
    </row>
    <row r="986" spans="1:5">
      <c r="A986" s="656"/>
      <c r="B986" s="763"/>
      <c r="C986" s="656"/>
      <c r="D986" s="656"/>
      <c r="E986" s="656"/>
    </row>
    <row r="987" spans="1:5">
      <c r="A987" s="656"/>
      <c r="B987" s="763"/>
      <c r="C987" s="656"/>
      <c r="D987" s="656"/>
      <c r="E987" s="656"/>
    </row>
    <row r="988" spans="1:5">
      <c r="A988" s="656"/>
      <c r="B988" s="763"/>
      <c r="C988" s="656"/>
      <c r="D988" s="656"/>
      <c r="E988" s="656"/>
    </row>
    <row r="989" spans="1:5">
      <c r="A989" s="656"/>
      <c r="B989" s="763"/>
      <c r="C989" s="656"/>
      <c r="D989" s="656"/>
      <c r="E989" s="656"/>
    </row>
    <row r="990" spans="1:5">
      <c r="A990" s="656"/>
      <c r="B990" s="763"/>
      <c r="C990" s="656"/>
      <c r="D990" s="656"/>
      <c r="E990" s="656"/>
    </row>
  </sheetData>
  <mergeCells count="9">
    <mergeCell ref="A2:E2"/>
    <mergeCell ref="A3:G3"/>
    <mergeCell ref="B5:B8"/>
    <mergeCell ref="C5:F6"/>
    <mergeCell ref="G5:G8"/>
    <mergeCell ref="C7:C8"/>
    <mergeCell ref="D7:D8"/>
    <mergeCell ref="E7:E8"/>
    <mergeCell ref="F7:F8"/>
  </mergeCells>
  <conditionalFormatting sqref="B10:C45 D22:D45 D10:D20 E10:E45 G10:G45 F10:F24 F26:F45">
    <cfRule type="cellIs" dxfId="15" priority="2" stopIfTrue="1" operator="between">
      <formula>0.045</formula>
      <formula>0.05</formula>
    </cfRule>
    <cfRule type="cellIs" dxfId="14" priority="3" stopIfTrue="1" operator="between">
      <formula>0.000001</formula>
      <formula>0.045</formula>
    </cfRule>
  </conditionalFormatting>
  <conditionalFormatting sqref="B10:G10 B19:G19 B28:G28 B37:G37">
    <cfRule type="cellIs" dxfId="13" priority="1" stopIfTrue="1" operator="between">
      <formula>0.0001</formula>
      <formula>0.045</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6.xml><?xml version="1.0" encoding="utf-8"?>
<worksheet xmlns="http://schemas.openxmlformats.org/spreadsheetml/2006/main" xmlns:r="http://schemas.openxmlformats.org/officeDocument/2006/relationships">
  <dimension ref="A1:H983"/>
  <sheetViews>
    <sheetView showGridLines="0" workbookViewId="0"/>
  </sheetViews>
  <sheetFormatPr defaultRowHeight="9"/>
  <cols>
    <col min="1" max="1" width="23.140625" style="614" customWidth="1"/>
    <col min="2" max="2" width="10.42578125" style="612" customWidth="1"/>
    <col min="3" max="3" width="9.140625" style="614" customWidth="1"/>
    <col min="4" max="4" width="11.85546875" style="614" customWidth="1"/>
    <col min="5" max="5" width="10.140625" style="614" customWidth="1"/>
    <col min="6" max="6" width="10" style="614" customWidth="1"/>
    <col min="7" max="7" width="12.42578125" style="614" customWidth="1"/>
    <col min="8" max="256" width="9.140625" style="614"/>
    <col min="257" max="257" width="31.140625" style="614" customWidth="1"/>
    <col min="258" max="258" width="10.42578125" style="614" customWidth="1"/>
    <col min="259" max="259" width="9.140625" style="614" customWidth="1"/>
    <col min="260" max="260" width="11.85546875" style="614" customWidth="1"/>
    <col min="261" max="262" width="10" style="614" customWidth="1"/>
    <col min="263" max="263" width="12.42578125" style="614" customWidth="1"/>
    <col min="264" max="512" width="9.140625" style="614"/>
    <col min="513" max="513" width="31.140625" style="614" customWidth="1"/>
    <col min="514" max="514" width="10.42578125" style="614" customWidth="1"/>
    <col min="515" max="515" width="9.140625" style="614" customWidth="1"/>
    <col min="516" max="516" width="11.85546875" style="614" customWidth="1"/>
    <col min="517" max="518" width="10" style="614" customWidth="1"/>
    <col min="519" max="519" width="12.42578125" style="614" customWidth="1"/>
    <col min="520" max="768" width="9.140625" style="614"/>
    <col min="769" max="769" width="31.140625" style="614" customWidth="1"/>
    <col min="770" max="770" width="10.42578125" style="614" customWidth="1"/>
    <col min="771" max="771" width="9.140625" style="614" customWidth="1"/>
    <col min="772" max="772" width="11.85546875" style="614" customWidth="1"/>
    <col min="773" max="774" width="10" style="614" customWidth="1"/>
    <col min="775" max="775" width="12.42578125" style="614" customWidth="1"/>
    <col min="776" max="1024" width="9.140625" style="614"/>
    <col min="1025" max="1025" width="31.140625" style="614" customWidth="1"/>
    <col min="1026" max="1026" width="10.42578125" style="614" customWidth="1"/>
    <col min="1027" max="1027" width="9.140625" style="614" customWidth="1"/>
    <col min="1028" max="1028" width="11.85546875" style="614" customWidth="1"/>
    <col min="1029" max="1030" width="10" style="614" customWidth="1"/>
    <col min="1031" max="1031" width="12.42578125" style="614" customWidth="1"/>
    <col min="1032" max="1280" width="9.140625" style="614"/>
    <col min="1281" max="1281" width="31.140625" style="614" customWidth="1"/>
    <col min="1282" max="1282" width="10.42578125" style="614" customWidth="1"/>
    <col min="1283" max="1283" width="9.140625" style="614" customWidth="1"/>
    <col min="1284" max="1284" width="11.85546875" style="614" customWidth="1"/>
    <col min="1285" max="1286" width="10" style="614" customWidth="1"/>
    <col min="1287" max="1287" width="12.42578125" style="614" customWidth="1"/>
    <col min="1288" max="1536" width="9.140625" style="614"/>
    <col min="1537" max="1537" width="31.140625" style="614" customWidth="1"/>
    <col min="1538" max="1538" width="10.42578125" style="614" customWidth="1"/>
    <col min="1539" max="1539" width="9.140625" style="614" customWidth="1"/>
    <col min="1540" max="1540" width="11.85546875" style="614" customWidth="1"/>
    <col min="1541" max="1542" width="10" style="614" customWidth="1"/>
    <col min="1543" max="1543" width="12.42578125" style="614" customWidth="1"/>
    <col min="1544" max="1792" width="9.140625" style="614"/>
    <col min="1793" max="1793" width="31.140625" style="614" customWidth="1"/>
    <col min="1794" max="1794" width="10.42578125" style="614" customWidth="1"/>
    <col min="1795" max="1795" width="9.140625" style="614" customWidth="1"/>
    <col min="1796" max="1796" width="11.85546875" style="614" customWidth="1"/>
    <col min="1797" max="1798" width="10" style="614" customWidth="1"/>
    <col min="1799" max="1799" width="12.42578125" style="614" customWidth="1"/>
    <col min="1800" max="2048" width="9.140625" style="614"/>
    <col min="2049" max="2049" width="31.140625" style="614" customWidth="1"/>
    <col min="2050" max="2050" width="10.42578125" style="614" customWidth="1"/>
    <col min="2051" max="2051" width="9.140625" style="614" customWidth="1"/>
    <col min="2052" max="2052" width="11.85546875" style="614" customWidth="1"/>
    <col min="2053" max="2054" width="10" style="614" customWidth="1"/>
    <col min="2055" max="2055" width="12.42578125" style="614" customWidth="1"/>
    <col min="2056" max="2304" width="9.140625" style="614"/>
    <col min="2305" max="2305" width="31.140625" style="614" customWidth="1"/>
    <col min="2306" max="2306" width="10.42578125" style="614" customWidth="1"/>
    <col min="2307" max="2307" width="9.140625" style="614" customWidth="1"/>
    <col min="2308" max="2308" width="11.85546875" style="614" customWidth="1"/>
    <col min="2309" max="2310" width="10" style="614" customWidth="1"/>
    <col min="2311" max="2311" width="12.42578125" style="614" customWidth="1"/>
    <col min="2312" max="2560" width="9.140625" style="614"/>
    <col min="2561" max="2561" width="31.140625" style="614" customWidth="1"/>
    <col min="2562" max="2562" width="10.42578125" style="614" customWidth="1"/>
    <col min="2563" max="2563" width="9.140625" style="614" customWidth="1"/>
    <col min="2564" max="2564" width="11.85546875" style="614" customWidth="1"/>
    <col min="2565" max="2566" width="10" style="614" customWidth="1"/>
    <col min="2567" max="2567" width="12.42578125" style="614" customWidth="1"/>
    <col min="2568" max="2816" width="9.140625" style="614"/>
    <col min="2817" max="2817" width="31.140625" style="614" customWidth="1"/>
    <col min="2818" max="2818" width="10.42578125" style="614" customWidth="1"/>
    <col min="2819" max="2819" width="9.140625" style="614" customWidth="1"/>
    <col min="2820" max="2820" width="11.85546875" style="614" customWidth="1"/>
    <col min="2821" max="2822" width="10" style="614" customWidth="1"/>
    <col min="2823" max="2823" width="12.42578125" style="614" customWidth="1"/>
    <col min="2824" max="3072" width="9.140625" style="614"/>
    <col min="3073" max="3073" width="31.140625" style="614" customWidth="1"/>
    <col min="3074" max="3074" width="10.42578125" style="614" customWidth="1"/>
    <col min="3075" max="3075" width="9.140625" style="614" customWidth="1"/>
    <col min="3076" max="3076" width="11.85546875" style="614" customWidth="1"/>
    <col min="3077" max="3078" width="10" style="614" customWidth="1"/>
    <col min="3079" max="3079" width="12.42578125" style="614" customWidth="1"/>
    <col min="3080" max="3328" width="9.140625" style="614"/>
    <col min="3329" max="3329" width="31.140625" style="614" customWidth="1"/>
    <col min="3330" max="3330" width="10.42578125" style="614" customWidth="1"/>
    <col min="3331" max="3331" width="9.140625" style="614" customWidth="1"/>
    <col min="3332" max="3332" width="11.85546875" style="614" customWidth="1"/>
    <col min="3333" max="3334" width="10" style="614" customWidth="1"/>
    <col min="3335" max="3335" width="12.42578125" style="614" customWidth="1"/>
    <col min="3336" max="3584" width="9.140625" style="614"/>
    <col min="3585" max="3585" width="31.140625" style="614" customWidth="1"/>
    <col min="3586" max="3586" width="10.42578125" style="614" customWidth="1"/>
    <col min="3587" max="3587" width="9.140625" style="614" customWidth="1"/>
    <col min="3588" max="3588" width="11.85546875" style="614" customWidth="1"/>
    <col min="3589" max="3590" width="10" style="614" customWidth="1"/>
    <col min="3591" max="3591" width="12.42578125" style="614" customWidth="1"/>
    <col min="3592" max="3840" width="9.140625" style="614"/>
    <col min="3841" max="3841" width="31.140625" style="614" customWidth="1"/>
    <col min="3842" max="3842" width="10.42578125" style="614" customWidth="1"/>
    <col min="3843" max="3843" width="9.140625" style="614" customWidth="1"/>
    <col min="3844" max="3844" width="11.85546875" style="614" customWidth="1"/>
    <col min="3845" max="3846" width="10" style="614" customWidth="1"/>
    <col min="3847" max="3847" width="12.42578125" style="614" customWidth="1"/>
    <col min="3848" max="4096" width="9.140625" style="614"/>
    <col min="4097" max="4097" width="31.140625" style="614" customWidth="1"/>
    <col min="4098" max="4098" width="10.42578125" style="614" customWidth="1"/>
    <col min="4099" max="4099" width="9.140625" style="614" customWidth="1"/>
    <col min="4100" max="4100" width="11.85546875" style="614" customWidth="1"/>
    <col min="4101" max="4102" width="10" style="614" customWidth="1"/>
    <col min="4103" max="4103" width="12.42578125" style="614" customWidth="1"/>
    <col min="4104" max="4352" width="9.140625" style="614"/>
    <col min="4353" max="4353" width="31.140625" style="614" customWidth="1"/>
    <col min="4354" max="4354" width="10.42578125" style="614" customWidth="1"/>
    <col min="4355" max="4355" width="9.140625" style="614" customWidth="1"/>
    <col min="4356" max="4356" width="11.85546875" style="614" customWidth="1"/>
    <col min="4357" max="4358" width="10" style="614" customWidth="1"/>
    <col min="4359" max="4359" width="12.42578125" style="614" customWidth="1"/>
    <col min="4360" max="4608" width="9.140625" style="614"/>
    <col min="4609" max="4609" width="31.140625" style="614" customWidth="1"/>
    <col min="4610" max="4610" width="10.42578125" style="614" customWidth="1"/>
    <col min="4611" max="4611" width="9.140625" style="614" customWidth="1"/>
    <col min="4612" max="4612" width="11.85546875" style="614" customWidth="1"/>
    <col min="4613" max="4614" width="10" style="614" customWidth="1"/>
    <col min="4615" max="4615" width="12.42578125" style="614" customWidth="1"/>
    <col min="4616" max="4864" width="9.140625" style="614"/>
    <col min="4865" max="4865" width="31.140625" style="614" customWidth="1"/>
    <col min="4866" max="4866" width="10.42578125" style="614" customWidth="1"/>
    <col min="4867" max="4867" width="9.140625" style="614" customWidth="1"/>
    <col min="4868" max="4868" width="11.85546875" style="614" customWidth="1"/>
    <col min="4869" max="4870" width="10" style="614" customWidth="1"/>
    <col min="4871" max="4871" width="12.42578125" style="614" customWidth="1"/>
    <col min="4872" max="5120" width="9.140625" style="614"/>
    <col min="5121" max="5121" width="31.140625" style="614" customWidth="1"/>
    <col min="5122" max="5122" width="10.42578125" style="614" customWidth="1"/>
    <col min="5123" max="5123" width="9.140625" style="614" customWidth="1"/>
    <col min="5124" max="5124" width="11.85546875" style="614" customWidth="1"/>
    <col min="5125" max="5126" width="10" style="614" customWidth="1"/>
    <col min="5127" max="5127" width="12.42578125" style="614" customWidth="1"/>
    <col min="5128" max="5376" width="9.140625" style="614"/>
    <col min="5377" max="5377" width="31.140625" style="614" customWidth="1"/>
    <col min="5378" max="5378" width="10.42578125" style="614" customWidth="1"/>
    <col min="5379" max="5379" width="9.140625" style="614" customWidth="1"/>
    <col min="5380" max="5380" width="11.85546875" style="614" customWidth="1"/>
    <col min="5381" max="5382" width="10" style="614" customWidth="1"/>
    <col min="5383" max="5383" width="12.42578125" style="614" customWidth="1"/>
    <col min="5384" max="5632" width="9.140625" style="614"/>
    <col min="5633" max="5633" width="31.140625" style="614" customWidth="1"/>
    <col min="5634" max="5634" width="10.42578125" style="614" customWidth="1"/>
    <col min="5635" max="5635" width="9.140625" style="614" customWidth="1"/>
    <col min="5636" max="5636" width="11.85546875" style="614" customWidth="1"/>
    <col min="5637" max="5638" width="10" style="614" customWidth="1"/>
    <col min="5639" max="5639" width="12.42578125" style="614" customWidth="1"/>
    <col min="5640" max="5888" width="9.140625" style="614"/>
    <col min="5889" max="5889" width="31.140625" style="614" customWidth="1"/>
    <col min="5890" max="5890" width="10.42578125" style="614" customWidth="1"/>
    <col min="5891" max="5891" width="9.140625" style="614" customWidth="1"/>
    <col min="5892" max="5892" width="11.85546875" style="614" customWidth="1"/>
    <col min="5893" max="5894" width="10" style="614" customWidth="1"/>
    <col min="5895" max="5895" width="12.42578125" style="614" customWidth="1"/>
    <col min="5896" max="6144" width="9.140625" style="614"/>
    <col min="6145" max="6145" width="31.140625" style="614" customWidth="1"/>
    <col min="6146" max="6146" width="10.42578125" style="614" customWidth="1"/>
    <col min="6147" max="6147" width="9.140625" style="614" customWidth="1"/>
    <col min="6148" max="6148" width="11.85546875" style="614" customWidth="1"/>
    <col min="6149" max="6150" width="10" style="614" customWidth="1"/>
    <col min="6151" max="6151" width="12.42578125" style="614" customWidth="1"/>
    <col min="6152" max="6400" width="9.140625" style="614"/>
    <col min="6401" max="6401" width="31.140625" style="614" customWidth="1"/>
    <col min="6402" max="6402" width="10.42578125" style="614" customWidth="1"/>
    <col min="6403" max="6403" width="9.140625" style="614" customWidth="1"/>
    <col min="6404" max="6404" width="11.85546875" style="614" customWidth="1"/>
    <col min="6405" max="6406" width="10" style="614" customWidth="1"/>
    <col min="6407" max="6407" width="12.42578125" style="614" customWidth="1"/>
    <col min="6408" max="6656" width="9.140625" style="614"/>
    <col min="6657" max="6657" width="31.140625" style="614" customWidth="1"/>
    <col min="6658" max="6658" width="10.42578125" style="614" customWidth="1"/>
    <col min="6659" max="6659" width="9.140625" style="614" customWidth="1"/>
    <col min="6660" max="6660" width="11.85546875" style="614" customWidth="1"/>
    <col min="6661" max="6662" width="10" style="614" customWidth="1"/>
    <col min="6663" max="6663" width="12.42578125" style="614" customWidth="1"/>
    <col min="6664" max="6912" width="9.140625" style="614"/>
    <col min="6913" max="6913" width="31.140625" style="614" customWidth="1"/>
    <col min="6914" max="6914" width="10.42578125" style="614" customWidth="1"/>
    <col min="6915" max="6915" width="9.140625" style="614" customWidth="1"/>
    <col min="6916" max="6916" width="11.85546875" style="614" customWidth="1"/>
    <col min="6917" max="6918" width="10" style="614" customWidth="1"/>
    <col min="6919" max="6919" width="12.42578125" style="614" customWidth="1"/>
    <col min="6920" max="7168" width="9.140625" style="614"/>
    <col min="7169" max="7169" width="31.140625" style="614" customWidth="1"/>
    <col min="7170" max="7170" width="10.42578125" style="614" customWidth="1"/>
    <col min="7171" max="7171" width="9.140625" style="614" customWidth="1"/>
    <col min="7172" max="7172" width="11.85546875" style="614" customWidth="1"/>
    <col min="7173" max="7174" width="10" style="614" customWidth="1"/>
    <col min="7175" max="7175" width="12.42578125" style="614" customWidth="1"/>
    <col min="7176" max="7424" width="9.140625" style="614"/>
    <col min="7425" max="7425" width="31.140625" style="614" customWidth="1"/>
    <col min="7426" max="7426" width="10.42578125" style="614" customWidth="1"/>
    <col min="7427" max="7427" width="9.140625" style="614" customWidth="1"/>
    <col min="7428" max="7428" width="11.85546875" style="614" customWidth="1"/>
    <col min="7429" max="7430" width="10" style="614" customWidth="1"/>
    <col min="7431" max="7431" width="12.42578125" style="614" customWidth="1"/>
    <col min="7432" max="7680" width="9.140625" style="614"/>
    <col min="7681" max="7681" width="31.140625" style="614" customWidth="1"/>
    <col min="7682" max="7682" width="10.42578125" style="614" customWidth="1"/>
    <col min="7683" max="7683" width="9.140625" style="614" customWidth="1"/>
    <col min="7684" max="7684" width="11.85546875" style="614" customWidth="1"/>
    <col min="7685" max="7686" width="10" style="614" customWidth="1"/>
    <col min="7687" max="7687" width="12.42578125" style="614" customWidth="1"/>
    <col min="7688" max="7936" width="9.140625" style="614"/>
    <col min="7937" max="7937" width="31.140625" style="614" customWidth="1"/>
    <col min="7938" max="7938" width="10.42578125" style="614" customWidth="1"/>
    <col min="7939" max="7939" width="9.140625" style="614" customWidth="1"/>
    <col min="7940" max="7940" width="11.85546875" style="614" customWidth="1"/>
    <col min="7941" max="7942" width="10" style="614" customWidth="1"/>
    <col min="7943" max="7943" width="12.42578125" style="614" customWidth="1"/>
    <col min="7944" max="8192" width="9.140625" style="614"/>
    <col min="8193" max="8193" width="31.140625" style="614" customWidth="1"/>
    <col min="8194" max="8194" width="10.42578125" style="614" customWidth="1"/>
    <col min="8195" max="8195" width="9.140625" style="614" customWidth="1"/>
    <col min="8196" max="8196" width="11.85546875" style="614" customWidth="1"/>
    <col min="8197" max="8198" width="10" style="614" customWidth="1"/>
    <col min="8199" max="8199" width="12.42578125" style="614" customWidth="1"/>
    <col min="8200" max="8448" width="9.140625" style="614"/>
    <col min="8449" max="8449" width="31.140625" style="614" customWidth="1"/>
    <col min="8450" max="8450" width="10.42578125" style="614" customWidth="1"/>
    <col min="8451" max="8451" width="9.140625" style="614" customWidth="1"/>
    <col min="8452" max="8452" width="11.85546875" style="614" customWidth="1"/>
    <col min="8453" max="8454" width="10" style="614" customWidth="1"/>
    <col min="8455" max="8455" width="12.42578125" style="614" customWidth="1"/>
    <col min="8456" max="8704" width="9.140625" style="614"/>
    <col min="8705" max="8705" width="31.140625" style="614" customWidth="1"/>
    <col min="8706" max="8706" width="10.42578125" style="614" customWidth="1"/>
    <col min="8707" max="8707" width="9.140625" style="614" customWidth="1"/>
    <col min="8708" max="8708" width="11.85546875" style="614" customWidth="1"/>
    <col min="8709" max="8710" width="10" style="614" customWidth="1"/>
    <col min="8711" max="8711" width="12.42578125" style="614" customWidth="1"/>
    <col min="8712" max="8960" width="9.140625" style="614"/>
    <col min="8961" max="8961" width="31.140625" style="614" customWidth="1"/>
    <col min="8962" max="8962" width="10.42578125" style="614" customWidth="1"/>
    <col min="8963" max="8963" width="9.140625" style="614" customWidth="1"/>
    <col min="8964" max="8964" width="11.85546875" style="614" customWidth="1"/>
    <col min="8965" max="8966" width="10" style="614" customWidth="1"/>
    <col min="8967" max="8967" width="12.42578125" style="614" customWidth="1"/>
    <col min="8968" max="9216" width="9.140625" style="614"/>
    <col min="9217" max="9217" width="31.140625" style="614" customWidth="1"/>
    <col min="9218" max="9218" width="10.42578125" style="614" customWidth="1"/>
    <col min="9219" max="9219" width="9.140625" style="614" customWidth="1"/>
    <col min="9220" max="9220" width="11.85546875" style="614" customWidth="1"/>
    <col min="9221" max="9222" width="10" style="614" customWidth="1"/>
    <col min="9223" max="9223" width="12.42578125" style="614" customWidth="1"/>
    <col min="9224" max="9472" width="9.140625" style="614"/>
    <col min="9473" max="9473" width="31.140625" style="614" customWidth="1"/>
    <col min="9474" max="9474" width="10.42578125" style="614" customWidth="1"/>
    <col min="9475" max="9475" width="9.140625" style="614" customWidth="1"/>
    <col min="9476" max="9476" width="11.85546875" style="614" customWidth="1"/>
    <col min="9477" max="9478" width="10" style="614" customWidth="1"/>
    <col min="9479" max="9479" width="12.42578125" style="614" customWidth="1"/>
    <col min="9480" max="9728" width="9.140625" style="614"/>
    <col min="9729" max="9729" width="31.140625" style="614" customWidth="1"/>
    <col min="9730" max="9730" width="10.42578125" style="614" customWidth="1"/>
    <col min="9731" max="9731" width="9.140625" style="614" customWidth="1"/>
    <col min="9732" max="9732" width="11.85546875" style="614" customWidth="1"/>
    <col min="9733" max="9734" width="10" style="614" customWidth="1"/>
    <col min="9735" max="9735" width="12.42578125" style="614" customWidth="1"/>
    <col min="9736" max="9984" width="9.140625" style="614"/>
    <col min="9985" max="9985" width="31.140625" style="614" customWidth="1"/>
    <col min="9986" max="9986" width="10.42578125" style="614" customWidth="1"/>
    <col min="9987" max="9987" width="9.140625" style="614" customWidth="1"/>
    <col min="9988" max="9988" width="11.85546875" style="614" customWidth="1"/>
    <col min="9989" max="9990" width="10" style="614" customWidth="1"/>
    <col min="9991" max="9991" width="12.42578125" style="614" customWidth="1"/>
    <col min="9992" max="10240" width="9.140625" style="614"/>
    <col min="10241" max="10241" width="31.140625" style="614" customWidth="1"/>
    <col min="10242" max="10242" width="10.42578125" style="614" customWidth="1"/>
    <col min="10243" max="10243" width="9.140625" style="614" customWidth="1"/>
    <col min="10244" max="10244" width="11.85546875" style="614" customWidth="1"/>
    <col min="10245" max="10246" width="10" style="614" customWidth="1"/>
    <col min="10247" max="10247" width="12.42578125" style="614" customWidth="1"/>
    <col min="10248" max="10496" width="9.140625" style="614"/>
    <col min="10497" max="10497" width="31.140625" style="614" customWidth="1"/>
    <col min="10498" max="10498" width="10.42578125" style="614" customWidth="1"/>
    <col min="10499" max="10499" width="9.140625" style="614" customWidth="1"/>
    <col min="10500" max="10500" width="11.85546875" style="614" customWidth="1"/>
    <col min="10501" max="10502" width="10" style="614" customWidth="1"/>
    <col min="10503" max="10503" width="12.42578125" style="614" customWidth="1"/>
    <col min="10504" max="10752" width="9.140625" style="614"/>
    <col min="10753" max="10753" width="31.140625" style="614" customWidth="1"/>
    <col min="10754" max="10754" width="10.42578125" style="614" customWidth="1"/>
    <col min="10755" max="10755" width="9.140625" style="614" customWidth="1"/>
    <col min="10756" max="10756" width="11.85546875" style="614" customWidth="1"/>
    <col min="10757" max="10758" width="10" style="614" customWidth="1"/>
    <col min="10759" max="10759" width="12.42578125" style="614" customWidth="1"/>
    <col min="10760" max="11008" width="9.140625" style="614"/>
    <col min="11009" max="11009" width="31.140625" style="614" customWidth="1"/>
    <col min="11010" max="11010" width="10.42578125" style="614" customWidth="1"/>
    <col min="11011" max="11011" width="9.140625" style="614" customWidth="1"/>
    <col min="11012" max="11012" width="11.85546875" style="614" customWidth="1"/>
    <col min="11013" max="11014" width="10" style="614" customWidth="1"/>
    <col min="11015" max="11015" width="12.42578125" style="614" customWidth="1"/>
    <col min="11016" max="11264" width="9.140625" style="614"/>
    <col min="11265" max="11265" width="31.140625" style="614" customWidth="1"/>
    <col min="11266" max="11266" width="10.42578125" style="614" customWidth="1"/>
    <col min="11267" max="11267" width="9.140625" style="614" customWidth="1"/>
    <col min="11268" max="11268" width="11.85546875" style="614" customWidth="1"/>
    <col min="11269" max="11270" width="10" style="614" customWidth="1"/>
    <col min="11271" max="11271" width="12.42578125" style="614" customWidth="1"/>
    <col min="11272" max="11520" width="9.140625" style="614"/>
    <col min="11521" max="11521" width="31.140625" style="614" customWidth="1"/>
    <col min="11522" max="11522" width="10.42578125" style="614" customWidth="1"/>
    <col min="11523" max="11523" width="9.140625" style="614" customWidth="1"/>
    <col min="11524" max="11524" width="11.85546875" style="614" customWidth="1"/>
    <col min="11525" max="11526" width="10" style="614" customWidth="1"/>
    <col min="11527" max="11527" width="12.42578125" style="614" customWidth="1"/>
    <col min="11528" max="11776" width="9.140625" style="614"/>
    <col min="11777" max="11777" width="31.140625" style="614" customWidth="1"/>
    <col min="11778" max="11778" width="10.42578125" style="614" customWidth="1"/>
    <col min="11779" max="11779" width="9.140625" style="614" customWidth="1"/>
    <col min="11780" max="11780" width="11.85546875" style="614" customWidth="1"/>
    <col min="11781" max="11782" width="10" style="614" customWidth="1"/>
    <col min="11783" max="11783" width="12.42578125" style="614" customWidth="1"/>
    <col min="11784" max="12032" width="9.140625" style="614"/>
    <col min="12033" max="12033" width="31.140625" style="614" customWidth="1"/>
    <col min="12034" max="12034" width="10.42578125" style="614" customWidth="1"/>
    <col min="12035" max="12035" width="9.140625" style="614" customWidth="1"/>
    <col min="12036" max="12036" width="11.85546875" style="614" customWidth="1"/>
    <col min="12037" max="12038" width="10" style="614" customWidth="1"/>
    <col min="12039" max="12039" width="12.42578125" style="614" customWidth="1"/>
    <col min="12040" max="12288" width="9.140625" style="614"/>
    <col min="12289" max="12289" width="31.140625" style="614" customWidth="1"/>
    <col min="12290" max="12290" width="10.42578125" style="614" customWidth="1"/>
    <col min="12291" max="12291" width="9.140625" style="614" customWidth="1"/>
    <col min="12292" max="12292" width="11.85546875" style="614" customWidth="1"/>
    <col min="12293" max="12294" width="10" style="614" customWidth="1"/>
    <col min="12295" max="12295" width="12.42578125" style="614" customWidth="1"/>
    <col min="12296" max="12544" width="9.140625" style="614"/>
    <col min="12545" max="12545" width="31.140625" style="614" customWidth="1"/>
    <col min="12546" max="12546" width="10.42578125" style="614" customWidth="1"/>
    <col min="12547" max="12547" width="9.140625" style="614" customWidth="1"/>
    <col min="12548" max="12548" width="11.85546875" style="614" customWidth="1"/>
    <col min="12549" max="12550" width="10" style="614" customWidth="1"/>
    <col min="12551" max="12551" width="12.42578125" style="614" customWidth="1"/>
    <col min="12552" max="12800" width="9.140625" style="614"/>
    <col min="12801" max="12801" width="31.140625" style="614" customWidth="1"/>
    <col min="12802" max="12802" width="10.42578125" style="614" customWidth="1"/>
    <col min="12803" max="12803" width="9.140625" style="614" customWidth="1"/>
    <col min="12804" max="12804" width="11.85546875" style="614" customWidth="1"/>
    <col min="12805" max="12806" width="10" style="614" customWidth="1"/>
    <col min="12807" max="12807" width="12.42578125" style="614" customWidth="1"/>
    <col min="12808" max="13056" width="9.140625" style="614"/>
    <col min="13057" max="13057" width="31.140625" style="614" customWidth="1"/>
    <col min="13058" max="13058" width="10.42578125" style="614" customWidth="1"/>
    <col min="13059" max="13059" width="9.140625" style="614" customWidth="1"/>
    <col min="13060" max="13060" width="11.85546875" style="614" customWidth="1"/>
    <col min="13061" max="13062" width="10" style="614" customWidth="1"/>
    <col min="13063" max="13063" width="12.42578125" style="614" customWidth="1"/>
    <col min="13064" max="13312" width="9.140625" style="614"/>
    <col min="13313" max="13313" width="31.140625" style="614" customWidth="1"/>
    <col min="13314" max="13314" width="10.42578125" style="614" customWidth="1"/>
    <col min="13315" max="13315" width="9.140625" style="614" customWidth="1"/>
    <col min="13316" max="13316" width="11.85546875" style="614" customWidth="1"/>
    <col min="13317" max="13318" width="10" style="614" customWidth="1"/>
    <col min="13319" max="13319" width="12.42578125" style="614" customWidth="1"/>
    <col min="13320" max="13568" width="9.140625" style="614"/>
    <col min="13569" max="13569" width="31.140625" style="614" customWidth="1"/>
    <col min="13570" max="13570" width="10.42578125" style="614" customWidth="1"/>
    <col min="13571" max="13571" width="9.140625" style="614" customWidth="1"/>
    <col min="13572" max="13572" width="11.85546875" style="614" customWidth="1"/>
    <col min="13573" max="13574" width="10" style="614" customWidth="1"/>
    <col min="13575" max="13575" width="12.42578125" style="614" customWidth="1"/>
    <col min="13576" max="13824" width="9.140625" style="614"/>
    <col min="13825" max="13825" width="31.140625" style="614" customWidth="1"/>
    <col min="13826" max="13826" width="10.42578125" style="614" customWidth="1"/>
    <col min="13827" max="13827" width="9.140625" style="614" customWidth="1"/>
    <col min="13828" max="13828" width="11.85546875" style="614" customWidth="1"/>
    <col min="13829" max="13830" width="10" style="614" customWidth="1"/>
    <col min="13831" max="13831" width="12.42578125" style="614" customWidth="1"/>
    <col min="13832" max="14080" width="9.140625" style="614"/>
    <col min="14081" max="14081" width="31.140625" style="614" customWidth="1"/>
    <col min="14082" max="14082" width="10.42578125" style="614" customWidth="1"/>
    <col min="14083" max="14083" width="9.140625" style="614" customWidth="1"/>
    <col min="14084" max="14084" width="11.85546875" style="614" customWidth="1"/>
    <col min="14085" max="14086" width="10" style="614" customWidth="1"/>
    <col min="14087" max="14087" width="12.42578125" style="614" customWidth="1"/>
    <col min="14088" max="14336" width="9.140625" style="614"/>
    <col min="14337" max="14337" width="31.140625" style="614" customWidth="1"/>
    <col min="14338" max="14338" width="10.42578125" style="614" customWidth="1"/>
    <col min="14339" max="14339" width="9.140625" style="614" customWidth="1"/>
    <col min="14340" max="14340" width="11.85546875" style="614" customWidth="1"/>
    <col min="14341" max="14342" width="10" style="614" customWidth="1"/>
    <col min="14343" max="14343" width="12.42578125" style="614" customWidth="1"/>
    <col min="14344" max="14592" width="9.140625" style="614"/>
    <col min="14593" max="14593" width="31.140625" style="614" customWidth="1"/>
    <col min="14594" max="14594" width="10.42578125" style="614" customWidth="1"/>
    <col min="14595" max="14595" width="9.140625" style="614" customWidth="1"/>
    <col min="14596" max="14596" width="11.85546875" style="614" customWidth="1"/>
    <col min="14597" max="14598" width="10" style="614" customWidth="1"/>
    <col min="14599" max="14599" width="12.42578125" style="614" customWidth="1"/>
    <col min="14600" max="14848" width="9.140625" style="614"/>
    <col min="14849" max="14849" width="31.140625" style="614" customWidth="1"/>
    <col min="14850" max="14850" width="10.42578125" style="614" customWidth="1"/>
    <col min="14851" max="14851" width="9.140625" style="614" customWidth="1"/>
    <col min="14852" max="14852" width="11.85546875" style="614" customWidth="1"/>
    <col min="14853" max="14854" width="10" style="614" customWidth="1"/>
    <col min="14855" max="14855" width="12.42578125" style="614" customWidth="1"/>
    <col min="14856" max="15104" width="9.140625" style="614"/>
    <col min="15105" max="15105" width="31.140625" style="614" customWidth="1"/>
    <col min="15106" max="15106" width="10.42578125" style="614" customWidth="1"/>
    <col min="15107" max="15107" width="9.140625" style="614" customWidth="1"/>
    <col min="15108" max="15108" width="11.85546875" style="614" customWidth="1"/>
    <col min="15109" max="15110" width="10" style="614" customWidth="1"/>
    <col min="15111" max="15111" width="12.42578125" style="614" customWidth="1"/>
    <col min="15112" max="15360" width="9.140625" style="614"/>
    <col min="15361" max="15361" width="31.140625" style="614" customWidth="1"/>
    <col min="15362" max="15362" width="10.42578125" style="614" customWidth="1"/>
    <col min="15363" max="15363" width="9.140625" style="614" customWidth="1"/>
    <col min="15364" max="15364" width="11.85546875" style="614" customWidth="1"/>
    <col min="15365" max="15366" width="10" style="614" customWidth="1"/>
    <col min="15367" max="15367" width="12.42578125" style="614" customWidth="1"/>
    <col min="15368" max="15616" width="9.140625" style="614"/>
    <col min="15617" max="15617" width="31.140625" style="614" customWidth="1"/>
    <col min="15618" max="15618" width="10.42578125" style="614" customWidth="1"/>
    <col min="15619" max="15619" width="9.140625" style="614" customWidth="1"/>
    <col min="15620" max="15620" width="11.85546875" style="614" customWidth="1"/>
    <col min="15621" max="15622" width="10" style="614" customWidth="1"/>
    <col min="15623" max="15623" width="12.42578125" style="614" customWidth="1"/>
    <col min="15624" max="15872" width="9.140625" style="614"/>
    <col min="15873" max="15873" width="31.140625" style="614" customWidth="1"/>
    <col min="15874" max="15874" width="10.42578125" style="614" customWidth="1"/>
    <col min="15875" max="15875" width="9.140625" style="614" customWidth="1"/>
    <col min="15876" max="15876" width="11.85546875" style="614" customWidth="1"/>
    <col min="15877" max="15878" width="10" style="614" customWidth="1"/>
    <col min="15879" max="15879" width="12.42578125" style="614" customWidth="1"/>
    <col min="15880" max="16128" width="9.140625" style="614"/>
    <col min="16129" max="16129" width="31.140625" style="614" customWidth="1"/>
    <col min="16130" max="16130" width="10.42578125" style="614" customWidth="1"/>
    <col min="16131" max="16131" width="9.140625" style="614" customWidth="1"/>
    <col min="16132" max="16132" width="11.85546875" style="614" customWidth="1"/>
    <col min="16133" max="16134" width="10" style="614" customWidth="1"/>
    <col min="16135" max="16135" width="12.42578125" style="614" customWidth="1"/>
    <col min="16136" max="16384" width="9.140625" style="614"/>
  </cols>
  <sheetData>
    <row r="1" spans="1:8" ht="15" customHeight="1">
      <c r="A1" s="1715" t="s">
        <v>1527</v>
      </c>
    </row>
    <row r="2" spans="1:8" ht="21" customHeight="1">
      <c r="A2" s="2059" t="s">
        <v>495</v>
      </c>
      <c r="B2" s="2059"/>
      <c r="C2" s="2059"/>
      <c r="D2" s="2059"/>
      <c r="E2" s="2059"/>
    </row>
    <row r="3" spans="1:8" ht="33" customHeight="1">
      <c r="A3" s="2073" t="s">
        <v>496</v>
      </c>
      <c r="B3" s="2073"/>
      <c r="C3" s="2073"/>
      <c r="D3" s="2073"/>
      <c r="E3" s="2073"/>
      <c r="F3" s="2108"/>
      <c r="G3" s="2108"/>
    </row>
    <row r="4" spans="1:8" s="134" customFormat="1" ht="15" customHeight="1">
      <c r="A4" s="703">
        <v>2015</v>
      </c>
      <c r="B4" s="741"/>
      <c r="C4" s="704"/>
      <c r="D4" s="704"/>
      <c r="G4" s="705" t="s">
        <v>434</v>
      </c>
    </row>
    <row r="5" spans="1:8" s="134" customFormat="1" ht="11.1" customHeight="1">
      <c r="A5" s="706" t="s">
        <v>394</v>
      </c>
      <c r="B5" s="1810" t="s">
        <v>9</v>
      </c>
      <c r="C5" s="1911" t="s">
        <v>417</v>
      </c>
      <c r="D5" s="1916"/>
      <c r="E5" s="1916"/>
      <c r="F5" s="1917"/>
      <c r="G5" s="1810" t="s">
        <v>436</v>
      </c>
    </row>
    <row r="6" spans="1:8" s="134" customFormat="1" ht="11.1" customHeight="1">
      <c r="A6" s="707"/>
      <c r="B6" s="1863"/>
      <c r="C6" s="2143"/>
      <c r="D6" s="2144"/>
      <c r="E6" s="2144"/>
      <c r="F6" s="2145"/>
      <c r="G6" s="2146"/>
    </row>
    <row r="7" spans="1:8" s="134" customFormat="1" ht="11.1" customHeight="1">
      <c r="A7" s="707"/>
      <c r="B7" s="1863"/>
      <c r="C7" s="1810" t="s">
        <v>9</v>
      </c>
      <c r="D7" s="1810" t="s">
        <v>418</v>
      </c>
      <c r="E7" s="1810" t="s">
        <v>437</v>
      </c>
      <c r="F7" s="1810" t="s">
        <v>438</v>
      </c>
      <c r="G7" s="2146"/>
    </row>
    <row r="8" spans="1:8" s="134" customFormat="1" ht="27.75" customHeight="1">
      <c r="A8" s="673" t="s">
        <v>420</v>
      </c>
      <c r="B8" s="2039"/>
      <c r="C8" s="2039"/>
      <c r="D8" s="1812"/>
      <c r="E8" s="1812"/>
      <c r="F8" s="1812"/>
      <c r="G8" s="2041"/>
    </row>
    <row r="9" spans="1:8" ht="6" customHeight="1">
      <c r="A9" s="768" t="s">
        <v>156</v>
      </c>
      <c r="B9" s="773"/>
      <c r="C9" s="768"/>
      <c r="D9" s="768"/>
      <c r="E9" s="768"/>
    </row>
    <row r="10" spans="1:8" s="776" customFormat="1" ht="35.1" customHeight="1">
      <c r="A10" s="710" t="s">
        <v>26</v>
      </c>
      <c r="B10" s="774">
        <f t="shared" ref="B10:G10" si="0">SUM(B11:B14)</f>
        <v>7250.1440000000039</v>
      </c>
      <c r="C10" s="774">
        <f t="shared" si="0"/>
        <v>5598.9550000000017</v>
      </c>
      <c r="D10" s="774">
        <f t="shared" si="0"/>
        <v>1915.7709999999997</v>
      </c>
      <c r="E10" s="774">
        <f t="shared" si="0"/>
        <v>3058.1870000000026</v>
      </c>
      <c r="F10" s="774">
        <f t="shared" si="0"/>
        <v>624.99699999999984</v>
      </c>
      <c r="G10" s="774">
        <f t="shared" si="0"/>
        <v>1651.1890000000008</v>
      </c>
      <c r="H10" s="775"/>
    </row>
    <row r="11" spans="1:8" s="777" customFormat="1" ht="15" customHeight="1">
      <c r="A11" s="742" t="s">
        <v>497</v>
      </c>
      <c r="B11" s="709">
        <f>C11+G11</f>
        <v>3335.666000000002</v>
      </c>
      <c r="C11" s="709">
        <f>D11+E11+F11</f>
        <v>2923.8010000000017</v>
      </c>
      <c r="D11" s="709">
        <v>1228.1790000000003</v>
      </c>
      <c r="E11" s="709">
        <v>1343.6690000000012</v>
      </c>
      <c r="F11" s="709">
        <v>351.95299999999997</v>
      </c>
      <c r="G11" s="709">
        <v>411.86500000000012</v>
      </c>
    </row>
    <row r="12" spans="1:8" s="777" customFormat="1" ht="15" customHeight="1">
      <c r="A12" s="675" t="s">
        <v>498</v>
      </c>
      <c r="B12" s="709">
        <f>C12+G12</f>
        <v>807.40500000000031</v>
      </c>
      <c r="C12" s="709">
        <f>D12+E12+F12</f>
        <v>807.40500000000031</v>
      </c>
      <c r="D12" s="709">
        <v>26.280999999999985</v>
      </c>
      <c r="E12" s="709">
        <v>714.06300000000033</v>
      </c>
      <c r="F12" s="709">
        <v>67.061000000000007</v>
      </c>
      <c r="G12" s="709">
        <v>0</v>
      </c>
    </row>
    <row r="13" spans="1:8" s="777" customFormat="1" ht="15" customHeight="1">
      <c r="A13" s="675" t="s">
        <v>499</v>
      </c>
      <c r="B13" s="709">
        <f>C13+G13</f>
        <v>1116.7780000000007</v>
      </c>
      <c r="C13" s="709">
        <f>D13+E13+F13</f>
        <v>359.95999999999992</v>
      </c>
      <c r="D13" s="709">
        <v>125.81699999999996</v>
      </c>
      <c r="E13" s="709">
        <v>232.66799999999992</v>
      </c>
      <c r="F13" s="709">
        <v>1.4750000000000005</v>
      </c>
      <c r="G13" s="709">
        <v>756.81800000000067</v>
      </c>
    </row>
    <row r="14" spans="1:8" s="777" customFormat="1" ht="15" customHeight="1">
      <c r="A14" s="675" t="s">
        <v>458</v>
      </c>
      <c r="B14" s="709">
        <f>C14+G14</f>
        <v>1990.2949999999996</v>
      </c>
      <c r="C14" s="709">
        <f>D14+E14+F14</f>
        <v>1507.789</v>
      </c>
      <c r="D14" s="709">
        <v>535.49399999999946</v>
      </c>
      <c r="E14" s="709">
        <v>767.78700000000072</v>
      </c>
      <c r="F14" s="709">
        <v>204.50799999999987</v>
      </c>
      <c r="G14" s="709">
        <v>482.50599999999974</v>
      </c>
    </row>
    <row r="15" spans="1:8" s="778" customFormat="1" ht="15" customHeight="1">
      <c r="A15" s="675"/>
      <c r="B15" s="709"/>
      <c r="C15" s="719"/>
      <c r="D15" s="719"/>
      <c r="E15" s="719"/>
      <c r="F15" s="134"/>
      <c r="G15" s="134"/>
    </row>
    <row r="16" spans="1:8" s="776" customFormat="1" ht="35.1" customHeight="1">
      <c r="A16" s="745" t="s">
        <v>27</v>
      </c>
      <c r="B16" s="711">
        <f t="shared" ref="B16:G16" si="1">SUM(B17:B20)</f>
        <v>6977.3560000000025</v>
      </c>
      <c r="C16" s="711">
        <f t="shared" si="1"/>
        <v>5392.9240000000027</v>
      </c>
      <c r="D16" s="711">
        <f t="shared" si="1"/>
        <v>1891.4769999999999</v>
      </c>
      <c r="E16" s="711">
        <f t="shared" si="1"/>
        <v>2892.6750000000025</v>
      </c>
      <c r="F16" s="711">
        <f t="shared" si="1"/>
        <v>608.77199999999982</v>
      </c>
      <c r="G16" s="711">
        <f t="shared" si="1"/>
        <v>1584.432</v>
      </c>
      <c r="H16" s="775"/>
    </row>
    <row r="17" spans="1:7" s="777" customFormat="1" ht="15" customHeight="1">
      <c r="A17" s="742" t="s">
        <v>497</v>
      </c>
      <c r="B17" s="709">
        <f>C17+G17</f>
        <v>3209.6320000000019</v>
      </c>
      <c r="C17" s="709">
        <f>D17+E17+F17</f>
        <v>2864.5240000000017</v>
      </c>
      <c r="D17" s="709">
        <v>1228.1790000000003</v>
      </c>
      <c r="E17" s="709">
        <v>1284.3920000000012</v>
      </c>
      <c r="F17" s="709">
        <v>351.95299999999992</v>
      </c>
      <c r="G17" s="709">
        <v>345.10800000000017</v>
      </c>
    </row>
    <row r="18" spans="1:7" s="777" customFormat="1" ht="15" customHeight="1">
      <c r="A18" s="675" t="s">
        <v>498</v>
      </c>
      <c r="B18" s="709">
        <f>C18+G18</f>
        <v>694.13000000000045</v>
      </c>
      <c r="C18" s="709">
        <f>D18+E18+F18</f>
        <v>694.13000000000045</v>
      </c>
      <c r="D18" s="709">
        <v>26.280999999999992</v>
      </c>
      <c r="E18" s="709">
        <v>616.78800000000047</v>
      </c>
      <c r="F18" s="709">
        <v>51.061</v>
      </c>
      <c r="G18" s="709">
        <v>0</v>
      </c>
    </row>
    <row r="19" spans="1:7" s="777" customFormat="1" ht="15" customHeight="1">
      <c r="A19" s="675" t="s">
        <v>499</v>
      </c>
      <c r="B19" s="709">
        <f>C19+G19</f>
        <v>1087.643</v>
      </c>
      <c r="C19" s="709">
        <f>D19+E19+F19</f>
        <v>330.82499999999987</v>
      </c>
      <c r="D19" s="709">
        <v>101.52299999999997</v>
      </c>
      <c r="E19" s="709">
        <v>228.05199999999991</v>
      </c>
      <c r="F19" s="709">
        <v>1.2500000000000004</v>
      </c>
      <c r="G19" s="709">
        <v>756.81800000000021</v>
      </c>
    </row>
    <row r="20" spans="1:7" s="777" customFormat="1" ht="15" customHeight="1">
      <c r="A20" s="675" t="s">
        <v>458</v>
      </c>
      <c r="B20" s="709">
        <f>C20+G20</f>
        <v>1985.9509999999998</v>
      </c>
      <c r="C20" s="709">
        <f>D20+E20+F20</f>
        <v>1503.4450000000002</v>
      </c>
      <c r="D20" s="709">
        <v>535.49399999999969</v>
      </c>
      <c r="E20" s="709">
        <v>763.44300000000067</v>
      </c>
      <c r="F20" s="709">
        <v>204.50799999999992</v>
      </c>
      <c r="G20" s="709">
        <v>482.50599999999969</v>
      </c>
    </row>
    <row r="21" spans="1:7" s="778" customFormat="1" ht="15" customHeight="1">
      <c r="A21" s="746"/>
      <c r="B21" s="709"/>
      <c r="C21" s="709"/>
      <c r="D21" s="709"/>
      <c r="E21" s="709"/>
      <c r="F21" s="134"/>
      <c r="G21" s="134"/>
    </row>
    <row r="22" spans="1:7" s="776" customFormat="1" ht="35.1" customHeight="1">
      <c r="A22" s="745" t="s">
        <v>459</v>
      </c>
      <c r="B22" s="711">
        <f t="shared" ref="B22:G22" si="2">SUM(B23:B26)</f>
        <v>3109.2139999999999</v>
      </c>
      <c r="C22" s="711">
        <f t="shared" si="2"/>
        <v>1714.4450000000002</v>
      </c>
      <c r="D22" s="711">
        <f t="shared" si="2"/>
        <v>548.35599999999988</v>
      </c>
      <c r="E22" s="711">
        <f t="shared" si="2"/>
        <v>880.99300000000005</v>
      </c>
      <c r="F22" s="711">
        <f t="shared" si="2"/>
        <v>285.09599999999995</v>
      </c>
      <c r="G22" s="711">
        <f t="shared" si="2"/>
        <v>1394.769</v>
      </c>
    </row>
    <row r="23" spans="1:7" s="778" customFormat="1" ht="15" customHeight="1">
      <c r="A23" s="725" t="s">
        <v>497</v>
      </c>
      <c r="B23" s="709">
        <f>C23+G23</f>
        <v>1322.615</v>
      </c>
      <c r="C23" s="709">
        <f>D23+E23+F23</f>
        <v>1124.182</v>
      </c>
      <c r="D23" s="719">
        <v>538.90599999999984</v>
      </c>
      <c r="E23" s="719">
        <v>374.07400000000013</v>
      </c>
      <c r="F23" s="719">
        <v>211.20199999999997</v>
      </c>
      <c r="G23" s="709">
        <v>198.43299999999999</v>
      </c>
    </row>
    <row r="24" spans="1:7" s="778" customFormat="1" ht="15" customHeight="1">
      <c r="A24" s="674" t="s">
        <v>498</v>
      </c>
      <c r="B24" s="709">
        <f>C24+G24</f>
        <v>338.80700000000002</v>
      </c>
      <c r="C24" s="709">
        <f>D24+E24+F24</f>
        <v>338.80700000000002</v>
      </c>
      <c r="D24" s="719">
        <v>0</v>
      </c>
      <c r="E24" s="719">
        <v>308.80700000000002</v>
      </c>
      <c r="F24" s="719">
        <v>29.999999999999993</v>
      </c>
      <c r="G24" s="709">
        <v>0</v>
      </c>
    </row>
    <row r="25" spans="1:7" s="778" customFormat="1" ht="15" customHeight="1">
      <c r="A25" s="674" t="s">
        <v>499</v>
      </c>
      <c r="B25" s="709">
        <f>C25+G25</f>
        <v>839.35800000000006</v>
      </c>
      <c r="C25" s="709">
        <f>D25+E25+F25</f>
        <v>100.46200000000003</v>
      </c>
      <c r="D25" s="719">
        <v>0</v>
      </c>
      <c r="E25" s="719">
        <v>100.46200000000003</v>
      </c>
      <c r="F25" s="719">
        <v>0</v>
      </c>
      <c r="G25" s="709">
        <v>738.89600000000007</v>
      </c>
    </row>
    <row r="26" spans="1:7" s="778" customFormat="1" ht="15" customHeight="1">
      <c r="A26" s="674" t="s">
        <v>458</v>
      </c>
      <c r="B26" s="709">
        <f>C26+G26</f>
        <v>608.43399999999997</v>
      </c>
      <c r="C26" s="709">
        <f>D26+E26+F26</f>
        <v>150.99400000000003</v>
      </c>
      <c r="D26" s="719">
        <v>9.4500000000000011</v>
      </c>
      <c r="E26" s="719">
        <v>97.65000000000002</v>
      </c>
      <c r="F26" s="719">
        <v>43.893999999999998</v>
      </c>
      <c r="G26" s="709">
        <v>457.43999999999994</v>
      </c>
    </row>
    <row r="27" spans="1:7" s="778" customFormat="1" ht="15" customHeight="1">
      <c r="A27" s="746"/>
      <c r="B27" s="709"/>
      <c r="C27" s="719"/>
      <c r="D27" s="719"/>
      <c r="E27" s="719"/>
      <c r="F27" s="134"/>
      <c r="G27" s="134"/>
    </row>
    <row r="28" spans="1:7" s="776" customFormat="1" ht="35.1" customHeight="1">
      <c r="A28" s="745" t="s">
        <v>460</v>
      </c>
      <c r="B28" s="711">
        <f t="shared" ref="B28:G28" si="3">SUM(B29:B32)</f>
        <v>1014.8309999999997</v>
      </c>
      <c r="C28" s="711">
        <f t="shared" si="3"/>
        <v>989.6089999999997</v>
      </c>
      <c r="D28" s="711">
        <f t="shared" si="3"/>
        <v>337.66199999999992</v>
      </c>
      <c r="E28" s="711">
        <f t="shared" si="3"/>
        <v>522.6809999999997</v>
      </c>
      <c r="F28" s="711">
        <f t="shared" si="3"/>
        <v>129.26600000000005</v>
      </c>
      <c r="G28" s="711">
        <f t="shared" si="3"/>
        <v>25.221999999999994</v>
      </c>
    </row>
    <row r="29" spans="1:7" s="778" customFormat="1" ht="15" customHeight="1">
      <c r="A29" s="725" t="s">
        <v>497</v>
      </c>
      <c r="B29" s="709">
        <f>C29+G29</f>
        <v>704.47399999999971</v>
      </c>
      <c r="C29" s="709">
        <f>D29+E29+F29</f>
        <v>699.12299999999971</v>
      </c>
      <c r="D29" s="719">
        <v>271.70899999999995</v>
      </c>
      <c r="E29" s="719">
        <v>361.5439999999997</v>
      </c>
      <c r="F29" s="719">
        <v>65.87</v>
      </c>
      <c r="G29" s="709">
        <v>5.3509999999999991</v>
      </c>
    </row>
    <row r="30" spans="1:7" s="778" customFormat="1" ht="15" customHeight="1">
      <c r="A30" s="674" t="s">
        <v>498</v>
      </c>
      <c r="B30" s="709">
        <f>C30+G30</f>
        <v>111.96899999999997</v>
      </c>
      <c r="C30" s="709">
        <f>D30+E30+F30</f>
        <v>111.96899999999997</v>
      </c>
      <c r="D30" s="719">
        <v>13.177999999999995</v>
      </c>
      <c r="E30" s="719">
        <v>92.489999999999966</v>
      </c>
      <c r="F30" s="719">
        <v>6.3009999999999966</v>
      </c>
      <c r="G30" s="709">
        <v>0</v>
      </c>
    </row>
    <row r="31" spans="1:7" s="778" customFormat="1" ht="15" customHeight="1">
      <c r="A31" s="674" t="s">
        <v>499</v>
      </c>
      <c r="B31" s="709">
        <f>C31+G31</f>
        <v>39.457000000000008</v>
      </c>
      <c r="C31" s="709">
        <f>D31+E31+F31</f>
        <v>37.791000000000011</v>
      </c>
      <c r="D31" s="719">
        <v>0</v>
      </c>
      <c r="E31" s="719">
        <v>36.541000000000011</v>
      </c>
      <c r="F31" s="719">
        <v>1.2500000000000002</v>
      </c>
      <c r="G31" s="709">
        <v>1.6659999999999999</v>
      </c>
    </row>
    <row r="32" spans="1:7" s="778" customFormat="1" ht="15" customHeight="1">
      <c r="A32" s="674" t="s">
        <v>458</v>
      </c>
      <c r="B32" s="709">
        <f>C32+G32</f>
        <v>158.93100000000001</v>
      </c>
      <c r="C32" s="709">
        <f>D32+E32+F32</f>
        <v>140.72600000000003</v>
      </c>
      <c r="D32" s="719">
        <v>52.774999999999984</v>
      </c>
      <c r="E32" s="719">
        <v>32.106000000000002</v>
      </c>
      <c r="F32" s="719">
        <v>55.845000000000034</v>
      </c>
      <c r="G32" s="709">
        <v>18.204999999999995</v>
      </c>
    </row>
    <row r="33" spans="1:7" s="778" customFormat="1" ht="15" customHeight="1">
      <c r="A33" s="674"/>
      <c r="B33" s="748"/>
      <c r="C33" s="749"/>
      <c r="D33" s="749"/>
      <c r="E33" s="749"/>
      <c r="F33" s="134"/>
      <c r="G33" s="134"/>
    </row>
    <row r="34" spans="1:7" s="776" customFormat="1" ht="35.1" customHeight="1">
      <c r="A34" s="745" t="s">
        <v>461</v>
      </c>
      <c r="B34" s="711">
        <f t="shared" ref="B34:G34" si="4">SUM(B35:B38)</f>
        <v>1421.4670000000001</v>
      </c>
      <c r="C34" s="711">
        <f t="shared" si="4"/>
        <v>1412.491</v>
      </c>
      <c r="D34" s="711">
        <f t="shared" si="4"/>
        <v>507.38499999999988</v>
      </c>
      <c r="E34" s="711">
        <f t="shared" si="4"/>
        <v>755.52700000000004</v>
      </c>
      <c r="F34" s="711">
        <f t="shared" si="4"/>
        <v>149.57900000000001</v>
      </c>
      <c r="G34" s="711">
        <f t="shared" si="4"/>
        <v>8.9759999999999973</v>
      </c>
    </row>
    <row r="35" spans="1:7" s="778" customFormat="1" ht="15" customHeight="1">
      <c r="A35" s="725" t="s">
        <v>497</v>
      </c>
      <c r="B35" s="709">
        <f>C35+G35</f>
        <v>248.05900000000003</v>
      </c>
      <c r="C35" s="709">
        <f>D35+E35+F35</f>
        <v>248.05900000000003</v>
      </c>
      <c r="D35" s="719">
        <v>78.858000000000004</v>
      </c>
      <c r="E35" s="719">
        <v>124.39100000000001</v>
      </c>
      <c r="F35" s="719">
        <v>44.81</v>
      </c>
      <c r="G35" s="709">
        <v>0</v>
      </c>
    </row>
    <row r="36" spans="1:7" s="778" customFormat="1" ht="15" customHeight="1">
      <c r="A36" s="674" t="s">
        <v>498</v>
      </c>
      <c r="B36" s="709">
        <f>C36+G36</f>
        <v>0</v>
      </c>
      <c r="C36" s="709">
        <f>D36+E36+F36</f>
        <v>0</v>
      </c>
      <c r="D36" s="719">
        <v>0</v>
      </c>
      <c r="E36" s="719">
        <v>0</v>
      </c>
      <c r="F36" s="719">
        <v>0</v>
      </c>
      <c r="G36" s="709">
        <v>0</v>
      </c>
    </row>
    <row r="37" spans="1:7" s="778" customFormat="1" ht="15" customHeight="1">
      <c r="A37" s="674" t="s">
        <v>499</v>
      </c>
      <c r="B37" s="709">
        <f>C37+G37</f>
        <v>76.972999999999985</v>
      </c>
      <c r="C37" s="709">
        <f>D37+E37+F37</f>
        <v>74.85799999999999</v>
      </c>
      <c r="D37" s="719">
        <v>61.570999999999998</v>
      </c>
      <c r="E37" s="719">
        <v>13.286999999999995</v>
      </c>
      <c r="F37" s="719">
        <v>0</v>
      </c>
      <c r="G37" s="709">
        <v>2.1149999999999993</v>
      </c>
    </row>
    <row r="38" spans="1:7" s="778" customFormat="1" ht="15" customHeight="1">
      <c r="A38" s="674" t="s">
        <v>458</v>
      </c>
      <c r="B38" s="709">
        <f>C38+G38</f>
        <v>1096.4350000000002</v>
      </c>
      <c r="C38" s="709">
        <f>D38+E38+F38</f>
        <v>1089.5740000000001</v>
      </c>
      <c r="D38" s="719">
        <v>366.9559999999999</v>
      </c>
      <c r="E38" s="719">
        <v>617.84900000000005</v>
      </c>
      <c r="F38" s="719">
        <v>104.76900000000001</v>
      </c>
      <c r="G38" s="709">
        <v>6.860999999999998</v>
      </c>
    </row>
    <row r="39" spans="1:7" ht="4.5" customHeight="1" thickBot="1">
      <c r="A39" s="779"/>
      <c r="B39" s="779"/>
      <c r="C39" s="779"/>
      <c r="D39" s="779"/>
      <c r="E39" s="779"/>
      <c r="F39" s="779"/>
      <c r="G39" s="779"/>
    </row>
    <row r="40" spans="1:7" ht="4.5" customHeight="1" thickTop="1">
      <c r="A40" s="768"/>
    </row>
    <row r="41" spans="1:7">
      <c r="A41" s="656"/>
    </row>
    <row r="42" spans="1:7">
      <c r="A42" s="656"/>
    </row>
    <row r="43" spans="1:7">
      <c r="A43" s="656"/>
    </row>
    <row r="44" spans="1:7">
      <c r="A44" s="656"/>
      <c r="B44" s="763"/>
      <c r="C44" s="656"/>
      <c r="D44" s="656"/>
      <c r="E44" s="656"/>
    </row>
    <row r="45" spans="1:7">
      <c r="A45" s="656"/>
      <c r="B45" s="763"/>
      <c r="C45" s="656"/>
      <c r="D45" s="656"/>
      <c r="E45" s="656"/>
    </row>
    <row r="46" spans="1:7">
      <c r="A46" s="656"/>
      <c r="B46" s="763"/>
      <c r="C46" s="656"/>
      <c r="D46" s="656"/>
      <c r="E46" s="656"/>
    </row>
    <row r="47" spans="1:7">
      <c r="A47" s="656"/>
      <c r="B47" s="763"/>
      <c r="C47" s="656"/>
      <c r="D47" s="656"/>
      <c r="E47" s="656"/>
    </row>
    <row r="48" spans="1:7">
      <c r="A48" s="656"/>
      <c r="B48" s="763"/>
      <c r="C48" s="656"/>
      <c r="D48" s="656"/>
      <c r="E48" s="656"/>
    </row>
    <row r="49" spans="1:5">
      <c r="A49" s="656"/>
      <c r="B49" s="763"/>
      <c r="C49" s="656"/>
      <c r="D49" s="656"/>
      <c r="E49" s="656"/>
    </row>
    <row r="50" spans="1:5">
      <c r="A50" s="656"/>
      <c r="B50" s="763"/>
      <c r="C50" s="656"/>
      <c r="D50" s="656"/>
      <c r="E50" s="656"/>
    </row>
    <row r="51" spans="1:5">
      <c r="A51" s="656"/>
      <c r="B51" s="763"/>
      <c r="C51" s="656"/>
      <c r="D51" s="656"/>
      <c r="E51" s="656"/>
    </row>
    <row r="52" spans="1:5">
      <c r="A52" s="656"/>
      <c r="B52" s="763"/>
      <c r="C52" s="656"/>
      <c r="D52" s="656"/>
      <c r="E52" s="656"/>
    </row>
    <row r="53" spans="1:5">
      <c r="A53" s="656"/>
      <c r="B53" s="763"/>
      <c r="C53" s="656"/>
      <c r="D53" s="656"/>
      <c r="E53" s="656"/>
    </row>
    <row r="54" spans="1:5">
      <c r="A54" s="656"/>
      <c r="B54" s="763"/>
      <c r="C54" s="656"/>
      <c r="D54" s="656"/>
      <c r="E54" s="656"/>
    </row>
    <row r="55" spans="1:5">
      <c r="A55" s="656"/>
      <c r="B55" s="763"/>
      <c r="C55" s="656"/>
      <c r="D55" s="656"/>
      <c r="E55" s="656"/>
    </row>
    <row r="56" spans="1:5">
      <c r="A56" s="656"/>
      <c r="B56" s="763"/>
      <c r="C56" s="656"/>
      <c r="D56" s="656"/>
      <c r="E56" s="656"/>
    </row>
    <row r="57" spans="1:5">
      <c r="A57" s="656"/>
      <c r="B57" s="763"/>
      <c r="C57" s="656"/>
      <c r="D57" s="656"/>
      <c r="E57" s="656"/>
    </row>
    <row r="58" spans="1:5">
      <c r="A58" s="656"/>
      <c r="B58" s="763"/>
      <c r="C58" s="656"/>
      <c r="D58" s="656"/>
      <c r="E58" s="656"/>
    </row>
    <row r="59" spans="1:5">
      <c r="A59" s="656"/>
      <c r="B59" s="763"/>
      <c r="C59" s="656"/>
      <c r="D59" s="656"/>
      <c r="E59" s="656"/>
    </row>
    <row r="60" spans="1:5">
      <c r="A60" s="656"/>
      <c r="B60" s="763"/>
      <c r="C60" s="656"/>
      <c r="D60" s="656"/>
      <c r="E60" s="656"/>
    </row>
    <row r="61" spans="1:5">
      <c r="A61" s="656"/>
      <c r="B61" s="763"/>
      <c r="C61" s="656"/>
      <c r="D61" s="656"/>
      <c r="E61" s="656"/>
    </row>
    <row r="62" spans="1:5">
      <c r="A62" s="656"/>
      <c r="B62" s="763"/>
      <c r="C62" s="656"/>
      <c r="D62" s="656"/>
      <c r="E62" s="656"/>
    </row>
    <row r="63" spans="1:5">
      <c r="A63" s="656"/>
      <c r="B63" s="763"/>
      <c r="C63" s="656"/>
      <c r="D63" s="656"/>
      <c r="E63" s="656"/>
    </row>
    <row r="64" spans="1:5">
      <c r="A64" s="656"/>
      <c r="B64" s="763"/>
      <c r="C64" s="656"/>
      <c r="D64" s="656"/>
      <c r="E64" s="656"/>
    </row>
    <row r="65" spans="1:5">
      <c r="A65" s="656"/>
      <c r="B65" s="763"/>
      <c r="C65" s="656"/>
      <c r="D65" s="656"/>
      <c r="E65" s="656"/>
    </row>
    <row r="66" spans="1:5">
      <c r="A66" s="656"/>
      <c r="B66" s="763"/>
      <c r="C66" s="656"/>
      <c r="D66" s="656"/>
      <c r="E66" s="656"/>
    </row>
    <row r="67" spans="1:5">
      <c r="A67" s="656"/>
      <c r="B67" s="763"/>
      <c r="C67" s="656"/>
      <c r="D67" s="656"/>
      <c r="E67" s="656"/>
    </row>
    <row r="68" spans="1:5">
      <c r="A68" s="656"/>
      <c r="B68" s="763"/>
      <c r="C68" s="656"/>
      <c r="D68" s="656"/>
      <c r="E68" s="656"/>
    </row>
    <row r="69" spans="1:5">
      <c r="A69" s="656"/>
      <c r="B69" s="763"/>
      <c r="C69" s="656"/>
      <c r="D69" s="656"/>
      <c r="E69" s="656"/>
    </row>
    <row r="70" spans="1:5">
      <c r="A70" s="656"/>
      <c r="B70" s="763"/>
      <c r="C70" s="656"/>
      <c r="D70" s="656"/>
      <c r="E70" s="656"/>
    </row>
    <row r="71" spans="1:5">
      <c r="A71" s="656"/>
      <c r="B71" s="763"/>
      <c r="C71" s="656"/>
      <c r="D71" s="656"/>
      <c r="E71" s="656"/>
    </row>
    <row r="72" spans="1:5">
      <c r="A72" s="656"/>
      <c r="B72" s="763"/>
      <c r="C72" s="656"/>
      <c r="D72" s="656"/>
      <c r="E72" s="656"/>
    </row>
    <row r="73" spans="1:5">
      <c r="A73" s="656"/>
      <c r="B73" s="763"/>
      <c r="C73" s="656"/>
      <c r="D73" s="656"/>
      <c r="E73" s="656"/>
    </row>
    <row r="74" spans="1:5">
      <c r="A74" s="656"/>
      <c r="B74" s="763"/>
      <c r="C74" s="656"/>
      <c r="D74" s="656"/>
      <c r="E74" s="656"/>
    </row>
    <row r="75" spans="1:5">
      <c r="A75" s="656"/>
      <c r="B75" s="763"/>
      <c r="C75" s="656"/>
      <c r="D75" s="656"/>
      <c r="E75" s="656"/>
    </row>
    <row r="76" spans="1:5">
      <c r="A76" s="656"/>
      <c r="B76" s="763"/>
      <c r="C76" s="656"/>
      <c r="D76" s="656"/>
      <c r="E76" s="656"/>
    </row>
    <row r="77" spans="1:5">
      <c r="A77" s="656"/>
      <c r="B77" s="763"/>
      <c r="C77" s="656"/>
      <c r="D77" s="656"/>
      <c r="E77" s="656"/>
    </row>
    <row r="78" spans="1:5">
      <c r="A78" s="656"/>
      <c r="B78" s="763"/>
      <c r="C78" s="656"/>
      <c r="D78" s="656"/>
      <c r="E78" s="656"/>
    </row>
    <row r="79" spans="1:5">
      <c r="A79" s="656"/>
      <c r="B79" s="763"/>
      <c r="C79" s="656"/>
      <c r="D79" s="656"/>
      <c r="E79" s="656"/>
    </row>
    <row r="80" spans="1:5">
      <c r="A80" s="656"/>
      <c r="B80" s="763"/>
      <c r="C80" s="656"/>
      <c r="D80" s="656"/>
      <c r="E80" s="656"/>
    </row>
    <row r="81" spans="1:5">
      <c r="A81" s="656"/>
      <c r="B81" s="763"/>
      <c r="C81" s="656"/>
      <c r="D81" s="656"/>
      <c r="E81" s="656"/>
    </row>
    <row r="82" spans="1:5">
      <c r="A82" s="656"/>
      <c r="B82" s="763"/>
      <c r="C82" s="656"/>
      <c r="D82" s="656"/>
      <c r="E82" s="656"/>
    </row>
    <row r="83" spans="1:5">
      <c r="A83" s="656"/>
      <c r="B83" s="763"/>
      <c r="C83" s="656"/>
      <c r="D83" s="656"/>
      <c r="E83" s="656"/>
    </row>
    <row r="84" spans="1:5">
      <c r="A84" s="656"/>
      <c r="B84" s="763"/>
      <c r="C84" s="656"/>
      <c r="D84" s="656"/>
      <c r="E84" s="656"/>
    </row>
    <row r="85" spans="1:5">
      <c r="A85" s="656"/>
      <c r="B85" s="763"/>
      <c r="C85" s="656"/>
      <c r="D85" s="656"/>
      <c r="E85" s="656"/>
    </row>
    <row r="86" spans="1:5">
      <c r="A86" s="656"/>
      <c r="B86" s="763"/>
      <c r="C86" s="656"/>
      <c r="D86" s="656"/>
      <c r="E86" s="656"/>
    </row>
    <row r="87" spans="1:5">
      <c r="A87" s="656"/>
      <c r="B87" s="763"/>
      <c r="C87" s="656"/>
      <c r="D87" s="656"/>
      <c r="E87" s="656"/>
    </row>
    <row r="88" spans="1:5">
      <c r="A88" s="656"/>
      <c r="B88" s="763"/>
      <c r="C88" s="656"/>
      <c r="D88" s="656"/>
      <c r="E88" s="656"/>
    </row>
    <row r="89" spans="1:5">
      <c r="A89" s="656"/>
      <c r="B89" s="763"/>
      <c r="C89" s="656"/>
      <c r="D89" s="656"/>
      <c r="E89" s="656"/>
    </row>
    <row r="90" spans="1:5">
      <c r="A90" s="656"/>
      <c r="B90" s="763"/>
      <c r="C90" s="656"/>
      <c r="D90" s="656"/>
      <c r="E90" s="656"/>
    </row>
    <row r="91" spans="1:5">
      <c r="A91" s="656"/>
      <c r="B91" s="763"/>
      <c r="C91" s="656"/>
      <c r="D91" s="656"/>
      <c r="E91" s="656"/>
    </row>
    <row r="92" spans="1:5">
      <c r="A92" s="656"/>
      <c r="B92" s="763"/>
      <c r="C92" s="656"/>
      <c r="D92" s="656"/>
      <c r="E92" s="656"/>
    </row>
    <row r="93" spans="1:5">
      <c r="A93" s="656"/>
      <c r="B93" s="763"/>
      <c r="C93" s="656"/>
      <c r="D93" s="656"/>
      <c r="E93" s="656"/>
    </row>
    <row r="94" spans="1:5">
      <c r="A94" s="656"/>
      <c r="B94" s="763"/>
      <c r="C94" s="656"/>
      <c r="D94" s="656"/>
      <c r="E94" s="656"/>
    </row>
    <row r="95" spans="1:5">
      <c r="A95" s="656"/>
      <c r="B95" s="763"/>
      <c r="C95" s="656"/>
      <c r="D95" s="656"/>
      <c r="E95" s="656"/>
    </row>
    <row r="96" spans="1:5">
      <c r="A96" s="656"/>
      <c r="B96" s="763"/>
      <c r="C96" s="656"/>
      <c r="D96" s="656"/>
      <c r="E96" s="656"/>
    </row>
    <row r="97" spans="1:5">
      <c r="A97" s="656"/>
      <c r="B97" s="763"/>
      <c r="C97" s="656"/>
      <c r="D97" s="656"/>
      <c r="E97" s="656"/>
    </row>
    <row r="98" spans="1:5">
      <c r="A98" s="656"/>
      <c r="B98" s="763"/>
      <c r="C98" s="656"/>
      <c r="D98" s="656"/>
      <c r="E98" s="656"/>
    </row>
    <row r="99" spans="1:5">
      <c r="A99" s="656"/>
      <c r="B99" s="763"/>
      <c r="C99" s="656"/>
      <c r="D99" s="656"/>
      <c r="E99" s="656"/>
    </row>
    <row r="100" spans="1:5">
      <c r="A100" s="656"/>
      <c r="B100" s="763"/>
      <c r="C100" s="656"/>
      <c r="D100" s="656"/>
      <c r="E100" s="656"/>
    </row>
    <row r="101" spans="1:5">
      <c r="A101" s="656"/>
      <c r="B101" s="763"/>
      <c r="C101" s="656"/>
      <c r="D101" s="656"/>
      <c r="E101" s="656"/>
    </row>
    <row r="102" spans="1:5">
      <c r="A102" s="656"/>
      <c r="B102" s="763"/>
      <c r="C102" s="656"/>
      <c r="D102" s="656"/>
      <c r="E102" s="656"/>
    </row>
    <row r="103" spans="1:5">
      <c r="A103" s="656"/>
      <c r="B103" s="763"/>
      <c r="C103" s="656"/>
      <c r="D103" s="656"/>
      <c r="E103" s="656"/>
    </row>
    <row r="104" spans="1:5">
      <c r="A104" s="656"/>
      <c r="B104" s="763"/>
      <c r="C104" s="656"/>
      <c r="D104" s="656"/>
      <c r="E104" s="656"/>
    </row>
    <row r="105" spans="1:5">
      <c r="A105" s="656"/>
      <c r="B105" s="763"/>
      <c r="C105" s="656"/>
      <c r="D105" s="656"/>
      <c r="E105" s="656"/>
    </row>
    <row r="106" spans="1:5">
      <c r="A106" s="656"/>
      <c r="B106" s="763"/>
      <c r="C106" s="656"/>
      <c r="D106" s="656"/>
      <c r="E106" s="656"/>
    </row>
    <row r="107" spans="1:5">
      <c r="A107" s="656"/>
      <c r="B107" s="763"/>
      <c r="C107" s="656"/>
      <c r="D107" s="656"/>
      <c r="E107" s="656"/>
    </row>
    <row r="108" spans="1:5">
      <c r="A108" s="656"/>
      <c r="B108" s="763"/>
      <c r="C108" s="656"/>
      <c r="D108" s="656"/>
      <c r="E108" s="656"/>
    </row>
    <row r="109" spans="1:5">
      <c r="A109" s="656"/>
      <c r="B109" s="763"/>
      <c r="C109" s="656"/>
      <c r="D109" s="656"/>
      <c r="E109" s="656"/>
    </row>
    <row r="110" spans="1:5">
      <c r="A110" s="656"/>
      <c r="B110" s="763"/>
      <c r="C110" s="656"/>
      <c r="D110" s="656"/>
      <c r="E110" s="656"/>
    </row>
    <row r="111" spans="1:5">
      <c r="A111" s="656"/>
      <c r="B111" s="763"/>
      <c r="C111" s="656"/>
      <c r="D111" s="656"/>
      <c r="E111" s="656"/>
    </row>
    <row r="112" spans="1:5">
      <c r="A112" s="656"/>
      <c r="B112" s="763"/>
      <c r="C112" s="656"/>
      <c r="D112" s="656"/>
      <c r="E112" s="656"/>
    </row>
    <row r="113" spans="1:5">
      <c r="A113" s="656"/>
      <c r="B113" s="763"/>
      <c r="C113" s="656"/>
      <c r="D113" s="656"/>
      <c r="E113" s="656"/>
    </row>
    <row r="114" spans="1:5">
      <c r="A114" s="656"/>
      <c r="B114" s="763"/>
      <c r="C114" s="656"/>
      <c r="D114" s="656"/>
      <c r="E114" s="656"/>
    </row>
    <row r="115" spans="1:5">
      <c r="A115" s="656"/>
      <c r="B115" s="763"/>
      <c r="C115" s="656"/>
      <c r="D115" s="656"/>
      <c r="E115" s="656"/>
    </row>
    <row r="116" spans="1:5">
      <c r="A116" s="656"/>
      <c r="B116" s="763"/>
      <c r="C116" s="656"/>
      <c r="D116" s="656"/>
      <c r="E116" s="656"/>
    </row>
    <row r="117" spans="1:5">
      <c r="A117" s="656"/>
      <c r="B117" s="763"/>
      <c r="C117" s="656"/>
      <c r="D117" s="656"/>
      <c r="E117" s="656"/>
    </row>
    <row r="118" spans="1:5">
      <c r="A118" s="656"/>
      <c r="B118" s="763"/>
      <c r="C118" s="656"/>
      <c r="D118" s="656"/>
      <c r="E118" s="656"/>
    </row>
    <row r="119" spans="1:5">
      <c r="A119" s="656"/>
      <c r="B119" s="763"/>
      <c r="C119" s="656"/>
      <c r="D119" s="656"/>
      <c r="E119" s="656"/>
    </row>
    <row r="120" spans="1:5">
      <c r="A120" s="656"/>
      <c r="B120" s="763"/>
      <c r="C120" s="656"/>
      <c r="D120" s="656"/>
      <c r="E120" s="656"/>
    </row>
    <row r="121" spans="1:5">
      <c r="A121" s="656"/>
      <c r="B121" s="763"/>
      <c r="C121" s="656"/>
      <c r="D121" s="656"/>
      <c r="E121" s="656"/>
    </row>
    <row r="122" spans="1:5">
      <c r="A122" s="656"/>
      <c r="B122" s="763"/>
      <c r="C122" s="656"/>
      <c r="D122" s="656"/>
      <c r="E122" s="656"/>
    </row>
    <row r="123" spans="1:5">
      <c r="A123" s="656"/>
      <c r="B123" s="763"/>
      <c r="C123" s="656"/>
      <c r="D123" s="656"/>
      <c r="E123" s="656"/>
    </row>
    <row r="124" spans="1:5">
      <c r="A124" s="656"/>
      <c r="B124" s="763"/>
      <c r="C124" s="656"/>
      <c r="D124" s="656"/>
      <c r="E124" s="656"/>
    </row>
    <row r="125" spans="1:5">
      <c r="A125" s="656"/>
      <c r="B125" s="763"/>
      <c r="C125" s="656"/>
      <c r="D125" s="656"/>
      <c r="E125" s="656"/>
    </row>
    <row r="126" spans="1:5">
      <c r="A126" s="656"/>
      <c r="B126" s="763"/>
      <c r="C126" s="656"/>
      <c r="D126" s="656"/>
      <c r="E126" s="656"/>
    </row>
    <row r="127" spans="1:5">
      <c r="A127" s="656"/>
      <c r="B127" s="763"/>
      <c r="C127" s="656"/>
      <c r="D127" s="656"/>
      <c r="E127" s="656"/>
    </row>
    <row r="128" spans="1:5">
      <c r="A128" s="656"/>
      <c r="B128" s="763"/>
      <c r="C128" s="656"/>
      <c r="D128" s="656"/>
      <c r="E128" s="656"/>
    </row>
    <row r="129" spans="1:5">
      <c r="A129" s="656"/>
      <c r="B129" s="763"/>
      <c r="C129" s="656"/>
      <c r="D129" s="656"/>
      <c r="E129" s="656"/>
    </row>
    <row r="130" spans="1:5">
      <c r="A130" s="656"/>
      <c r="B130" s="763"/>
      <c r="C130" s="656"/>
      <c r="D130" s="656"/>
      <c r="E130" s="656"/>
    </row>
    <row r="131" spans="1:5">
      <c r="A131" s="656"/>
      <c r="B131" s="763"/>
      <c r="C131" s="656"/>
      <c r="D131" s="656"/>
      <c r="E131" s="656"/>
    </row>
    <row r="132" spans="1:5">
      <c r="A132" s="656"/>
      <c r="B132" s="763"/>
      <c r="C132" s="656"/>
      <c r="D132" s="656"/>
      <c r="E132" s="656"/>
    </row>
    <row r="133" spans="1:5">
      <c r="A133" s="656"/>
      <c r="B133" s="763"/>
      <c r="C133" s="656"/>
      <c r="D133" s="656"/>
      <c r="E133" s="656"/>
    </row>
    <row r="134" spans="1:5">
      <c r="A134" s="656"/>
      <c r="B134" s="763"/>
      <c r="C134" s="656"/>
      <c r="D134" s="656"/>
      <c r="E134" s="656"/>
    </row>
    <row r="135" spans="1:5">
      <c r="A135" s="656"/>
      <c r="B135" s="763"/>
      <c r="C135" s="656"/>
      <c r="D135" s="656"/>
      <c r="E135" s="656"/>
    </row>
    <row r="136" spans="1:5">
      <c r="A136" s="656"/>
      <c r="B136" s="763"/>
      <c r="C136" s="656"/>
      <c r="D136" s="656"/>
      <c r="E136" s="656"/>
    </row>
    <row r="137" spans="1:5">
      <c r="A137" s="656"/>
      <c r="B137" s="763"/>
      <c r="C137" s="656"/>
      <c r="D137" s="656"/>
      <c r="E137" s="656"/>
    </row>
    <row r="138" spans="1:5">
      <c r="A138" s="656"/>
      <c r="B138" s="763"/>
      <c r="C138" s="656"/>
      <c r="D138" s="656"/>
      <c r="E138" s="656"/>
    </row>
    <row r="139" spans="1:5">
      <c r="A139" s="656"/>
      <c r="B139" s="763"/>
      <c r="C139" s="656"/>
      <c r="D139" s="656"/>
      <c r="E139" s="656"/>
    </row>
    <row r="140" spans="1:5">
      <c r="A140" s="656"/>
      <c r="B140" s="763"/>
      <c r="C140" s="656"/>
      <c r="D140" s="656"/>
      <c r="E140" s="656"/>
    </row>
    <row r="141" spans="1:5">
      <c r="A141" s="656"/>
      <c r="B141" s="763"/>
      <c r="C141" s="656"/>
      <c r="D141" s="656"/>
      <c r="E141" s="656"/>
    </row>
    <row r="142" spans="1:5">
      <c r="A142" s="656"/>
      <c r="B142" s="763"/>
      <c r="C142" s="656"/>
      <c r="D142" s="656"/>
      <c r="E142" s="656"/>
    </row>
    <row r="143" spans="1:5">
      <c r="A143" s="656"/>
      <c r="B143" s="763"/>
      <c r="C143" s="656"/>
      <c r="D143" s="656"/>
      <c r="E143" s="656"/>
    </row>
    <row r="144" spans="1:5">
      <c r="A144" s="656"/>
      <c r="B144" s="763"/>
      <c r="C144" s="656"/>
      <c r="D144" s="656"/>
      <c r="E144" s="656"/>
    </row>
    <row r="145" spans="1:5">
      <c r="A145" s="656"/>
      <c r="B145" s="763"/>
      <c r="C145" s="656"/>
      <c r="D145" s="656"/>
      <c r="E145" s="656"/>
    </row>
    <row r="146" spans="1:5">
      <c r="A146" s="656"/>
      <c r="B146" s="763"/>
      <c r="C146" s="656"/>
      <c r="D146" s="656"/>
      <c r="E146" s="656"/>
    </row>
    <row r="147" spans="1:5">
      <c r="A147" s="656"/>
      <c r="B147" s="763"/>
      <c r="C147" s="656"/>
      <c r="D147" s="656"/>
      <c r="E147" s="656"/>
    </row>
    <row r="148" spans="1:5">
      <c r="A148" s="656"/>
      <c r="B148" s="763"/>
      <c r="C148" s="656"/>
      <c r="D148" s="656"/>
      <c r="E148" s="656"/>
    </row>
    <row r="149" spans="1:5">
      <c r="A149" s="656"/>
      <c r="B149" s="763"/>
      <c r="C149" s="656"/>
      <c r="D149" s="656"/>
      <c r="E149" s="656"/>
    </row>
    <row r="150" spans="1:5">
      <c r="A150" s="656"/>
      <c r="B150" s="763"/>
      <c r="C150" s="656"/>
      <c r="D150" s="656"/>
      <c r="E150" s="656"/>
    </row>
    <row r="151" spans="1:5">
      <c r="A151" s="656"/>
      <c r="B151" s="763"/>
      <c r="C151" s="656"/>
      <c r="D151" s="656"/>
      <c r="E151" s="656"/>
    </row>
    <row r="152" spans="1:5">
      <c r="A152" s="656"/>
      <c r="B152" s="763"/>
      <c r="C152" s="656"/>
      <c r="D152" s="656"/>
      <c r="E152" s="656"/>
    </row>
    <row r="153" spans="1:5">
      <c r="A153" s="656"/>
      <c r="B153" s="763"/>
      <c r="C153" s="656"/>
      <c r="D153" s="656"/>
      <c r="E153" s="656"/>
    </row>
    <row r="154" spans="1:5">
      <c r="A154" s="656"/>
      <c r="B154" s="763"/>
      <c r="C154" s="656"/>
      <c r="D154" s="656"/>
      <c r="E154" s="656"/>
    </row>
    <row r="155" spans="1:5">
      <c r="A155" s="656"/>
      <c r="B155" s="763"/>
      <c r="C155" s="656"/>
      <c r="D155" s="656"/>
      <c r="E155" s="656"/>
    </row>
    <row r="156" spans="1:5">
      <c r="A156" s="656"/>
      <c r="B156" s="763"/>
      <c r="C156" s="656"/>
      <c r="D156" s="656"/>
      <c r="E156" s="656"/>
    </row>
    <row r="157" spans="1:5">
      <c r="A157" s="656"/>
      <c r="B157" s="763"/>
      <c r="C157" s="656"/>
      <c r="D157" s="656"/>
      <c r="E157" s="656"/>
    </row>
    <row r="158" spans="1:5">
      <c r="A158" s="656"/>
      <c r="B158" s="763"/>
      <c r="C158" s="656"/>
      <c r="D158" s="656"/>
      <c r="E158" s="656"/>
    </row>
    <row r="159" spans="1:5">
      <c r="A159" s="656"/>
      <c r="B159" s="763"/>
      <c r="C159" s="656"/>
      <c r="D159" s="656"/>
      <c r="E159" s="656"/>
    </row>
    <row r="160" spans="1:5">
      <c r="A160" s="656"/>
      <c r="B160" s="763"/>
      <c r="C160" s="656"/>
      <c r="D160" s="656"/>
      <c r="E160" s="656"/>
    </row>
    <row r="161" spans="1:5">
      <c r="A161" s="656"/>
      <c r="B161" s="763"/>
      <c r="C161" s="656"/>
      <c r="D161" s="656"/>
      <c r="E161" s="656"/>
    </row>
    <row r="162" spans="1:5">
      <c r="A162" s="656"/>
      <c r="B162" s="763"/>
      <c r="C162" s="656"/>
      <c r="D162" s="656"/>
      <c r="E162" s="656"/>
    </row>
    <row r="163" spans="1:5">
      <c r="A163" s="656"/>
      <c r="B163" s="763"/>
      <c r="C163" s="656"/>
      <c r="D163" s="656"/>
      <c r="E163" s="656"/>
    </row>
    <row r="164" spans="1:5">
      <c r="A164" s="656"/>
      <c r="B164" s="763"/>
      <c r="C164" s="656"/>
      <c r="D164" s="656"/>
      <c r="E164" s="656"/>
    </row>
    <row r="165" spans="1:5">
      <c r="A165" s="656"/>
      <c r="B165" s="763"/>
      <c r="C165" s="656"/>
      <c r="D165" s="656"/>
      <c r="E165" s="656"/>
    </row>
    <row r="166" spans="1:5">
      <c r="A166" s="656"/>
      <c r="B166" s="763"/>
      <c r="C166" s="656"/>
      <c r="D166" s="656"/>
      <c r="E166" s="656"/>
    </row>
    <row r="167" spans="1:5">
      <c r="A167" s="656"/>
      <c r="B167" s="763"/>
      <c r="C167" s="656"/>
      <c r="D167" s="656"/>
      <c r="E167" s="656"/>
    </row>
    <row r="168" spans="1:5">
      <c r="A168" s="656"/>
      <c r="B168" s="763"/>
      <c r="C168" s="656"/>
      <c r="D168" s="656"/>
      <c r="E168" s="656"/>
    </row>
    <row r="169" spans="1:5">
      <c r="A169" s="656"/>
      <c r="B169" s="763"/>
      <c r="C169" s="656"/>
      <c r="D169" s="656"/>
      <c r="E169" s="656"/>
    </row>
    <row r="170" spans="1:5">
      <c r="A170" s="656"/>
      <c r="B170" s="763"/>
      <c r="C170" s="656"/>
      <c r="D170" s="656"/>
      <c r="E170" s="656"/>
    </row>
    <row r="171" spans="1:5">
      <c r="A171" s="656"/>
      <c r="B171" s="763"/>
      <c r="C171" s="656"/>
      <c r="D171" s="656"/>
      <c r="E171" s="656"/>
    </row>
    <row r="172" spans="1:5">
      <c r="A172" s="656"/>
      <c r="B172" s="763"/>
      <c r="C172" s="656"/>
      <c r="D172" s="656"/>
      <c r="E172" s="656"/>
    </row>
    <row r="173" spans="1:5">
      <c r="A173" s="656"/>
      <c r="B173" s="763"/>
      <c r="C173" s="656"/>
      <c r="D173" s="656"/>
      <c r="E173" s="656"/>
    </row>
    <row r="174" spans="1:5">
      <c r="A174" s="656"/>
      <c r="B174" s="763"/>
      <c r="C174" s="656"/>
      <c r="D174" s="656"/>
      <c r="E174" s="656"/>
    </row>
    <row r="175" spans="1:5">
      <c r="A175" s="656"/>
      <c r="B175" s="763"/>
      <c r="C175" s="656"/>
      <c r="D175" s="656"/>
      <c r="E175" s="656"/>
    </row>
    <row r="176" spans="1:5">
      <c r="A176" s="656"/>
      <c r="B176" s="763"/>
      <c r="C176" s="656"/>
      <c r="D176" s="656"/>
      <c r="E176" s="656"/>
    </row>
    <row r="177" spans="1:5">
      <c r="A177" s="656"/>
      <c r="B177" s="763"/>
      <c r="C177" s="656"/>
      <c r="D177" s="656"/>
      <c r="E177" s="656"/>
    </row>
    <row r="178" spans="1:5">
      <c r="A178" s="656"/>
      <c r="B178" s="763"/>
      <c r="C178" s="656"/>
      <c r="D178" s="656"/>
      <c r="E178" s="656"/>
    </row>
    <row r="179" spans="1:5">
      <c r="A179" s="656"/>
      <c r="B179" s="763"/>
      <c r="C179" s="656"/>
      <c r="D179" s="656"/>
      <c r="E179" s="656"/>
    </row>
    <row r="180" spans="1:5">
      <c r="A180" s="656"/>
      <c r="B180" s="763"/>
      <c r="C180" s="656"/>
      <c r="D180" s="656"/>
      <c r="E180" s="656"/>
    </row>
    <row r="181" spans="1:5">
      <c r="A181" s="656"/>
      <c r="B181" s="763"/>
      <c r="C181" s="656"/>
      <c r="D181" s="656"/>
      <c r="E181" s="656"/>
    </row>
    <row r="182" spans="1:5">
      <c r="A182" s="656"/>
      <c r="B182" s="763"/>
      <c r="C182" s="656"/>
      <c r="D182" s="656"/>
      <c r="E182" s="656"/>
    </row>
    <row r="183" spans="1:5">
      <c r="A183" s="656"/>
      <c r="B183" s="763"/>
      <c r="C183" s="656"/>
      <c r="D183" s="656"/>
      <c r="E183" s="656"/>
    </row>
    <row r="184" spans="1:5">
      <c r="A184" s="656"/>
      <c r="B184" s="763"/>
      <c r="C184" s="656"/>
      <c r="D184" s="656"/>
      <c r="E184" s="656"/>
    </row>
    <row r="185" spans="1:5">
      <c r="A185" s="656"/>
      <c r="B185" s="763"/>
      <c r="C185" s="656"/>
      <c r="D185" s="656"/>
      <c r="E185" s="656"/>
    </row>
    <row r="186" spans="1:5">
      <c r="A186" s="656"/>
      <c r="B186" s="763"/>
      <c r="C186" s="656"/>
      <c r="D186" s="656"/>
      <c r="E186" s="656"/>
    </row>
    <row r="187" spans="1:5">
      <c r="A187" s="656"/>
      <c r="B187" s="763"/>
      <c r="C187" s="656"/>
      <c r="D187" s="656"/>
      <c r="E187" s="656"/>
    </row>
    <row r="188" spans="1:5">
      <c r="A188" s="656"/>
      <c r="B188" s="763"/>
      <c r="C188" s="656"/>
      <c r="D188" s="656"/>
      <c r="E188" s="656"/>
    </row>
    <row r="189" spans="1:5">
      <c r="A189" s="656"/>
      <c r="B189" s="763"/>
      <c r="C189" s="656"/>
      <c r="D189" s="656"/>
      <c r="E189" s="656"/>
    </row>
    <row r="190" spans="1:5">
      <c r="A190" s="656"/>
      <c r="B190" s="763"/>
      <c r="C190" s="656"/>
      <c r="D190" s="656"/>
      <c r="E190" s="656"/>
    </row>
    <row r="191" spans="1:5">
      <c r="A191" s="656"/>
      <c r="B191" s="763"/>
      <c r="C191" s="656"/>
      <c r="D191" s="656"/>
      <c r="E191" s="656"/>
    </row>
    <row r="192" spans="1:5">
      <c r="A192" s="656"/>
      <c r="B192" s="763"/>
      <c r="C192" s="656"/>
      <c r="D192" s="656"/>
      <c r="E192" s="656"/>
    </row>
    <row r="193" spans="1:5">
      <c r="A193" s="656"/>
      <c r="B193" s="763"/>
      <c r="C193" s="656"/>
      <c r="D193" s="656"/>
      <c r="E193" s="656"/>
    </row>
    <row r="194" spans="1:5">
      <c r="A194" s="656"/>
      <c r="B194" s="763"/>
      <c r="C194" s="656"/>
      <c r="D194" s="656"/>
      <c r="E194" s="656"/>
    </row>
    <row r="195" spans="1:5">
      <c r="A195" s="656"/>
      <c r="B195" s="763"/>
      <c r="C195" s="656"/>
      <c r="D195" s="656"/>
      <c r="E195" s="656"/>
    </row>
    <row r="196" spans="1:5">
      <c r="A196" s="656"/>
      <c r="B196" s="763"/>
      <c r="C196" s="656"/>
      <c r="D196" s="656"/>
      <c r="E196" s="656"/>
    </row>
    <row r="197" spans="1:5">
      <c r="A197" s="656"/>
      <c r="B197" s="763"/>
      <c r="C197" s="656"/>
      <c r="D197" s="656"/>
      <c r="E197" s="656"/>
    </row>
    <row r="198" spans="1:5">
      <c r="A198" s="656"/>
      <c r="B198" s="763"/>
      <c r="C198" s="656"/>
      <c r="D198" s="656"/>
      <c r="E198" s="656"/>
    </row>
    <row r="199" spans="1:5">
      <c r="A199" s="656"/>
      <c r="B199" s="763"/>
      <c r="C199" s="656"/>
      <c r="D199" s="656"/>
      <c r="E199" s="656"/>
    </row>
    <row r="200" spans="1:5">
      <c r="A200" s="656"/>
      <c r="B200" s="763"/>
      <c r="C200" s="656"/>
      <c r="D200" s="656"/>
      <c r="E200" s="656"/>
    </row>
    <row r="201" spans="1:5">
      <c r="A201" s="656"/>
      <c r="B201" s="763"/>
      <c r="C201" s="656"/>
      <c r="D201" s="656"/>
      <c r="E201" s="656"/>
    </row>
    <row r="202" spans="1:5">
      <c r="A202" s="656"/>
      <c r="B202" s="763"/>
      <c r="C202" s="656"/>
      <c r="D202" s="656"/>
      <c r="E202" s="656"/>
    </row>
    <row r="203" spans="1:5">
      <c r="A203" s="656"/>
      <c r="B203" s="763"/>
      <c r="C203" s="656"/>
      <c r="D203" s="656"/>
      <c r="E203" s="656"/>
    </row>
    <row r="204" spans="1:5">
      <c r="A204" s="656"/>
      <c r="B204" s="763"/>
      <c r="C204" s="656"/>
      <c r="D204" s="656"/>
      <c r="E204" s="656"/>
    </row>
    <row r="205" spans="1:5">
      <c r="A205" s="656"/>
      <c r="B205" s="763"/>
      <c r="C205" s="656"/>
      <c r="D205" s="656"/>
      <c r="E205" s="656"/>
    </row>
    <row r="206" spans="1:5">
      <c r="A206" s="656"/>
      <c r="B206" s="763"/>
      <c r="C206" s="656"/>
      <c r="D206" s="656"/>
      <c r="E206" s="656"/>
    </row>
    <row r="207" spans="1:5">
      <c r="A207" s="656"/>
      <c r="B207" s="763"/>
      <c r="C207" s="656"/>
      <c r="D207" s="656"/>
      <c r="E207" s="656"/>
    </row>
    <row r="208" spans="1:5">
      <c r="A208" s="656"/>
      <c r="B208" s="763"/>
      <c r="C208" s="656"/>
      <c r="D208" s="656"/>
      <c r="E208" s="656"/>
    </row>
    <row r="209" spans="1:5">
      <c r="A209" s="656"/>
      <c r="B209" s="763"/>
      <c r="C209" s="656"/>
      <c r="D209" s="656"/>
      <c r="E209" s="656"/>
    </row>
    <row r="210" spans="1:5">
      <c r="A210" s="656"/>
      <c r="B210" s="763"/>
      <c r="C210" s="656"/>
      <c r="D210" s="656"/>
      <c r="E210" s="656"/>
    </row>
    <row r="211" spans="1:5">
      <c r="A211" s="656"/>
      <c r="B211" s="763"/>
      <c r="C211" s="656"/>
      <c r="D211" s="656"/>
      <c r="E211" s="656"/>
    </row>
    <row r="212" spans="1:5">
      <c r="A212" s="656"/>
      <c r="B212" s="763"/>
      <c r="C212" s="656"/>
      <c r="D212" s="656"/>
      <c r="E212" s="656"/>
    </row>
    <row r="213" spans="1:5">
      <c r="A213" s="656"/>
      <c r="B213" s="763"/>
      <c r="C213" s="656"/>
      <c r="D213" s="656"/>
      <c r="E213" s="656"/>
    </row>
    <row r="214" spans="1:5">
      <c r="A214" s="656"/>
      <c r="B214" s="763"/>
      <c r="C214" s="656"/>
      <c r="D214" s="656"/>
      <c r="E214" s="656"/>
    </row>
    <row r="215" spans="1:5">
      <c r="A215" s="656"/>
      <c r="B215" s="763"/>
      <c r="C215" s="656"/>
      <c r="D215" s="656"/>
      <c r="E215" s="656"/>
    </row>
    <row r="216" spans="1:5">
      <c r="A216" s="656"/>
      <c r="B216" s="763"/>
      <c r="C216" s="656"/>
      <c r="D216" s="656"/>
      <c r="E216" s="656"/>
    </row>
    <row r="217" spans="1:5">
      <c r="A217" s="656"/>
      <c r="B217" s="763"/>
      <c r="C217" s="656"/>
      <c r="D217" s="656"/>
      <c r="E217" s="656"/>
    </row>
    <row r="218" spans="1:5">
      <c r="A218" s="656"/>
      <c r="B218" s="763"/>
      <c r="C218" s="656"/>
      <c r="D218" s="656"/>
      <c r="E218" s="656"/>
    </row>
    <row r="219" spans="1:5">
      <c r="A219" s="656"/>
      <c r="B219" s="763"/>
      <c r="C219" s="656"/>
      <c r="D219" s="656"/>
      <c r="E219" s="656"/>
    </row>
    <row r="220" spans="1:5">
      <c r="A220" s="656"/>
      <c r="B220" s="763"/>
      <c r="C220" s="656"/>
      <c r="D220" s="656"/>
      <c r="E220" s="656"/>
    </row>
    <row r="221" spans="1:5">
      <c r="A221" s="656"/>
      <c r="B221" s="763"/>
      <c r="C221" s="656"/>
      <c r="D221" s="656"/>
      <c r="E221" s="656"/>
    </row>
    <row r="222" spans="1:5">
      <c r="A222" s="656"/>
      <c r="B222" s="763"/>
      <c r="C222" s="656"/>
      <c r="D222" s="656"/>
      <c r="E222" s="656"/>
    </row>
    <row r="223" spans="1:5">
      <c r="A223" s="656"/>
      <c r="B223" s="763"/>
      <c r="C223" s="656"/>
      <c r="D223" s="656"/>
      <c r="E223" s="656"/>
    </row>
    <row r="224" spans="1:5">
      <c r="A224" s="656"/>
      <c r="B224" s="763"/>
      <c r="C224" s="656"/>
      <c r="D224" s="656"/>
      <c r="E224" s="656"/>
    </row>
    <row r="225" spans="1:5">
      <c r="A225" s="656"/>
      <c r="B225" s="763"/>
      <c r="C225" s="656"/>
      <c r="D225" s="656"/>
      <c r="E225" s="656"/>
    </row>
    <row r="226" spans="1:5">
      <c r="A226" s="656"/>
      <c r="B226" s="763"/>
      <c r="C226" s="656"/>
      <c r="D226" s="656"/>
      <c r="E226" s="656"/>
    </row>
    <row r="227" spans="1:5">
      <c r="A227" s="656"/>
      <c r="B227" s="763"/>
      <c r="C227" s="656"/>
      <c r="D227" s="656"/>
      <c r="E227" s="656"/>
    </row>
    <row r="228" spans="1:5">
      <c r="A228" s="656"/>
      <c r="B228" s="763"/>
      <c r="C228" s="656"/>
      <c r="D228" s="656"/>
      <c r="E228" s="656"/>
    </row>
    <row r="229" spans="1:5">
      <c r="A229" s="656"/>
      <c r="B229" s="763"/>
      <c r="C229" s="656"/>
      <c r="D229" s="656"/>
      <c r="E229" s="656"/>
    </row>
    <row r="230" spans="1:5">
      <c r="A230" s="656"/>
      <c r="B230" s="763"/>
      <c r="C230" s="656"/>
      <c r="D230" s="656"/>
      <c r="E230" s="656"/>
    </row>
    <row r="231" spans="1:5">
      <c r="A231" s="656"/>
      <c r="B231" s="763"/>
      <c r="C231" s="656"/>
      <c r="D231" s="656"/>
      <c r="E231" s="656"/>
    </row>
    <row r="232" spans="1:5">
      <c r="A232" s="656"/>
      <c r="B232" s="763"/>
      <c r="C232" s="656"/>
      <c r="D232" s="656"/>
      <c r="E232" s="656"/>
    </row>
    <row r="233" spans="1:5">
      <c r="A233" s="656"/>
      <c r="B233" s="763"/>
      <c r="C233" s="656"/>
      <c r="D233" s="656"/>
      <c r="E233" s="656"/>
    </row>
    <row r="234" spans="1:5">
      <c r="A234" s="656"/>
      <c r="B234" s="763"/>
      <c r="C234" s="656"/>
      <c r="D234" s="656"/>
      <c r="E234" s="656"/>
    </row>
    <row r="235" spans="1:5">
      <c r="A235" s="656"/>
      <c r="B235" s="763"/>
      <c r="C235" s="656"/>
      <c r="D235" s="656"/>
      <c r="E235" s="656"/>
    </row>
    <row r="236" spans="1:5">
      <c r="A236" s="656"/>
      <c r="B236" s="763"/>
      <c r="C236" s="656"/>
      <c r="D236" s="656"/>
      <c r="E236" s="656"/>
    </row>
    <row r="237" spans="1:5">
      <c r="A237" s="656"/>
      <c r="B237" s="763"/>
      <c r="C237" s="656"/>
      <c r="D237" s="656"/>
      <c r="E237" s="656"/>
    </row>
    <row r="238" spans="1:5">
      <c r="A238" s="656"/>
      <c r="B238" s="763"/>
      <c r="C238" s="656"/>
      <c r="D238" s="656"/>
      <c r="E238" s="656"/>
    </row>
    <row r="239" spans="1:5">
      <c r="A239" s="656"/>
      <c r="B239" s="763"/>
      <c r="C239" s="656"/>
      <c r="D239" s="656"/>
      <c r="E239" s="656"/>
    </row>
    <row r="240" spans="1:5">
      <c r="A240" s="656"/>
      <c r="B240" s="763"/>
      <c r="C240" s="656"/>
      <c r="D240" s="656"/>
      <c r="E240" s="656"/>
    </row>
    <row r="241" spans="1:5">
      <c r="A241" s="656"/>
      <c r="B241" s="763"/>
      <c r="C241" s="656"/>
      <c r="D241" s="656"/>
      <c r="E241" s="656"/>
    </row>
    <row r="242" spans="1:5">
      <c r="A242" s="656"/>
      <c r="B242" s="763"/>
      <c r="C242" s="656"/>
      <c r="D242" s="656"/>
      <c r="E242" s="656"/>
    </row>
    <row r="243" spans="1:5">
      <c r="A243" s="656"/>
      <c r="B243" s="763"/>
      <c r="C243" s="656"/>
      <c r="D243" s="656"/>
      <c r="E243" s="656"/>
    </row>
    <row r="244" spans="1:5">
      <c r="A244" s="656"/>
      <c r="B244" s="763"/>
      <c r="C244" s="656"/>
      <c r="D244" s="656"/>
      <c r="E244" s="656"/>
    </row>
    <row r="245" spans="1:5">
      <c r="A245" s="656"/>
      <c r="B245" s="763"/>
      <c r="C245" s="656"/>
      <c r="D245" s="656"/>
      <c r="E245" s="656"/>
    </row>
    <row r="246" spans="1:5">
      <c r="A246" s="656"/>
      <c r="B246" s="763"/>
      <c r="C246" s="656"/>
      <c r="D246" s="656"/>
      <c r="E246" s="656"/>
    </row>
    <row r="247" spans="1:5">
      <c r="A247" s="656"/>
      <c r="B247" s="763"/>
      <c r="C247" s="656"/>
      <c r="D247" s="656"/>
      <c r="E247" s="656"/>
    </row>
    <row r="248" spans="1:5">
      <c r="A248" s="656"/>
      <c r="B248" s="763"/>
      <c r="C248" s="656"/>
      <c r="D248" s="656"/>
      <c r="E248" s="656"/>
    </row>
    <row r="249" spans="1:5">
      <c r="A249" s="656"/>
      <c r="B249" s="763"/>
      <c r="C249" s="656"/>
      <c r="D249" s="656"/>
      <c r="E249" s="656"/>
    </row>
    <row r="250" spans="1:5">
      <c r="A250" s="656"/>
      <c r="B250" s="763"/>
      <c r="C250" s="656"/>
      <c r="D250" s="656"/>
      <c r="E250" s="656"/>
    </row>
    <row r="251" spans="1:5">
      <c r="A251" s="656"/>
      <c r="B251" s="763"/>
      <c r="C251" s="656"/>
      <c r="D251" s="656"/>
      <c r="E251" s="656"/>
    </row>
    <row r="252" spans="1:5">
      <c r="A252" s="656"/>
      <c r="B252" s="763"/>
      <c r="C252" s="656"/>
      <c r="D252" s="656"/>
      <c r="E252" s="656"/>
    </row>
    <row r="253" spans="1:5">
      <c r="A253" s="656"/>
      <c r="B253" s="763"/>
      <c r="C253" s="656"/>
      <c r="D253" s="656"/>
      <c r="E253" s="656"/>
    </row>
    <row r="254" spans="1:5">
      <c r="A254" s="656"/>
      <c r="B254" s="763"/>
      <c r="C254" s="656"/>
      <c r="D254" s="656"/>
      <c r="E254" s="656"/>
    </row>
    <row r="255" spans="1:5">
      <c r="A255" s="656"/>
      <c r="B255" s="763"/>
      <c r="C255" s="656"/>
      <c r="D255" s="656"/>
      <c r="E255" s="656"/>
    </row>
    <row r="256" spans="1:5">
      <c r="A256" s="656"/>
      <c r="B256" s="763"/>
      <c r="C256" s="656"/>
      <c r="D256" s="656"/>
      <c r="E256" s="656"/>
    </row>
    <row r="257" spans="1:5">
      <c r="A257" s="656"/>
      <c r="B257" s="763"/>
      <c r="C257" s="656"/>
      <c r="D257" s="656"/>
      <c r="E257" s="656"/>
    </row>
    <row r="258" spans="1:5">
      <c r="A258" s="656"/>
      <c r="B258" s="763"/>
      <c r="C258" s="656"/>
      <c r="D258" s="656"/>
      <c r="E258" s="656"/>
    </row>
    <row r="259" spans="1:5">
      <c r="A259" s="656"/>
      <c r="B259" s="763"/>
      <c r="C259" s="656"/>
      <c r="D259" s="656"/>
      <c r="E259" s="656"/>
    </row>
    <row r="260" spans="1:5">
      <c r="A260" s="656"/>
      <c r="B260" s="763"/>
      <c r="C260" s="656"/>
      <c r="D260" s="656"/>
      <c r="E260" s="656"/>
    </row>
    <row r="261" spans="1:5">
      <c r="A261" s="656"/>
      <c r="B261" s="763"/>
      <c r="C261" s="656"/>
      <c r="D261" s="656"/>
      <c r="E261" s="656"/>
    </row>
    <row r="262" spans="1:5">
      <c r="A262" s="656"/>
      <c r="B262" s="763"/>
      <c r="C262" s="656"/>
      <c r="D262" s="656"/>
      <c r="E262" s="656"/>
    </row>
    <row r="263" spans="1:5">
      <c r="A263" s="656"/>
      <c r="B263" s="763"/>
      <c r="C263" s="656"/>
      <c r="D263" s="656"/>
      <c r="E263" s="656"/>
    </row>
    <row r="264" spans="1:5">
      <c r="A264" s="656"/>
      <c r="B264" s="763"/>
      <c r="C264" s="656"/>
      <c r="D264" s="656"/>
      <c r="E264" s="656"/>
    </row>
    <row r="265" spans="1:5">
      <c r="A265" s="656"/>
      <c r="B265" s="763"/>
      <c r="C265" s="656"/>
      <c r="D265" s="656"/>
      <c r="E265" s="656"/>
    </row>
    <row r="266" spans="1:5">
      <c r="A266" s="656"/>
      <c r="B266" s="763"/>
      <c r="C266" s="656"/>
      <c r="D266" s="656"/>
      <c r="E266" s="656"/>
    </row>
    <row r="267" spans="1:5">
      <c r="A267" s="656"/>
      <c r="B267" s="763"/>
      <c r="C267" s="656"/>
      <c r="D267" s="656"/>
      <c r="E267" s="656"/>
    </row>
    <row r="268" spans="1:5">
      <c r="A268" s="656"/>
      <c r="B268" s="763"/>
      <c r="C268" s="656"/>
      <c r="D268" s="656"/>
      <c r="E268" s="656"/>
    </row>
    <row r="269" spans="1:5">
      <c r="A269" s="656"/>
      <c r="B269" s="763"/>
      <c r="C269" s="656"/>
      <c r="D269" s="656"/>
      <c r="E269" s="656"/>
    </row>
    <row r="270" spans="1:5">
      <c r="A270" s="656"/>
      <c r="B270" s="763"/>
      <c r="C270" s="656"/>
      <c r="D270" s="656"/>
      <c r="E270" s="656"/>
    </row>
    <row r="271" spans="1:5">
      <c r="A271" s="656"/>
      <c r="B271" s="763"/>
      <c r="C271" s="656"/>
      <c r="D271" s="656"/>
      <c r="E271" s="656"/>
    </row>
    <row r="272" spans="1:5">
      <c r="A272" s="656"/>
      <c r="B272" s="763"/>
      <c r="C272" s="656"/>
      <c r="D272" s="656"/>
      <c r="E272" s="656"/>
    </row>
    <row r="273" spans="1:5">
      <c r="A273" s="656"/>
      <c r="B273" s="763"/>
      <c r="C273" s="656"/>
      <c r="D273" s="656"/>
      <c r="E273" s="656"/>
    </row>
    <row r="274" spans="1:5">
      <c r="A274" s="656"/>
      <c r="B274" s="763"/>
      <c r="C274" s="656"/>
      <c r="D274" s="656"/>
      <c r="E274" s="656"/>
    </row>
    <row r="275" spans="1:5">
      <c r="A275" s="656"/>
      <c r="B275" s="763"/>
      <c r="C275" s="656"/>
      <c r="D275" s="656"/>
      <c r="E275" s="656"/>
    </row>
    <row r="276" spans="1:5">
      <c r="A276" s="656"/>
      <c r="B276" s="763"/>
      <c r="C276" s="656"/>
      <c r="D276" s="656"/>
      <c r="E276" s="656"/>
    </row>
    <row r="277" spans="1:5">
      <c r="A277" s="656"/>
      <c r="B277" s="763"/>
      <c r="C277" s="656"/>
      <c r="D277" s="656"/>
      <c r="E277" s="656"/>
    </row>
    <row r="278" spans="1:5">
      <c r="A278" s="656"/>
      <c r="B278" s="763"/>
      <c r="C278" s="656"/>
      <c r="D278" s="656"/>
      <c r="E278" s="656"/>
    </row>
    <row r="279" spans="1:5">
      <c r="A279" s="656"/>
      <c r="B279" s="763"/>
      <c r="C279" s="656"/>
      <c r="D279" s="656"/>
      <c r="E279" s="656"/>
    </row>
    <row r="280" spans="1:5">
      <c r="A280" s="656"/>
      <c r="B280" s="763"/>
      <c r="C280" s="656"/>
      <c r="D280" s="656"/>
      <c r="E280" s="656"/>
    </row>
    <row r="281" spans="1:5">
      <c r="A281" s="656"/>
      <c r="B281" s="763"/>
      <c r="C281" s="656"/>
      <c r="D281" s="656"/>
      <c r="E281" s="656"/>
    </row>
    <row r="282" spans="1:5">
      <c r="A282" s="656"/>
      <c r="B282" s="763"/>
      <c r="C282" s="656"/>
      <c r="D282" s="656"/>
      <c r="E282" s="656"/>
    </row>
    <row r="283" spans="1:5">
      <c r="A283" s="656"/>
      <c r="B283" s="763"/>
      <c r="C283" s="656"/>
      <c r="D283" s="656"/>
      <c r="E283" s="656"/>
    </row>
    <row r="284" spans="1:5">
      <c r="A284" s="656"/>
      <c r="B284" s="763"/>
      <c r="C284" s="656"/>
      <c r="D284" s="656"/>
      <c r="E284" s="656"/>
    </row>
    <row r="285" spans="1:5">
      <c r="A285" s="656"/>
      <c r="B285" s="763"/>
      <c r="C285" s="656"/>
      <c r="D285" s="656"/>
      <c r="E285" s="656"/>
    </row>
    <row r="286" spans="1:5">
      <c r="A286" s="656"/>
      <c r="B286" s="763"/>
      <c r="C286" s="656"/>
      <c r="D286" s="656"/>
      <c r="E286" s="656"/>
    </row>
    <row r="287" spans="1:5">
      <c r="A287" s="656"/>
      <c r="B287" s="763"/>
      <c r="C287" s="656"/>
      <c r="D287" s="656"/>
      <c r="E287" s="656"/>
    </row>
    <row r="288" spans="1:5">
      <c r="A288" s="656"/>
      <c r="B288" s="763"/>
      <c r="C288" s="656"/>
      <c r="D288" s="656"/>
      <c r="E288" s="656"/>
    </row>
    <row r="289" spans="1:5">
      <c r="A289" s="656"/>
      <c r="B289" s="763"/>
      <c r="C289" s="656"/>
      <c r="D289" s="656"/>
      <c r="E289" s="656"/>
    </row>
    <row r="290" spans="1:5">
      <c r="A290" s="656"/>
      <c r="B290" s="763"/>
      <c r="C290" s="656"/>
      <c r="D290" s="656"/>
      <c r="E290" s="656"/>
    </row>
    <row r="291" spans="1:5">
      <c r="A291" s="656"/>
      <c r="B291" s="763"/>
      <c r="C291" s="656"/>
      <c r="D291" s="656"/>
      <c r="E291" s="656"/>
    </row>
    <row r="292" spans="1:5">
      <c r="A292" s="656"/>
      <c r="B292" s="763"/>
      <c r="C292" s="656"/>
      <c r="D292" s="656"/>
      <c r="E292" s="656"/>
    </row>
    <row r="293" spans="1:5">
      <c r="A293" s="656"/>
      <c r="B293" s="763"/>
      <c r="C293" s="656"/>
      <c r="D293" s="656"/>
      <c r="E293" s="656"/>
    </row>
    <row r="294" spans="1:5">
      <c r="A294" s="656"/>
      <c r="B294" s="763"/>
      <c r="C294" s="656"/>
      <c r="D294" s="656"/>
      <c r="E294" s="656"/>
    </row>
    <row r="295" spans="1:5">
      <c r="A295" s="656"/>
      <c r="B295" s="763"/>
      <c r="C295" s="656"/>
      <c r="D295" s="656"/>
      <c r="E295" s="656"/>
    </row>
    <row r="296" spans="1:5">
      <c r="A296" s="656"/>
      <c r="B296" s="763"/>
      <c r="C296" s="656"/>
      <c r="D296" s="656"/>
      <c r="E296" s="656"/>
    </row>
    <row r="297" spans="1:5">
      <c r="A297" s="656"/>
      <c r="B297" s="763"/>
      <c r="C297" s="656"/>
      <c r="D297" s="656"/>
      <c r="E297" s="656"/>
    </row>
    <row r="298" spans="1:5">
      <c r="A298" s="656"/>
      <c r="B298" s="763"/>
      <c r="C298" s="656"/>
      <c r="D298" s="656"/>
      <c r="E298" s="656"/>
    </row>
    <row r="299" spans="1:5">
      <c r="A299" s="656"/>
      <c r="B299" s="763"/>
      <c r="C299" s="656"/>
      <c r="D299" s="656"/>
      <c r="E299" s="656"/>
    </row>
    <row r="300" spans="1:5">
      <c r="A300" s="656"/>
      <c r="B300" s="763"/>
      <c r="C300" s="656"/>
      <c r="D300" s="656"/>
      <c r="E300" s="656"/>
    </row>
    <row r="301" spans="1:5">
      <c r="A301" s="656"/>
      <c r="B301" s="763"/>
      <c r="C301" s="656"/>
      <c r="D301" s="656"/>
      <c r="E301" s="656"/>
    </row>
    <row r="302" spans="1:5">
      <c r="A302" s="656"/>
      <c r="B302" s="763"/>
      <c r="C302" s="656"/>
      <c r="D302" s="656"/>
      <c r="E302" s="656"/>
    </row>
    <row r="303" spans="1:5">
      <c r="A303" s="656"/>
      <c r="B303" s="763"/>
      <c r="C303" s="656"/>
      <c r="D303" s="656"/>
      <c r="E303" s="656"/>
    </row>
    <row r="304" spans="1:5">
      <c r="A304" s="656"/>
      <c r="B304" s="763"/>
      <c r="C304" s="656"/>
      <c r="D304" s="656"/>
      <c r="E304" s="656"/>
    </row>
    <row r="305" spans="1:5">
      <c r="A305" s="656"/>
      <c r="B305" s="763"/>
      <c r="C305" s="656"/>
      <c r="D305" s="656"/>
      <c r="E305" s="656"/>
    </row>
    <row r="306" spans="1:5">
      <c r="A306" s="656"/>
      <c r="B306" s="763"/>
      <c r="C306" s="656"/>
      <c r="D306" s="656"/>
      <c r="E306" s="656"/>
    </row>
    <row r="307" spans="1:5">
      <c r="A307" s="656"/>
      <c r="B307" s="763"/>
      <c r="C307" s="656"/>
      <c r="D307" s="656"/>
      <c r="E307" s="656"/>
    </row>
    <row r="308" spans="1:5">
      <c r="A308" s="656"/>
      <c r="B308" s="763"/>
      <c r="C308" s="656"/>
      <c r="D308" s="656"/>
      <c r="E308" s="656"/>
    </row>
    <row r="309" spans="1:5">
      <c r="A309" s="656"/>
      <c r="B309" s="763"/>
      <c r="C309" s="656"/>
      <c r="D309" s="656"/>
      <c r="E309" s="656"/>
    </row>
    <row r="310" spans="1:5">
      <c r="A310" s="656"/>
      <c r="B310" s="763"/>
      <c r="C310" s="656"/>
      <c r="D310" s="656"/>
      <c r="E310" s="656"/>
    </row>
    <row r="311" spans="1:5">
      <c r="A311" s="656"/>
      <c r="B311" s="763"/>
      <c r="C311" s="656"/>
      <c r="D311" s="656"/>
      <c r="E311" s="656"/>
    </row>
    <row r="312" spans="1:5">
      <c r="A312" s="656"/>
      <c r="B312" s="763"/>
      <c r="C312" s="656"/>
      <c r="D312" s="656"/>
      <c r="E312" s="656"/>
    </row>
    <row r="313" spans="1:5">
      <c r="A313" s="656"/>
      <c r="B313" s="763"/>
      <c r="C313" s="656"/>
      <c r="D313" s="656"/>
      <c r="E313" s="656"/>
    </row>
    <row r="314" spans="1:5">
      <c r="A314" s="656"/>
      <c r="B314" s="763"/>
      <c r="C314" s="656"/>
      <c r="D314" s="656"/>
      <c r="E314" s="656"/>
    </row>
    <row r="315" spans="1:5">
      <c r="A315" s="656"/>
      <c r="B315" s="763"/>
      <c r="C315" s="656"/>
      <c r="D315" s="656"/>
      <c r="E315" s="656"/>
    </row>
    <row r="316" spans="1:5">
      <c r="A316" s="656"/>
      <c r="B316" s="763"/>
      <c r="C316" s="656"/>
      <c r="D316" s="656"/>
      <c r="E316" s="656"/>
    </row>
    <row r="317" spans="1:5">
      <c r="A317" s="656"/>
      <c r="B317" s="763"/>
      <c r="C317" s="656"/>
      <c r="D317" s="656"/>
      <c r="E317" s="656"/>
    </row>
    <row r="318" spans="1:5">
      <c r="A318" s="656"/>
      <c r="B318" s="763"/>
      <c r="C318" s="656"/>
      <c r="D318" s="656"/>
      <c r="E318" s="656"/>
    </row>
    <row r="319" spans="1:5">
      <c r="A319" s="656"/>
      <c r="B319" s="763"/>
      <c r="C319" s="656"/>
      <c r="D319" s="656"/>
      <c r="E319" s="656"/>
    </row>
    <row r="320" spans="1:5">
      <c r="A320" s="656"/>
      <c r="B320" s="763"/>
      <c r="C320" s="656"/>
      <c r="D320" s="656"/>
      <c r="E320" s="656"/>
    </row>
    <row r="321" spans="1:5">
      <c r="A321" s="656"/>
      <c r="B321" s="763"/>
      <c r="C321" s="656"/>
      <c r="D321" s="656"/>
      <c r="E321" s="656"/>
    </row>
    <row r="322" spans="1:5">
      <c r="A322" s="656"/>
      <c r="B322" s="763"/>
      <c r="C322" s="656"/>
      <c r="D322" s="656"/>
      <c r="E322" s="656"/>
    </row>
    <row r="323" spans="1:5">
      <c r="A323" s="656"/>
      <c r="B323" s="763"/>
      <c r="C323" s="656"/>
      <c r="D323" s="656"/>
      <c r="E323" s="656"/>
    </row>
    <row r="324" spans="1:5">
      <c r="A324" s="656"/>
      <c r="B324" s="763"/>
      <c r="C324" s="656"/>
      <c r="D324" s="656"/>
      <c r="E324" s="656"/>
    </row>
    <row r="325" spans="1:5">
      <c r="A325" s="656"/>
      <c r="B325" s="763"/>
      <c r="C325" s="656"/>
      <c r="D325" s="656"/>
      <c r="E325" s="656"/>
    </row>
    <row r="326" spans="1:5">
      <c r="A326" s="656"/>
      <c r="B326" s="763"/>
      <c r="C326" s="656"/>
      <c r="D326" s="656"/>
      <c r="E326" s="656"/>
    </row>
    <row r="327" spans="1:5">
      <c r="A327" s="656"/>
      <c r="B327" s="763"/>
      <c r="C327" s="656"/>
      <c r="D327" s="656"/>
      <c r="E327" s="656"/>
    </row>
    <row r="328" spans="1:5">
      <c r="A328" s="656"/>
      <c r="B328" s="763"/>
      <c r="C328" s="656"/>
      <c r="D328" s="656"/>
      <c r="E328" s="656"/>
    </row>
    <row r="329" spans="1:5">
      <c r="A329" s="656"/>
      <c r="B329" s="763"/>
      <c r="C329" s="656"/>
      <c r="D329" s="656"/>
      <c r="E329" s="656"/>
    </row>
    <row r="330" spans="1:5">
      <c r="A330" s="656"/>
      <c r="B330" s="763"/>
      <c r="C330" s="656"/>
      <c r="D330" s="656"/>
      <c r="E330" s="656"/>
    </row>
    <row r="331" spans="1:5">
      <c r="A331" s="656"/>
      <c r="B331" s="763"/>
      <c r="C331" s="656"/>
      <c r="D331" s="656"/>
      <c r="E331" s="656"/>
    </row>
    <row r="332" spans="1:5">
      <c r="A332" s="656"/>
      <c r="B332" s="763"/>
      <c r="C332" s="656"/>
      <c r="D332" s="656"/>
      <c r="E332" s="656"/>
    </row>
    <row r="333" spans="1:5">
      <c r="A333" s="656"/>
      <c r="B333" s="763"/>
      <c r="C333" s="656"/>
      <c r="D333" s="656"/>
      <c r="E333" s="656"/>
    </row>
    <row r="334" spans="1:5">
      <c r="A334" s="656"/>
      <c r="B334" s="763"/>
      <c r="C334" s="656"/>
      <c r="D334" s="656"/>
      <c r="E334" s="656"/>
    </row>
    <row r="335" spans="1:5">
      <c r="A335" s="656"/>
      <c r="B335" s="763"/>
      <c r="C335" s="656"/>
      <c r="D335" s="656"/>
      <c r="E335" s="656"/>
    </row>
    <row r="336" spans="1:5">
      <c r="A336" s="656"/>
      <c r="B336" s="763"/>
      <c r="C336" s="656"/>
      <c r="D336" s="656"/>
      <c r="E336" s="656"/>
    </row>
    <row r="337" spans="1:5">
      <c r="A337" s="656"/>
      <c r="B337" s="763"/>
      <c r="C337" s="656"/>
      <c r="D337" s="656"/>
      <c r="E337" s="656"/>
    </row>
    <row r="338" spans="1:5">
      <c r="A338" s="656"/>
      <c r="B338" s="763"/>
      <c r="C338" s="656"/>
      <c r="D338" s="656"/>
      <c r="E338" s="656"/>
    </row>
    <row r="339" spans="1:5">
      <c r="A339" s="656"/>
      <c r="B339" s="763"/>
      <c r="C339" s="656"/>
      <c r="D339" s="656"/>
      <c r="E339" s="656"/>
    </row>
    <row r="340" spans="1:5">
      <c r="A340" s="656"/>
      <c r="B340" s="763"/>
      <c r="C340" s="656"/>
      <c r="D340" s="656"/>
      <c r="E340" s="656"/>
    </row>
    <row r="341" spans="1:5">
      <c r="A341" s="656"/>
      <c r="B341" s="763"/>
      <c r="C341" s="656"/>
      <c r="D341" s="656"/>
      <c r="E341" s="656"/>
    </row>
    <row r="342" spans="1:5">
      <c r="A342" s="656"/>
      <c r="B342" s="763"/>
      <c r="C342" s="656"/>
      <c r="D342" s="656"/>
      <c r="E342" s="656"/>
    </row>
    <row r="343" spans="1:5">
      <c r="A343" s="656"/>
      <c r="B343" s="763"/>
      <c r="C343" s="656"/>
      <c r="D343" s="656"/>
      <c r="E343" s="656"/>
    </row>
    <row r="344" spans="1:5">
      <c r="A344" s="656"/>
      <c r="B344" s="763"/>
      <c r="C344" s="656"/>
      <c r="D344" s="656"/>
      <c r="E344" s="656"/>
    </row>
    <row r="345" spans="1:5">
      <c r="A345" s="656"/>
      <c r="B345" s="763"/>
      <c r="C345" s="656"/>
      <c r="D345" s="656"/>
      <c r="E345" s="656"/>
    </row>
    <row r="346" spans="1:5">
      <c r="A346" s="656"/>
      <c r="B346" s="763"/>
      <c r="C346" s="656"/>
      <c r="D346" s="656"/>
      <c r="E346" s="656"/>
    </row>
    <row r="347" spans="1:5">
      <c r="A347" s="656"/>
      <c r="B347" s="763"/>
      <c r="C347" s="656"/>
      <c r="D347" s="656"/>
      <c r="E347" s="656"/>
    </row>
    <row r="348" spans="1:5">
      <c r="A348" s="656"/>
      <c r="B348" s="763"/>
      <c r="C348" s="656"/>
      <c r="D348" s="656"/>
      <c r="E348" s="656"/>
    </row>
    <row r="349" spans="1:5">
      <c r="A349" s="656"/>
      <c r="B349" s="763"/>
      <c r="C349" s="656"/>
      <c r="D349" s="656"/>
      <c r="E349" s="656"/>
    </row>
    <row r="350" spans="1:5">
      <c r="A350" s="656"/>
      <c r="B350" s="763"/>
      <c r="C350" s="656"/>
      <c r="D350" s="656"/>
      <c r="E350" s="656"/>
    </row>
    <row r="351" spans="1:5">
      <c r="A351" s="656"/>
      <c r="B351" s="763"/>
      <c r="C351" s="656"/>
      <c r="D351" s="656"/>
      <c r="E351" s="656"/>
    </row>
    <row r="352" spans="1:5">
      <c r="A352" s="656"/>
      <c r="B352" s="763"/>
      <c r="C352" s="656"/>
      <c r="D352" s="656"/>
      <c r="E352" s="656"/>
    </row>
    <row r="353" spans="1:5">
      <c r="A353" s="656"/>
      <c r="B353" s="763"/>
      <c r="C353" s="656"/>
      <c r="D353" s="656"/>
      <c r="E353" s="656"/>
    </row>
    <row r="354" spans="1:5">
      <c r="A354" s="656"/>
      <c r="B354" s="763"/>
      <c r="C354" s="656"/>
      <c r="D354" s="656"/>
      <c r="E354" s="656"/>
    </row>
    <row r="355" spans="1:5">
      <c r="A355" s="656"/>
      <c r="B355" s="763"/>
      <c r="C355" s="656"/>
      <c r="D355" s="656"/>
      <c r="E355" s="656"/>
    </row>
    <row r="356" spans="1:5">
      <c r="A356" s="656"/>
      <c r="B356" s="763"/>
      <c r="C356" s="656"/>
      <c r="D356" s="656"/>
      <c r="E356" s="656"/>
    </row>
    <row r="357" spans="1:5">
      <c r="A357" s="656"/>
      <c r="B357" s="763"/>
      <c r="C357" s="656"/>
      <c r="D357" s="656"/>
      <c r="E357" s="656"/>
    </row>
    <row r="358" spans="1:5">
      <c r="A358" s="656"/>
      <c r="B358" s="763"/>
      <c r="C358" s="656"/>
      <c r="D358" s="656"/>
      <c r="E358" s="656"/>
    </row>
    <row r="359" spans="1:5">
      <c r="A359" s="656"/>
      <c r="B359" s="763"/>
      <c r="C359" s="656"/>
      <c r="D359" s="656"/>
      <c r="E359" s="656"/>
    </row>
    <row r="360" spans="1:5">
      <c r="A360" s="656"/>
      <c r="B360" s="763"/>
      <c r="C360" s="656"/>
      <c r="D360" s="656"/>
      <c r="E360" s="656"/>
    </row>
    <row r="361" spans="1:5">
      <c r="A361" s="656"/>
      <c r="B361" s="763"/>
      <c r="C361" s="656"/>
      <c r="D361" s="656"/>
      <c r="E361" s="656"/>
    </row>
    <row r="362" spans="1:5">
      <c r="A362" s="656"/>
      <c r="B362" s="763"/>
      <c r="C362" s="656"/>
      <c r="D362" s="656"/>
      <c r="E362" s="656"/>
    </row>
    <row r="363" spans="1:5">
      <c r="A363" s="656"/>
      <c r="B363" s="763"/>
      <c r="C363" s="656"/>
      <c r="D363" s="656"/>
      <c r="E363" s="656"/>
    </row>
    <row r="364" spans="1:5">
      <c r="A364" s="656"/>
      <c r="B364" s="763"/>
      <c r="C364" s="656"/>
      <c r="D364" s="656"/>
      <c r="E364" s="656"/>
    </row>
    <row r="365" spans="1:5">
      <c r="A365" s="656"/>
      <c r="B365" s="763"/>
      <c r="C365" s="656"/>
      <c r="D365" s="656"/>
      <c r="E365" s="656"/>
    </row>
    <row r="366" spans="1:5">
      <c r="A366" s="656"/>
      <c r="B366" s="763"/>
      <c r="C366" s="656"/>
      <c r="D366" s="656"/>
      <c r="E366" s="656"/>
    </row>
    <row r="367" spans="1:5">
      <c r="A367" s="656"/>
      <c r="B367" s="763"/>
      <c r="C367" s="656"/>
      <c r="D367" s="656"/>
      <c r="E367" s="656"/>
    </row>
    <row r="368" spans="1:5">
      <c r="A368" s="656"/>
      <c r="B368" s="763"/>
      <c r="C368" s="656"/>
      <c r="D368" s="656"/>
      <c r="E368" s="656"/>
    </row>
    <row r="369" spans="1:5">
      <c r="A369" s="656"/>
      <c r="B369" s="763"/>
      <c r="C369" s="656"/>
      <c r="D369" s="656"/>
      <c r="E369" s="656"/>
    </row>
    <row r="370" spans="1:5">
      <c r="A370" s="656"/>
      <c r="B370" s="763"/>
      <c r="C370" s="656"/>
      <c r="D370" s="656"/>
      <c r="E370" s="656"/>
    </row>
    <row r="371" spans="1:5">
      <c r="A371" s="656"/>
      <c r="B371" s="763"/>
      <c r="C371" s="656"/>
      <c r="D371" s="656"/>
      <c r="E371" s="656"/>
    </row>
    <row r="372" spans="1:5">
      <c r="A372" s="656"/>
      <c r="B372" s="763"/>
      <c r="C372" s="656"/>
      <c r="D372" s="656"/>
      <c r="E372" s="656"/>
    </row>
    <row r="373" spans="1:5">
      <c r="A373" s="656"/>
      <c r="B373" s="763"/>
      <c r="C373" s="656"/>
      <c r="D373" s="656"/>
      <c r="E373" s="656"/>
    </row>
    <row r="374" spans="1:5">
      <c r="A374" s="656"/>
      <c r="B374" s="763"/>
      <c r="C374" s="656"/>
      <c r="D374" s="656"/>
      <c r="E374" s="656"/>
    </row>
    <row r="375" spans="1:5">
      <c r="A375" s="656"/>
      <c r="B375" s="763"/>
      <c r="C375" s="656"/>
      <c r="D375" s="656"/>
      <c r="E375" s="656"/>
    </row>
    <row r="376" spans="1:5">
      <c r="A376" s="656"/>
      <c r="B376" s="763"/>
      <c r="C376" s="656"/>
      <c r="D376" s="656"/>
      <c r="E376" s="656"/>
    </row>
    <row r="377" spans="1:5">
      <c r="A377" s="656"/>
      <c r="B377" s="763"/>
      <c r="C377" s="656"/>
      <c r="D377" s="656"/>
      <c r="E377" s="656"/>
    </row>
    <row r="378" spans="1:5">
      <c r="A378" s="656"/>
      <c r="B378" s="763"/>
      <c r="C378" s="656"/>
      <c r="D378" s="656"/>
      <c r="E378" s="656"/>
    </row>
    <row r="379" spans="1:5">
      <c r="A379" s="656"/>
      <c r="B379" s="763"/>
      <c r="C379" s="656"/>
      <c r="D379" s="656"/>
      <c r="E379" s="656"/>
    </row>
    <row r="380" spans="1:5">
      <c r="A380" s="656"/>
      <c r="B380" s="763"/>
      <c r="C380" s="656"/>
      <c r="D380" s="656"/>
      <c r="E380" s="656"/>
    </row>
    <row r="381" spans="1:5">
      <c r="A381" s="656"/>
      <c r="B381" s="763"/>
      <c r="C381" s="656"/>
      <c r="D381" s="656"/>
      <c r="E381" s="656"/>
    </row>
    <row r="382" spans="1:5">
      <c r="A382" s="656"/>
      <c r="B382" s="763"/>
      <c r="C382" s="656"/>
      <c r="D382" s="656"/>
      <c r="E382" s="656"/>
    </row>
    <row r="383" spans="1:5">
      <c r="A383" s="656"/>
      <c r="B383" s="763"/>
      <c r="C383" s="656"/>
      <c r="D383" s="656"/>
      <c r="E383" s="656"/>
    </row>
    <row r="384" spans="1:5">
      <c r="A384" s="656"/>
      <c r="B384" s="763"/>
      <c r="C384" s="656"/>
      <c r="D384" s="656"/>
      <c r="E384" s="656"/>
    </row>
    <row r="385" spans="1:5">
      <c r="A385" s="656"/>
      <c r="B385" s="763"/>
      <c r="C385" s="656"/>
      <c r="D385" s="656"/>
      <c r="E385" s="656"/>
    </row>
    <row r="386" spans="1:5">
      <c r="A386" s="656"/>
      <c r="B386" s="763"/>
      <c r="C386" s="656"/>
      <c r="D386" s="656"/>
      <c r="E386" s="656"/>
    </row>
    <row r="387" spans="1:5">
      <c r="A387" s="656"/>
      <c r="B387" s="763"/>
      <c r="C387" s="656"/>
      <c r="D387" s="656"/>
      <c r="E387" s="656"/>
    </row>
    <row r="388" spans="1:5">
      <c r="A388" s="656"/>
      <c r="B388" s="763"/>
      <c r="C388" s="656"/>
      <c r="D388" s="656"/>
      <c r="E388" s="656"/>
    </row>
    <row r="389" spans="1:5">
      <c r="A389" s="656"/>
      <c r="B389" s="763"/>
      <c r="C389" s="656"/>
      <c r="D389" s="656"/>
      <c r="E389" s="656"/>
    </row>
    <row r="390" spans="1:5">
      <c r="A390" s="656"/>
      <c r="B390" s="763"/>
      <c r="C390" s="656"/>
      <c r="D390" s="656"/>
      <c r="E390" s="656"/>
    </row>
    <row r="391" spans="1:5">
      <c r="A391" s="656"/>
      <c r="B391" s="763"/>
      <c r="C391" s="656"/>
      <c r="D391" s="656"/>
      <c r="E391" s="656"/>
    </row>
    <row r="392" spans="1:5">
      <c r="A392" s="656"/>
      <c r="B392" s="763"/>
      <c r="C392" s="656"/>
      <c r="D392" s="656"/>
      <c r="E392" s="656"/>
    </row>
    <row r="393" spans="1:5">
      <c r="A393" s="656"/>
      <c r="B393" s="763"/>
      <c r="C393" s="656"/>
      <c r="D393" s="656"/>
      <c r="E393" s="656"/>
    </row>
    <row r="394" spans="1:5">
      <c r="A394" s="656"/>
      <c r="B394" s="763"/>
      <c r="C394" s="656"/>
      <c r="D394" s="656"/>
      <c r="E394" s="656"/>
    </row>
    <row r="395" spans="1:5">
      <c r="A395" s="656"/>
      <c r="B395" s="763"/>
      <c r="C395" s="656"/>
      <c r="D395" s="656"/>
      <c r="E395" s="656"/>
    </row>
    <row r="396" spans="1:5">
      <c r="A396" s="656"/>
      <c r="B396" s="763"/>
      <c r="C396" s="656"/>
      <c r="D396" s="656"/>
      <c r="E396" s="656"/>
    </row>
    <row r="397" spans="1:5">
      <c r="A397" s="656"/>
      <c r="B397" s="763"/>
      <c r="C397" s="656"/>
      <c r="D397" s="656"/>
      <c r="E397" s="656"/>
    </row>
    <row r="398" spans="1:5">
      <c r="A398" s="656"/>
      <c r="B398" s="763"/>
      <c r="C398" s="656"/>
      <c r="D398" s="656"/>
      <c r="E398" s="656"/>
    </row>
    <row r="399" spans="1:5">
      <c r="A399" s="656"/>
      <c r="B399" s="763"/>
      <c r="C399" s="656"/>
      <c r="D399" s="656"/>
      <c r="E399" s="656"/>
    </row>
    <row r="400" spans="1:5">
      <c r="A400" s="656"/>
      <c r="B400" s="763"/>
      <c r="C400" s="656"/>
      <c r="D400" s="656"/>
      <c r="E400" s="656"/>
    </row>
    <row r="401" spans="1:5">
      <c r="A401" s="656"/>
      <c r="B401" s="763"/>
      <c r="C401" s="656"/>
      <c r="D401" s="656"/>
      <c r="E401" s="656"/>
    </row>
    <row r="402" spans="1:5">
      <c r="A402" s="656"/>
      <c r="B402" s="763"/>
      <c r="C402" s="656"/>
      <c r="D402" s="656"/>
      <c r="E402" s="656"/>
    </row>
    <row r="403" spans="1:5">
      <c r="A403" s="656"/>
      <c r="B403" s="763"/>
      <c r="C403" s="656"/>
      <c r="D403" s="656"/>
      <c r="E403" s="656"/>
    </row>
    <row r="404" spans="1:5">
      <c r="A404" s="656"/>
      <c r="B404" s="763"/>
      <c r="C404" s="656"/>
      <c r="D404" s="656"/>
      <c r="E404" s="656"/>
    </row>
    <row r="405" spans="1:5">
      <c r="A405" s="656"/>
      <c r="B405" s="763"/>
      <c r="C405" s="656"/>
      <c r="D405" s="656"/>
      <c r="E405" s="656"/>
    </row>
    <row r="406" spans="1:5">
      <c r="A406" s="656"/>
      <c r="B406" s="763"/>
      <c r="C406" s="656"/>
      <c r="D406" s="656"/>
      <c r="E406" s="656"/>
    </row>
    <row r="407" spans="1:5">
      <c r="A407" s="656"/>
      <c r="B407" s="763"/>
      <c r="C407" s="656"/>
      <c r="D407" s="656"/>
      <c r="E407" s="656"/>
    </row>
    <row r="408" spans="1:5">
      <c r="A408" s="656"/>
      <c r="B408" s="763"/>
      <c r="C408" s="656"/>
      <c r="D408" s="656"/>
      <c r="E408" s="656"/>
    </row>
    <row r="409" spans="1:5">
      <c r="A409" s="656"/>
      <c r="B409" s="763"/>
      <c r="C409" s="656"/>
      <c r="D409" s="656"/>
      <c r="E409" s="656"/>
    </row>
    <row r="410" spans="1:5">
      <c r="A410" s="656"/>
      <c r="B410" s="763"/>
      <c r="C410" s="656"/>
      <c r="D410" s="656"/>
      <c r="E410" s="656"/>
    </row>
    <row r="411" spans="1:5">
      <c r="A411" s="656"/>
      <c r="B411" s="763"/>
      <c r="C411" s="656"/>
      <c r="D411" s="656"/>
      <c r="E411" s="656"/>
    </row>
    <row r="412" spans="1:5">
      <c r="A412" s="656"/>
      <c r="B412" s="763"/>
      <c r="C412" s="656"/>
      <c r="D412" s="656"/>
      <c r="E412" s="656"/>
    </row>
    <row r="413" spans="1:5">
      <c r="A413" s="656"/>
      <c r="B413" s="763"/>
      <c r="C413" s="656"/>
      <c r="D413" s="656"/>
      <c r="E413" s="656"/>
    </row>
    <row r="414" spans="1:5">
      <c r="A414" s="656"/>
      <c r="B414" s="763"/>
      <c r="C414" s="656"/>
      <c r="D414" s="656"/>
      <c r="E414" s="656"/>
    </row>
    <row r="415" spans="1:5">
      <c r="A415" s="656"/>
      <c r="B415" s="763"/>
      <c r="C415" s="656"/>
      <c r="D415" s="656"/>
      <c r="E415" s="656"/>
    </row>
    <row r="416" spans="1:5">
      <c r="A416" s="656"/>
      <c r="B416" s="763"/>
      <c r="C416" s="656"/>
      <c r="D416" s="656"/>
      <c r="E416" s="656"/>
    </row>
    <row r="417" spans="1:5">
      <c r="A417" s="656"/>
      <c r="B417" s="763"/>
      <c r="C417" s="656"/>
      <c r="D417" s="656"/>
      <c r="E417" s="656"/>
    </row>
    <row r="418" spans="1:5">
      <c r="A418" s="656"/>
      <c r="B418" s="763"/>
      <c r="C418" s="656"/>
      <c r="D418" s="656"/>
      <c r="E418" s="656"/>
    </row>
    <row r="419" spans="1:5">
      <c r="A419" s="656"/>
      <c r="B419" s="763"/>
      <c r="C419" s="656"/>
      <c r="D419" s="656"/>
      <c r="E419" s="656"/>
    </row>
    <row r="420" spans="1:5">
      <c r="A420" s="656"/>
      <c r="B420" s="763"/>
      <c r="C420" s="656"/>
      <c r="D420" s="656"/>
      <c r="E420" s="656"/>
    </row>
    <row r="421" spans="1:5">
      <c r="A421" s="656"/>
      <c r="B421" s="763"/>
      <c r="C421" s="656"/>
      <c r="D421" s="656"/>
      <c r="E421" s="656"/>
    </row>
    <row r="422" spans="1:5">
      <c r="A422" s="656"/>
      <c r="B422" s="763"/>
      <c r="C422" s="656"/>
      <c r="D422" s="656"/>
      <c r="E422" s="656"/>
    </row>
    <row r="423" spans="1:5">
      <c r="A423" s="656"/>
      <c r="B423" s="763"/>
      <c r="C423" s="656"/>
      <c r="D423" s="656"/>
      <c r="E423" s="656"/>
    </row>
    <row r="424" spans="1:5">
      <c r="A424" s="656"/>
      <c r="B424" s="763"/>
      <c r="C424" s="656"/>
      <c r="D424" s="656"/>
      <c r="E424" s="656"/>
    </row>
    <row r="425" spans="1:5">
      <c r="A425" s="656"/>
      <c r="B425" s="763"/>
      <c r="C425" s="656"/>
      <c r="D425" s="656"/>
      <c r="E425" s="656"/>
    </row>
    <row r="426" spans="1:5">
      <c r="A426" s="656"/>
      <c r="B426" s="763"/>
      <c r="C426" s="656"/>
      <c r="D426" s="656"/>
      <c r="E426" s="656"/>
    </row>
    <row r="427" spans="1:5">
      <c r="A427" s="656"/>
      <c r="B427" s="763"/>
      <c r="C427" s="656"/>
      <c r="D427" s="656"/>
      <c r="E427" s="656"/>
    </row>
    <row r="428" spans="1:5">
      <c r="A428" s="656"/>
      <c r="B428" s="763"/>
      <c r="C428" s="656"/>
      <c r="D428" s="656"/>
      <c r="E428" s="656"/>
    </row>
    <row r="429" spans="1:5">
      <c r="A429" s="656"/>
      <c r="B429" s="763"/>
      <c r="C429" s="656"/>
      <c r="D429" s="656"/>
      <c r="E429" s="656"/>
    </row>
    <row r="430" spans="1:5">
      <c r="A430" s="656"/>
      <c r="B430" s="763"/>
      <c r="C430" s="656"/>
      <c r="D430" s="656"/>
      <c r="E430" s="656"/>
    </row>
    <row r="431" spans="1:5">
      <c r="A431" s="656"/>
      <c r="B431" s="763"/>
      <c r="C431" s="656"/>
      <c r="D431" s="656"/>
      <c r="E431" s="656"/>
    </row>
    <row r="432" spans="1:5">
      <c r="A432" s="656"/>
      <c r="B432" s="763"/>
      <c r="C432" s="656"/>
      <c r="D432" s="656"/>
      <c r="E432" s="656"/>
    </row>
    <row r="433" spans="1:5">
      <c r="A433" s="656"/>
      <c r="B433" s="763"/>
      <c r="C433" s="656"/>
      <c r="D433" s="656"/>
      <c r="E433" s="656"/>
    </row>
    <row r="434" spans="1:5">
      <c r="A434" s="656"/>
      <c r="B434" s="763"/>
      <c r="C434" s="656"/>
      <c r="D434" s="656"/>
      <c r="E434" s="656"/>
    </row>
    <row r="435" spans="1:5">
      <c r="A435" s="656"/>
      <c r="B435" s="763"/>
      <c r="C435" s="656"/>
      <c r="D435" s="656"/>
      <c r="E435" s="656"/>
    </row>
    <row r="436" spans="1:5">
      <c r="A436" s="656"/>
      <c r="B436" s="763"/>
      <c r="C436" s="656"/>
      <c r="D436" s="656"/>
      <c r="E436" s="656"/>
    </row>
    <row r="437" spans="1:5">
      <c r="A437" s="656"/>
      <c r="B437" s="763"/>
      <c r="C437" s="656"/>
      <c r="D437" s="656"/>
      <c r="E437" s="656"/>
    </row>
    <row r="438" spans="1:5">
      <c r="A438" s="656"/>
      <c r="B438" s="763"/>
      <c r="C438" s="656"/>
      <c r="D438" s="656"/>
      <c r="E438" s="656"/>
    </row>
    <row r="439" spans="1:5">
      <c r="A439" s="656"/>
      <c r="B439" s="763"/>
      <c r="C439" s="656"/>
      <c r="D439" s="656"/>
      <c r="E439" s="656"/>
    </row>
    <row r="440" spans="1:5">
      <c r="A440" s="656"/>
      <c r="B440" s="763"/>
      <c r="C440" s="656"/>
      <c r="D440" s="656"/>
      <c r="E440" s="656"/>
    </row>
    <row r="441" spans="1:5">
      <c r="A441" s="656"/>
      <c r="B441" s="763"/>
      <c r="C441" s="656"/>
      <c r="D441" s="656"/>
      <c r="E441" s="656"/>
    </row>
    <row r="442" spans="1:5">
      <c r="A442" s="656"/>
      <c r="B442" s="763"/>
      <c r="C442" s="656"/>
      <c r="D442" s="656"/>
      <c r="E442" s="656"/>
    </row>
    <row r="443" spans="1:5">
      <c r="A443" s="656"/>
      <c r="B443" s="763"/>
      <c r="C443" s="656"/>
      <c r="D443" s="656"/>
      <c r="E443" s="656"/>
    </row>
    <row r="444" spans="1:5">
      <c r="A444" s="656"/>
      <c r="B444" s="763"/>
      <c r="C444" s="656"/>
      <c r="D444" s="656"/>
      <c r="E444" s="656"/>
    </row>
    <row r="445" spans="1:5">
      <c r="A445" s="656"/>
      <c r="B445" s="763"/>
      <c r="C445" s="656"/>
      <c r="D445" s="656"/>
      <c r="E445" s="656"/>
    </row>
    <row r="446" spans="1:5">
      <c r="A446" s="656"/>
      <c r="B446" s="763"/>
      <c r="C446" s="656"/>
      <c r="D446" s="656"/>
      <c r="E446" s="656"/>
    </row>
    <row r="447" spans="1:5">
      <c r="A447" s="656"/>
      <c r="B447" s="763"/>
      <c r="C447" s="656"/>
      <c r="D447" s="656"/>
      <c r="E447" s="656"/>
    </row>
    <row r="448" spans="1:5">
      <c r="A448" s="656"/>
      <c r="B448" s="763"/>
      <c r="C448" s="656"/>
      <c r="D448" s="656"/>
      <c r="E448" s="656"/>
    </row>
    <row r="449" spans="1:5">
      <c r="A449" s="656"/>
      <c r="B449" s="763"/>
      <c r="C449" s="656"/>
      <c r="D449" s="656"/>
      <c r="E449" s="656"/>
    </row>
    <row r="450" spans="1:5">
      <c r="A450" s="656"/>
      <c r="B450" s="763"/>
      <c r="C450" s="656"/>
      <c r="D450" s="656"/>
      <c r="E450" s="656"/>
    </row>
    <row r="451" spans="1:5">
      <c r="A451" s="656"/>
      <c r="B451" s="763"/>
      <c r="C451" s="656"/>
      <c r="D451" s="656"/>
      <c r="E451" s="656"/>
    </row>
    <row r="452" spans="1:5">
      <c r="A452" s="656"/>
      <c r="B452" s="763"/>
      <c r="C452" s="656"/>
      <c r="D452" s="656"/>
      <c r="E452" s="656"/>
    </row>
    <row r="453" spans="1:5">
      <c r="A453" s="656"/>
      <c r="B453" s="763"/>
      <c r="C453" s="656"/>
      <c r="D453" s="656"/>
      <c r="E453" s="656"/>
    </row>
    <row r="454" spans="1:5">
      <c r="A454" s="656"/>
      <c r="B454" s="763"/>
      <c r="C454" s="656"/>
      <c r="D454" s="656"/>
      <c r="E454" s="656"/>
    </row>
    <row r="455" spans="1:5">
      <c r="A455" s="656"/>
      <c r="B455" s="763"/>
      <c r="C455" s="656"/>
      <c r="D455" s="656"/>
      <c r="E455" s="656"/>
    </row>
    <row r="456" spans="1:5">
      <c r="A456" s="656"/>
      <c r="B456" s="763"/>
      <c r="C456" s="656"/>
      <c r="D456" s="656"/>
      <c r="E456" s="656"/>
    </row>
    <row r="457" spans="1:5">
      <c r="A457" s="656"/>
      <c r="B457" s="763"/>
      <c r="C457" s="656"/>
      <c r="D457" s="656"/>
      <c r="E457" s="656"/>
    </row>
    <row r="458" spans="1:5">
      <c r="A458" s="656"/>
      <c r="B458" s="763"/>
      <c r="C458" s="656"/>
      <c r="D458" s="656"/>
      <c r="E458" s="656"/>
    </row>
    <row r="459" spans="1:5">
      <c r="A459" s="656"/>
      <c r="B459" s="763"/>
      <c r="C459" s="656"/>
      <c r="D459" s="656"/>
      <c r="E459" s="656"/>
    </row>
    <row r="460" spans="1:5">
      <c r="A460" s="656"/>
      <c r="B460" s="763"/>
      <c r="C460" s="656"/>
      <c r="D460" s="656"/>
      <c r="E460" s="656"/>
    </row>
    <row r="461" spans="1:5">
      <c r="A461" s="656"/>
      <c r="B461" s="763"/>
      <c r="C461" s="656"/>
      <c r="D461" s="656"/>
      <c r="E461" s="656"/>
    </row>
    <row r="462" spans="1:5">
      <c r="A462" s="656"/>
      <c r="B462" s="763"/>
      <c r="C462" s="656"/>
      <c r="D462" s="656"/>
      <c r="E462" s="656"/>
    </row>
    <row r="463" spans="1:5">
      <c r="A463" s="656"/>
      <c r="B463" s="763"/>
      <c r="C463" s="656"/>
      <c r="D463" s="656"/>
      <c r="E463" s="656"/>
    </row>
    <row r="464" spans="1:5">
      <c r="A464" s="656"/>
      <c r="B464" s="763"/>
      <c r="C464" s="656"/>
      <c r="D464" s="656"/>
      <c r="E464" s="656"/>
    </row>
    <row r="465" spans="1:5">
      <c r="A465" s="656"/>
      <c r="B465" s="763"/>
      <c r="C465" s="656"/>
      <c r="D465" s="656"/>
      <c r="E465" s="656"/>
    </row>
    <row r="466" spans="1:5">
      <c r="A466" s="656"/>
      <c r="B466" s="763"/>
      <c r="C466" s="656"/>
      <c r="D466" s="656"/>
      <c r="E466" s="656"/>
    </row>
    <row r="467" spans="1:5">
      <c r="A467" s="656"/>
      <c r="B467" s="763"/>
      <c r="C467" s="656"/>
      <c r="D467" s="656"/>
      <c r="E467" s="656"/>
    </row>
    <row r="468" spans="1:5">
      <c r="A468" s="656"/>
      <c r="B468" s="763"/>
      <c r="C468" s="656"/>
      <c r="D468" s="656"/>
      <c r="E468" s="656"/>
    </row>
    <row r="469" spans="1:5">
      <c r="A469" s="656"/>
      <c r="B469" s="763"/>
      <c r="C469" s="656"/>
      <c r="D469" s="656"/>
      <c r="E469" s="656"/>
    </row>
    <row r="470" spans="1:5">
      <c r="A470" s="656"/>
      <c r="B470" s="763"/>
      <c r="C470" s="656"/>
      <c r="D470" s="656"/>
      <c r="E470" s="656"/>
    </row>
    <row r="471" spans="1:5">
      <c r="A471" s="656"/>
      <c r="B471" s="763"/>
      <c r="C471" s="656"/>
      <c r="D471" s="656"/>
      <c r="E471" s="656"/>
    </row>
    <row r="472" spans="1:5">
      <c r="A472" s="656"/>
      <c r="B472" s="763"/>
      <c r="C472" s="656"/>
      <c r="D472" s="656"/>
      <c r="E472" s="656"/>
    </row>
    <row r="473" spans="1:5">
      <c r="A473" s="656"/>
      <c r="B473" s="763"/>
      <c r="C473" s="656"/>
      <c r="D473" s="656"/>
      <c r="E473" s="656"/>
    </row>
    <row r="474" spans="1:5">
      <c r="A474" s="656"/>
      <c r="B474" s="763"/>
      <c r="C474" s="656"/>
      <c r="D474" s="656"/>
      <c r="E474" s="656"/>
    </row>
    <row r="475" spans="1:5">
      <c r="A475" s="656"/>
      <c r="B475" s="763"/>
      <c r="C475" s="656"/>
      <c r="D475" s="656"/>
      <c r="E475" s="656"/>
    </row>
    <row r="476" spans="1:5">
      <c r="A476" s="656"/>
      <c r="B476" s="763"/>
      <c r="C476" s="656"/>
      <c r="D476" s="656"/>
      <c r="E476" s="656"/>
    </row>
    <row r="477" spans="1:5">
      <c r="A477" s="656"/>
      <c r="B477" s="763"/>
      <c r="C477" s="656"/>
      <c r="D477" s="656"/>
      <c r="E477" s="656"/>
    </row>
    <row r="478" spans="1:5">
      <c r="A478" s="656"/>
      <c r="B478" s="763"/>
      <c r="C478" s="656"/>
      <c r="D478" s="656"/>
      <c r="E478" s="656"/>
    </row>
    <row r="479" spans="1:5">
      <c r="A479" s="656"/>
      <c r="B479" s="763"/>
      <c r="C479" s="656"/>
      <c r="D479" s="656"/>
      <c r="E479" s="656"/>
    </row>
    <row r="480" spans="1:5">
      <c r="A480" s="656"/>
      <c r="B480" s="763"/>
      <c r="C480" s="656"/>
      <c r="D480" s="656"/>
      <c r="E480" s="656"/>
    </row>
    <row r="481" spans="1:5">
      <c r="A481" s="656"/>
      <c r="B481" s="763"/>
      <c r="C481" s="656"/>
      <c r="D481" s="656"/>
      <c r="E481" s="656"/>
    </row>
    <row r="482" spans="1:5">
      <c r="A482" s="656"/>
      <c r="B482" s="763"/>
      <c r="C482" s="656"/>
      <c r="D482" s="656"/>
      <c r="E482" s="656"/>
    </row>
    <row r="483" spans="1:5">
      <c r="A483" s="656"/>
      <c r="B483" s="763"/>
      <c r="C483" s="656"/>
      <c r="D483" s="656"/>
      <c r="E483" s="656"/>
    </row>
    <row r="484" spans="1:5">
      <c r="A484" s="656"/>
      <c r="B484" s="763"/>
      <c r="C484" s="656"/>
      <c r="D484" s="656"/>
      <c r="E484" s="656"/>
    </row>
    <row r="485" spans="1:5">
      <c r="A485" s="656"/>
      <c r="B485" s="763"/>
      <c r="C485" s="656"/>
      <c r="D485" s="656"/>
      <c r="E485" s="656"/>
    </row>
    <row r="486" spans="1:5">
      <c r="A486" s="656"/>
      <c r="B486" s="763"/>
      <c r="C486" s="656"/>
      <c r="D486" s="656"/>
      <c r="E486" s="656"/>
    </row>
    <row r="487" spans="1:5">
      <c r="A487" s="656"/>
      <c r="B487" s="763"/>
      <c r="C487" s="656"/>
      <c r="D487" s="656"/>
      <c r="E487" s="656"/>
    </row>
    <row r="488" spans="1:5">
      <c r="A488" s="656"/>
      <c r="B488" s="763"/>
      <c r="C488" s="656"/>
      <c r="D488" s="656"/>
      <c r="E488" s="656"/>
    </row>
    <row r="489" spans="1:5">
      <c r="A489" s="656"/>
      <c r="B489" s="763"/>
      <c r="C489" s="656"/>
      <c r="D489" s="656"/>
      <c r="E489" s="656"/>
    </row>
    <row r="490" spans="1:5">
      <c r="A490" s="656"/>
      <c r="B490" s="763"/>
      <c r="C490" s="656"/>
      <c r="D490" s="656"/>
      <c r="E490" s="656"/>
    </row>
    <row r="491" spans="1:5">
      <c r="A491" s="656"/>
      <c r="B491" s="763"/>
      <c r="C491" s="656"/>
      <c r="D491" s="656"/>
      <c r="E491" s="656"/>
    </row>
    <row r="492" spans="1:5">
      <c r="A492" s="656"/>
      <c r="B492" s="763"/>
      <c r="C492" s="656"/>
      <c r="D492" s="656"/>
      <c r="E492" s="656"/>
    </row>
    <row r="493" spans="1:5">
      <c r="A493" s="656"/>
      <c r="B493" s="763"/>
      <c r="C493" s="656"/>
      <c r="D493" s="656"/>
      <c r="E493" s="656"/>
    </row>
    <row r="494" spans="1:5">
      <c r="A494" s="656"/>
      <c r="B494" s="763"/>
      <c r="C494" s="656"/>
      <c r="D494" s="656"/>
      <c r="E494" s="656"/>
    </row>
    <row r="495" spans="1:5">
      <c r="A495" s="656"/>
      <c r="B495" s="763"/>
      <c r="C495" s="656"/>
      <c r="D495" s="656"/>
      <c r="E495" s="656"/>
    </row>
    <row r="496" spans="1:5">
      <c r="A496" s="656"/>
      <c r="B496" s="763"/>
      <c r="C496" s="656"/>
      <c r="D496" s="656"/>
      <c r="E496" s="656"/>
    </row>
    <row r="497" spans="1:5">
      <c r="A497" s="656"/>
      <c r="B497" s="763"/>
      <c r="C497" s="656"/>
      <c r="D497" s="656"/>
      <c r="E497" s="656"/>
    </row>
    <row r="498" spans="1:5">
      <c r="A498" s="656"/>
      <c r="B498" s="763"/>
      <c r="C498" s="656"/>
      <c r="D498" s="656"/>
      <c r="E498" s="656"/>
    </row>
    <row r="499" spans="1:5">
      <c r="A499" s="656"/>
      <c r="B499" s="763"/>
      <c r="C499" s="656"/>
      <c r="D499" s="656"/>
      <c r="E499" s="656"/>
    </row>
    <row r="500" spans="1:5">
      <c r="A500" s="656"/>
      <c r="B500" s="763"/>
      <c r="C500" s="656"/>
      <c r="D500" s="656"/>
      <c r="E500" s="656"/>
    </row>
    <row r="501" spans="1:5">
      <c r="A501" s="656"/>
      <c r="B501" s="763"/>
      <c r="C501" s="656"/>
      <c r="D501" s="656"/>
      <c r="E501" s="656"/>
    </row>
    <row r="502" spans="1:5">
      <c r="A502" s="656"/>
      <c r="B502" s="763"/>
      <c r="C502" s="656"/>
      <c r="D502" s="656"/>
      <c r="E502" s="656"/>
    </row>
    <row r="503" spans="1:5">
      <c r="A503" s="656"/>
      <c r="B503" s="763"/>
      <c r="C503" s="656"/>
      <c r="D503" s="656"/>
      <c r="E503" s="656"/>
    </row>
    <row r="504" spans="1:5">
      <c r="A504" s="656"/>
      <c r="B504" s="763"/>
      <c r="C504" s="656"/>
      <c r="D504" s="656"/>
      <c r="E504" s="656"/>
    </row>
    <row r="505" spans="1:5">
      <c r="A505" s="656"/>
      <c r="B505" s="763"/>
      <c r="C505" s="656"/>
      <c r="D505" s="656"/>
      <c r="E505" s="656"/>
    </row>
    <row r="506" spans="1:5">
      <c r="A506" s="656"/>
      <c r="B506" s="763"/>
      <c r="C506" s="656"/>
      <c r="D506" s="656"/>
      <c r="E506" s="656"/>
    </row>
    <row r="507" spans="1:5">
      <c r="A507" s="656"/>
      <c r="B507" s="763"/>
      <c r="C507" s="656"/>
      <c r="D507" s="656"/>
      <c r="E507" s="656"/>
    </row>
    <row r="508" spans="1:5">
      <c r="A508" s="656"/>
      <c r="B508" s="763"/>
      <c r="C508" s="656"/>
      <c r="D508" s="656"/>
      <c r="E508" s="656"/>
    </row>
    <row r="509" spans="1:5">
      <c r="A509" s="656"/>
      <c r="B509" s="763"/>
      <c r="C509" s="656"/>
      <c r="D509" s="656"/>
      <c r="E509" s="656"/>
    </row>
    <row r="510" spans="1:5">
      <c r="A510" s="656"/>
      <c r="B510" s="763"/>
      <c r="C510" s="656"/>
      <c r="D510" s="656"/>
      <c r="E510" s="656"/>
    </row>
    <row r="511" spans="1:5">
      <c r="A511" s="656"/>
      <c r="B511" s="763"/>
      <c r="C511" s="656"/>
      <c r="D511" s="656"/>
      <c r="E511" s="656"/>
    </row>
    <row r="512" spans="1:5">
      <c r="A512" s="656"/>
      <c r="B512" s="763"/>
      <c r="C512" s="656"/>
      <c r="D512" s="656"/>
      <c r="E512" s="656"/>
    </row>
    <row r="513" spans="1:5">
      <c r="A513" s="656"/>
      <c r="B513" s="763"/>
      <c r="C513" s="656"/>
      <c r="D513" s="656"/>
      <c r="E513" s="656"/>
    </row>
    <row r="514" spans="1:5">
      <c r="A514" s="656"/>
      <c r="B514" s="763"/>
      <c r="C514" s="656"/>
      <c r="D514" s="656"/>
      <c r="E514" s="656"/>
    </row>
    <row r="515" spans="1:5">
      <c r="A515" s="656"/>
      <c r="B515" s="763"/>
      <c r="C515" s="656"/>
      <c r="D515" s="656"/>
      <c r="E515" s="656"/>
    </row>
    <row r="516" spans="1:5">
      <c r="A516" s="656"/>
      <c r="B516" s="763"/>
      <c r="C516" s="656"/>
      <c r="D516" s="656"/>
      <c r="E516" s="656"/>
    </row>
    <row r="517" spans="1:5">
      <c r="A517" s="656"/>
      <c r="B517" s="763"/>
      <c r="C517" s="656"/>
      <c r="D517" s="656"/>
      <c r="E517" s="656"/>
    </row>
    <row r="518" spans="1:5">
      <c r="A518" s="656"/>
      <c r="B518" s="763"/>
      <c r="C518" s="656"/>
      <c r="D518" s="656"/>
      <c r="E518" s="656"/>
    </row>
    <row r="519" spans="1:5">
      <c r="A519" s="656"/>
      <c r="B519" s="763"/>
      <c r="C519" s="656"/>
      <c r="D519" s="656"/>
      <c r="E519" s="656"/>
    </row>
    <row r="520" spans="1:5">
      <c r="A520" s="656"/>
      <c r="B520" s="763"/>
      <c r="C520" s="656"/>
      <c r="D520" s="656"/>
      <c r="E520" s="656"/>
    </row>
    <row r="521" spans="1:5">
      <c r="A521" s="656"/>
      <c r="B521" s="763"/>
      <c r="C521" s="656"/>
      <c r="D521" s="656"/>
      <c r="E521" s="656"/>
    </row>
    <row r="522" spans="1:5">
      <c r="A522" s="656"/>
      <c r="B522" s="763"/>
      <c r="C522" s="656"/>
      <c r="D522" s="656"/>
      <c r="E522" s="656"/>
    </row>
    <row r="523" spans="1:5">
      <c r="A523" s="656"/>
      <c r="B523" s="763"/>
      <c r="C523" s="656"/>
      <c r="D523" s="656"/>
      <c r="E523" s="656"/>
    </row>
    <row r="524" spans="1:5">
      <c r="A524" s="656"/>
      <c r="B524" s="763"/>
      <c r="C524" s="656"/>
      <c r="D524" s="656"/>
      <c r="E524" s="656"/>
    </row>
    <row r="525" spans="1:5">
      <c r="A525" s="656"/>
      <c r="B525" s="763"/>
      <c r="C525" s="656"/>
      <c r="D525" s="656"/>
      <c r="E525" s="656"/>
    </row>
    <row r="526" spans="1:5">
      <c r="A526" s="656"/>
      <c r="B526" s="763"/>
      <c r="C526" s="656"/>
      <c r="D526" s="656"/>
      <c r="E526" s="656"/>
    </row>
    <row r="527" spans="1:5">
      <c r="A527" s="656"/>
      <c r="B527" s="763"/>
      <c r="C527" s="656"/>
      <c r="D527" s="656"/>
      <c r="E527" s="656"/>
    </row>
    <row r="528" spans="1:5">
      <c r="A528" s="656"/>
      <c r="B528" s="763"/>
      <c r="C528" s="656"/>
      <c r="D528" s="656"/>
      <c r="E528" s="656"/>
    </row>
    <row r="529" spans="1:5">
      <c r="A529" s="656"/>
      <c r="B529" s="763"/>
      <c r="C529" s="656"/>
      <c r="D529" s="656"/>
      <c r="E529" s="656"/>
    </row>
    <row r="530" spans="1:5">
      <c r="A530" s="656"/>
      <c r="B530" s="763"/>
      <c r="C530" s="656"/>
      <c r="D530" s="656"/>
      <c r="E530" s="656"/>
    </row>
    <row r="531" spans="1:5">
      <c r="A531" s="656"/>
      <c r="B531" s="763"/>
      <c r="C531" s="656"/>
      <c r="D531" s="656"/>
      <c r="E531" s="656"/>
    </row>
    <row r="532" spans="1:5">
      <c r="A532" s="656"/>
      <c r="B532" s="763"/>
      <c r="C532" s="656"/>
      <c r="D532" s="656"/>
      <c r="E532" s="656"/>
    </row>
    <row r="533" spans="1:5">
      <c r="A533" s="656"/>
      <c r="B533" s="763"/>
      <c r="C533" s="656"/>
      <c r="D533" s="656"/>
      <c r="E533" s="656"/>
    </row>
    <row r="534" spans="1:5">
      <c r="A534" s="656"/>
      <c r="B534" s="763"/>
      <c r="C534" s="656"/>
      <c r="D534" s="656"/>
      <c r="E534" s="656"/>
    </row>
    <row r="535" spans="1:5">
      <c r="A535" s="656"/>
      <c r="B535" s="763"/>
      <c r="C535" s="656"/>
      <c r="D535" s="656"/>
      <c r="E535" s="656"/>
    </row>
    <row r="536" spans="1:5">
      <c r="A536" s="656"/>
      <c r="B536" s="763"/>
      <c r="C536" s="656"/>
      <c r="D536" s="656"/>
      <c r="E536" s="656"/>
    </row>
    <row r="537" spans="1:5">
      <c r="A537" s="656"/>
      <c r="B537" s="763"/>
      <c r="C537" s="656"/>
      <c r="D537" s="656"/>
      <c r="E537" s="656"/>
    </row>
    <row r="538" spans="1:5">
      <c r="A538" s="656"/>
      <c r="B538" s="763"/>
      <c r="C538" s="656"/>
      <c r="D538" s="656"/>
      <c r="E538" s="656"/>
    </row>
    <row r="539" spans="1:5">
      <c r="A539" s="656"/>
      <c r="B539" s="763"/>
      <c r="C539" s="656"/>
      <c r="D539" s="656"/>
      <c r="E539" s="656"/>
    </row>
    <row r="540" spans="1:5">
      <c r="A540" s="656"/>
      <c r="B540" s="763"/>
      <c r="C540" s="656"/>
      <c r="D540" s="656"/>
      <c r="E540" s="656"/>
    </row>
    <row r="541" spans="1:5">
      <c r="A541" s="656"/>
      <c r="B541" s="763"/>
      <c r="C541" s="656"/>
      <c r="D541" s="656"/>
      <c r="E541" s="656"/>
    </row>
    <row r="542" spans="1:5">
      <c r="A542" s="656"/>
      <c r="B542" s="763"/>
      <c r="C542" s="656"/>
      <c r="D542" s="656"/>
      <c r="E542" s="656"/>
    </row>
    <row r="543" spans="1:5">
      <c r="A543" s="656"/>
      <c r="B543" s="763"/>
      <c r="C543" s="656"/>
      <c r="D543" s="656"/>
      <c r="E543" s="656"/>
    </row>
    <row r="544" spans="1:5">
      <c r="A544" s="656"/>
      <c r="B544" s="763"/>
      <c r="C544" s="656"/>
      <c r="D544" s="656"/>
      <c r="E544" s="656"/>
    </row>
    <row r="545" spans="1:5">
      <c r="A545" s="656"/>
      <c r="B545" s="763"/>
      <c r="C545" s="656"/>
      <c r="D545" s="656"/>
      <c r="E545" s="656"/>
    </row>
    <row r="546" spans="1:5">
      <c r="A546" s="656"/>
      <c r="B546" s="763"/>
      <c r="C546" s="656"/>
      <c r="D546" s="656"/>
      <c r="E546" s="656"/>
    </row>
    <row r="547" spans="1:5">
      <c r="A547" s="656"/>
      <c r="B547" s="763"/>
      <c r="C547" s="656"/>
      <c r="D547" s="656"/>
      <c r="E547" s="656"/>
    </row>
    <row r="548" spans="1:5">
      <c r="A548" s="656"/>
      <c r="B548" s="763"/>
      <c r="C548" s="656"/>
      <c r="D548" s="656"/>
      <c r="E548" s="656"/>
    </row>
    <row r="549" spans="1:5">
      <c r="A549" s="656"/>
      <c r="B549" s="763"/>
      <c r="C549" s="656"/>
      <c r="D549" s="656"/>
      <c r="E549" s="656"/>
    </row>
    <row r="550" spans="1:5">
      <c r="A550" s="656"/>
      <c r="B550" s="763"/>
      <c r="C550" s="656"/>
      <c r="D550" s="656"/>
      <c r="E550" s="656"/>
    </row>
    <row r="551" spans="1:5">
      <c r="A551" s="656"/>
      <c r="B551" s="763"/>
      <c r="C551" s="656"/>
      <c r="D551" s="656"/>
      <c r="E551" s="656"/>
    </row>
    <row r="552" spans="1:5">
      <c r="A552" s="656"/>
      <c r="B552" s="763"/>
      <c r="C552" s="656"/>
      <c r="D552" s="656"/>
      <c r="E552" s="656"/>
    </row>
    <row r="553" spans="1:5">
      <c r="A553" s="656"/>
      <c r="B553" s="763"/>
      <c r="C553" s="656"/>
      <c r="D553" s="656"/>
      <c r="E553" s="656"/>
    </row>
    <row r="554" spans="1:5">
      <c r="A554" s="656"/>
      <c r="B554" s="763"/>
      <c r="C554" s="656"/>
      <c r="D554" s="656"/>
      <c r="E554" s="656"/>
    </row>
    <row r="555" spans="1:5">
      <c r="A555" s="656"/>
      <c r="B555" s="763"/>
      <c r="C555" s="656"/>
      <c r="D555" s="656"/>
      <c r="E555" s="656"/>
    </row>
    <row r="556" spans="1:5">
      <c r="A556" s="656"/>
      <c r="B556" s="763"/>
      <c r="C556" s="656"/>
      <c r="D556" s="656"/>
      <c r="E556" s="656"/>
    </row>
    <row r="557" spans="1:5">
      <c r="A557" s="656"/>
      <c r="B557" s="763"/>
      <c r="C557" s="656"/>
      <c r="D557" s="656"/>
      <c r="E557" s="656"/>
    </row>
    <row r="558" spans="1:5">
      <c r="A558" s="656"/>
      <c r="B558" s="763"/>
      <c r="C558" s="656"/>
      <c r="D558" s="656"/>
      <c r="E558" s="656"/>
    </row>
    <row r="559" spans="1:5">
      <c r="A559" s="656"/>
      <c r="B559" s="763"/>
      <c r="C559" s="656"/>
      <c r="D559" s="656"/>
      <c r="E559" s="656"/>
    </row>
    <row r="560" spans="1:5">
      <c r="A560" s="656"/>
      <c r="B560" s="763"/>
      <c r="C560" s="656"/>
      <c r="D560" s="656"/>
      <c r="E560" s="656"/>
    </row>
    <row r="561" spans="1:5">
      <c r="A561" s="656"/>
      <c r="B561" s="763"/>
      <c r="C561" s="656"/>
      <c r="D561" s="656"/>
      <c r="E561" s="656"/>
    </row>
    <row r="562" spans="1:5">
      <c r="A562" s="656"/>
      <c r="B562" s="763"/>
      <c r="C562" s="656"/>
      <c r="D562" s="656"/>
      <c r="E562" s="656"/>
    </row>
    <row r="563" spans="1:5">
      <c r="A563" s="656"/>
      <c r="B563" s="763"/>
      <c r="C563" s="656"/>
      <c r="D563" s="656"/>
      <c r="E563" s="656"/>
    </row>
    <row r="564" spans="1:5">
      <c r="A564" s="656"/>
      <c r="B564" s="763"/>
      <c r="C564" s="656"/>
      <c r="D564" s="656"/>
      <c r="E564" s="656"/>
    </row>
    <row r="565" spans="1:5">
      <c r="A565" s="656"/>
      <c r="B565" s="763"/>
      <c r="C565" s="656"/>
      <c r="D565" s="656"/>
      <c r="E565" s="656"/>
    </row>
    <row r="566" spans="1:5">
      <c r="A566" s="656"/>
      <c r="B566" s="763"/>
      <c r="C566" s="656"/>
      <c r="D566" s="656"/>
      <c r="E566" s="656"/>
    </row>
    <row r="567" spans="1:5">
      <c r="A567" s="656"/>
      <c r="B567" s="763"/>
      <c r="C567" s="656"/>
      <c r="D567" s="656"/>
      <c r="E567" s="656"/>
    </row>
    <row r="568" spans="1:5">
      <c r="A568" s="656"/>
      <c r="B568" s="763"/>
      <c r="C568" s="656"/>
      <c r="D568" s="656"/>
      <c r="E568" s="656"/>
    </row>
    <row r="569" spans="1:5">
      <c r="A569" s="656"/>
      <c r="B569" s="763"/>
      <c r="C569" s="656"/>
      <c r="D569" s="656"/>
      <c r="E569" s="656"/>
    </row>
    <row r="570" spans="1:5">
      <c r="A570" s="656"/>
      <c r="B570" s="763"/>
      <c r="C570" s="656"/>
      <c r="D570" s="656"/>
      <c r="E570" s="656"/>
    </row>
    <row r="571" spans="1:5">
      <c r="A571" s="656"/>
      <c r="B571" s="763"/>
      <c r="C571" s="656"/>
      <c r="D571" s="656"/>
      <c r="E571" s="656"/>
    </row>
    <row r="572" spans="1:5">
      <c r="A572" s="656"/>
      <c r="B572" s="763"/>
      <c r="C572" s="656"/>
      <c r="D572" s="656"/>
      <c r="E572" s="656"/>
    </row>
    <row r="573" spans="1:5">
      <c r="A573" s="656"/>
      <c r="B573" s="763"/>
      <c r="C573" s="656"/>
      <c r="D573" s="656"/>
      <c r="E573" s="656"/>
    </row>
    <row r="574" spans="1:5">
      <c r="A574" s="656"/>
      <c r="B574" s="763"/>
      <c r="C574" s="656"/>
      <c r="D574" s="656"/>
      <c r="E574" s="656"/>
    </row>
    <row r="575" spans="1:5">
      <c r="A575" s="656"/>
      <c r="B575" s="763"/>
      <c r="C575" s="656"/>
      <c r="D575" s="656"/>
      <c r="E575" s="656"/>
    </row>
    <row r="576" spans="1:5">
      <c r="A576" s="656"/>
      <c r="B576" s="763"/>
      <c r="C576" s="656"/>
      <c r="D576" s="656"/>
      <c r="E576" s="656"/>
    </row>
    <row r="577" spans="1:5">
      <c r="A577" s="656"/>
      <c r="B577" s="763"/>
      <c r="C577" s="656"/>
      <c r="D577" s="656"/>
      <c r="E577" s="656"/>
    </row>
    <row r="578" spans="1:5">
      <c r="A578" s="656"/>
      <c r="B578" s="763"/>
      <c r="C578" s="656"/>
      <c r="D578" s="656"/>
      <c r="E578" s="656"/>
    </row>
    <row r="579" spans="1:5">
      <c r="A579" s="656"/>
      <c r="B579" s="763"/>
      <c r="C579" s="656"/>
      <c r="D579" s="656"/>
      <c r="E579" s="656"/>
    </row>
    <row r="580" spans="1:5">
      <c r="A580" s="656"/>
      <c r="B580" s="763"/>
      <c r="C580" s="656"/>
      <c r="D580" s="656"/>
      <c r="E580" s="656"/>
    </row>
    <row r="581" spans="1:5">
      <c r="A581" s="656"/>
      <c r="B581" s="763"/>
      <c r="C581" s="656"/>
      <c r="D581" s="656"/>
      <c r="E581" s="656"/>
    </row>
    <row r="582" spans="1:5">
      <c r="A582" s="656"/>
      <c r="B582" s="763"/>
      <c r="C582" s="656"/>
      <c r="D582" s="656"/>
      <c r="E582" s="656"/>
    </row>
    <row r="583" spans="1:5">
      <c r="A583" s="656"/>
      <c r="B583" s="763"/>
      <c r="C583" s="656"/>
      <c r="D583" s="656"/>
      <c r="E583" s="656"/>
    </row>
    <row r="584" spans="1:5">
      <c r="A584" s="656"/>
      <c r="B584" s="763"/>
      <c r="C584" s="656"/>
      <c r="D584" s="656"/>
      <c r="E584" s="656"/>
    </row>
    <row r="585" spans="1:5">
      <c r="A585" s="656"/>
      <c r="B585" s="763"/>
      <c r="C585" s="656"/>
      <c r="D585" s="656"/>
      <c r="E585" s="656"/>
    </row>
    <row r="586" spans="1:5">
      <c r="A586" s="656"/>
      <c r="B586" s="763"/>
      <c r="C586" s="656"/>
      <c r="D586" s="656"/>
      <c r="E586" s="656"/>
    </row>
    <row r="587" spans="1:5">
      <c r="A587" s="656"/>
      <c r="B587" s="763"/>
      <c r="C587" s="656"/>
      <c r="D587" s="656"/>
      <c r="E587" s="656"/>
    </row>
    <row r="588" spans="1:5">
      <c r="A588" s="656"/>
      <c r="B588" s="763"/>
      <c r="C588" s="656"/>
      <c r="D588" s="656"/>
      <c r="E588" s="656"/>
    </row>
    <row r="589" spans="1:5">
      <c r="A589" s="656"/>
      <c r="B589" s="763"/>
      <c r="C589" s="656"/>
      <c r="D589" s="656"/>
      <c r="E589" s="656"/>
    </row>
    <row r="590" spans="1:5">
      <c r="A590" s="656"/>
      <c r="B590" s="763"/>
      <c r="C590" s="656"/>
      <c r="D590" s="656"/>
      <c r="E590" s="656"/>
    </row>
    <row r="591" spans="1:5">
      <c r="A591" s="656"/>
      <c r="B591" s="763"/>
      <c r="C591" s="656"/>
      <c r="D591" s="656"/>
      <c r="E591" s="656"/>
    </row>
    <row r="592" spans="1:5">
      <c r="A592" s="656"/>
      <c r="B592" s="763"/>
      <c r="C592" s="656"/>
      <c r="D592" s="656"/>
      <c r="E592" s="656"/>
    </row>
    <row r="593" spans="1:5">
      <c r="A593" s="656"/>
      <c r="B593" s="763"/>
      <c r="C593" s="656"/>
      <c r="D593" s="656"/>
      <c r="E593" s="656"/>
    </row>
    <row r="594" spans="1:5">
      <c r="A594" s="656"/>
      <c r="B594" s="763"/>
      <c r="C594" s="656"/>
      <c r="D594" s="656"/>
      <c r="E594" s="656"/>
    </row>
    <row r="595" spans="1:5">
      <c r="A595" s="656"/>
      <c r="B595" s="763"/>
      <c r="C595" s="656"/>
      <c r="D595" s="656"/>
      <c r="E595" s="656"/>
    </row>
    <row r="596" spans="1:5">
      <c r="A596" s="656"/>
      <c r="B596" s="763"/>
      <c r="C596" s="656"/>
      <c r="D596" s="656"/>
      <c r="E596" s="656"/>
    </row>
    <row r="597" spans="1:5">
      <c r="A597" s="656"/>
      <c r="B597" s="763"/>
      <c r="C597" s="656"/>
      <c r="D597" s="656"/>
      <c r="E597" s="656"/>
    </row>
    <row r="598" spans="1:5">
      <c r="A598" s="656"/>
      <c r="B598" s="763"/>
      <c r="C598" s="656"/>
      <c r="D598" s="656"/>
      <c r="E598" s="656"/>
    </row>
    <row r="599" spans="1:5">
      <c r="A599" s="656"/>
      <c r="B599" s="763"/>
      <c r="C599" s="656"/>
      <c r="D599" s="656"/>
      <c r="E599" s="656"/>
    </row>
    <row r="600" spans="1:5">
      <c r="A600" s="656"/>
      <c r="B600" s="763"/>
      <c r="C600" s="656"/>
      <c r="D600" s="656"/>
      <c r="E600" s="656"/>
    </row>
    <row r="601" spans="1:5">
      <c r="A601" s="656"/>
      <c r="B601" s="763"/>
      <c r="C601" s="656"/>
      <c r="D601" s="656"/>
      <c r="E601" s="656"/>
    </row>
    <row r="602" spans="1:5">
      <c r="A602" s="656"/>
      <c r="B602" s="763"/>
      <c r="C602" s="656"/>
      <c r="D602" s="656"/>
      <c r="E602" s="656"/>
    </row>
    <row r="603" spans="1:5">
      <c r="A603" s="656"/>
      <c r="B603" s="763"/>
      <c r="C603" s="656"/>
      <c r="D603" s="656"/>
      <c r="E603" s="656"/>
    </row>
    <row r="604" spans="1:5">
      <c r="A604" s="656"/>
      <c r="B604" s="763"/>
      <c r="C604" s="656"/>
      <c r="D604" s="656"/>
      <c r="E604" s="656"/>
    </row>
    <row r="605" spans="1:5">
      <c r="A605" s="656"/>
      <c r="B605" s="763"/>
      <c r="C605" s="656"/>
      <c r="D605" s="656"/>
      <c r="E605" s="656"/>
    </row>
    <row r="606" spans="1:5">
      <c r="A606" s="656"/>
      <c r="B606" s="763"/>
      <c r="C606" s="656"/>
      <c r="D606" s="656"/>
      <c r="E606" s="656"/>
    </row>
    <row r="607" spans="1:5">
      <c r="A607" s="656"/>
      <c r="B607" s="763"/>
      <c r="C607" s="656"/>
      <c r="D607" s="656"/>
      <c r="E607" s="656"/>
    </row>
    <row r="608" spans="1:5">
      <c r="A608" s="656"/>
      <c r="B608" s="763"/>
      <c r="C608" s="656"/>
      <c r="D608" s="656"/>
      <c r="E608" s="656"/>
    </row>
    <row r="609" spans="1:5">
      <c r="A609" s="656"/>
      <c r="B609" s="763"/>
      <c r="C609" s="656"/>
      <c r="D609" s="656"/>
      <c r="E609" s="656"/>
    </row>
    <row r="610" spans="1:5">
      <c r="A610" s="656"/>
      <c r="B610" s="763"/>
      <c r="C610" s="656"/>
      <c r="D610" s="656"/>
      <c r="E610" s="656"/>
    </row>
    <row r="611" spans="1:5">
      <c r="A611" s="656"/>
      <c r="B611" s="763"/>
      <c r="C611" s="656"/>
      <c r="D611" s="656"/>
      <c r="E611" s="656"/>
    </row>
    <row r="612" spans="1:5">
      <c r="A612" s="656"/>
      <c r="B612" s="763"/>
      <c r="C612" s="656"/>
      <c r="D612" s="656"/>
      <c r="E612" s="656"/>
    </row>
    <row r="613" spans="1:5">
      <c r="A613" s="656"/>
      <c r="B613" s="763"/>
      <c r="C613" s="656"/>
      <c r="D613" s="656"/>
      <c r="E613" s="656"/>
    </row>
    <row r="614" spans="1:5">
      <c r="A614" s="656"/>
      <c r="B614" s="763"/>
      <c r="C614" s="656"/>
      <c r="D614" s="656"/>
      <c r="E614" s="656"/>
    </row>
    <row r="615" spans="1:5">
      <c r="A615" s="656"/>
      <c r="B615" s="763"/>
      <c r="C615" s="656"/>
      <c r="D615" s="656"/>
      <c r="E615" s="656"/>
    </row>
    <row r="616" spans="1:5">
      <c r="A616" s="656"/>
      <c r="B616" s="763"/>
      <c r="C616" s="656"/>
      <c r="D616" s="656"/>
      <c r="E616" s="656"/>
    </row>
    <row r="617" spans="1:5">
      <c r="A617" s="656"/>
      <c r="B617" s="763"/>
      <c r="C617" s="656"/>
      <c r="D617" s="656"/>
      <c r="E617" s="656"/>
    </row>
    <row r="618" spans="1:5">
      <c r="A618" s="656"/>
      <c r="B618" s="763"/>
      <c r="C618" s="656"/>
      <c r="D618" s="656"/>
      <c r="E618" s="656"/>
    </row>
    <row r="619" spans="1:5">
      <c r="A619" s="656"/>
      <c r="B619" s="763"/>
      <c r="C619" s="656"/>
      <c r="D619" s="656"/>
      <c r="E619" s="656"/>
    </row>
    <row r="620" spans="1:5">
      <c r="A620" s="656"/>
      <c r="B620" s="763"/>
      <c r="C620" s="656"/>
      <c r="D620" s="656"/>
      <c r="E620" s="656"/>
    </row>
    <row r="621" spans="1:5">
      <c r="A621" s="656"/>
      <c r="B621" s="763"/>
      <c r="C621" s="656"/>
      <c r="D621" s="656"/>
      <c r="E621" s="656"/>
    </row>
    <row r="622" spans="1:5">
      <c r="A622" s="656"/>
      <c r="B622" s="763"/>
      <c r="C622" s="656"/>
      <c r="D622" s="656"/>
      <c r="E622" s="656"/>
    </row>
    <row r="623" spans="1:5">
      <c r="A623" s="656"/>
      <c r="B623" s="763"/>
      <c r="C623" s="656"/>
      <c r="D623" s="656"/>
      <c r="E623" s="656"/>
    </row>
    <row r="624" spans="1:5">
      <c r="A624" s="656"/>
      <c r="B624" s="763"/>
      <c r="C624" s="656"/>
      <c r="D624" s="656"/>
      <c r="E624" s="656"/>
    </row>
    <row r="625" spans="1:5">
      <c r="A625" s="656"/>
      <c r="B625" s="763"/>
      <c r="C625" s="656"/>
      <c r="D625" s="656"/>
      <c r="E625" s="656"/>
    </row>
    <row r="626" spans="1:5">
      <c r="A626" s="656"/>
      <c r="B626" s="763"/>
      <c r="C626" s="656"/>
      <c r="D626" s="656"/>
      <c r="E626" s="656"/>
    </row>
    <row r="627" spans="1:5">
      <c r="A627" s="656"/>
      <c r="B627" s="763"/>
      <c r="C627" s="656"/>
      <c r="D627" s="656"/>
      <c r="E627" s="656"/>
    </row>
    <row r="628" spans="1:5">
      <c r="A628" s="656"/>
      <c r="B628" s="763"/>
      <c r="C628" s="656"/>
      <c r="D628" s="656"/>
      <c r="E628" s="656"/>
    </row>
    <row r="629" spans="1:5">
      <c r="A629" s="656"/>
      <c r="B629" s="763"/>
      <c r="C629" s="656"/>
      <c r="D629" s="656"/>
      <c r="E629" s="656"/>
    </row>
    <row r="630" spans="1:5">
      <c r="A630" s="656"/>
      <c r="B630" s="763"/>
      <c r="C630" s="656"/>
      <c r="D630" s="656"/>
      <c r="E630" s="656"/>
    </row>
    <row r="631" spans="1:5">
      <c r="A631" s="656"/>
      <c r="B631" s="763"/>
      <c r="C631" s="656"/>
      <c r="D631" s="656"/>
      <c r="E631" s="656"/>
    </row>
    <row r="632" spans="1:5">
      <c r="A632" s="656"/>
      <c r="B632" s="763"/>
      <c r="C632" s="656"/>
      <c r="D632" s="656"/>
      <c r="E632" s="656"/>
    </row>
    <row r="633" spans="1:5">
      <c r="A633" s="656"/>
      <c r="B633" s="763"/>
      <c r="C633" s="656"/>
      <c r="D633" s="656"/>
      <c r="E633" s="656"/>
    </row>
    <row r="634" spans="1:5">
      <c r="A634" s="656"/>
      <c r="B634" s="763"/>
      <c r="C634" s="656"/>
      <c r="D634" s="656"/>
      <c r="E634" s="656"/>
    </row>
    <row r="635" spans="1:5">
      <c r="A635" s="656"/>
      <c r="B635" s="763"/>
      <c r="C635" s="656"/>
      <c r="D635" s="656"/>
      <c r="E635" s="656"/>
    </row>
    <row r="636" spans="1:5">
      <c r="A636" s="656"/>
      <c r="B636" s="763"/>
      <c r="C636" s="656"/>
      <c r="D636" s="656"/>
      <c r="E636" s="656"/>
    </row>
    <row r="637" spans="1:5">
      <c r="A637" s="656"/>
      <c r="B637" s="763"/>
      <c r="C637" s="656"/>
      <c r="D637" s="656"/>
      <c r="E637" s="656"/>
    </row>
    <row r="638" spans="1:5">
      <c r="A638" s="656"/>
      <c r="B638" s="763"/>
      <c r="C638" s="656"/>
      <c r="D638" s="656"/>
      <c r="E638" s="656"/>
    </row>
    <row r="639" spans="1:5">
      <c r="A639" s="656"/>
      <c r="B639" s="763"/>
      <c r="C639" s="656"/>
      <c r="D639" s="656"/>
      <c r="E639" s="656"/>
    </row>
    <row r="640" spans="1:5">
      <c r="A640" s="656"/>
      <c r="B640" s="763"/>
      <c r="C640" s="656"/>
      <c r="D640" s="656"/>
      <c r="E640" s="656"/>
    </row>
    <row r="641" spans="1:5">
      <c r="A641" s="656"/>
      <c r="B641" s="763"/>
      <c r="C641" s="656"/>
      <c r="D641" s="656"/>
      <c r="E641" s="656"/>
    </row>
    <row r="642" spans="1:5">
      <c r="A642" s="656"/>
      <c r="B642" s="763"/>
      <c r="C642" s="656"/>
      <c r="D642" s="656"/>
      <c r="E642" s="656"/>
    </row>
    <row r="643" spans="1:5">
      <c r="A643" s="656"/>
      <c r="B643" s="763"/>
      <c r="C643" s="656"/>
      <c r="D643" s="656"/>
      <c r="E643" s="656"/>
    </row>
    <row r="644" spans="1:5">
      <c r="A644" s="656"/>
      <c r="B644" s="763"/>
      <c r="C644" s="656"/>
      <c r="D644" s="656"/>
      <c r="E644" s="656"/>
    </row>
    <row r="645" spans="1:5">
      <c r="A645" s="656"/>
      <c r="B645" s="763"/>
      <c r="C645" s="656"/>
      <c r="D645" s="656"/>
      <c r="E645" s="656"/>
    </row>
    <row r="646" spans="1:5">
      <c r="A646" s="656"/>
      <c r="B646" s="763"/>
      <c r="C646" s="656"/>
      <c r="D646" s="656"/>
      <c r="E646" s="656"/>
    </row>
    <row r="647" spans="1:5">
      <c r="A647" s="656"/>
      <c r="B647" s="763"/>
      <c r="C647" s="656"/>
      <c r="D647" s="656"/>
      <c r="E647" s="656"/>
    </row>
    <row r="648" spans="1:5">
      <c r="A648" s="656"/>
      <c r="B648" s="763"/>
      <c r="C648" s="656"/>
      <c r="D648" s="656"/>
      <c r="E648" s="656"/>
    </row>
    <row r="649" spans="1:5">
      <c r="A649" s="656"/>
      <c r="B649" s="763"/>
      <c r="C649" s="656"/>
      <c r="D649" s="656"/>
      <c r="E649" s="656"/>
    </row>
    <row r="650" spans="1:5">
      <c r="A650" s="656"/>
      <c r="B650" s="763"/>
      <c r="C650" s="656"/>
      <c r="D650" s="656"/>
      <c r="E650" s="656"/>
    </row>
    <row r="651" spans="1:5">
      <c r="A651" s="656"/>
      <c r="B651" s="763"/>
      <c r="C651" s="656"/>
      <c r="D651" s="656"/>
      <c r="E651" s="656"/>
    </row>
    <row r="652" spans="1:5">
      <c r="A652" s="656"/>
      <c r="B652" s="763"/>
      <c r="C652" s="656"/>
      <c r="D652" s="656"/>
      <c r="E652" s="656"/>
    </row>
    <row r="653" spans="1:5">
      <c r="A653" s="656"/>
      <c r="B653" s="763"/>
      <c r="C653" s="656"/>
      <c r="D653" s="656"/>
      <c r="E653" s="656"/>
    </row>
    <row r="654" spans="1:5">
      <c r="A654" s="656"/>
      <c r="B654" s="763"/>
      <c r="C654" s="656"/>
      <c r="D654" s="656"/>
      <c r="E654" s="656"/>
    </row>
    <row r="655" spans="1:5">
      <c r="A655" s="656"/>
      <c r="B655" s="763"/>
      <c r="C655" s="656"/>
      <c r="D655" s="656"/>
      <c r="E655" s="656"/>
    </row>
    <row r="656" spans="1:5">
      <c r="A656" s="656"/>
      <c r="B656" s="763"/>
      <c r="C656" s="656"/>
      <c r="D656" s="656"/>
      <c r="E656" s="656"/>
    </row>
    <row r="657" spans="1:5">
      <c r="A657" s="656"/>
      <c r="B657" s="763"/>
      <c r="C657" s="656"/>
      <c r="D657" s="656"/>
      <c r="E657" s="656"/>
    </row>
    <row r="658" spans="1:5">
      <c r="A658" s="656"/>
      <c r="B658" s="763"/>
      <c r="C658" s="656"/>
      <c r="D658" s="656"/>
      <c r="E658" s="656"/>
    </row>
    <row r="659" spans="1:5">
      <c r="A659" s="656"/>
      <c r="B659" s="763"/>
      <c r="C659" s="656"/>
      <c r="D659" s="656"/>
      <c r="E659" s="656"/>
    </row>
    <row r="660" spans="1:5">
      <c r="A660" s="656"/>
      <c r="B660" s="763"/>
      <c r="C660" s="656"/>
      <c r="D660" s="656"/>
      <c r="E660" s="656"/>
    </row>
    <row r="661" spans="1:5">
      <c r="A661" s="656"/>
      <c r="B661" s="763"/>
      <c r="C661" s="656"/>
      <c r="D661" s="656"/>
      <c r="E661" s="656"/>
    </row>
    <row r="662" spans="1:5">
      <c r="A662" s="656"/>
      <c r="B662" s="763"/>
      <c r="C662" s="656"/>
      <c r="D662" s="656"/>
      <c r="E662" s="656"/>
    </row>
    <row r="663" spans="1:5">
      <c r="A663" s="656"/>
      <c r="B663" s="763"/>
      <c r="C663" s="656"/>
      <c r="D663" s="656"/>
      <c r="E663" s="656"/>
    </row>
    <row r="664" spans="1:5">
      <c r="A664" s="656"/>
      <c r="B664" s="763"/>
      <c r="C664" s="656"/>
      <c r="D664" s="656"/>
      <c r="E664" s="656"/>
    </row>
    <row r="665" spans="1:5">
      <c r="A665" s="656"/>
      <c r="B665" s="763"/>
      <c r="C665" s="656"/>
      <c r="D665" s="656"/>
      <c r="E665" s="656"/>
    </row>
    <row r="666" spans="1:5">
      <c r="A666" s="656"/>
      <c r="B666" s="763"/>
      <c r="C666" s="656"/>
      <c r="D666" s="656"/>
      <c r="E666" s="656"/>
    </row>
    <row r="667" spans="1:5">
      <c r="A667" s="656"/>
      <c r="B667" s="763"/>
      <c r="C667" s="656"/>
      <c r="D667" s="656"/>
      <c r="E667" s="656"/>
    </row>
    <row r="668" spans="1:5">
      <c r="A668" s="656"/>
      <c r="B668" s="763"/>
      <c r="C668" s="656"/>
      <c r="D668" s="656"/>
      <c r="E668" s="656"/>
    </row>
    <row r="669" spans="1:5">
      <c r="A669" s="656"/>
      <c r="B669" s="763"/>
      <c r="C669" s="656"/>
      <c r="D669" s="656"/>
      <c r="E669" s="656"/>
    </row>
    <row r="670" spans="1:5">
      <c r="A670" s="656"/>
      <c r="B670" s="763"/>
      <c r="C670" s="656"/>
      <c r="D670" s="656"/>
      <c r="E670" s="656"/>
    </row>
    <row r="671" spans="1:5">
      <c r="A671" s="656"/>
      <c r="B671" s="763"/>
      <c r="C671" s="656"/>
      <c r="D671" s="656"/>
      <c r="E671" s="656"/>
    </row>
    <row r="672" spans="1:5">
      <c r="A672" s="656"/>
      <c r="B672" s="763"/>
      <c r="C672" s="656"/>
      <c r="D672" s="656"/>
      <c r="E672" s="656"/>
    </row>
    <row r="673" spans="1:5">
      <c r="A673" s="656"/>
      <c r="B673" s="763"/>
      <c r="C673" s="656"/>
      <c r="D673" s="656"/>
      <c r="E673" s="656"/>
    </row>
    <row r="674" spans="1:5">
      <c r="A674" s="656"/>
      <c r="B674" s="763"/>
      <c r="C674" s="656"/>
      <c r="D674" s="656"/>
      <c r="E674" s="656"/>
    </row>
    <row r="675" spans="1:5">
      <c r="A675" s="656"/>
      <c r="B675" s="763"/>
      <c r="C675" s="656"/>
      <c r="D675" s="656"/>
      <c r="E675" s="656"/>
    </row>
    <row r="676" spans="1:5">
      <c r="A676" s="656"/>
      <c r="B676" s="763"/>
      <c r="C676" s="656"/>
      <c r="D676" s="656"/>
      <c r="E676" s="656"/>
    </row>
    <row r="677" spans="1:5">
      <c r="A677" s="656"/>
      <c r="B677" s="763"/>
      <c r="C677" s="656"/>
      <c r="D677" s="656"/>
      <c r="E677" s="656"/>
    </row>
    <row r="678" spans="1:5">
      <c r="A678" s="656"/>
      <c r="B678" s="763"/>
      <c r="C678" s="656"/>
      <c r="D678" s="656"/>
      <c r="E678" s="656"/>
    </row>
    <row r="679" spans="1:5">
      <c r="A679" s="656"/>
      <c r="B679" s="763"/>
      <c r="C679" s="656"/>
      <c r="D679" s="656"/>
      <c r="E679" s="656"/>
    </row>
    <row r="680" spans="1:5">
      <c r="A680" s="656"/>
      <c r="B680" s="763"/>
      <c r="C680" s="656"/>
      <c r="D680" s="656"/>
      <c r="E680" s="656"/>
    </row>
    <row r="681" spans="1:5">
      <c r="A681" s="656"/>
      <c r="B681" s="763"/>
      <c r="C681" s="656"/>
      <c r="D681" s="656"/>
      <c r="E681" s="656"/>
    </row>
    <row r="682" spans="1:5">
      <c r="A682" s="656"/>
      <c r="B682" s="763"/>
      <c r="C682" s="656"/>
      <c r="D682" s="656"/>
      <c r="E682" s="656"/>
    </row>
    <row r="683" spans="1:5">
      <c r="A683" s="656"/>
      <c r="B683" s="763"/>
      <c r="C683" s="656"/>
      <c r="D683" s="656"/>
      <c r="E683" s="656"/>
    </row>
    <row r="684" spans="1:5">
      <c r="A684" s="656"/>
      <c r="B684" s="763"/>
      <c r="C684" s="656"/>
      <c r="D684" s="656"/>
      <c r="E684" s="656"/>
    </row>
    <row r="685" spans="1:5">
      <c r="A685" s="656"/>
      <c r="B685" s="763"/>
      <c r="C685" s="656"/>
      <c r="D685" s="656"/>
      <c r="E685" s="656"/>
    </row>
    <row r="686" spans="1:5">
      <c r="A686" s="656"/>
      <c r="B686" s="763"/>
      <c r="C686" s="656"/>
      <c r="D686" s="656"/>
      <c r="E686" s="656"/>
    </row>
    <row r="687" spans="1:5">
      <c r="A687" s="656"/>
      <c r="B687" s="763"/>
      <c r="C687" s="656"/>
      <c r="D687" s="656"/>
      <c r="E687" s="656"/>
    </row>
    <row r="688" spans="1:5">
      <c r="A688" s="656"/>
      <c r="B688" s="763"/>
      <c r="C688" s="656"/>
      <c r="D688" s="656"/>
      <c r="E688" s="656"/>
    </row>
    <row r="689" spans="1:5">
      <c r="A689" s="656"/>
      <c r="B689" s="763"/>
      <c r="C689" s="656"/>
      <c r="D689" s="656"/>
      <c r="E689" s="656"/>
    </row>
    <row r="690" spans="1:5">
      <c r="A690" s="656"/>
      <c r="B690" s="763"/>
      <c r="C690" s="656"/>
      <c r="D690" s="656"/>
      <c r="E690" s="656"/>
    </row>
    <row r="691" spans="1:5">
      <c r="A691" s="656"/>
      <c r="B691" s="763"/>
      <c r="C691" s="656"/>
      <c r="D691" s="656"/>
      <c r="E691" s="656"/>
    </row>
    <row r="692" spans="1:5">
      <c r="A692" s="656"/>
      <c r="B692" s="763"/>
      <c r="C692" s="656"/>
      <c r="D692" s="656"/>
      <c r="E692" s="656"/>
    </row>
    <row r="693" spans="1:5">
      <c r="A693" s="656"/>
      <c r="B693" s="763"/>
      <c r="C693" s="656"/>
      <c r="D693" s="656"/>
      <c r="E693" s="656"/>
    </row>
    <row r="694" spans="1:5">
      <c r="A694" s="656"/>
      <c r="B694" s="763"/>
      <c r="C694" s="656"/>
      <c r="D694" s="656"/>
      <c r="E694" s="656"/>
    </row>
    <row r="695" spans="1:5">
      <c r="A695" s="656"/>
      <c r="B695" s="763"/>
      <c r="C695" s="656"/>
      <c r="D695" s="656"/>
      <c r="E695" s="656"/>
    </row>
    <row r="696" spans="1:5">
      <c r="A696" s="656"/>
      <c r="B696" s="763"/>
      <c r="C696" s="656"/>
      <c r="D696" s="656"/>
      <c r="E696" s="656"/>
    </row>
    <row r="697" spans="1:5">
      <c r="A697" s="656"/>
      <c r="B697" s="763"/>
      <c r="C697" s="656"/>
      <c r="D697" s="656"/>
      <c r="E697" s="656"/>
    </row>
    <row r="698" spans="1:5">
      <c r="A698" s="656"/>
      <c r="B698" s="763"/>
      <c r="C698" s="656"/>
      <c r="D698" s="656"/>
      <c r="E698" s="656"/>
    </row>
    <row r="699" spans="1:5">
      <c r="A699" s="656"/>
      <c r="B699" s="763"/>
      <c r="C699" s="656"/>
      <c r="D699" s="656"/>
      <c r="E699" s="656"/>
    </row>
    <row r="700" spans="1:5">
      <c r="A700" s="656"/>
      <c r="B700" s="763"/>
      <c r="C700" s="656"/>
      <c r="D700" s="656"/>
      <c r="E700" s="656"/>
    </row>
    <row r="701" spans="1:5">
      <c r="A701" s="656"/>
      <c r="B701" s="763"/>
      <c r="C701" s="656"/>
      <c r="D701" s="656"/>
      <c r="E701" s="656"/>
    </row>
    <row r="702" spans="1:5">
      <c r="A702" s="656"/>
      <c r="B702" s="763"/>
      <c r="C702" s="656"/>
      <c r="D702" s="656"/>
      <c r="E702" s="656"/>
    </row>
    <row r="703" spans="1:5">
      <c r="A703" s="656"/>
      <c r="B703" s="763"/>
      <c r="C703" s="656"/>
      <c r="D703" s="656"/>
      <c r="E703" s="656"/>
    </row>
    <row r="704" spans="1:5">
      <c r="A704" s="656"/>
      <c r="B704" s="763"/>
      <c r="C704" s="656"/>
      <c r="D704" s="656"/>
      <c r="E704" s="656"/>
    </row>
    <row r="705" spans="1:5">
      <c r="A705" s="656"/>
      <c r="B705" s="763"/>
      <c r="C705" s="656"/>
      <c r="D705" s="656"/>
      <c r="E705" s="656"/>
    </row>
    <row r="706" spans="1:5">
      <c r="A706" s="656"/>
      <c r="B706" s="763"/>
      <c r="C706" s="656"/>
      <c r="D706" s="656"/>
      <c r="E706" s="656"/>
    </row>
    <row r="707" spans="1:5">
      <c r="A707" s="656"/>
      <c r="B707" s="763"/>
      <c r="C707" s="656"/>
      <c r="D707" s="656"/>
      <c r="E707" s="656"/>
    </row>
    <row r="708" spans="1:5">
      <c r="A708" s="656"/>
      <c r="B708" s="763"/>
      <c r="C708" s="656"/>
      <c r="D708" s="656"/>
      <c r="E708" s="656"/>
    </row>
    <row r="709" spans="1:5">
      <c r="A709" s="656"/>
      <c r="B709" s="763"/>
      <c r="C709" s="656"/>
      <c r="D709" s="656"/>
      <c r="E709" s="656"/>
    </row>
    <row r="710" spans="1:5">
      <c r="A710" s="656"/>
      <c r="B710" s="763"/>
      <c r="C710" s="656"/>
      <c r="D710" s="656"/>
      <c r="E710" s="656"/>
    </row>
    <row r="711" spans="1:5">
      <c r="A711" s="656"/>
      <c r="B711" s="763"/>
      <c r="C711" s="656"/>
      <c r="D711" s="656"/>
      <c r="E711" s="656"/>
    </row>
    <row r="712" spans="1:5">
      <c r="A712" s="656"/>
      <c r="B712" s="763"/>
      <c r="C712" s="656"/>
      <c r="D712" s="656"/>
      <c r="E712" s="656"/>
    </row>
    <row r="713" spans="1:5">
      <c r="A713" s="656"/>
      <c r="B713" s="763"/>
      <c r="C713" s="656"/>
      <c r="D713" s="656"/>
      <c r="E713" s="656"/>
    </row>
    <row r="714" spans="1:5">
      <c r="A714" s="656"/>
      <c r="B714" s="763"/>
      <c r="C714" s="656"/>
      <c r="D714" s="656"/>
      <c r="E714" s="656"/>
    </row>
    <row r="715" spans="1:5">
      <c r="A715" s="656"/>
      <c r="B715" s="763"/>
      <c r="C715" s="656"/>
      <c r="D715" s="656"/>
      <c r="E715" s="656"/>
    </row>
    <row r="716" spans="1:5">
      <c r="A716" s="656"/>
      <c r="B716" s="763"/>
      <c r="C716" s="656"/>
      <c r="D716" s="656"/>
      <c r="E716" s="656"/>
    </row>
    <row r="717" spans="1:5">
      <c r="A717" s="656"/>
      <c r="B717" s="763"/>
      <c r="C717" s="656"/>
      <c r="D717" s="656"/>
      <c r="E717" s="656"/>
    </row>
    <row r="718" spans="1:5">
      <c r="A718" s="656"/>
      <c r="B718" s="763"/>
      <c r="C718" s="656"/>
      <c r="D718" s="656"/>
      <c r="E718" s="656"/>
    </row>
    <row r="719" spans="1:5">
      <c r="A719" s="656"/>
      <c r="B719" s="763"/>
      <c r="C719" s="656"/>
      <c r="D719" s="656"/>
      <c r="E719" s="656"/>
    </row>
    <row r="720" spans="1:5">
      <c r="A720" s="656"/>
      <c r="B720" s="763"/>
      <c r="C720" s="656"/>
      <c r="D720" s="656"/>
      <c r="E720" s="656"/>
    </row>
    <row r="721" spans="1:5">
      <c r="A721" s="656"/>
      <c r="B721" s="763"/>
      <c r="C721" s="656"/>
      <c r="D721" s="656"/>
      <c r="E721" s="656"/>
    </row>
    <row r="722" spans="1:5">
      <c r="A722" s="656"/>
      <c r="B722" s="763"/>
      <c r="C722" s="656"/>
      <c r="D722" s="656"/>
      <c r="E722" s="656"/>
    </row>
    <row r="723" spans="1:5">
      <c r="A723" s="656"/>
      <c r="B723" s="763"/>
      <c r="C723" s="656"/>
      <c r="D723" s="656"/>
      <c r="E723" s="656"/>
    </row>
    <row r="724" spans="1:5">
      <c r="A724" s="656"/>
      <c r="B724" s="763"/>
      <c r="C724" s="656"/>
      <c r="D724" s="656"/>
      <c r="E724" s="656"/>
    </row>
    <row r="725" spans="1:5">
      <c r="A725" s="656"/>
      <c r="B725" s="763"/>
      <c r="C725" s="656"/>
      <c r="D725" s="656"/>
      <c r="E725" s="656"/>
    </row>
    <row r="726" spans="1:5">
      <c r="A726" s="656"/>
      <c r="B726" s="763"/>
      <c r="C726" s="656"/>
      <c r="D726" s="656"/>
      <c r="E726" s="656"/>
    </row>
    <row r="727" spans="1:5">
      <c r="A727" s="656"/>
      <c r="B727" s="763"/>
      <c r="C727" s="656"/>
      <c r="D727" s="656"/>
      <c r="E727" s="656"/>
    </row>
    <row r="728" spans="1:5">
      <c r="A728" s="656"/>
      <c r="B728" s="763"/>
      <c r="C728" s="656"/>
      <c r="D728" s="656"/>
      <c r="E728" s="656"/>
    </row>
    <row r="729" spans="1:5">
      <c r="A729" s="656"/>
      <c r="B729" s="763"/>
      <c r="C729" s="656"/>
      <c r="D729" s="656"/>
      <c r="E729" s="656"/>
    </row>
    <row r="730" spans="1:5">
      <c r="A730" s="656"/>
      <c r="B730" s="763"/>
      <c r="C730" s="656"/>
      <c r="D730" s="656"/>
      <c r="E730" s="656"/>
    </row>
    <row r="731" spans="1:5">
      <c r="A731" s="656"/>
      <c r="B731" s="763"/>
      <c r="C731" s="656"/>
      <c r="D731" s="656"/>
      <c r="E731" s="656"/>
    </row>
    <row r="732" spans="1:5">
      <c r="A732" s="656"/>
      <c r="B732" s="763"/>
      <c r="C732" s="656"/>
      <c r="D732" s="656"/>
      <c r="E732" s="656"/>
    </row>
    <row r="733" spans="1:5">
      <c r="A733" s="656"/>
      <c r="B733" s="763"/>
      <c r="C733" s="656"/>
      <c r="D733" s="656"/>
      <c r="E733" s="656"/>
    </row>
    <row r="734" spans="1:5">
      <c r="A734" s="656"/>
      <c r="B734" s="763"/>
      <c r="C734" s="656"/>
      <c r="D734" s="656"/>
      <c r="E734" s="656"/>
    </row>
    <row r="735" spans="1:5">
      <c r="A735" s="656"/>
      <c r="B735" s="763"/>
      <c r="C735" s="656"/>
      <c r="D735" s="656"/>
      <c r="E735" s="656"/>
    </row>
    <row r="736" spans="1:5">
      <c r="A736" s="656"/>
      <c r="B736" s="763"/>
      <c r="C736" s="656"/>
      <c r="D736" s="656"/>
      <c r="E736" s="656"/>
    </row>
    <row r="737" spans="1:5">
      <c r="A737" s="656"/>
      <c r="B737" s="763"/>
      <c r="C737" s="656"/>
      <c r="D737" s="656"/>
      <c r="E737" s="656"/>
    </row>
    <row r="738" spans="1:5">
      <c r="A738" s="656"/>
      <c r="B738" s="763"/>
      <c r="C738" s="656"/>
      <c r="D738" s="656"/>
      <c r="E738" s="656"/>
    </row>
    <row r="739" spans="1:5">
      <c r="A739" s="656"/>
      <c r="B739" s="763"/>
      <c r="C739" s="656"/>
      <c r="D739" s="656"/>
      <c r="E739" s="656"/>
    </row>
    <row r="740" spans="1:5">
      <c r="A740" s="656"/>
      <c r="B740" s="763"/>
      <c r="C740" s="656"/>
      <c r="D740" s="656"/>
      <c r="E740" s="656"/>
    </row>
    <row r="741" spans="1:5">
      <c r="A741" s="656"/>
      <c r="B741" s="763"/>
      <c r="C741" s="656"/>
      <c r="D741" s="656"/>
      <c r="E741" s="656"/>
    </row>
    <row r="742" spans="1:5">
      <c r="A742" s="656"/>
      <c r="B742" s="763"/>
      <c r="C742" s="656"/>
      <c r="D742" s="656"/>
      <c r="E742" s="656"/>
    </row>
    <row r="743" spans="1:5">
      <c r="A743" s="656"/>
      <c r="B743" s="763"/>
      <c r="C743" s="656"/>
      <c r="D743" s="656"/>
      <c r="E743" s="656"/>
    </row>
    <row r="744" spans="1:5">
      <c r="A744" s="656"/>
      <c r="B744" s="763"/>
      <c r="C744" s="656"/>
      <c r="D744" s="656"/>
      <c r="E744" s="656"/>
    </row>
    <row r="745" spans="1:5">
      <c r="A745" s="656"/>
      <c r="B745" s="763"/>
      <c r="C745" s="656"/>
      <c r="D745" s="656"/>
      <c r="E745" s="656"/>
    </row>
    <row r="746" spans="1:5">
      <c r="A746" s="656"/>
      <c r="B746" s="763"/>
      <c r="C746" s="656"/>
      <c r="D746" s="656"/>
      <c r="E746" s="656"/>
    </row>
    <row r="747" spans="1:5">
      <c r="A747" s="656"/>
      <c r="B747" s="763"/>
      <c r="C747" s="656"/>
      <c r="D747" s="656"/>
      <c r="E747" s="656"/>
    </row>
    <row r="748" spans="1:5">
      <c r="A748" s="656"/>
      <c r="B748" s="763"/>
      <c r="C748" s="656"/>
      <c r="D748" s="656"/>
      <c r="E748" s="656"/>
    </row>
    <row r="749" spans="1:5">
      <c r="A749" s="656"/>
      <c r="B749" s="763"/>
      <c r="C749" s="656"/>
      <c r="D749" s="656"/>
      <c r="E749" s="656"/>
    </row>
    <row r="750" spans="1:5">
      <c r="A750" s="656"/>
      <c r="B750" s="763"/>
      <c r="C750" s="656"/>
      <c r="D750" s="656"/>
      <c r="E750" s="656"/>
    </row>
    <row r="751" spans="1:5">
      <c r="A751" s="656"/>
      <c r="B751" s="763"/>
      <c r="C751" s="656"/>
      <c r="D751" s="656"/>
      <c r="E751" s="656"/>
    </row>
    <row r="752" spans="1:5">
      <c r="A752" s="656"/>
      <c r="B752" s="763"/>
      <c r="C752" s="656"/>
      <c r="D752" s="656"/>
      <c r="E752" s="656"/>
    </row>
    <row r="753" spans="1:5">
      <c r="A753" s="656"/>
      <c r="B753" s="763"/>
      <c r="C753" s="656"/>
      <c r="D753" s="656"/>
      <c r="E753" s="656"/>
    </row>
    <row r="754" spans="1:5">
      <c r="A754" s="656"/>
      <c r="B754" s="763"/>
      <c r="C754" s="656"/>
      <c r="D754" s="656"/>
      <c r="E754" s="656"/>
    </row>
    <row r="755" spans="1:5">
      <c r="A755" s="656"/>
      <c r="B755" s="763"/>
      <c r="C755" s="656"/>
      <c r="D755" s="656"/>
      <c r="E755" s="656"/>
    </row>
    <row r="756" spans="1:5">
      <c r="A756" s="656"/>
      <c r="B756" s="763"/>
      <c r="C756" s="656"/>
      <c r="D756" s="656"/>
      <c r="E756" s="656"/>
    </row>
    <row r="757" spans="1:5">
      <c r="A757" s="656"/>
      <c r="B757" s="763"/>
      <c r="C757" s="656"/>
      <c r="D757" s="656"/>
      <c r="E757" s="656"/>
    </row>
    <row r="758" spans="1:5">
      <c r="A758" s="656"/>
      <c r="B758" s="763"/>
      <c r="C758" s="656"/>
      <c r="D758" s="656"/>
      <c r="E758" s="656"/>
    </row>
    <row r="759" spans="1:5">
      <c r="A759" s="656"/>
      <c r="B759" s="763"/>
      <c r="C759" s="656"/>
      <c r="D759" s="656"/>
      <c r="E759" s="656"/>
    </row>
    <row r="760" spans="1:5">
      <c r="A760" s="656"/>
      <c r="B760" s="763"/>
      <c r="C760" s="656"/>
      <c r="D760" s="656"/>
      <c r="E760" s="656"/>
    </row>
    <row r="761" spans="1:5">
      <c r="A761" s="656"/>
      <c r="B761" s="763"/>
      <c r="C761" s="656"/>
      <c r="D761" s="656"/>
      <c r="E761" s="656"/>
    </row>
    <row r="762" spans="1:5">
      <c r="A762" s="656"/>
      <c r="B762" s="763"/>
      <c r="C762" s="656"/>
      <c r="D762" s="656"/>
      <c r="E762" s="656"/>
    </row>
    <row r="763" spans="1:5">
      <c r="A763" s="656"/>
      <c r="B763" s="763"/>
      <c r="C763" s="656"/>
      <c r="D763" s="656"/>
      <c r="E763" s="656"/>
    </row>
    <row r="764" spans="1:5">
      <c r="A764" s="656"/>
      <c r="B764" s="763"/>
      <c r="C764" s="656"/>
      <c r="D764" s="656"/>
      <c r="E764" s="656"/>
    </row>
    <row r="765" spans="1:5">
      <c r="A765" s="656"/>
      <c r="B765" s="763"/>
      <c r="C765" s="656"/>
      <c r="D765" s="656"/>
      <c r="E765" s="656"/>
    </row>
    <row r="766" spans="1:5">
      <c r="A766" s="656"/>
      <c r="B766" s="763"/>
      <c r="C766" s="656"/>
      <c r="D766" s="656"/>
      <c r="E766" s="656"/>
    </row>
    <row r="767" spans="1:5">
      <c r="A767" s="656"/>
      <c r="B767" s="763"/>
      <c r="C767" s="656"/>
      <c r="D767" s="656"/>
      <c r="E767" s="656"/>
    </row>
    <row r="768" spans="1:5">
      <c r="A768" s="656"/>
      <c r="B768" s="763"/>
      <c r="C768" s="656"/>
      <c r="D768" s="656"/>
      <c r="E768" s="656"/>
    </row>
    <row r="769" spans="1:5">
      <c r="A769" s="656"/>
      <c r="B769" s="763"/>
      <c r="C769" s="656"/>
      <c r="D769" s="656"/>
      <c r="E769" s="656"/>
    </row>
    <row r="770" spans="1:5">
      <c r="A770" s="656"/>
      <c r="B770" s="763"/>
      <c r="C770" s="656"/>
      <c r="D770" s="656"/>
      <c r="E770" s="656"/>
    </row>
    <row r="771" spans="1:5">
      <c r="A771" s="656"/>
      <c r="B771" s="763"/>
      <c r="C771" s="656"/>
      <c r="D771" s="656"/>
      <c r="E771" s="656"/>
    </row>
    <row r="772" spans="1:5">
      <c r="A772" s="656"/>
      <c r="B772" s="763"/>
      <c r="C772" s="656"/>
      <c r="D772" s="656"/>
      <c r="E772" s="656"/>
    </row>
    <row r="773" spans="1:5">
      <c r="A773" s="656"/>
      <c r="B773" s="763"/>
      <c r="C773" s="656"/>
      <c r="D773" s="656"/>
      <c r="E773" s="656"/>
    </row>
    <row r="774" spans="1:5">
      <c r="A774" s="656"/>
      <c r="B774" s="763"/>
      <c r="C774" s="656"/>
      <c r="D774" s="656"/>
      <c r="E774" s="656"/>
    </row>
    <row r="775" spans="1:5">
      <c r="A775" s="656"/>
      <c r="B775" s="763"/>
      <c r="C775" s="656"/>
      <c r="D775" s="656"/>
      <c r="E775" s="656"/>
    </row>
    <row r="776" spans="1:5">
      <c r="A776" s="656"/>
      <c r="B776" s="763"/>
      <c r="C776" s="656"/>
      <c r="D776" s="656"/>
      <c r="E776" s="656"/>
    </row>
    <row r="777" spans="1:5">
      <c r="A777" s="656"/>
      <c r="B777" s="763"/>
      <c r="C777" s="656"/>
      <c r="D777" s="656"/>
      <c r="E777" s="656"/>
    </row>
    <row r="778" spans="1:5">
      <c r="A778" s="656"/>
      <c r="B778" s="763"/>
      <c r="C778" s="656"/>
      <c r="D778" s="656"/>
      <c r="E778" s="656"/>
    </row>
    <row r="779" spans="1:5">
      <c r="A779" s="656"/>
      <c r="B779" s="763"/>
      <c r="C779" s="656"/>
      <c r="D779" s="656"/>
      <c r="E779" s="656"/>
    </row>
    <row r="780" spans="1:5">
      <c r="A780" s="656"/>
      <c r="B780" s="763"/>
      <c r="C780" s="656"/>
      <c r="D780" s="656"/>
      <c r="E780" s="656"/>
    </row>
    <row r="781" spans="1:5">
      <c r="A781" s="656"/>
      <c r="B781" s="763"/>
      <c r="C781" s="656"/>
      <c r="D781" s="656"/>
      <c r="E781" s="656"/>
    </row>
    <row r="782" spans="1:5">
      <c r="A782" s="656"/>
      <c r="B782" s="763"/>
      <c r="C782" s="656"/>
      <c r="D782" s="656"/>
      <c r="E782" s="656"/>
    </row>
    <row r="783" spans="1:5">
      <c r="A783" s="656"/>
      <c r="B783" s="763"/>
      <c r="C783" s="656"/>
      <c r="D783" s="656"/>
      <c r="E783" s="656"/>
    </row>
    <row r="784" spans="1:5">
      <c r="A784" s="656"/>
      <c r="B784" s="763"/>
      <c r="C784" s="656"/>
      <c r="D784" s="656"/>
      <c r="E784" s="656"/>
    </row>
    <row r="785" spans="1:5">
      <c r="A785" s="656"/>
      <c r="B785" s="763"/>
      <c r="C785" s="656"/>
      <c r="D785" s="656"/>
      <c r="E785" s="656"/>
    </row>
    <row r="786" spans="1:5">
      <c r="A786" s="656"/>
      <c r="B786" s="763"/>
      <c r="C786" s="656"/>
      <c r="D786" s="656"/>
      <c r="E786" s="656"/>
    </row>
    <row r="787" spans="1:5">
      <c r="A787" s="656"/>
      <c r="B787" s="763"/>
      <c r="C787" s="656"/>
      <c r="D787" s="656"/>
      <c r="E787" s="656"/>
    </row>
    <row r="788" spans="1:5">
      <c r="A788" s="656"/>
      <c r="B788" s="763"/>
      <c r="C788" s="656"/>
      <c r="D788" s="656"/>
      <c r="E788" s="656"/>
    </row>
    <row r="789" spans="1:5">
      <c r="A789" s="656"/>
      <c r="B789" s="763"/>
      <c r="C789" s="656"/>
      <c r="D789" s="656"/>
      <c r="E789" s="656"/>
    </row>
    <row r="790" spans="1:5">
      <c r="A790" s="656"/>
      <c r="B790" s="763"/>
      <c r="C790" s="656"/>
      <c r="D790" s="656"/>
      <c r="E790" s="656"/>
    </row>
    <row r="791" spans="1:5">
      <c r="A791" s="656"/>
      <c r="B791" s="763"/>
      <c r="C791" s="656"/>
      <c r="D791" s="656"/>
      <c r="E791" s="656"/>
    </row>
    <row r="792" spans="1:5">
      <c r="A792" s="656"/>
      <c r="B792" s="763"/>
      <c r="C792" s="656"/>
      <c r="D792" s="656"/>
      <c r="E792" s="656"/>
    </row>
    <row r="793" spans="1:5">
      <c r="A793" s="656"/>
      <c r="B793" s="763"/>
      <c r="C793" s="656"/>
      <c r="D793" s="656"/>
      <c r="E793" s="656"/>
    </row>
    <row r="794" spans="1:5">
      <c r="A794" s="656"/>
      <c r="B794" s="763"/>
      <c r="C794" s="656"/>
      <c r="D794" s="656"/>
      <c r="E794" s="656"/>
    </row>
    <row r="795" spans="1:5">
      <c r="A795" s="656"/>
      <c r="B795" s="763"/>
      <c r="C795" s="656"/>
      <c r="D795" s="656"/>
      <c r="E795" s="656"/>
    </row>
    <row r="796" spans="1:5">
      <c r="A796" s="656"/>
      <c r="B796" s="763"/>
      <c r="C796" s="656"/>
      <c r="D796" s="656"/>
      <c r="E796" s="656"/>
    </row>
    <row r="797" spans="1:5">
      <c r="A797" s="656"/>
      <c r="B797" s="763"/>
      <c r="C797" s="656"/>
      <c r="D797" s="656"/>
      <c r="E797" s="656"/>
    </row>
    <row r="798" spans="1:5">
      <c r="A798" s="656"/>
      <c r="B798" s="763"/>
      <c r="C798" s="656"/>
      <c r="D798" s="656"/>
      <c r="E798" s="656"/>
    </row>
    <row r="799" spans="1:5">
      <c r="A799" s="656"/>
      <c r="B799" s="763"/>
      <c r="C799" s="656"/>
      <c r="D799" s="656"/>
      <c r="E799" s="656"/>
    </row>
    <row r="800" spans="1:5">
      <c r="A800" s="656"/>
      <c r="B800" s="763"/>
      <c r="C800" s="656"/>
      <c r="D800" s="656"/>
      <c r="E800" s="656"/>
    </row>
    <row r="801" spans="1:5">
      <c r="A801" s="656"/>
      <c r="B801" s="763"/>
      <c r="C801" s="656"/>
      <c r="D801" s="656"/>
      <c r="E801" s="656"/>
    </row>
    <row r="802" spans="1:5">
      <c r="A802" s="656"/>
      <c r="B802" s="763"/>
      <c r="C802" s="656"/>
      <c r="D802" s="656"/>
      <c r="E802" s="656"/>
    </row>
    <row r="803" spans="1:5">
      <c r="A803" s="656"/>
      <c r="B803" s="763"/>
      <c r="C803" s="656"/>
      <c r="D803" s="656"/>
      <c r="E803" s="656"/>
    </row>
    <row r="804" spans="1:5">
      <c r="A804" s="656"/>
      <c r="B804" s="763"/>
      <c r="C804" s="656"/>
      <c r="D804" s="656"/>
      <c r="E804" s="656"/>
    </row>
    <row r="805" spans="1:5">
      <c r="A805" s="656"/>
      <c r="B805" s="763"/>
      <c r="C805" s="656"/>
      <c r="D805" s="656"/>
      <c r="E805" s="656"/>
    </row>
    <row r="806" spans="1:5">
      <c r="A806" s="656"/>
      <c r="B806" s="763"/>
      <c r="C806" s="656"/>
      <c r="D806" s="656"/>
      <c r="E806" s="656"/>
    </row>
    <row r="807" spans="1:5">
      <c r="A807" s="656"/>
      <c r="B807" s="763"/>
      <c r="C807" s="656"/>
      <c r="D807" s="656"/>
      <c r="E807" s="656"/>
    </row>
    <row r="808" spans="1:5">
      <c r="A808" s="656"/>
      <c r="B808" s="763"/>
      <c r="C808" s="656"/>
      <c r="D808" s="656"/>
      <c r="E808" s="656"/>
    </row>
    <row r="809" spans="1:5">
      <c r="A809" s="656"/>
      <c r="B809" s="763"/>
      <c r="C809" s="656"/>
      <c r="D809" s="656"/>
      <c r="E809" s="656"/>
    </row>
    <row r="810" spans="1:5">
      <c r="A810" s="656"/>
      <c r="B810" s="763"/>
      <c r="C810" s="656"/>
      <c r="D810" s="656"/>
      <c r="E810" s="656"/>
    </row>
    <row r="811" spans="1:5">
      <c r="A811" s="656"/>
      <c r="B811" s="763"/>
      <c r="C811" s="656"/>
      <c r="D811" s="656"/>
      <c r="E811" s="656"/>
    </row>
    <row r="812" spans="1:5">
      <c r="A812" s="656"/>
      <c r="B812" s="763"/>
      <c r="C812" s="656"/>
      <c r="D812" s="656"/>
      <c r="E812" s="656"/>
    </row>
    <row r="813" spans="1:5">
      <c r="A813" s="656"/>
      <c r="B813" s="763"/>
      <c r="C813" s="656"/>
      <c r="D813" s="656"/>
      <c r="E813" s="656"/>
    </row>
    <row r="814" spans="1:5">
      <c r="A814" s="656"/>
      <c r="B814" s="763"/>
      <c r="C814" s="656"/>
      <c r="D814" s="656"/>
      <c r="E814" s="656"/>
    </row>
    <row r="815" spans="1:5">
      <c r="A815" s="656"/>
      <c r="B815" s="763"/>
      <c r="C815" s="656"/>
      <c r="D815" s="656"/>
      <c r="E815" s="656"/>
    </row>
    <row r="816" spans="1:5">
      <c r="A816" s="656"/>
      <c r="B816" s="763"/>
      <c r="C816" s="656"/>
      <c r="D816" s="656"/>
      <c r="E816" s="656"/>
    </row>
    <row r="817" spans="1:5">
      <c r="A817" s="656"/>
      <c r="B817" s="763"/>
      <c r="C817" s="656"/>
      <c r="D817" s="656"/>
      <c r="E817" s="656"/>
    </row>
    <row r="818" spans="1:5">
      <c r="A818" s="656"/>
      <c r="B818" s="763"/>
      <c r="C818" s="656"/>
      <c r="D818" s="656"/>
      <c r="E818" s="656"/>
    </row>
    <row r="819" spans="1:5">
      <c r="A819" s="656"/>
      <c r="B819" s="763"/>
      <c r="C819" s="656"/>
      <c r="D819" s="656"/>
      <c r="E819" s="656"/>
    </row>
    <row r="820" spans="1:5">
      <c r="A820" s="656"/>
      <c r="B820" s="763"/>
      <c r="C820" s="656"/>
      <c r="D820" s="656"/>
      <c r="E820" s="656"/>
    </row>
    <row r="821" spans="1:5">
      <c r="A821" s="656"/>
      <c r="B821" s="763"/>
      <c r="C821" s="656"/>
      <c r="D821" s="656"/>
      <c r="E821" s="656"/>
    </row>
    <row r="822" spans="1:5">
      <c r="A822" s="656"/>
      <c r="B822" s="763"/>
      <c r="C822" s="656"/>
      <c r="D822" s="656"/>
      <c r="E822" s="656"/>
    </row>
    <row r="823" spans="1:5">
      <c r="A823" s="656"/>
      <c r="B823" s="763"/>
      <c r="C823" s="656"/>
      <c r="D823" s="656"/>
      <c r="E823" s="656"/>
    </row>
    <row r="824" spans="1:5">
      <c r="A824" s="656"/>
      <c r="B824" s="763"/>
      <c r="C824" s="656"/>
      <c r="D824" s="656"/>
      <c r="E824" s="656"/>
    </row>
    <row r="825" spans="1:5">
      <c r="A825" s="656"/>
      <c r="B825" s="763"/>
      <c r="C825" s="656"/>
      <c r="D825" s="656"/>
      <c r="E825" s="656"/>
    </row>
    <row r="826" spans="1:5">
      <c r="A826" s="656"/>
      <c r="B826" s="763"/>
      <c r="C826" s="656"/>
      <c r="D826" s="656"/>
      <c r="E826" s="656"/>
    </row>
    <row r="827" spans="1:5">
      <c r="A827" s="656"/>
      <c r="B827" s="763"/>
      <c r="C827" s="656"/>
      <c r="D827" s="656"/>
      <c r="E827" s="656"/>
    </row>
    <row r="828" spans="1:5">
      <c r="A828" s="656"/>
      <c r="B828" s="763"/>
      <c r="C828" s="656"/>
      <c r="D828" s="656"/>
      <c r="E828" s="656"/>
    </row>
    <row r="829" spans="1:5">
      <c r="A829" s="656"/>
      <c r="B829" s="763"/>
      <c r="C829" s="656"/>
      <c r="D829" s="656"/>
      <c r="E829" s="656"/>
    </row>
    <row r="830" spans="1:5">
      <c r="A830" s="656"/>
      <c r="B830" s="763"/>
      <c r="C830" s="656"/>
      <c r="D830" s="656"/>
      <c r="E830" s="656"/>
    </row>
    <row r="831" spans="1:5">
      <c r="A831" s="656"/>
      <c r="B831" s="763"/>
      <c r="C831" s="656"/>
      <c r="D831" s="656"/>
      <c r="E831" s="656"/>
    </row>
    <row r="832" spans="1:5">
      <c r="A832" s="656"/>
      <c r="B832" s="763"/>
      <c r="C832" s="656"/>
      <c r="D832" s="656"/>
      <c r="E832" s="656"/>
    </row>
    <row r="833" spans="1:5">
      <c r="A833" s="656"/>
      <c r="B833" s="763"/>
      <c r="C833" s="656"/>
      <c r="D833" s="656"/>
      <c r="E833" s="656"/>
    </row>
    <row r="834" spans="1:5">
      <c r="A834" s="656"/>
      <c r="B834" s="763"/>
      <c r="C834" s="656"/>
      <c r="D834" s="656"/>
      <c r="E834" s="656"/>
    </row>
    <row r="835" spans="1:5">
      <c r="A835" s="656"/>
      <c r="B835" s="763"/>
      <c r="C835" s="656"/>
      <c r="D835" s="656"/>
      <c r="E835" s="656"/>
    </row>
    <row r="836" spans="1:5">
      <c r="A836" s="656"/>
      <c r="B836" s="763"/>
      <c r="C836" s="656"/>
      <c r="D836" s="656"/>
      <c r="E836" s="656"/>
    </row>
    <row r="837" spans="1:5">
      <c r="A837" s="656"/>
      <c r="B837" s="763"/>
      <c r="C837" s="656"/>
      <c r="D837" s="656"/>
      <c r="E837" s="656"/>
    </row>
    <row r="838" spans="1:5">
      <c r="A838" s="656"/>
      <c r="B838" s="763"/>
      <c r="C838" s="656"/>
      <c r="D838" s="656"/>
      <c r="E838" s="656"/>
    </row>
    <row r="839" spans="1:5">
      <c r="A839" s="656"/>
      <c r="B839" s="763"/>
      <c r="C839" s="656"/>
      <c r="D839" s="656"/>
      <c r="E839" s="656"/>
    </row>
    <row r="840" spans="1:5">
      <c r="A840" s="656"/>
      <c r="B840" s="763"/>
      <c r="C840" s="656"/>
      <c r="D840" s="656"/>
      <c r="E840" s="656"/>
    </row>
    <row r="841" spans="1:5">
      <c r="A841" s="656"/>
      <c r="B841" s="763"/>
      <c r="C841" s="656"/>
      <c r="D841" s="656"/>
      <c r="E841" s="656"/>
    </row>
    <row r="842" spans="1:5">
      <c r="A842" s="656"/>
      <c r="B842" s="763"/>
      <c r="C842" s="656"/>
      <c r="D842" s="656"/>
      <c r="E842" s="656"/>
    </row>
    <row r="843" spans="1:5">
      <c r="A843" s="656"/>
      <c r="B843" s="763"/>
      <c r="C843" s="656"/>
      <c r="D843" s="656"/>
      <c r="E843" s="656"/>
    </row>
    <row r="844" spans="1:5">
      <c r="A844" s="656"/>
      <c r="B844" s="763"/>
      <c r="C844" s="656"/>
      <c r="D844" s="656"/>
      <c r="E844" s="656"/>
    </row>
    <row r="845" spans="1:5">
      <c r="A845" s="656"/>
      <c r="B845" s="763"/>
      <c r="C845" s="656"/>
      <c r="D845" s="656"/>
      <c r="E845" s="656"/>
    </row>
    <row r="846" spans="1:5">
      <c r="A846" s="656"/>
      <c r="B846" s="763"/>
      <c r="C846" s="656"/>
      <c r="D846" s="656"/>
      <c r="E846" s="656"/>
    </row>
    <row r="847" spans="1:5">
      <c r="A847" s="656"/>
      <c r="B847" s="763"/>
      <c r="C847" s="656"/>
      <c r="D847" s="656"/>
      <c r="E847" s="656"/>
    </row>
    <row r="848" spans="1:5">
      <c r="A848" s="656"/>
      <c r="B848" s="763"/>
      <c r="C848" s="656"/>
      <c r="D848" s="656"/>
      <c r="E848" s="656"/>
    </row>
    <row r="849" spans="1:5">
      <c r="A849" s="656"/>
      <c r="B849" s="763"/>
      <c r="C849" s="656"/>
      <c r="D849" s="656"/>
      <c r="E849" s="656"/>
    </row>
    <row r="850" spans="1:5">
      <c r="A850" s="656"/>
      <c r="B850" s="763"/>
      <c r="C850" s="656"/>
      <c r="D850" s="656"/>
      <c r="E850" s="656"/>
    </row>
    <row r="851" spans="1:5">
      <c r="A851" s="656"/>
      <c r="B851" s="763"/>
      <c r="C851" s="656"/>
      <c r="D851" s="656"/>
      <c r="E851" s="656"/>
    </row>
    <row r="852" spans="1:5">
      <c r="A852" s="656"/>
      <c r="B852" s="763"/>
      <c r="C852" s="656"/>
      <c r="D852" s="656"/>
      <c r="E852" s="656"/>
    </row>
    <row r="853" spans="1:5">
      <c r="A853" s="656"/>
      <c r="B853" s="763"/>
      <c r="C853" s="656"/>
      <c r="D853" s="656"/>
      <c r="E853" s="656"/>
    </row>
    <row r="854" spans="1:5">
      <c r="A854" s="656"/>
      <c r="B854" s="763"/>
      <c r="C854" s="656"/>
      <c r="D854" s="656"/>
      <c r="E854" s="656"/>
    </row>
    <row r="855" spans="1:5">
      <c r="A855" s="656"/>
      <c r="B855" s="763"/>
      <c r="C855" s="656"/>
      <c r="D855" s="656"/>
      <c r="E855" s="656"/>
    </row>
    <row r="856" spans="1:5">
      <c r="A856" s="656"/>
      <c r="B856" s="763"/>
      <c r="C856" s="656"/>
      <c r="D856" s="656"/>
      <c r="E856" s="656"/>
    </row>
    <row r="857" spans="1:5">
      <c r="A857" s="656"/>
      <c r="B857" s="763"/>
      <c r="C857" s="656"/>
      <c r="D857" s="656"/>
      <c r="E857" s="656"/>
    </row>
    <row r="858" spans="1:5">
      <c r="A858" s="656"/>
      <c r="B858" s="763"/>
      <c r="C858" s="656"/>
      <c r="D858" s="656"/>
      <c r="E858" s="656"/>
    </row>
    <row r="859" spans="1:5">
      <c r="A859" s="656"/>
      <c r="B859" s="763"/>
      <c r="C859" s="656"/>
      <c r="D859" s="656"/>
      <c r="E859" s="656"/>
    </row>
    <row r="860" spans="1:5">
      <c r="A860" s="656"/>
      <c r="B860" s="763"/>
      <c r="C860" s="656"/>
      <c r="D860" s="656"/>
      <c r="E860" s="656"/>
    </row>
    <row r="861" spans="1:5">
      <c r="A861" s="656"/>
      <c r="B861" s="763"/>
      <c r="C861" s="656"/>
      <c r="D861" s="656"/>
      <c r="E861" s="656"/>
    </row>
    <row r="862" spans="1:5">
      <c r="A862" s="656"/>
      <c r="B862" s="763"/>
      <c r="C862" s="656"/>
      <c r="D862" s="656"/>
      <c r="E862" s="656"/>
    </row>
    <row r="863" spans="1:5">
      <c r="A863" s="656"/>
      <c r="B863" s="763"/>
      <c r="C863" s="656"/>
      <c r="D863" s="656"/>
      <c r="E863" s="656"/>
    </row>
    <row r="864" spans="1:5">
      <c r="A864" s="656"/>
      <c r="B864" s="763"/>
      <c r="C864" s="656"/>
      <c r="D864" s="656"/>
      <c r="E864" s="656"/>
    </row>
    <row r="865" spans="1:5">
      <c r="A865" s="656"/>
      <c r="B865" s="763"/>
      <c r="C865" s="656"/>
      <c r="D865" s="656"/>
      <c r="E865" s="656"/>
    </row>
    <row r="866" spans="1:5">
      <c r="A866" s="656"/>
      <c r="B866" s="763"/>
      <c r="C866" s="656"/>
      <c r="D866" s="656"/>
      <c r="E866" s="656"/>
    </row>
    <row r="867" spans="1:5">
      <c r="A867" s="656"/>
      <c r="B867" s="763"/>
      <c r="C867" s="656"/>
      <c r="D867" s="656"/>
      <c r="E867" s="656"/>
    </row>
    <row r="868" spans="1:5">
      <c r="A868" s="656"/>
      <c r="B868" s="763"/>
      <c r="C868" s="656"/>
      <c r="D868" s="656"/>
      <c r="E868" s="656"/>
    </row>
    <row r="869" spans="1:5">
      <c r="A869" s="656"/>
      <c r="B869" s="763"/>
      <c r="C869" s="656"/>
      <c r="D869" s="656"/>
      <c r="E869" s="656"/>
    </row>
    <row r="870" spans="1:5">
      <c r="A870" s="656"/>
      <c r="B870" s="763"/>
      <c r="C870" s="656"/>
      <c r="D870" s="656"/>
      <c r="E870" s="656"/>
    </row>
    <row r="871" spans="1:5">
      <c r="A871" s="656"/>
      <c r="B871" s="763"/>
      <c r="C871" s="656"/>
      <c r="D871" s="656"/>
      <c r="E871" s="656"/>
    </row>
    <row r="872" spans="1:5">
      <c r="A872" s="656"/>
      <c r="B872" s="763"/>
      <c r="C872" s="656"/>
      <c r="D872" s="656"/>
      <c r="E872" s="656"/>
    </row>
    <row r="873" spans="1:5">
      <c r="A873" s="656"/>
      <c r="B873" s="763"/>
      <c r="C873" s="656"/>
      <c r="D873" s="656"/>
      <c r="E873" s="656"/>
    </row>
    <row r="874" spans="1:5">
      <c r="A874" s="656"/>
      <c r="B874" s="763"/>
      <c r="C874" s="656"/>
      <c r="D874" s="656"/>
      <c r="E874" s="656"/>
    </row>
    <row r="875" spans="1:5">
      <c r="A875" s="656"/>
      <c r="B875" s="763"/>
      <c r="C875" s="656"/>
      <c r="D875" s="656"/>
      <c r="E875" s="656"/>
    </row>
    <row r="876" spans="1:5">
      <c r="A876" s="656"/>
      <c r="B876" s="763"/>
      <c r="C876" s="656"/>
      <c r="D876" s="656"/>
      <c r="E876" s="656"/>
    </row>
    <row r="877" spans="1:5">
      <c r="A877" s="656"/>
      <c r="B877" s="763"/>
      <c r="C877" s="656"/>
      <c r="D877" s="656"/>
      <c r="E877" s="656"/>
    </row>
    <row r="878" spans="1:5">
      <c r="A878" s="656"/>
      <c r="B878" s="763"/>
      <c r="C878" s="656"/>
      <c r="D878" s="656"/>
      <c r="E878" s="656"/>
    </row>
    <row r="879" spans="1:5">
      <c r="A879" s="656"/>
      <c r="B879" s="763"/>
      <c r="C879" s="656"/>
      <c r="D879" s="656"/>
      <c r="E879" s="656"/>
    </row>
    <row r="880" spans="1:5">
      <c r="A880" s="656"/>
      <c r="B880" s="763"/>
      <c r="C880" s="656"/>
      <c r="D880" s="656"/>
      <c r="E880" s="656"/>
    </row>
    <row r="881" spans="1:5">
      <c r="A881" s="656"/>
      <c r="B881" s="763"/>
      <c r="C881" s="656"/>
      <c r="D881" s="656"/>
      <c r="E881" s="656"/>
    </row>
    <row r="882" spans="1:5">
      <c r="A882" s="656"/>
      <c r="B882" s="763"/>
      <c r="C882" s="656"/>
      <c r="D882" s="656"/>
      <c r="E882" s="656"/>
    </row>
    <row r="883" spans="1:5">
      <c r="A883" s="656"/>
      <c r="B883" s="763"/>
      <c r="C883" s="656"/>
      <c r="D883" s="656"/>
      <c r="E883" s="656"/>
    </row>
    <row r="884" spans="1:5">
      <c r="A884" s="656"/>
      <c r="B884" s="763"/>
      <c r="C884" s="656"/>
      <c r="D884" s="656"/>
      <c r="E884" s="656"/>
    </row>
    <row r="885" spans="1:5">
      <c r="A885" s="656"/>
      <c r="B885" s="763"/>
      <c r="C885" s="656"/>
      <c r="D885" s="656"/>
      <c r="E885" s="656"/>
    </row>
    <row r="886" spans="1:5">
      <c r="A886" s="656"/>
      <c r="B886" s="763"/>
      <c r="C886" s="656"/>
      <c r="D886" s="656"/>
      <c r="E886" s="656"/>
    </row>
    <row r="887" spans="1:5">
      <c r="A887" s="656"/>
      <c r="B887" s="763"/>
      <c r="C887" s="656"/>
      <c r="D887" s="656"/>
      <c r="E887" s="656"/>
    </row>
    <row r="888" spans="1:5">
      <c r="A888" s="656"/>
      <c r="B888" s="763"/>
      <c r="C888" s="656"/>
      <c r="D888" s="656"/>
      <c r="E888" s="656"/>
    </row>
    <row r="889" spans="1:5">
      <c r="A889" s="656"/>
      <c r="B889" s="763"/>
      <c r="C889" s="656"/>
      <c r="D889" s="656"/>
      <c r="E889" s="656"/>
    </row>
    <row r="890" spans="1:5">
      <c r="A890" s="656"/>
      <c r="B890" s="763"/>
      <c r="C890" s="656"/>
      <c r="D890" s="656"/>
      <c r="E890" s="656"/>
    </row>
    <row r="891" spans="1:5">
      <c r="A891" s="656"/>
      <c r="B891" s="763"/>
      <c r="C891" s="656"/>
      <c r="D891" s="656"/>
      <c r="E891" s="656"/>
    </row>
    <row r="892" spans="1:5">
      <c r="A892" s="656"/>
      <c r="B892" s="763"/>
      <c r="C892" s="656"/>
      <c r="D892" s="656"/>
      <c r="E892" s="656"/>
    </row>
    <row r="893" spans="1:5">
      <c r="A893" s="656"/>
      <c r="B893" s="763"/>
      <c r="C893" s="656"/>
      <c r="D893" s="656"/>
      <c r="E893" s="656"/>
    </row>
    <row r="894" spans="1:5">
      <c r="A894" s="656"/>
      <c r="B894" s="763"/>
      <c r="C894" s="656"/>
      <c r="D894" s="656"/>
      <c r="E894" s="656"/>
    </row>
    <row r="895" spans="1:5">
      <c r="A895" s="656"/>
      <c r="B895" s="763"/>
      <c r="C895" s="656"/>
      <c r="D895" s="656"/>
      <c r="E895" s="656"/>
    </row>
    <row r="896" spans="1:5">
      <c r="A896" s="656"/>
      <c r="B896" s="763"/>
      <c r="C896" s="656"/>
      <c r="D896" s="656"/>
      <c r="E896" s="656"/>
    </row>
    <row r="897" spans="1:5">
      <c r="A897" s="656"/>
      <c r="B897" s="763"/>
      <c r="C897" s="656"/>
      <c r="D897" s="656"/>
      <c r="E897" s="656"/>
    </row>
    <row r="898" spans="1:5">
      <c r="A898" s="656"/>
      <c r="B898" s="763"/>
      <c r="C898" s="656"/>
      <c r="D898" s="656"/>
      <c r="E898" s="656"/>
    </row>
    <row r="899" spans="1:5">
      <c r="A899" s="656"/>
      <c r="B899" s="763"/>
      <c r="C899" s="656"/>
      <c r="D899" s="656"/>
      <c r="E899" s="656"/>
    </row>
    <row r="900" spans="1:5">
      <c r="A900" s="656"/>
      <c r="B900" s="763"/>
      <c r="C900" s="656"/>
      <c r="D900" s="656"/>
      <c r="E900" s="656"/>
    </row>
    <row r="901" spans="1:5">
      <c r="A901" s="656"/>
      <c r="B901" s="763"/>
      <c r="C901" s="656"/>
      <c r="D901" s="656"/>
      <c r="E901" s="656"/>
    </row>
    <row r="902" spans="1:5">
      <c r="A902" s="656"/>
      <c r="B902" s="763"/>
      <c r="C902" s="656"/>
      <c r="D902" s="656"/>
      <c r="E902" s="656"/>
    </row>
    <row r="903" spans="1:5">
      <c r="A903" s="656"/>
      <c r="B903" s="763"/>
      <c r="C903" s="656"/>
      <c r="D903" s="656"/>
      <c r="E903" s="656"/>
    </row>
    <row r="904" spans="1:5">
      <c r="A904" s="656"/>
      <c r="B904" s="763"/>
      <c r="C904" s="656"/>
      <c r="D904" s="656"/>
      <c r="E904" s="656"/>
    </row>
    <row r="905" spans="1:5">
      <c r="A905" s="656"/>
      <c r="B905" s="763"/>
      <c r="C905" s="656"/>
      <c r="D905" s="656"/>
      <c r="E905" s="656"/>
    </row>
    <row r="906" spans="1:5">
      <c r="A906" s="656"/>
      <c r="B906" s="763"/>
      <c r="C906" s="656"/>
      <c r="D906" s="656"/>
      <c r="E906" s="656"/>
    </row>
    <row r="907" spans="1:5">
      <c r="A907" s="656"/>
      <c r="B907" s="763"/>
      <c r="C907" s="656"/>
      <c r="D907" s="656"/>
      <c r="E907" s="656"/>
    </row>
    <row r="908" spans="1:5">
      <c r="A908" s="656"/>
      <c r="B908" s="763"/>
      <c r="C908" s="656"/>
      <c r="D908" s="656"/>
      <c r="E908" s="656"/>
    </row>
    <row r="909" spans="1:5">
      <c r="A909" s="656"/>
      <c r="B909" s="763"/>
      <c r="C909" s="656"/>
      <c r="D909" s="656"/>
      <c r="E909" s="656"/>
    </row>
    <row r="910" spans="1:5">
      <c r="A910" s="656"/>
      <c r="B910" s="763"/>
      <c r="C910" s="656"/>
      <c r="D910" s="656"/>
      <c r="E910" s="656"/>
    </row>
    <row r="911" spans="1:5">
      <c r="A911" s="656"/>
      <c r="B911" s="763"/>
      <c r="C911" s="656"/>
      <c r="D911" s="656"/>
      <c r="E911" s="656"/>
    </row>
    <row r="912" spans="1:5">
      <c r="A912" s="656"/>
      <c r="B912" s="763"/>
      <c r="C912" s="656"/>
      <c r="D912" s="656"/>
      <c r="E912" s="656"/>
    </row>
    <row r="913" spans="1:5">
      <c r="A913" s="656"/>
      <c r="B913" s="763"/>
      <c r="C913" s="656"/>
      <c r="D913" s="656"/>
      <c r="E913" s="656"/>
    </row>
    <row r="914" spans="1:5">
      <c r="A914" s="656"/>
      <c r="B914" s="763"/>
      <c r="C914" s="656"/>
      <c r="D914" s="656"/>
      <c r="E914" s="656"/>
    </row>
    <row r="915" spans="1:5">
      <c r="A915" s="656"/>
      <c r="B915" s="763"/>
      <c r="C915" s="656"/>
      <c r="D915" s="656"/>
      <c r="E915" s="656"/>
    </row>
    <row r="916" spans="1:5">
      <c r="A916" s="656"/>
      <c r="B916" s="763"/>
      <c r="C916" s="656"/>
      <c r="D916" s="656"/>
      <c r="E916" s="656"/>
    </row>
    <row r="917" spans="1:5">
      <c r="A917" s="656"/>
      <c r="B917" s="763"/>
      <c r="C917" s="656"/>
      <c r="D917" s="656"/>
      <c r="E917" s="656"/>
    </row>
    <row r="918" spans="1:5">
      <c r="A918" s="656"/>
      <c r="B918" s="763"/>
      <c r="C918" s="656"/>
      <c r="D918" s="656"/>
      <c r="E918" s="656"/>
    </row>
    <row r="919" spans="1:5">
      <c r="A919" s="656"/>
      <c r="B919" s="763"/>
      <c r="C919" s="656"/>
      <c r="D919" s="656"/>
      <c r="E919" s="656"/>
    </row>
    <row r="920" spans="1:5">
      <c r="A920" s="656"/>
      <c r="B920" s="763"/>
      <c r="C920" s="656"/>
      <c r="D920" s="656"/>
      <c r="E920" s="656"/>
    </row>
    <row r="921" spans="1:5">
      <c r="A921" s="656"/>
      <c r="B921" s="763"/>
      <c r="C921" s="656"/>
      <c r="D921" s="656"/>
      <c r="E921" s="656"/>
    </row>
    <row r="922" spans="1:5">
      <c r="A922" s="656"/>
      <c r="B922" s="763"/>
      <c r="C922" s="656"/>
      <c r="D922" s="656"/>
      <c r="E922" s="656"/>
    </row>
    <row r="923" spans="1:5">
      <c r="A923" s="656"/>
      <c r="B923" s="763"/>
      <c r="C923" s="656"/>
      <c r="D923" s="656"/>
      <c r="E923" s="656"/>
    </row>
    <row r="924" spans="1:5">
      <c r="A924" s="656"/>
      <c r="B924" s="763"/>
      <c r="C924" s="656"/>
      <c r="D924" s="656"/>
      <c r="E924" s="656"/>
    </row>
    <row r="925" spans="1:5">
      <c r="A925" s="656"/>
      <c r="B925" s="763"/>
      <c r="C925" s="656"/>
      <c r="D925" s="656"/>
      <c r="E925" s="656"/>
    </row>
    <row r="926" spans="1:5">
      <c r="A926" s="656"/>
      <c r="B926" s="763"/>
      <c r="C926" s="656"/>
      <c r="D926" s="656"/>
      <c r="E926" s="656"/>
    </row>
    <row r="927" spans="1:5">
      <c r="A927" s="656"/>
      <c r="B927" s="763"/>
      <c r="C927" s="656"/>
      <c r="D927" s="656"/>
      <c r="E927" s="656"/>
    </row>
    <row r="928" spans="1:5">
      <c r="A928" s="656"/>
      <c r="B928" s="763"/>
      <c r="C928" s="656"/>
      <c r="D928" s="656"/>
      <c r="E928" s="656"/>
    </row>
    <row r="929" spans="1:5">
      <c r="A929" s="656"/>
      <c r="B929" s="763"/>
      <c r="C929" s="656"/>
      <c r="D929" s="656"/>
      <c r="E929" s="656"/>
    </row>
    <row r="930" spans="1:5">
      <c r="A930" s="656"/>
      <c r="B930" s="763"/>
      <c r="C930" s="656"/>
      <c r="D930" s="656"/>
      <c r="E930" s="656"/>
    </row>
    <row r="931" spans="1:5">
      <c r="A931" s="656"/>
      <c r="B931" s="763"/>
      <c r="C931" s="656"/>
      <c r="D931" s="656"/>
      <c r="E931" s="656"/>
    </row>
    <row r="932" spans="1:5">
      <c r="A932" s="656"/>
      <c r="B932" s="763"/>
      <c r="C932" s="656"/>
      <c r="D932" s="656"/>
      <c r="E932" s="656"/>
    </row>
    <row r="933" spans="1:5">
      <c r="A933" s="656"/>
      <c r="B933" s="763"/>
      <c r="C933" s="656"/>
      <c r="D933" s="656"/>
      <c r="E933" s="656"/>
    </row>
    <row r="934" spans="1:5">
      <c r="A934" s="656"/>
      <c r="B934" s="763"/>
      <c r="C934" s="656"/>
      <c r="D934" s="656"/>
      <c r="E934" s="656"/>
    </row>
    <row r="935" spans="1:5">
      <c r="A935" s="656"/>
      <c r="B935" s="763"/>
      <c r="C935" s="656"/>
      <c r="D935" s="656"/>
      <c r="E935" s="656"/>
    </row>
    <row r="936" spans="1:5">
      <c r="A936" s="656"/>
      <c r="B936" s="763"/>
      <c r="C936" s="656"/>
      <c r="D936" s="656"/>
      <c r="E936" s="656"/>
    </row>
    <row r="937" spans="1:5">
      <c r="A937" s="656"/>
      <c r="B937" s="763"/>
      <c r="C937" s="656"/>
      <c r="D937" s="656"/>
      <c r="E937" s="656"/>
    </row>
    <row r="938" spans="1:5">
      <c r="A938" s="656"/>
      <c r="B938" s="763"/>
      <c r="C938" s="656"/>
      <c r="D938" s="656"/>
      <c r="E938" s="656"/>
    </row>
    <row r="939" spans="1:5">
      <c r="A939" s="656"/>
      <c r="B939" s="763"/>
      <c r="C939" s="656"/>
      <c r="D939" s="656"/>
      <c r="E939" s="656"/>
    </row>
    <row r="940" spans="1:5">
      <c r="A940" s="656"/>
      <c r="B940" s="763"/>
      <c r="C940" s="656"/>
      <c r="D940" s="656"/>
      <c r="E940" s="656"/>
    </row>
    <row r="941" spans="1:5">
      <c r="A941" s="656"/>
      <c r="B941" s="763"/>
      <c r="C941" s="656"/>
      <c r="D941" s="656"/>
      <c r="E941" s="656"/>
    </row>
    <row r="942" spans="1:5">
      <c r="A942" s="656"/>
      <c r="B942" s="763"/>
      <c r="C942" s="656"/>
      <c r="D942" s="656"/>
      <c r="E942" s="656"/>
    </row>
    <row r="943" spans="1:5">
      <c r="A943" s="656"/>
      <c r="B943" s="763"/>
      <c r="C943" s="656"/>
      <c r="D943" s="656"/>
      <c r="E943" s="656"/>
    </row>
    <row r="944" spans="1:5">
      <c r="A944" s="656"/>
      <c r="B944" s="763"/>
      <c r="C944" s="656"/>
      <c r="D944" s="656"/>
      <c r="E944" s="656"/>
    </row>
    <row r="945" spans="1:5">
      <c r="A945" s="656"/>
      <c r="B945" s="763"/>
      <c r="C945" s="656"/>
      <c r="D945" s="656"/>
      <c r="E945" s="656"/>
    </row>
    <row r="946" spans="1:5">
      <c r="A946" s="656"/>
      <c r="B946" s="763"/>
      <c r="C946" s="656"/>
      <c r="D946" s="656"/>
      <c r="E946" s="656"/>
    </row>
    <row r="947" spans="1:5">
      <c r="A947" s="656"/>
      <c r="B947" s="763"/>
      <c r="C947" s="656"/>
      <c r="D947" s="656"/>
      <c r="E947" s="656"/>
    </row>
    <row r="948" spans="1:5">
      <c r="A948" s="656"/>
      <c r="B948" s="763"/>
      <c r="C948" s="656"/>
      <c r="D948" s="656"/>
      <c r="E948" s="656"/>
    </row>
    <row r="949" spans="1:5">
      <c r="A949" s="656"/>
      <c r="B949" s="763"/>
      <c r="C949" s="656"/>
      <c r="D949" s="656"/>
      <c r="E949" s="656"/>
    </row>
    <row r="950" spans="1:5">
      <c r="A950" s="656"/>
      <c r="B950" s="763"/>
      <c r="C950" s="656"/>
      <c r="D950" s="656"/>
      <c r="E950" s="656"/>
    </row>
    <row r="951" spans="1:5">
      <c r="A951" s="656"/>
      <c r="B951" s="763"/>
      <c r="C951" s="656"/>
      <c r="D951" s="656"/>
      <c r="E951" s="656"/>
    </row>
    <row r="952" spans="1:5">
      <c r="A952" s="656"/>
      <c r="B952" s="763"/>
      <c r="C952" s="656"/>
      <c r="D952" s="656"/>
      <c r="E952" s="656"/>
    </row>
    <row r="953" spans="1:5">
      <c r="A953" s="656"/>
      <c r="B953" s="763"/>
      <c r="C953" s="656"/>
      <c r="D953" s="656"/>
      <c r="E953" s="656"/>
    </row>
    <row r="954" spans="1:5">
      <c r="A954" s="656"/>
      <c r="B954" s="763"/>
      <c r="C954" s="656"/>
      <c r="D954" s="656"/>
      <c r="E954" s="656"/>
    </row>
    <row r="955" spans="1:5">
      <c r="A955" s="656"/>
      <c r="B955" s="763"/>
      <c r="C955" s="656"/>
      <c r="D955" s="656"/>
      <c r="E955" s="656"/>
    </row>
    <row r="956" spans="1:5">
      <c r="A956" s="656"/>
      <c r="B956" s="763"/>
      <c r="C956" s="656"/>
      <c r="D956" s="656"/>
      <c r="E956" s="656"/>
    </row>
    <row r="957" spans="1:5">
      <c r="A957" s="656"/>
      <c r="B957" s="763"/>
      <c r="C957" s="656"/>
      <c r="D957" s="656"/>
      <c r="E957" s="656"/>
    </row>
    <row r="958" spans="1:5">
      <c r="A958" s="656"/>
      <c r="B958" s="763"/>
      <c r="C958" s="656"/>
      <c r="D958" s="656"/>
      <c r="E958" s="656"/>
    </row>
    <row r="959" spans="1:5">
      <c r="A959" s="656"/>
      <c r="B959" s="763"/>
      <c r="C959" s="656"/>
      <c r="D959" s="656"/>
      <c r="E959" s="656"/>
    </row>
    <row r="960" spans="1:5">
      <c r="A960" s="656"/>
      <c r="B960" s="763"/>
      <c r="C960" s="656"/>
      <c r="D960" s="656"/>
      <c r="E960" s="656"/>
    </row>
    <row r="961" spans="1:5">
      <c r="A961" s="656"/>
      <c r="B961" s="763"/>
      <c r="C961" s="656"/>
      <c r="D961" s="656"/>
      <c r="E961" s="656"/>
    </row>
    <row r="962" spans="1:5">
      <c r="A962" s="656"/>
      <c r="B962" s="763"/>
      <c r="C962" s="656"/>
      <c r="D962" s="656"/>
      <c r="E962" s="656"/>
    </row>
    <row r="963" spans="1:5">
      <c r="A963" s="656"/>
      <c r="B963" s="763"/>
      <c r="C963" s="656"/>
      <c r="D963" s="656"/>
      <c r="E963" s="656"/>
    </row>
    <row r="964" spans="1:5">
      <c r="A964" s="656"/>
      <c r="B964" s="763"/>
      <c r="C964" s="656"/>
      <c r="D964" s="656"/>
      <c r="E964" s="656"/>
    </row>
    <row r="965" spans="1:5">
      <c r="A965" s="656"/>
      <c r="B965" s="763"/>
      <c r="C965" s="656"/>
      <c r="D965" s="656"/>
      <c r="E965" s="656"/>
    </row>
    <row r="966" spans="1:5">
      <c r="A966" s="656"/>
      <c r="B966" s="763"/>
      <c r="C966" s="656"/>
      <c r="D966" s="656"/>
      <c r="E966" s="656"/>
    </row>
    <row r="967" spans="1:5">
      <c r="A967" s="656"/>
      <c r="B967" s="763"/>
      <c r="C967" s="656"/>
      <c r="D967" s="656"/>
      <c r="E967" s="656"/>
    </row>
    <row r="968" spans="1:5">
      <c r="A968" s="656"/>
      <c r="B968" s="763"/>
      <c r="C968" s="656"/>
      <c r="D968" s="656"/>
      <c r="E968" s="656"/>
    </row>
    <row r="969" spans="1:5">
      <c r="A969" s="656"/>
      <c r="B969" s="763"/>
      <c r="C969" s="656"/>
      <c r="D969" s="656"/>
      <c r="E969" s="656"/>
    </row>
    <row r="970" spans="1:5">
      <c r="A970" s="656"/>
      <c r="B970" s="763"/>
      <c r="C970" s="656"/>
      <c r="D970" s="656"/>
      <c r="E970" s="656"/>
    </row>
    <row r="971" spans="1:5">
      <c r="A971" s="656"/>
      <c r="B971" s="763"/>
      <c r="C971" s="656"/>
      <c r="D971" s="656"/>
      <c r="E971" s="656"/>
    </row>
    <row r="972" spans="1:5">
      <c r="A972" s="656"/>
      <c r="B972" s="763"/>
      <c r="C972" s="656"/>
      <c r="D972" s="656"/>
      <c r="E972" s="656"/>
    </row>
    <row r="973" spans="1:5">
      <c r="A973" s="656"/>
      <c r="B973" s="763"/>
      <c r="C973" s="656"/>
      <c r="D973" s="656"/>
      <c r="E973" s="656"/>
    </row>
    <row r="974" spans="1:5">
      <c r="A974" s="656"/>
      <c r="B974" s="763"/>
      <c r="C974" s="656"/>
      <c r="D974" s="656"/>
      <c r="E974" s="656"/>
    </row>
    <row r="975" spans="1:5">
      <c r="A975" s="656"/>
      <c r="B975" s="763"/>
      <c r="C975" s="656"/>
      <c r="D975" s="656"/>
      <c r="E975" s="656"/>
    </row>
    <row r="976" spans="1:5">
      <c r="A976" s="656"/>
      <c r="B976" s="763"/>
      <c r="C976" s="656"/>
      <c r="D976" s="656"/>
      <c r="E976" s="656"/>
    </row>
    <row r="977" spans="1:5">
      <c r="A977" s="656"/>
      <c r="B977" s="763"/>
      <c r="C977" s="656"/>
      <c r="D977" s="656"/>
      <c r="E977" s="656"/>
    </row>
    <row r="978" spans="1:5">
      <c r="A978" s="656"/>
      <c r="B978" s="763"/>
      <c r="C978" s="656"/>
      <c r="D978" s="656"/>
      <c r="E978" s="656"/>
    </row>
    <row r="979" spans="1:5">
      <c r="A979" s="656"/>
      <c r="B979" s="763"/>
      <c r="C979" s="656"/>
      <c r="D979" s="656"/>
      <c r="E979" s="656"/>
    </row>
    <row r="980" spans="1:5">
      <c r="A980" s="656"/>
      <c r="B980" s="763"/>
      <c r="C980" s="656"/>
      <c r="D980" s="656"/>
      <c r="E980" s="656"/>
    </row>
    <row r="981" spans="1:5">
      <c r="A981" s="656"/>
      <c r="B981" s="763"/>
      <c r="C981" s="656"/>
      <c r="D981" s="656"/>
      <c r="E981" s="656"/>
    </row>
    <row r="982" spans="1:5">
      <c r="A982" s="656"/>
      <c r="B982" s="763"/>
      <c r="C982" s="656"/>
      <c r="D982" s="656"/>
      <c r="E982" s="656"/>
    </row>
    <row r="983" spans="1:5">
      <c r="A983" s="656"/>
      <c r="B983" s="763"/>
      <c r="C983" s="656"/>
      <c r="D983" s="656"/>
      <c r="E983" s="656"/>
    </row>
  </sheetData>
  <mergeCells count="9">
    <mergeCell ref="A2:E2"/>
    <mergeCell ref="A3:G3"/>
    <mergeCell ref="B5:B8"/>
    <mergeCell ref="C5:F6"/>
    <mergeCell ref="G5:G8"/>
    <mergeCell ref="C7:C8"/>
    <mergeCell ref="D7:D8"/>
    <mergeCell ref="E7:E8"/>
    <mergeCell ref="F7:F8"/>
  </mergeCells>
  <conditionalFormatting sqref="B16:G20 B22:G26 B28:G32 B34:G38 B10:G14">
    <cfRule type="cellIs" dxfId="12" priority="2" stopIfTrue="1" operator="between">
      <formula>0.0001</formula>
      <formula>0.045</formula>
    </cfRule>
  </conditionalFormatting>
  <conditionalFormatting sqref="B10:G40">
    <cfRule type="cellIs" dxfId="11" priority="1" stopIfTrue="1" operator="between">
      <formula>0.001</formula>
      <formula>0.045</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7.xml><?xml version="1.0" encoding="utf-8"?>
<worksheet xmlns="http://schemas.openxmlformats.org/spreadsheetml/2006/main" xmlns:r="http://schemas.openxmlformats.org/officeDocument/2006/relationships">
  <dimension ref="A1:G977"/>
  <sheetViews>
    <sheetView showGridLines="0" zoomScaleNormal="100" workbookViewId="0"/>
  </sheetViews>
  <sheetFormatPr defaultRowHeight="9"/>
  <cols>
    <col min="1" max="1" width="24.5703125" style="614" customWidth="1"/>
    <col min="2" max="2" width="11" style="612" customWidth="1"/>
    <col min="3" max="3" width="11.140625" style="614" customWidth="1"/>
    <col min="4" max="4" width="9.42578125" style="614" customWidth="1"/>
    <col min="5" max="5" width="10" style="614" customWidth="1"/>
    <col min="6" max="6" width="10.5703125" style="614" customWidth="1"/>
    <col min="7" max="7" width="9.85546875" style="614" customWidth="1"/>
    <col min="8" max="256" width="9.140625" style="614"/>
    <col min="257" max="257" width="27.140625" style="614" customWidth="1"/>
    <col min="258" max="258" width="11" style="614" customWidth="1"/>
    <col min="259" max="259" width="12.85546875" style="614" customWidth="1"/>
    <col min="260" max="260" width="9.42578125" style="614" customWidth="1"/>
    <col min="261" max="261" width="10" style="614" customWidth="1"/>
    <col min="262" max="262" width="10.5703125" style="614" customWidth="1"/>
    <col min="263" max="263" width="9.85546875" style="614" customWidth="1"/>
    <col min="264" max="512" width="9.140625" style="614"/>
    <col min="513" max="513" width="27.140625" style="614" customWidth="1"/>
    <col min="514" max="514" width="11" style="614" customWidth="1"/>
    <col min="515" max="515" width="12.85546875" style="614" customWidth="1"/>
    <col min="516" max="516" width="9.42578125" style="614" customWidth="1"/>
    <col min="517" max="517" width="10" style="614" customWidth="1"/>
    <col min="518" max="518" width="10.5703125" style="614" customWidth="1"/>
    <col min="519" max="519" width="9.85546875" style="614" customWidth="1"/>
    <col min="520" max="768" width="9.140625" style="614"/>
    <col min="769" max="769" width="27.140625" style="614" customWidth="1"/>
    <col min="770" max="770" width="11" style="614" customWidth="1"/>
    <col min="771" max="771" width="12.85546875" style="614" customWidth="1"/>
    <col min="772" max="772" width="9.42578125" style="614" customWidth="1"/>
    <col min="773" max="773" width="10" style="614" customWidth="1"/>
    <col min="774" max="774" width="10.5703125" style="614" customWidth="1"/>
    <col min="775" max="775" width="9.85546875" style="614" customWidth="1"/>
    <col min="776" max="1024" width="9.140625" style="614"/>
    <col min="1025" max="1025" width="27.140625" style="614" customWidth="1"/>
    <col min="1026" max="1026" width="11" style="614" customWidth="1"/>
    <col min="1027" max="1027" width="12.85546875" style="614" customWidth="1"/>
    <col min="1028" max="1028" width="9.42578125" style="614" customWidth="1"/>
    <col min="1029" max="1029" width="10" style="614" customWidth="1"/>
    <col min="1030" max="1030" width="10.5703125" style="614" customWidth="1"/>
    <col min="1031" max="1031" width="9.85546875" style="614" customWidth="1"/>
    <col min="1032" max="1280" width="9.140625" style="614"/>
    <col min="1281" max="1281" width="27.140625" style="614" customWidth="1"/>
    <col min="1282" max="1282" width="11" style="614" customWidth="1"/>
    <col min="1283" max="1283" width="12.85546875" style="614" customWidth="1"/>
    <col min="1284" max="1284" width="9.42578125" style="614" customWidth="1"/>
    <col min="1285" max="1285" width="10" style="614" customWidth="1"/>
    <col min="1286" max="1286" width="10.5703125" style="614" customWidth="1"/>
    <col min="1287" max="1287" width="9.85546875" style="614" customWidth="1"/>
    <col min="1288" max="1536" width="9.140625" style="614"/>
    <col min="1537" max="1537" width="27.140625" style="614" customWidth="1"/>
    <col min="1538" max="1538" width="11" style="614" customWidth="1"/>
    <col min="1539" max="1539" width="12.85546875" style="614" customWidth="1"/>
    <col min="1540" max="1540" width="9.42578125" style="614" customWidth="1"/>
    <col min="1541" max="1541" width="10" style="614" customWidth="1"/>
    <col min="1542" max="1542" width="10.5703125" style="614" customWidth="1"/>
    <col min="1543" max="1543" width="9.85546875" style="614" customWidth="1"/>
    <col min="1544" max="1792" width="9.140625" style="614"/>
    <col min="1793" max="1793" width="27.140625" style="614" customWidth="1"/>
    <col min="1794" max="1794" width="11" style="614" customWidth="1"/>
    <col min="1795" max="1795" width="12.85546875" style="614" customWidth="1"/>
    <col min="1796" max="1796" width="9.42578125" style="614" customWidth="1"/>
    <col min="1797" max="1797" width="10" style="614" customWidth="1"/>
    <col min="1798" max="1798" width="10.5703125" style="614" customWidth="1"/>
    <col min="1799" max="1799" width="9.85546875" style="614" customWidth="1"/>
    <col min="1800" max="2048" width="9.140625" style="614"/>
    <col min="2049" max="2049" width="27.140625" style="614" customWidth="1"/>
    <col min="2050" max="2050" width="11" style="614" customWidth="1"/>
    <col min="2051" max="2051" width="12.85546875" style="614" customWidth="1"/>
    <col min="2052" max="2052" width="9.42578125" style="614" customWidth="1"/>
    <col min="2053" max="2053" width="10" style="614" customWidth="1"/>
    <col min="2054" max="2054" width="10.5703125" style="614" customWidth="1"/>
    <col min="2055" max="2055" width="9.85546875" style="614" customWidth="1"/>
    <col min="2056" max="2304" width="9.140625" style="614"/>
    <col min="2305" max="2305" width="27.140625" style="614" customWidth="1"/>
    <col min="2306" max="2306" width="11" style="614" customWidth="1"/>
    <col min="2307" max="2307" width="12.85546875" style="614" customWidth="1"/>
    <col min="2308" max="2308" width="9.42578125" style="614" customWidth="1"/>
    <col min="2309" max="2309" width="10" style="614" customWidth="1"/>
    <col min="2310" max="2310" width="10.5703125" style="614" customWidth="1"/>
    <col min="2311" max="2311" width="9.85546875" style="614" customWidth="1"/>
    <col min="2312" max="2560" width="9.140625" style="614"/>
    <col min="2561" max="2561" width="27.140625" style="614" customWidth="1"/>
    <col min="2562" max="2562" width="11" style="614" customWidth="1"/>
    <col min="2563" max="2563" width="12.85546875" style="614" customWidth="1"/>
    <col min="2564" max="2564" width="9.42578125" style="614" customWidth="1"/>
    <col min="2565" max="2565" width="10" style="614" customWidth="1"/>
    <col min="2566" max="2566" width="10.5703125" style="614" customWidth="1"/>
    <col min="2567" max="2567" width="9.85546875" style="614" customWidth="1"/>
    <col min="2568" max="2816" width="9.140625" style="614"/>
    <col min="2817" max="2817" width="27.140625" style="614" customWidth="1"/>
    <col min="2818" max="2818" width="11" style="614" customWidth="1"/>
    <col min="2819" max="2819" width="12.85546875" style="614" customWidth="1"/>
    <col min="2820" max="2820" width="9.42578125" style="614" customWidth="1"/>
    <col min="2821" max="2821" width="10" style="614" customWidth="1"/>
    <col min="2822" max="2822" width="10.5703125" style="614" customWidth="1"/>
    <col min="2823" max="2823" width="9.85546875" style="614" customWidth="1"/>
    <col min="2824" max="3072" width="9.140625" style="614"/>
    <col min="3073" max="3073" width="27.140625" style="614" customWidth="1"/>
    <col min="3074" max="3074" width="11" style="614" customWidth="1"/>
    <col min="3075" max="3075" width="12.85546875" style="614" customWidth="1"/>
    <col min="3076" max="3076" width="9.42578125" style="614" customWidth="1"/>
    <col min="3077" max="3077" width="10" style="614" customWidth="1"/>
    <col min="3078" max="3078" width="10.5703125" style="614" customWidth="1"/>
    <col min="3079" max="3079" width="9.85546875" style="614" customWidth="1"/>
    <col min="3080" max="3328" width="9.140625" style="614"/>
    <col min="3329" max="3329" width="27.140625" style="614" customWidth="1"/>
    <col min="3330" max="3330" width="11" style="614" customWidth="1"/>
    <col min="3331" max="3331" width="12.85546875" style="614" customWidth="1"/>
    <col min="3332" max="3332" width="9.42578125" style="614" customWidth="1"/>
    <col min="3333" max="3333" width="10" style="614" customWidth="1"/>
    <col min="3334" max="3334" width="10.5703125" style="614" customWidth="1"/>
    <col min="3335" max="3335" width="9.85546875" style="614" customWidth="1"/>
    <col min="3336" max="3584" width="9.140625" style="614"/>
    <col min="3585" max="3585" width="27.140625" style="614" customWidth="1"/>
    <col min="3586" max="3586" width="11" style="614" customWidth="1"/>
    <col min="3587" max="3587" width="12.85546875" style="614" customWidth="1"/>
    <col min="3588" max="3588" width="9.42578125" style="614" customWidth="1"/>
    <col min="3589" max="3589" width="10" style="614" customWidth="1"/>
    <col min="3590" max="3590" width="10.5703125" style="614" customWidth="1"/>
    <col min="3591" max="3591" width="9.85546875" style="614" customWidth="1"/>
    <col min="3592" max="3840" width="9.140625" style="614"/>
    <col min="3841" max="3841" width="27.140625" style="614" customWidth="1"/>
    <col min="3842" max="3842" width="11" style="614" customWidth="1"/>
    <col min="3843" max="3843" width="12.85546875" style="614" customWidth="1"/>
    <col min="3844" max="3844" width="9.42578125" style="614" customWidth="1"/>
    <col min="3845" max="3845" width="10" style="614" customWidth="1"/>
    <col min="3846" max="3846" width="10.5703125" style="614" customWidth="1"/>
    <col min="3847" max="3847" width="9.85546875" style="614" customWidth="1"/>
    <col min="3848" max="4096" width="9.140625" style="614"/>
    <col min="4097" max="4097" width="27.140625" style="614" customWidth="1"/>
    <col min="4098" max="4098" width="11" style="614" customWidth="1"/>
    <col min="4099" max="4099" width="12.85546875" style="614" customWidth="1"/>
    <col min="4100" max="4100" width="9.42578125" style="614" customWidth="1"/>
    <col min="4101" max="4101" width="10" style="614" customWidth="1"/>
    <col min="4102" max="4102" width="10.5703125" style="614" customWidth="1"/>
    <col min="4103" max="4103" width="9.85546875" style="614" customWidth="1"/>
    <col min="4104" max="4352" width="9.140625" style="614"/>
    <col min="4353" max="4353" width="27.140625" style="614" customWidth="1"/>
    <col min="4354" max="4354" width="11" style="614" customWidth="1"/>
    <col min="4355" max="4355" width="12.85546875" style="614" customWidth="1"/>
    <col min="4356" max="4356" width="9.42578125" style="614" customWidth="1"/>
    <col min="4357" max="4357" width="10" style="614" customWidth="1"/>
    <col min="4358" max="4358" width="10.5703125" style="614" customWidth="1"/>
    <col min="4359" max="4359" width="9.85546875" style="614" customWidth="1"/>
    <col min="4360" max="4608" width="9.140625" style="614"/>
    <col min="4609" max="4609" width="27.140625" style="614" customWidth="1"/>
    <col min="4610" max="4610" width="11" style="614" customWidth="1"/>
    <col min="4611" max="4611" width="12.85546875" style="614" customWidth="1"/>
    <col min="4612" max="4612" width="9.42578125" style="614" customWidth="1"/>
    <col min="4613" max="4613" width="10" style="614" customWidth="1"/>
    <col min="4614" max="4614" width="10.5703125" style="614" customWidth="1"/>
    <col min="4615" max="4615" width="9.85546875" style="614" customWidth="1"/>
    <col min="4616" max="4864" width="9.140625" style="614"/>
    <col min="4865" max="4865" width="27.140625" style="614" customWidth="1"/>
    <col min="4866" max="4866" width="11" style="614" customWidth="1"/>
    <col min="4867" max="4867" width="12.85546875" style="614" customWidth="1"/>
    <col min="4868" max="4868" width="9.42578125" style="614" customWidth="1"/>
    <col min="4869" max="4869" width="10" style="614" customWidth="1"/>
    <col min="4870" max="4870" width="10.5703125" style="614" customWidth="1"/>
    <col min="4871" max="4871" width="9.85546875" style="614" customWidth="1"/>
    <col min="4872" max="5120" width="9.140625" style="614"/>
    <col min="5121" max="5121" width="27.140625" style="614" customWidth="1"/>
    <col min="5122" max="5122" width="11" style="614" customWidth="1"/>
    <col min="5123" max="5123" width="12.85546875" style="614" customWidth="1"/>
    <col min="5124" max="5124" width="9.42578125" style="614" customWidth="1"/>
    <col min="5125" max="5125" width="10" style="614" customWidth="1"/>
    <col min="5126" max="5126" width="10.5703125" style="614" customWidth="1"/>
    <col min="5127" max="5127" width="9.85546875" style="614" customWidth="1"/>
    <col min="5128" max="5376" width="9.140625" style="614"/>
    <col min="5377" max="5377" width="27.140625" style="614" customWidth="1"/>
    <col min="5378" max="5378" width="11" style="614" customWidth="1"/>
    <col min="5379" max="5379" width="12.85546875" style="614" customWidth="1"/>
    <col min="5380" max="5380" width="9.42578125" style="614" customWidth="1"/>
    <col min="5381" max="5381" width="10" style="614" customWidth="1"/>
    <col min="5382" max="5382" width="10.5703125" style="614" customWidth="1"/>
    <col min="5383" max="5383" width="9.85546875" style="614" customWidth="1"/>
    <col min="5384" max="5632" width="9.140625" style="614"/>
    <col min="5633" max="5633" width="27.140625" style="614" customWidth="1"/>
    <col min="5634" max="5634" width="11" style="614" customWidth="1"/>
    <col min="5635" max="5635" width="12.85546875" style="614" customWidth="1"/>
    <col min="5636" max="5636" width="9.42578125" style="614" customWidth="1"/>
    <col min="5637" max="5637" width="10" style="614" customWidth="1"/>
    <col min="5638" max="5638" width="10.5703125" style="614" customWidth="1"/>
    <col min="5639" max="5639" width="9.85546875" style="614" customWidth="1"/>
    <col min="5640" max="5888" width="9.140625" style="614"/>
    <col min="5889" max="5889" width="27.140625" style="614" customWidth="1"/>
    <col min="5890" max="5890" width="11" style="614" customWidth="1"/>
    <col min="5891" max="5891" width="12.85546875" style="614" customWidth="1"/>
    <col min="5892" max="5892" width="9.42578125" style="614" customWidth="1"/>
    <col min="5893" max="5893" width="10" style="614" customWidth="1"/>
    <col min="5894" max="5894" width="10.5703125" style="614" customWidth="1"/>
    <col min="5895" max="5895" width="9.85546875" style="614" customWidth="1"/>
    <col min="5896" max="6144" width="9.140625" style="614"/>
    <col min="6145" max="6145" width="27.140625" style="614" customWidth="1"/>
    <col min="6146" max="6146" width="11" style="614" customWidth="1"/>
    <col min="6147" max="6147" width="12.85546875" style="614" customWidth="1"/>
    <col min="6148" max="6148" width="9.42578125" style="614" customWidth="1"/>
    <col min="6149" max="6149" width="10" style="614" customWidth="1"/>
    <col min="6150" max="6150" width="10.5703125" style="614" customWidth="1"/>
    <col min="6151" max="6151" width="9.85546875" style="614" customWidth="1"/>
    <col min="6152" max="6400" width="9.140625" style="614"/>
    <col min="6401" max="6401" width="27.140625" style="614" customWidth="1"/>
    <col min="6402" max="6402" width="11" style="614" customWidth="1"/>
    <col min="6403" max="6403" width="12.85546875" style="614" customWidth="1"/>
    <col min="6404" max="6404" width="9.42578125" style="614" customWidth="1"/>
    <col min="6405" max="6405" width="10" style="614" customWidth="1"/>
    <col min="6406" max="6406" width="10.5703125" style="614" customWidth="1"/>
    <col min="6407" max="6407" width="9.85546875" style="614" customWidth="1"/>
    <col min="6408" max="6656" width="9.140625" style="614"/>
    <col min="6657" max="6657" width="27.140625" style="614" customWidth="1"/>
    <col min="6658" max="6658" width="11" style="614" customWidth="1"/>
    <col min="6659" max="6659" width="12.85546875" style="614" customWidth="1"/>
    <col min="6660" max="6660" width="9.42578125" style="614" customWidth="1"/>
    <col min="6661" max="6661" width="10" style="614" customWidth="1"/>
    <col min="6662" max="6662" width="10.5703125" style="614" customWidth="1"/>
    <col min="6663" max="6663" width="9.85546875" style="614" customWidth="1"/>
    <col min="6664" max="6912" width="9.140625" style="614"/>
    <col min="6913" max="6913" width="27.140625" style="614" customWidth="1"/>
    <col min="6914" max="6914" width="11" style="614" customWidth="1"/>
    <col min="6915" max="6915" width="12.85546875" style="614" customWidth="1"/>
    <col min="6916" max="6916" width="9.42578125" style="614" customWidth="1"/>
    <col min="6917" max="6917" width="10" style="614" customWidth="1"/>
    <col min="6918" max="6918" width="10.5703125" style="614" customWidth="1"/>
    <col min="6919" max="6919" width="9.85546875" style="614" customWidth="1"/>
    <col min="6920" max="7168" width="9.140625" style="614"/>
    <col min="7169" max="7169" width="27.140625" style="614" customWidth="1"/>
    <col min="7170" max="7170" width="11" style="614" customWidth="1"/>
    <col min="7171" max="7171" width="12.85546875" style="614" customWidth="1"/>
    <col min="7172" max="7172" width="9.42578125" style="614" customWidth="1"/>
    <col min="7173" max="7173" width="10" style="614" customWidth="1"/>
    <col min="7174" max="7174" width="10.5703125" style="614" customWidth="1"/>
    <col min="7175" max="7175" width="9.85546875" style="614" customWidth="1"/>
    <col min="7176" max="7424" width="9.140625" style="614"/>
    <col min="7425" max="7425" width="27.140625" style="614" customWidth="1"/>
    <col min="7426" max="7426" width="11" style="614" customWidth="1"/>
    <col min="7427" max="7427" width="12.85546875" style="614" customWidth="1"/>
    <col min="7428" max="7428" width="9.42578125" style="614" customWidth="1"/>
    <col min="7429" max="7429" width="10" style="614" customWidth="1"/>
    <col min="7430" max="7430" width="10.5703125" style="614" customWidth="1"/>
    <col min="7431" max="7431" width="9.85546875" style="614" customWidth="1"/>
    <col min="7432" max="7680" width="9.140625" style="614"/>
    <col min="7681" max="7681" width="27.140625" style="614" customWidth="1"/>
    <col min="7682" max="7682" width="11" style="614" customWidth="1"/>
    <col min="7683" max="7683" width="12.85546875" style="614" customWidth="1"/>
    <col min="7684" max="7684" width="9.42578125" style="614" customWidth="1"/>
    <col min="7685" max="7685" width="10" style="614" customWidth="1"/>
    <col min="7686" max="7686" width="10.5703125" style="614" customWidth="1"/>
    <col min="7687" max="7687" width="9.85546875" style="614" customWidth="1"/>
    <col min="7688" max="7936" width="9.140625" style="614"/>
    <col min="7937" max="7937" width="27.140625" style="614" customWidth="1"/>
    <col min="7938" max="7938" width="11" style="614" customWidth="1"/>
    <col min="7939" max="7939" width="12.85546875" style="614" customWidth="1"/>
    <col min="7940" max="7940" width="9.42578125" style="614" customWidth="1"/>
    <col min="7941" max="7941" width="10" style="614" customWidth="1"/>
    <col min="7942" max="7942" width="10.5703125" style="614" customWidth="1"/>
    <col min="7943" max="7943" width="9.85546875" style="614" customWidth="1"/>
    <col min="7944" max="8192" width="9.140625" style="614"/>
    <col min="8193" max="8193" width="27.140625" style="614" customWidth="1"/>
    <col min="8194" max="8194" width="11" style="614" customWidth="1"/>
    <col min="8195" max="8195" width="12.85546875" style="614" customWidth="1"/>
    <col min="8196" max="8196" width="9.42578125" style="614" customWidth="1"/>
    <col min="8197" max="8197" width="10" style="614" customWidth="1"/>
    <col min="8198" max="8198" width="10.5703125" style="614" customWidth="1"/>
    <col min="8199" max="8199" width="9.85546875" style="614" customWidth="1"/>
    <col min="8200" max="8448" width="9.140625" style="614"/>
    <col min="8449" max="8449" width="27.140625" style="614" customWidth="1"/>
    <col min="8450" max="8450" width="11" style="614" customWidth="1"/>
    <col min="8451" max="8451" width="12.85546875" style="614" customWidth="1"/>
    <col min="8452" max="8452" width="9.42578125" style="614" customWidth="1"/>
    <col min="8453" max="8453" width="10" style="614" customWidth="1"/>
    <col min="8454" max="8454" width="10.5703125" style="614" customWidth="1"/>
    <col min="8455" max="8455" width="9.85546875" style="614" customWidth="1"/>
    <col min="8456" max="8704" width="9.140625" style="614"/>
    <col min="8705" max="8705" width="27.140625" style="614" customWidth="1"/>
    <col min="8706" max="8706" width="11" style="614" customWidth="1"/>
    <col min="8707" max="8707" width="12.85546875" style="614" customWidth="1"/>
    <col min="8708" max="8708" width="9.42578125" style="614" customWidth="1"/>
    <col min="8709" max="8709" width="10" style="614" customWidth="1"/>
    <col min="8710" max="8710" width="10.5703125" style="614" customWidth="1"/>
    <col min="8711" max="8711" width="9.85546875" style="614" customWidth="1"/>
    <col min="8712" max="8960" width="9.140625" style="614"/>
    <col min="8961" max="8961" width="27.140625" style="614" customWidth="1"/>
    <col min="8962" max="8962" width="11" style="614" customWidth="1"/>
    <col min="8963" max="8963" width="12.85546875" style="614" customWidth="1"/>
    <col min="8964" max="8964" width="9.42578125" style="614" customWidth="1"/>
    <col min="8965" max="8965" width="10" style="614" customWidth="1"/>
    <col min="8966" max="8966" width="10.5703125" style="614" customWidth="1"/>
    <col min="8967" max="8967" width="9.85546875" style="614" customWidth="1"/>
    <col min="8968" max="9216" width="9.140625" style="614"/>
    <col min="9217" max="9217" width="27.140625" style="614" customWidth="1"/>
    <col min="9218" max="9218" width="11" style="614" customWidth="1"/>
    <col min="9219" max="9219" width="12.85546875" style="614" customWidth="1"/>
    <col min="9220" max="9220" width="9.42578125" style="614" customWidth="1"/>
    <col min="9221" max="9221" width="10" style="614" customWidth="1"/>
    <col min="9222" max="9222" width="10.5703125" style="614" customWidth="1"/>
    <col min="9223" max="9223" width="9.85546875" style="614" customWidth="1"/>
    <col min="9224" max="9472" width="9.140625" style="614"/>
    <col min="9473" max="9473" width="27.140625" style="614" customWidth="1"/>
    <col min="9474" max="9474" width="11" style="614" customWidth="1"/>
    <col min="9475" max="9475" width="12.85546875" style="614" customWidth="1"/>
    <col min="9476" max="9476" width="9.42578125" style="614" customWidth="1"/>
    <col min="9477" max="9477" width="10" style="614" customWidth="1"/>
    <col min="9478" max="9478" width="10.5703125" style="614" customWidth="1"/>
    <col min="9479" max="9479" width="9.85546875" style="614" customWidth="1"/>
    <col min="9480" max="9728" width="9.140625" style="614"/>
    <col min="9729" max="9729" width="27.140625" style="614" customWidth="1"/>
    <col min="9730" max="9730" width="11" style="614" customWidth="1"/>
    <col min="9731" max="9731" width="12.85546875" style="614" customWidth="1"/>
    <col min="9732" max="9732" width="9.42578125" style="614" customWidth="1"/>
    <col min="9733" max="9733" width="10" style="614" customWidth="1"/>
    <col min="9734" max="9734" width="10.5703125" style="614" customWidth="1"/>
    <col min="9735" max="9735" width="9.85546875" style="614" customWidth="1"/>
    <col min="9736" max="9984" width="9.140625" style="614"/>
    <col min="9985" max="9985" width="27.140625" style="614" customWidth="1"/>
    <col min="9986" max="9986" width="11" style="614" customWidth="1"/>
    <col min="9987" max="9987" width="12.85546875" style="614" customWidth="1"/>
    <col min="9988" max="9988" width="9.42578125" style="614" customWidth="1"/>
    <col min="9989" max="9989" width="10" style="614" customWidth="1"/>
    <col min="9990" max="9990" width="10.5703125" style="614" customWidth="1"/>
    <col min="9991" max="9991" width="9.85546875" style="614" customWidth="1"/>
    <col min="9992" max="10240" width="9.140625" style="614"/>
    <col min="10241" max="10241" width="27.140625" style="614" customWidth="1"/>
    <col min="10242" max="10242" width="11" style="614" customWidth="1"/>
    <col min="10243" max="10243" width="12.85546875" style="614" customWidth="1"/>
    <col min="10244" max="10244" width="9.42578125" style="614" customWidth="1"/>
    <col min="10245" max="10245" width="10" style="614" customWidth="1"/>
    <col min="10246" max="10246" width="10.5703125" style="614" customWidth="1"/>
    <col min="10247" max="10247" width="9.85546875" style="614" customWidth="1"/>
    <col min="10248" max="10496" width="9.140625" style="614"/>
    <col min="10497" max="10497" width="27.140625" style="614" customWidth="1"/>
    <col min="10498" max="10498" width="11" style="614" customWidth="1"/>
    <col min="10499" max="10499" width="12.85546875" style="614" customWidth="1"/>
    <col min="10500" max="10500" width="9.42578125" style="614" customWidth="1"/>
    <col min="10501" max="10501" width="10" style="614" customWidth="1"/>
    <col min="10502" max="10502" width="10.5703125" style="614" customWidth="1"/>
    <col min="10503" max="10503" width="9.85546875" style="614" customWidth="1"/>
    <col min="10504" max="10752" width="9.140625" style="614"/>
    <col min="10753" max="10753" width="27.140625" style="614" customWidth="1"/>
    <col min="10754" max="10754" width="11" style="614" customWidth="1"/>
    <col min="10755" max="10755" width="12.85546875" style="614" customWidth="1"/>
    <col min="10756" max="10756" width="9.42578125" style="614" customWidth="1"/>
    <col min="10757" max="10757" width="10" style="614" customWidth="1"/>
    <col min="10758" max="10758" width="10.5703125" style="614" customWidth="1"/>
    <col min="10759" max="10759" width="9.85546875" style="614" customWidth="1"/>
    <col min="10760" max="11008" width="9.140625" style="614"/>
    <col min="11009" max="11009" width="27.140625" style="614" customWidth="1"/>
    <col min="11010" max="11010" width="11" style="614" customWidth="1"/>
    <col min="11011" max="11011" width="12.85546875" style="614" customWidth="1"/>
    <col min="11012" max="11012" width="9.42578125" style="614" customWidth="1"/>
    <col min="11013" max="11013" width="10" style="614" customWidth="1"/>
    <col min="11014" max="11014" width="10.5703125" style="614" customWidth="1"/>
    <col min="11015" max="11015" width="9.85546875" style="614" customWidth="1"/>
    <col min="11016" max="11264" width="9.140625" style="614"/>
    <col min="11265" max="11265" width="27.140625" style="614" customWidth="1"/>
    <col min="11266" max="11266" width="11" style="614" customWidth="1"/>
    <col min="11267" max="11267" width="12.85546875" style="614" customWidth="1"/>
    <col min="11268" max="11268" width="9.42578125" style="614" customWidth="1"/>
    <col min="11269" max="11269" width="10" style="614" customWidth="1"/>
    <col min="11270" max="11270" width="10.5703125" style="614" customWidth="1"/>
    <col min="11271" max="11271" width="9.85546875" style="614" customWidth="1"/>
    <col min="11272" max="11520" width="9.140625" style="614"/>
    <col min="11521" max="11521" width="27.140625" style="614" customWidth="1"/>
    <col min="11522" max="11522" width="11" style="614" customWidth="1"/>
    <col min="11523" max="11523" width="12.85546875" style="614" customWidth="1"/>
    <col min="11524" max="11524" width="9.42578125" style="614" customWidth="1"/>
    <col min="11525" max="11525" width="10" style="614" customWidth="1"/>
    <col min="11526" max="11526" width="10.5703125" style="614" customWidth="1"/>
    <col min="11527" max="11527" width="9.85546875" style="614" customWidth="1"/>
    <col min="11528" max="11776" width="9.140625" style="614"/>
    <col min="11777" max="11777" width="27.140625" style="614" customWidth="1"/>
    <col min="11778" max="11778" width="11" style="614" customWidth="1"/>
    <col min="11779" max="11779" width="12.85546875" style="614" customWidth="1"/>
    <col min="11780" max="11780" width="9.42578125" style="614" customWidth="1"/>
    <col min="11781" max="11781" width="10" style="614" customWidth="1"/>
    <col min="11782" max="11782" width="10.5703125" style="614" customWidth="1"/>
    <col min="11783" max="11783" width="9.85546875" style="614" customWidth="1"/>
    <col min="11784" max="12032" width="9.140625" style="614"/>
    <col min="12033" max="12033" width="27.140625" style="614" customWidth="1"/>
    <col min="12034" max="12034" width="11" style="614" customWidth="1"/>
    <col min="12035" max="12035" width="12.85546875" style="614" customWidth="1"/>
    <col min="12036" max="12036" width="9.42578125" style="614" customWidth="1"/>
    <col min="12037" max="12037" width="10" style="614" customWidth="1"/>
    <col min="12038" max="12038" width="10.5703125" style="614" customWidth="1"/>
    <col min="12039" max="12039" width="9.85546875" style="614" customWidth="1"/>
    <col min="12040" max="12288" width="9.140625" style="614"/>
    <col min="12289" max="12289" width="27.140625" style="614" customWidth="1"/>
    <col min="12290" max="12290" width="11" style="614" customWidth="1"/>
    <col min="12291" max="12291" width="12.85546875" style="614" customWidth="1"/>
    <col min="12292" max="12292" width="9.42578125" style="614" customWidth="1"/>
    <col min="12293" max="12293" width="10" style="614" customWidth="1"/>
    <col min="12294" max="12294" width="10.5703125" style="614" customWidth="1"/>
    <col min="12295" max="12295" width="9.85546875" style="614" customWidth="1"/>
    <col min="12296" max="12544" width="9.140625" style="614"/>
    <col min="12545" max="12545" width="27.140625" style="614" customWidth="1"/>
    <col min="12546" max="12546" width="11" style="614" customWidth="1"/>
    <col min="12547" max="12547" width="12.85546875" style="614" customWidth="1"/>
    <col min="12548" max="12548" width="9.42578125" style="614" customWidth="1"/>
    <col min="12549" max="12549" width="10" style="614" customWidth="1"/>
    <col min="12550" max="12550" width="10.5703125" style="614" customWidth="1"/>
    <col min="12551" max="12551" width="9.85546875" style="614" customWidth="1"/>
    <col min="12552" max="12800" width="9.140625" style="614"/>
    <col min="12801" max="12801" width="27.140625" style="614" customWidth="1"/>
    <col min="12802" max="12802" width="11" style="614" customWidth="1"/>
    <col min="12803" max="12803" width="12.85546875" style="614" customWidth="1"/>
    <col min="12804" max="12804" width="9.42578125" style="614" customWidth="1"/>
    <col min="12805" max="12805" width="10" style="614" customWidth="1"/>
    <col min="12806" max="12806" width="10.5703125" style="614" customWidth="1"/>
    <col min="12807" max="12807" width="9.85546875" style="614" customWidth="1"/>
    <col min="12808" max="13056" width="9.140625" style="614"/>
    <col min="13057" max="13057" width="27.140625" style="614" customWidth="1"/>
    <col min="13058" max="13058" width="11" style="614" customWidth="1"/>
    <col min="13059" max="13059" width="12.85546875" style="614" customWidth="1"/>
    <col min="13060" max="13060" width="9.42578125" style="614" customWidth="1"/>
    <col min="13061" max="13061" width="10" style="614" customWidth="1"/>
    <col min="13062" max="13062" width="10.5703125" style="614" customWidth="1"/>
    <col min="13063" max="13063" width="9.85546875" style="614" customWidth="1"/>
    <col min="13064" max="13312" width="9.140625" style="614"/>
    <col min="13313" max="13313" width="27.140625" style="614" customWidth="1"/>
    <col min="13314" max="13314" width="11" style="614" customWidth="1"/>
    <col min="13315" max="13315" width="12.85546875" style="614" customWidth="1"/>
    <col min="13316" max="13316" width="9.42578125" style="614" customWidth="1"/>
    <col min="13317" max="13317" width="10" style="614" customWidth="1"/>
    <col min="13318" max="13318" width="10.5703125" style="614" customWidth="1"/>
    <col min="13319" max="13319" width="9.85546875" style="614" customWidth="1"/>
    <col min="13320" max="13568" width="9.140625" style="614"/>
    <col min="13569" max="13569" width="27.140625" style="614" customWidth="1"/>
    <col min="13570" max="13570" width="11" style="614" customWidth="1"/>
    <col min="13571" max="13571" width="12.85546875" style="614" customWidth="1"/>
    <col min="13572" max="13572" width="9.42578125" style="614" customWidth="1"/>
    <col min="13573" max="13573" width="10" style="614" customWidth="1"/>
    <col min="13574" max="13574" width="10.5703125" style="614" customWidth="1"/>
    <col min="13575" max="13575" width="9.85546875" style="614" customWidth="1"/>
    <col min="13576" max="13824" width="9.140625" style="614"/>
    <col min="13825" max="13825" width="27.140625" style="614" customWidth="1"/>
    <col min="13826" max="13826" width="11" style="614" customWidth="1"/>
    <col min="13827" max="13827" width="12.85546875" style="614" customWidth="1"/>
    <col min="13828" max="13828" width="9.42578125" style="614" customWidth="1"/>
    <col min="13829" max="13829" width="10" style="614" customWidth="1"/>
    <col min="13830" max="13830" width="10.5703125" style="614" customWidth="1"/>
    <col min="13831" max="13831" width="9.85546875" style="614" customWidth="1"/>
    <col min="13832" max="14080" width="9.140625" style="614"/>
    <col min="14081" max="14081" width="27.140625" style="614" customWidth="1"/>
    <col min="14082" max="14082" width="11" style="614" customWidth="1"/>
    <col min="14083" max="14083" width="12.85546875" style="614" customWidth="1"/>
    <col min="14084" max="14084" width="9.42578125" style="614" customWidth="1"/>
    <col min="14085" max="14085" width="10" style="614" customWidth="1"/>
    <col min="14086" max="14086" width="10.5703125" style="614" customWidth="1"/>
    <col min="14087" max="14087" width="9.85546875" style="614" customWidth="1"/>
    <col min="14088" max="14336" width="9.140625" style="614"/>
    <col min="14337" max="14337" width="27.140625" style="614" customWidth="1"/>
    <col min="14338" max="14338" width="11" style="614" customWidth="1"/>
    <col min="14339" max="14339" width="12.85546875" style="614" customWidth="1"/>
    <col min="14340" max="14340" width="9.42578125" style="614" customWidth="1"/>
    <col min="14341" max="14341" width="10" style="614" customWidth="1"/>
    <col min="14342" max="14342" width="10.5703125" style="614" customWidth="1"/>
    <col min="14343" max="14343" width="9.85546875" style="614" customWidth="1"/>
    <col min="14344" max="14592" width="9.140625" style="614"/>
    <col min="14593" max="14593" width="27.140625" style="614" customWidth="1"/>
    <col min="14594" max="14594" width="11" style="614" customWidth="1"/>
    <col min="14595" max="14595" width="12.85546875" style="614" customWidth="1"/>
    <col min="14596" max="14596" width="9.42578125" style="614" customWidth="1"/>
    <col min="14597" max="14597" width="10" style="614" customWidth="1"/>
    <col min="14598" max="14598" width="10.5703125" style="614" customWidth="1"/>
    <col min="14599" max="14599" width="9.85546875" style="614" customWidth="1"/>
    <col min="14600" max="14848" width="9.140625" style="614"/>
    <col min="14849" max="14849" width="27.140625" style="614" customWidth="1"/>
    <col min="14850" max="14850" width="11" style="614" customWidth="1"/>
    <col min="14851" max="14851" width="12.85546875" style="614" customWidth="1"/>
    <col min="14852" max="14852" width="9.42578125" style="614" customWidth="1"/>
    <col min="14853" max="14853" width="10" style="614" customWidth="1"/>
    <col min="14854" max="14854" width="10.5703125" style="614" customWidth="1"/>
    <col min="14855" max="14855" width="9.85546875" style="614" customWidth="1"/>
    <col min="14856" max="15104" width="9.140625" style="614"/>
    <col min="15105" max="15105" width="27.140625" style="614" customWidth="1"/>
    <col min="15106" max="15106" width="11" style="614" customWidth="1"/>
    <col min="15107" max="15107" width="12.85546875" style="614" customWidth="1"/>
    <col min="15108" max="15108" width="9.42578125" style="614" customWidth="1"/>
    <col min="15109" max="15109" width="10" style="614" customWidth="1"/>
    <col min="15110" max="15110" width="10.5703125" style="614" customWidth="1"/>
    <col min="15111" max="15111" width="9.85546875" style="614" customWidth="1"/>
    <col min="15112" max="15360" width="9.140625" style="614"/>
    <col min="15361" max="15361" width="27.140625" style="614" customWidth="1"/>
    <col min="15362" max="15362" width="11" style="614" customWidth="1"/>
    <col min="15363" max="15363" width="12.85546875" style="614" customWidth="1"/>
    <col min="15364" max="15364" width="9.42578125" style="614" customWidth="1"/>
    <col min="15365" max="15365" width="10" style="614" customWidth="1"/>
    <col min="15366" max="15366" width="10.5703125" style="614" customWidth="1"/>
    <col min="15367" max="15367" width="9.85546875" style="614" customWidth="1"/>
    <col min="15368" max="15616" width="9.140625" style="614"/>
    <col min="15617" max="15617" width="27.140625" style="614" customWidth="1"/>
    <col min="15618" max="15618" width="11" style="614" customWidth="1"/>
    <col min="15619" max="15619" width="12.85546875" style="614" customWidth="1"/>
    <col min="15620" max="15620" width="9.42578125" style="614" customWidth="1"/>
    <col min="15621" max="15621" width="10" style="614" customWidth="1"/>
    <col min="15622" max="15622" width="10.5703125" style="614" customWidth="1"/>
    <col min="15623" max="15623" width="9.85546875" style="614" customWidth="1"/>
    <col min="15624" max="15872" width="9.140625" style="614"/>
    <col min="15873" max="15873" width="27.140625" style="614" customWidth="1"/>
    <col min="15874" max="15874" width="11" style="614" customWidth="1"/>
    <col min="15875" max="15875" width="12.85546875" style="614" customWidth="1"/>
    <col min="15876" max="15876" width="9.42578125" style="614" customWidth="1"/>
    <col min="15877" max="15877" width="10" style="614" customWidth="1"/>
    <col min="15878" max="15878" width="10.5703125" style="614" customWidth="1"/>
    <col min="15879" max="15879" width="9.85546875" style="614" customWidth="1"/>
    <col min="15880" max="16128" width="9.140625" style="614"/>
    <col min="16129" max="16129" width="27.140625" style="614" customWidth="1"/>
    <col min="16130" max="16130" width="11" style="614" customWidth="1"/>
    <col min="16131" max="16131" width="12.85546875" style="614" customWidth="1"/>
    <col min="16132" max="16132" width="9.42578125" style="614" customWidth="1"/>
    <col min="16133" max="16133" width="10" style="614" customWidth="1"/>
    <col min="16134" max="16134" width="10.5703125" style="614" customWidth="1"/>
    <col min="16135" max="16135" width="9.85546875" style="614" customWidth="1"/>
    <col min="16136" max="16384" width="9.140625" style="614"/>
  </cols>
  <sheetData>
    <row r="1" spans="1:7" ht="15" customHeight="1">
      <c r="A1" s="1715" t="s">
        <v>1527</v>
      </c>
    </row>
    <row r="2" spans="1:7" ht="21" customHeight="1">
      <c r="A2" s="2059" t="s">
        <v>495</v>
      </c>
      <c r="B2" s="2059"/>
      <c r="C2" s="2059"/>
      <c r="D2" s="2059"/>
      <c r="E2" s="2059"/>
    </row>
    <row r="3" spans="1:7" ht="33" customHeight="1">
      <c r="A3" s="2073" t="s">
        <v>500</v>
      </c>
      <c r="B3" s="2073"/>
      <c r="C3" s="2073"/>
      <c r="D3" s="2073"/>
      <c r="E3" s="2073"/>
      <c r="F3" s="2151"/>
      <c r="G3" s="2151"/>
    </row>
    <row r="4" spans="1:7" s="134" customFormat="1" ht="15" customHeight="1">
      <c r="A4" s="703">
        <v>2015</v>
      </c>
      <c r="B4" s="741"/>
      <c r="C4" s="704"/>
      <c r="D4" s="704"/>
      <c r="G4" s="705" t="s">
        <v>434</v>
      </c>
    </row>
    <row r="5" spans="1:7" s="134" customFormat="1" ht="11.1" customHeight="1">
      <c r="A5" s="706" t="s">
        <v>394</v>
      </c>
      <c r="B5" s="1810" t="s">
        <v>9</v>
      </c>
      <c r="C5" s="1911" t="s">
        <v>417</v>
      </c>
      <c r="D5" s="1916"/>
      <c r="E5" s="1916"/>
      <c r="F5" s="1917"/>
      <c r="G5" s="1810" t="s">
        <v>436</v>
      </c>
    </row>
    <row r="6" spans="1:7" s="134" customFormat="1" ht="11.1" customHeight="1">
      <c r="A6" s="707"/>
      <c r="B6" s="1863"/>
      <c r="C6" s="2143"/>
      <c r="D6" s="2144"/>
      <c r="E6" s="2144"/>
      <c r="F6" s="2145"/>
      <c r="G6" s="2146"/>
    </row>
    <row r="7" spans="1:7" s="134" customFormat="1" ht="11.1" customHeight="1">
      <c r="A7" s="707"/>
      <c r="B7" s="1863"/>
      <c r="C7" s="1810" t="s">
        <v>9</v>
      </c>
      <c r="D7" s="1810" t="s">
        <v>418</v>
      </c>
      <c r="E7" s="1810" t="s">
        <v>437</v>
      </c>
      <c r="F7" s="1810" t="s">
        <v>438</v>
      </c>
      <c r="G7" s="2146"/>
    </row>
    <row r="8" spans="1:7" s="134" customFormat="1" ht="21" customHeight="1">
      <c r="A8" s="673" t="s">
        <v>420</v>
      </c>
      <c r="B8" s="2039"/>
      <c r="C8" s="2039"/>
      <c r="D8" s="1812"/>
      <c r="E8" s="1812"/>
      <c r="F8" s="1812"/>
      <c r="G8" s="2041"/>
    </row>
    <row r="9" spans="1:7" s="134" customFormat="1" ht="6" customHeight="1">
      <c r="A9" s="445" t="s">
        <v>156</v>
      </c>
      <c r="B9" s="732"/>
      <c r="C9" s="445"/>
      <c r="D9" s="445"/>
      <c r="E9" s="445"/>
    </row>
    <row r="10" spans="1:7" s="149" customFormat="1" ht="35.1" customHeight="1">
      <c r="A10" s="710" t="s">
        <v>463</v>
      </c>
      <c r="B10" s="711">
        <f>SUM(B11:B14)</f>
        <v>1308.2920000000001</v>
      </c>
      <c r="C10" s="711">
        <f>SUM(C11:C14)</f>
        <v>1152.827</v>
      </c>
      <c r="D10" s="711">
        <f>SUM(D11:D14)</f>
        <v>470.81099999999998</v>
      </c>
      <c r="E10" s="711">
        <f>SUM(E11:E14)</f>
        <v>637.43500000000017</v>
      </c>
      <c r="F10" s="711">
        <f>+F11+F12</f>
        <v>44.581000000000003</v>
      </c>
      <c r="G10" s="711">
        <f>SUM(G11:G14)</f>
        <v>155.465</v>
      </c>
    </row>
    <row r="11" spans="1:7" s="149" customFormat="1" ht="15" customHeight="1">
      <c r="A11" s="725" t="s">
        <v>497</v>
      </c>
      <c r="B11" s="709">
        <f>+C11+G11</f>
        <v>876.83300000000008</v>
      </c>
      <c r="C11" s="709">
        <f>D11+E11+F11</f>
        <v>735.50900000000013</v>
      </c>
      <c r="D11" s="719">
        <v>311.44299999999993</v>
      </c>
      <c r="E11" s="719">
        <v>394.24500000000012</v>
      </c>
      <c r="F11" s="719">
        <v>29.821000000000005</v>
      </c>
      <c r="G11" s="709">
        <v>141.32400000000001</v>
      </c>
    </row>
    <row r="12" spans="1:7" s="149" customFormat="1" ht="15" customHeight="1">
      <c r="A12" s="674" t="s">
        <v>498</v>
      </c>
      <c r="B12" s="709">
        <f>+C12+G12</f>
        <v>193.267</v>
      </c>
      <c r="C12" s="709">
        <f>D12+E12+F12</f>
        <v>193.267</v>
      </c>
      <c r="D12" s="719">
        <v>13.103000000000005</v>
      </c>
      <c r="E12" s="719">
        <v>165.404</v>
      </c>
      <c r="F12" s="719">
        <v>14.759999999999994</v>
      </c>
      <c r="G12" s="709">
        <v>0</v>
      </c>
    </row>
    <row r="13" spans="1:7" s="149" customFormat="1" ht="15" customHeight="1">
      <c r="A13" s="674" t="s">
        <v>499</v>
      </c>
      <c r="B13" s="709">
        <f>+C13+G13</f>
        <v>129.70200000000003</v>
      </c>
      <c r="C13" s="709">
        <f>D13+E13+F13</f>
        <v>115.56100000000002</v>
      </c>
      <c r="D13" s="719">
        <v>39.952000000000012</v>
      </c>
      <c r="E13" s="719">
        <v>75.609000000000009</v>
      </c>
      <c r="F13" s="780">
        <v>0</v>
      </c>
      <c r="G13" s="709">
        <v>14.141</v>
      </c>
    </row>
    <row r="14" spans="1:7" s="149" customFormat="1" ht="15" customHeight="1">
      <c r="A14" s="674" t="s">
        <v>458</v>
      </c>
      <c r="B14" s="709">
        <f>+C14+G14</f>
        <v>108.49000000000004</v>
      </c>
      <c r="C14" s="709">
        <f>D14+E14+F14</f>
        <v>108.49000000000004</v>
      </c>
      <c r="D14" s="719">
        <v>106.31300000000003</v>
      </c>
      <c r="E14" s="719">
        <v>2.177</v>
      </c>
      <c r="F14" s="719">
        <v>0</v>
      </c>
      <c r="G14" s="709">
        <v>0</v>
      </c>
    </row>
    <row r="15" spans="1:7" s="134" customFormat="1" ht="15" customHeight="1">
      <c r="A15" s="675"/>
      <c r="B15" s="709"/>
      <c r="C15" s="719"/>
      <c r="D15" s="719"/>
      <c r="E15" s="719"/>
    </row>
    <row r="16" spans="1:7" s="717" customFormat="1" ht="35.1" customHeight="1">
      <c r="A16" s="745" t="s">
        <v>464</v>
      </c>
      <c r="B16" s="711">
        <f t="shared" ref="B16:G16" si="0">SUM(B17:B20)</f>
        <v>123.748</v>
      </c>
      <c r="C16" s="711">
        <v>124</v>
      </c>
      <c r="D16" s="711">
        <f t="shared" si="0"/>
        <v>27.263000000000002</v>
      </c>
      <c r="E16" s="711">
        <f t="shared" si="0"/>
        <v>96.039000000000016</v>
      </c>
      <c r="F16" s="711">
        <f t="shared" si="0"/>
        <v>0</v>
      </c>
      <c r="G16" s="711">
        <f t="shared" si="0"/>
        <v>0</v>
      </c>
    </row>
    <row r="17" spans="1:7" s="149" customFormat="1" ht="15" customHeight="1">
      <c r="A17" s="725" t="s">
        <v>497</v>
      </c>
      <c r="B17" s="709">
        <v>58</v>
      </c>
      <c r="C17" s="709">
        <f>+D17+E17</f>
        <v>57.401000000000003</v>
      </c>
      <c r="D17" s="719">
        <v>27.263000000000002</v>
      </c>
      <c r="E17" s="719">
        <v>30.138000000000002</v>
      </c>
      <c r="F17" s="721" t="s">
        <v>501</v>
      </c>
      <c r="G17" s="709">
        <v>0</v>
      </c>
    </row>
    <row r="18" spans="1:7" s="149" customFormat="1" ht="15" customHeight="1">
      <c r="A18" s="674" t="s">
        <v>498</v>
      </c>
      <c r="B18" s="709">
        <f>+C18+G18</f>
        <v>50.087000000000003</v>
      </c>
      <c r="C18" s="709">
        <f>+D18+E18</f>
        <v>50.087000000000003</v>
      </c>
      <c r="D18" s="719">
        <v>0</v>
      </c>
      <c r="E18" s="719">
        <v>50.087000000000003</v>
      </c>
      <c r="F18" s="719">
        <v>0</v>
      </c>
      <c r="G18" s="709">
        <v>0</v>
      </c>
    </row>
    <row r="19" spans="1:7" s="149" customFormat="1" ht="15" customHeight="1">
      <c r="A19" s="674" t="s">
        <v>499</v>
      </c>
      <c r="B19" s="709">
        <v>2</v>
      </c>
      <c r="C19" s="709">
        <f>+D19+E19</f>
        <v>2.1530000000000014</v>
      </c>
      <c r="D19" s="719">
        <v>0</v>
      </c>
      <c r="E19" s="719">
        <v>2.1530000000000014</v>
      </c>
      <c r="F19" s="719">
        <v>0</v>
      </c>
      <c r="G19" s="709">
        <v>0</v>
      </c>
    </row>
    <row r="20" spans="1:7" s="149" customFormat="1" ht="15" customHeight="1">
      <c r="A20" s="674" t="s">
        <v>458</v>
      </c>
      <c r="B20" s="709">
        <f>+C20+G20</f>
        <v>13.660999999999998</v>
      </c>
      <c r="C20" s="709">
        <f>+D20+E20</f>
        <v>13.660999999999998</v>
      </c>
      <c r="D20" s="719">
        <v>0</v>
      </c>
      <c r="E20" s="719">
        <v>13.660999999999998</v>
      </c>
      <c r="F20" s="719">
        <v>0</v>
      </c>
      <c r="G20" s="709">
        <v>0</v>
      </c>
    </row>
    <row r="21" spans="1:7" s="134" customFormat="1" ht="15" customHeight="1">
      <c r="A21" s="746"/>
      <c r="B21" s="709"/>
      <c r="C21" s="709"/>
      <c r="D21" s="709"/>
      <c r="E21" s="709"/>
    </row>
    <row r="22" spans="1:7" s="717" customFormat="1" ht="35.1" customHeight="1">
      <c r="A22" s="745" t="s">
        <v>465</v>
      </c>
      <c r="B22" s="711">
        <v>228</v>
      </c>
      <c r="C22" s="711">
        <f>SUM(C23:C26)</f>
        <v>160.74099999999999</v>
      </c>
      <c r="D22" s="711">
        <v>17</v>
      </c>
      <c r="E22" s="711">
        <f>SUM(E23:E26)</f>
        <v>127.74099999999999</v>
      </c>
      <c r="F22" s="711">
        <f>SUM(F23:F26)</f>
        <v>16.000000000000004</v>
      </c>
      <c r="G22" s="711">
        <f>SUM(G23:G26)</f>
        <v>66.757000000000005</v>
      </c>
    </row>
    <row r="23" spans="1:7" s="134" customFormat="1" ht="15" customHeight="1">
      <c r="A23" s="725" t="s">
        <v>497</v>
      </c>
      <c r="B23" s="709">
        <f>+C23+G23</f>
        <v>113.54300000000001</v>
      </c>
      <c r="C23" s="709">
        <f>D23+E23+F23</f>
        <v>46.785999999999994</v>
      </c>
      <c r="D23" s="719">
        <v>0</v>
      </c>
      <c r="E23" s="719">
        <v>46.785999999999994</v>
      </c>
      <c r="F23" s="719">
        <v>0</v>
      </c>
      <c r="G23" s="709">
        <v>66.757000000000005</v>
      </c>
    </row>
    <row r="24" spans="1:7" s="134" customFormat="1" ht="15" customHeight="1">
      <c r="A24" s="674" t="s">
        <v>498</v>
      </c>
      <c r="B24" s="709">
        <f>+C24+G24</f>
        <v>92.810999999999979</v>
      </c>
      <c r="C24" s="709">
        <f>D24+E24+F24</f>
        <v>92.810999999999979</v>
      </c>
      <c r="D24" s="780">
        <v>0</v>
      </c>
      <c r="E24" s="719">
        <v>76.810999999999979</v>
      </c>
      <c r="F24" s="719">
        <v>16.000000000000004</v>
      </c>
      <c r="G24" s="709">
        <v>0</v>
      </c>
    </row>
    <row r="25" spans="1:7" s="134" customFormat="1" ht="15" customHeight="1">
      <c r="A25" s="674" t="s">
        <v>499</v>
      </c>
      <c r="B25" s="709">
        <f>+C25+G25</f>
        <v>17</v>
      </c>
      <c r="C25" s="709">
        <v>17</v>
      </c>
      <c r="D25" s="719">
        <v>16.844999999999999</v>
      </c>
      <c r="E25" s="719">
        <v>0</v>
      </c>
      <c r="F25" s="781" t="s">
        <v>126</v>
      </c>
      <c r="G25" s="709">
        <v>0</v>
      </c>
    </row>
    <row r="26" spans="1:7" s="134" customFormat="1" ht="15" customHeight="1">
      <c r="A26" s="674" t="s">
        <v>458</v>
      </c>
      <c r="B26" s="709">
        <f>+C26+G26</f>
        <v>4.144000000000001</v>
      </c>
      <c r="C26" s="709">
        <f>D26+E26+F26</f>
        <v>4.144000000000001</v>
      </c>
      <c r="D26" s="719">
        <v>0</v>
      </c>
      <c r="E26" s="719">
        <v>4.144000000000001</v>
      </c>
      <c r="F26" s="719">
        <v>0</v>
      </c>
      <c r="G26" s="709">
        <v>0</v>
      </c>
    </row>
    <row r="27" spans="1:7" s="134" customFormat="1" ht="15" customHeight="1">
      <c r="A27" s="746"/>
      <c r="B27" s="709"/>
      <c r="C27" s="719"/>
      <c r="D27" s="709"/>
      <c r="E27" s="709"/>
      <c r="F27" s="149"/>
      <c r="G27" s="149"/>
    </row>
    <row r="28" spans="1:7" s="717" customFormat="1" ht="35.1" customHeight="1">
      <c r="A28" s="745" t="s">
        <v>466</v>
      </c>
      <c r="B28" s="711">
        <f t="shared" ref="B28:G28" si="1">SUM(B29:B32)</f>
        <v>45.019999999999996</v>
      </c>
      <c r="C28" s="711">
        <f t="shared" si="1"/>
        <v>45.019999999999996</v>
      </c>
      <c r="D28" s="711">
        <f t="shared" si="1"/>
        <v>7.448999999999999</v>
      </c>
      <c r="E28" s="711">
        <f t="shared" si="1"/>
        <v>37.570999999999998</v>
      </c>
      <c r="F28" s="711">
        <f t="shared" si="1"/>
        <v>0</v>
      </c>
      <c r="G28" s="711">
        <f t="shared" si="1"/>
        <v>0</v>
      </c>
    </row>
    <row r="29" spans="1:7" s="134" customFormat="1" ht="15" customHeight="1">
      <c r="A29" s="725" t="s">
        <v>497</v>
      </c>
      <c r="B29" s="709">
        <f>+C29+G29</f>
        <v>12.491</v>
      </c>
      <c r="C29" s="709">
        <f>D29+E29+F29</f>
        <v>12.491</v>
      </c>
      <c r="D29" s="719">
        <v>0</v>
      </c>
      <c r="E29" s="719">
        <v>12.491</v>
      </c>
      <c r="F29" s="719">
        <v>0</v>
      </c>
      <c r="G29" s="709">
        <v>0</v>
      </c>
    </row>
    <row r="30" spans="1:7" s="134" customFormat="1" ht="15" customHeight="1">
      <c r="A30" s="674" t="s">
        <v>498</v>
      </c>
      <c r="B30" s="709">
        <f>+C30+G30</f>
        <v>20.463999999999999</v>
      </c>
      <c r="C30" s="709">
        <f>D30+E30+F30</f>
        <v>20.463999999999999</v>
      </c>
      <c r="D30" s="719">
        <v>0</v>
      </c>
      <c r="E30" s="719">
        <v>20.463999999999999</v>
      </c>
      <c r="F30" s="719">
        <v>0</v>
      </c>
      <c r="G30" s="709">
        <v>0</v>
      </c>
    </row>
    <row r="31" spans="1:7" s="134" customFormat="1" ht="15" customHeight="1">
      <c r="A31" s="674" t="s">
        <v>499</v>
      </c>
      <c r="B31" s="709">
        <f>+C31+G31</f>
        <v>12.064999999999998</v>
      </c>
      <c r="C31" s="709">
        <f>D31+E31+F31</f>
        <v>12.064999999999998</v>
      </c>
      <c r="D31" s="719">
        <v>7.448999999999999</v>
      </c>
      <c r="E31" s="719">
        <v>4.6159999999999997</v>
      </c>
      <c r="F31" s="719">
        <v>0</v>
      </c>
      <c r="G31" s="709">
        <v>0</v>
      </c>
    </row>
    <row r="32" spans="1:7" s="134" customFormat="1" ht="15" customHeight="1">
      <c r="A32" s="674" t="s">
        <v>458</v>
      </c>
      <c r="B32" s="782" t="s">
        <v>126</v>
      </c>
      <c r="C32" s="781" t="s">
        <v>126</v>
      </c>
      <c r="D32" s="719">
        <v>0</v>
      </c>
      <c r="E32" s="782" t="s">
        <v>126</v>
      </c>
      <c r="F32" s="719">
        <v>0</v>
      </c>
      <c r="G32" s="709">
        <v>0</v>
      </c>
    </row>
    <row r="33" spans="1:7" s="134" customFormat="1" ht="9.75" customHeight="1" thickBot="1">
      <c r="A33" s="753"/>
      <c r="B33" s="753"/>
      <c r="C33" s="753"/>
      <c r="D33" s="753"/>
      <c r="E33" s="753"/>
      <c r="F33" s="753"/>
      <c r="G33" s="753"/>
    </row>
    <row r="34" spans="1:7" s="134" customFormat="1" ht="3.75" customHeight="1" thickTop="1">
      <c r="A34" s="445"/>
      <c r="B34" s="445"/>
      <c r="C34" s="445"/>
      <c r="D34" s="445"/>
      <c r="E34" s="445"/>
      <c r="F34" s="445"/>
      <c r="G34" s="445"/>
    </row>
    <row r="35" spans="1:7" s="134" customFormat="1" ht="12.95" customHeight="1">
      <c r="A35" s="735" t="s">
        <v>450</v>
      </c>
      <c r="B35" s="735"/>
      <c r="C35" s="735"/>
      <c r="D35" s="735"/>
      <c r="E35" s="735"/>
      <c r="F35" s="674"/>
    </row>
    <row r="36" spans="1:7">
      <c r="A36" s="656"/>
    </row>
    <row r="37" spans="1:7">
      <c r="A37" s="656"/>
    </row>
    <row r="38" spans="1:7">
      <c r="A38" s="656"/>
      <c r="B38" s="763"/>
      <c r="C38" s="656"/>
      <c r="D38" s="656"/>
      <c r="E38" s="656"/>
    </row>
    <row r="39" spans="1:7">
      <c r="A39" s="656"/>
      <c r="B39" s="763"/>
      <c r="C39" s="656"/>
      <c r="D39" s="656"/>
      <c r="E39" s="656"/>
    </row>
    <row r="40" spans="1:7">
      <c r="A40" s="656"/>
      <c r="B40" s="763"/>
      <c r="C40" s="656"/>
      <c r="D40" s="656"/>
      <c r="E40" s="656"/>
    </row>
    <row r="41" spans="1:7">
      <c r="A41" s="656"/>
      <c r="B41" s="763"/>
      <c r="C41" s="656"/>
      <c r="D41" s="656"/>
      <c r="E41" s="656"/>
    </row>
    <row r="42" spans="1:7">
      <c r="A42" s="656"/>
      <c r="B42" s="763"/>
      <c r="C42" s="656"/>
      <c r="D42" s="656"/>
      <c r="E42" s="656"/>
    </row>
    <row r="43" spans="1:7">
      <c r="A43" s="656"/>
      <c r="B43" s="763"/>
      <c r="C43" s="656"/>
      <c r="D43" s="656"/>
      <c r="E43" s="656"/>
    </row>
    <row r="44" spans="1:7">
      <c r="A44" s="656"/>
      <c r="B44" s="763"/>
      <c r="C44" s="656"/>
      <c r="D44" s="656"/>
      <c r="E44" s="656"/>
    </row>
    <row r="45" spans="1:7">
      <c r="A45" s="656"/>
      <c r="B45" s="763"/>
      <c r="C45" s="656"/>
      <c r="D45" s="656"/>
      <c r="E45" s="656"/>
    </row>
    <row r="46" spans="1:7">
      <c r="A46" s="656"/>
      <c r="B46" s="763"/>
      <c r="C46" s="656"/>
      <c r="D46" s="656"/>
      <c r="E46" s="656"/>
    </row>
    <row r="47" spans="1:7">
      <c r="A47" s="656"/>
      <c r="B47" s="763"/>
      <c r="C47" s="656"/>
      <c r="D47" s="656"/>
      <c r="E47" s="656"/>
    </row>
    <row r="48" spans="1:7">
      <c r="A48" s="656"/>
      <c r="B48" s="763"/>
      <c r="C48" s="656"/>
      <c r="D48" s="656"/>
      <c r="E48" s="656"/>
    </row>
    <row r="49" spans="1:5">
      <c r="A49" s="656"/>
      <c r="B49" s="763"/>
      <c r="C49" s="656"/>
      <c r="D49" s="656"/>
      <c r="E49" s="656"/>
    </row>
    <row r="50" spans="1:5">
      <c r="A50" s="656"/>
      <c r="B50" s="763"/>
      <c r="C50" s="656"/>
      <c r="D50" s="656"/>
      <c r="E50" s="656"/>
    </row>
    <row r="51" spans="1:5">
      <c r="A51" s="656"/>
      <c r="B51" s="763"/>
      <c r="C51" s="656"/>
      <c r="D51" s="656"/>
      <c r="E51" s="656"/>
    </row>
    <row r="52" spans="1:5">
      <c r="A52" s="656"/>
      <c r="B52" s="763"/>
      <c r="C52" s="656"/>
      <c r="D52" s="656"/>
      <c r="E52" s="656"/>
    </row>
    <row r="53" spans="1:5">
      <c r="A53" s="656"/>
      <c r="B53" s="763"/>
      <c r="C53" s="656"/>
      <c r="D53" s="656"/>
      <c r="E53" s="656"/>
    </row>
    <row r="54" spans="1:5">
      <c r="A54" s="656"/>
      <c r="B54" s="763"/>
      <c r="C54" s="656"/>
      <c r="D54" s="656"/>
      <c r="E54" s="656"/>
    </row>
    <row r="55" spans="1:5">
      <c r="A55" s="656"/>
      <c r="B55" s="763"/>
      <c r="C55" s="656"/>
      <c r="D55" s="656"/>
      <c r="E55" s="656"/>
    </row>
    <row r="56" spans="1:5">
      <c r="A56" s="656"/>
      <c r="B56" s="763"/>
      <c r="C56" s="656"/>
      <c r="D56" s="656"/>
      <c r="E56" s="656"/>
    </row>
    <row r="57" spans="1:5">
      <c r="A57" s="656"/>
      <c r="B57" s="763"/>
      <c r="C57" s="656"/>
      <c r="D57" s="656"/>
      <c r="E57" s="656"/>
    </row>
    <row r="58" spans="1:5">
      <c r="A58" s="656"/>
      <c r="B58" s="763"/>
      <c r="C58" s="656"/>
      <c r="D58" s="656"/>
      <c r="E58" s="656"/>
    </row>
    <row r="59" spans="1:5">
      <c r="A59" s="656"/>
      <c r="B59" s="763"/>
      <c r="C59" s="656"/>
      <c r="D59" s="656"/>
      <c r="E59" s="656"/>
    </row>
    <row r="60" spans="1:5">
      <c r="A60" s="656"/>
      <c r="B60" s="763"/>
      <c r="C60" s="656"/>
      <c r="D60" s="656"/>
      <c r="E60" s="656"/>
    </row>
    <row r="61" spans="1:5">
      <c r="A61" s="656"/>
      <c r="B61" s="763"/>
      <c r="C61" s="656"/>
      <c r="D61" s="656"/>
      <c r="E61" s="656"/>
    </row>
    <row r="62" spans="1:5">
      <c r="A62" s="656"/>
      <c r="B62" s="763"/>
      <c r="C62" s="656"/>
      <c r="D62" s="656"/>
      <c r="E62" s="656"/>
    </row>
    <row r="63" spans="1:5">
      <c r="A63" s="656"/>
      <c r="B63" s="763"/>
      <c r="C63" s="656"/>
      <c r="D63" s="656"/>
      <c r="E63" s="656"/>
    </row>
    <row r="64" spans="1:5">
      <c r="A64" s="656"/>
      <c r="B64" s="763"/>
      <c r="C64" s="656"/>
      <c r="D64" s="656"/>
      <c r="E64" s="656"/>
    </row>
    <row r="65" spans="1:5">
      <c r="A65" s="656"/>
      <c r="B65" s="763"/>
      <c r="C65" s="656"/>
      <c r="D65" s="656"/>
      <c r="E65" s="656"/>
    </row>
    <row r="66" spans="1:5">
      <c r="A66" s="656"/>
      <c r="B66" s="763"/>
      <c r="C66" s="656"/>
      <c r="D66" s="656"/>
      <c r="E66" s="656"/>
    </row>
    <row r="67" spans="1:5">
      <c r="A67" s="656"/>
      <c r="B67" s="763"/>
      <c r="C67" s="656"/>
      <c r="D67" s="656"/>
      <c r="E67" s="656"/>
    </row>
    <row r="68" spans="1:5">
      <c r="A68" s="656"/>
      <c r="B68" s="763"/>
      <c r="C68" s="656"/>
      <c r="D68" s="656"/>
      <c r="E68" s="656"/>
    </row>
    <row r="69" spans="1:5">
      <c r="A69" s="656"/>
      <c r="B69" s="763"/>
      <c r="C69" s="656"/>
      <c r="D69" s="656"/>
      <c r="E69" s="656"/>
    </row>
    <row r="70" spans="1:5">
      <c r="A70" s="656"/>
      <c r="B70" s="763"/>
      <c r="C70" s="656"/>
      <c r="D70" s="656"/>
      <c r="E70" s="656"/>
    </row>
    <row r="71" spans="1:5">
      <c r="A71" s="656"/>
      <c r="B71" s="763"/>
      <c r="C71" s="656"/>
      <c r="D71" s="656"/>
      <c r="E71" s="656"/>
    </row>
    <row r="72" spans="1:5">
      <c r="A72" s="656"/>
      <c r="B72" s="763"/>
      <c r="C72" s="656"/>
      <c r="D72" s="656"/>
      <c r="E72" s="656"/>
    </row>
    <row r="73" spans="1:5">
      <c r="A73" s="656"/>
      <c r="B73" s="763"/>
      <c r="C73" s="656"/>
      <c r="D73" s="656"/>
      <c r="E73" s="656"/>
    </row>
    <row r="74" spans="1:5">
      <c r="A74" s="656"/>
      <c r="B74" s="763"/>
      <c r="C74" s="656"/>
      <c r="D74" s="656"/>
      <c r="E74" s="656"/>
    </row>
    <row r="75" spans="1:5">
      <c r="A75" s="656"/>
      <c r="B75" s="763"/>
      <c r="C75" s="656"/>
      <c r="D75" s="656"/>
      <c r="E75" s="656"/>
    </row>
    <row r="76" spans="1:5">
      <c r="A76" s="656"/>
      <c r="B76" s="763"/>
      <c r="C76" s="656"/>
      <c r="D76" s="656"/>
      <c r="E76" s="656"/>
    </row>
    <row r="77" spans="1:5">
      <c r="A77" s="656"/>
      <c r="B77" s="763"/>
      <c r="C77" s="656"/>
      <c r="D77" s="656"/>
      <c r="E77" s="656"/>
    </row>
    <row r="78" spans="1:5">
      <c r="A78" s="656"/>
      <c r="B78" s="763"/>
      <c r="C78" s="656"/>
      <c r="D78" s="656"/>
      <c r="E78" s="656"/>
    </row>
    <row r="79" spans="1:5">
      <c r="A79" s="656"/>
      <c r="B79" s="763"/>
      <c r="C79" s="656"/>
      <c r="D79" s="656"/>
      <c r="E79" s="656"/>
    </row>
    <row r="80" spans="1:5">
      <c r="A80" s="656"/>
      <c r="B80" s="763"/>
      <c r="C80" s="656"/>
      <c r="D80" s="656"/>
      <c r="E80" s="656"/>
    </row>
    <row r="81" spans="1:5">
      <c r="A81" s="656"/>
      <c r="B81" s="763"/>
      <c r="C81" s="656"/>
      <c r="D81" s="656"/>
      <c r="E81" s="656"/>
    </row>
    <row r="82" spans="1:5">
      <c r="A82" s="656"/>
      <c r="B82" s="763"/>
      <c r="C82" s="656"/>
      <c r="D82" s="656"/>
      <c r="E82" s="656"/>
    </row>
    <row r="83" spans="1:5">
      <c r="A83" s="656"/>
      <c r="B83" s="763"/>
      <c r="C83" s="656"/>
      <c r="D83" s="656"/>
      <c r="E83" s="656"/>
    </row>
    <row r="84" spans="1:5">
      <c r="A84" s="656"/>
      <c r="B84" s="763"/>
      <c r="C84" s="656"/>
      <c r="D84" s="656"/>
      <c r="E84" s="656"/>
    </row>
    <row r="85" spans="1:5">
      <c r="A85" s="656"/>
      <c r="B85" s="763"/>
      <c r="C85" s="656"/>
      <c r="D85" s="656"/>
      <c r="E85" s="656"/>
    </row>
    <row r="86" spans="1:5">
      <c r="A86" s="656"/>
      <c r="B86" s="763"/>
      <c r="C86" s="656"/>
      <c r="D86" s="656"/>
      <c r="E86" s="656"/>
    </row>
    <row r="87" spans="1:5">
      <c r="A87" s="656"/>
      <c r="B87" s="763"/>
      <c r="C87" s="656"/>
      <c r="D87" s="656"/>
      <c r="E87" s="656"/>
    </row>
    <row r="88" spans="1:5">
      <c r="A88" s="656"/>
      <c r="B88" s="763"/>
      <c r="C88" s="656"/>
      <c r="D88" s="656"/>
      <c r="E88" s="656"/>
    </row>
    <row r="89" spans="1:5">
      <c r="A89" s="656"/>
      <c r="B89" s="763"/>
      <c r="C89" s="656"/>
      <c r="D89" s="656"/>
      <c r="E89" s="656"/>
    </row>
    <row r="90" spans="1:5">
      <c r="A90" s="656"/>
      <c r="B90" s="763"/>
      <c r="C90" s="656"/>
      <c r="D90" s="656"/>
      <c r="E90" s="656"/>
    </row>
    <row r="91" spans="1:5">
      <c r="A91" s="656"/>
      <c r="B91" s="763"/>
      <c r="C91" s="656"/>
      <c r="D91" s="656"/>
      <c r="E91" s="656"/>
    </row>
    <row r="92" spans="1:5">
      <c r="A92" s="656"/>
      <c r="B92" s="763"/>
      <c r="C92" s="656"/>
      <c r="D92" s="656"/>
      <c r="E92" s="656"/>
    </row>
    <row r="93" spans="1:5">
      <c r="A93" s="656"/>
      <c r="B93" s="763"/>
      <c r="C93" s="656"/>
      <c r="D93" s="656"/>
      <c r="E93" s="656"/>
    </row>
    <row r="94" spans="1:5">
      <c r="A94" s="656"/>
      <c r="B94" s="763"/>
      <c r="C94" s="656"/>
      <c r="D94" s="656"/>
      <c r="E94" s="656"/>
    </row>
    <row r="95" spans="1:5">
      <c r="A95" s="656"/>
      <c r="B95" s="763"/>
      <c r="C95" s="656"/>
      <c r="D95" s="656"/>
      <c r="E95" s="656"/>
    </row>
    <row r="96" spans="1:5">
      <c r="A96" s="656"/>
      <c r="B96" s="763"/>
      <c r="C96" s="656"/>
      <c r="D96" s="656"/>
      <c r="E96" s="656"/>
    </row>
    <row r="97" spans="1:5">
      <c r="A97" s="656"/>
      <c r="B97" s="763"/>
      <c r="C97" s="656"/>
      <c r="D97" s="656"/>
      <c r="E97" s="656"/>
    </row>
    <row r="98" spans="1:5">
      <c r="A98" s="656"/>
      <c r="B98" s="763"/>
      <c r="C98" s="656"/>
      <c r="D98" s="656"/>
      <c r="E98" s="656"/>
    </row>
    <row r="99" spans="1:5">
      <c r="A99" s="656"/>
      <c r="B99" s="763"/>
      <c r="C99" s="656"/>
      <c r="D99" s="656"/>
      <c r="E99" s="656"/>
    </row>
    <row r="100" spans="1:5">
      <c r="A100" s="656"/>
      <c r="B100" s="763"/>
      <c r="C100" s="656"/>
      <c r="D100" s="656"/>
      <c r="E100" s="656"/>
    </row>
    <row r="101" spans="1:5">
      <c r="A101" s="656"/>
      <c r="B101" s="763"/>
      <c r="C101" s="656"/>
      <c r="D101" s="656"/>
      <c r="E101" s="656"/>
    </row>
    <row r="102" spans="1:5">
      <c r="A102" s="656"/>
      <c r="B102" s="763"/>
      <c r="C102" s="656"/>
      <c r="D102" s="656"/>
      <c r="E102" s="656"/>
    </row>
    <row r="103" spans="1:5">
      <c r="A103" s="656"/>
      <c r="B103" s="763"/>
      <c r="C103" s="656"/>
      <c r="D103" s="656"/>
      <c r="E103" s="656"/>
    </row>
    <row r="104" spans="1:5">
      <c r="A104" s="656"/>
      <c r="B104" s="763"/>
      <c r="C104" s="656"/>
      <c r="D104" s="656"/>
      <c r="E104" s="656"/>
    </row>
    <row r="105" spans="1:5">
      <c r="A105" s="656"/>
      <c r="B105" s="763"/>
      <c r="C105" s="656"/>
      <c r="D105" s="656"/>
      <c r="E105" s="656"/>
    </row>
    <row r="106" spans="1:5">
      <c r="A106" s="656"/>
      <c r="B106" s="763"/>
      <c r="C106" s="656"/>
      <c r="D106" s="656"/>
      <c r="E106" s="656"/>
    </row>
    <row r="107" spans="1:5">
      <c r="A107" s="656"/>
      <c r="B107" s="763"/>
      <c r="C107" s="656"/>
      <c r="D107" s="656"/>
      <c r="E107" s="656"/>
    </row>
    <row r="108" spans="1:5">
      <c r="A108" s="656"/>
      <c r="B108" s="763"/>
      <c r="C108" s="656"/>
      <c r="D108" s="656"/>
      <c r="E108" s="656"/>
    </row>
    <row r="109" spans="1:5">
      <c r="A109" s="656"/>
      <c r="B109" s="763"/>
      <c r="C109" s="656"/>
      <c r="D109" s="656"/>
      <c r="E109" s="656"/>
    </row>
    <row r="110" spans="1:5">
      <c r="A110" s="656"/>
      <c r="B110" s="763"/>
      <c r="C110" s="656"/>
      <c r="D110" s="656"/>
      <c r="E110" s="656"/>
    </row>
    <row r="111" spans="1:5">
      <c r="A111" s="656"/>
      <c r="B111" s="763"/>
      <c r="C111" s="656"/>
      <c r="D111" s="656"/>
      <c r="E111" s="656"/>
    </row>
    <row r="112" spans="1:5">
      <c r="A112" s="656"/>
      <c r="B112" s="763"/>
      <c r="C112" s="656"/>
      <c r="D112" s="656"/>
      <c r="E112" s="656"/>
    </row>
    <row r="113" spans="1:5">
      <c r="A113" s="656"/>
      <c r="B113" s="763"/>
      <c r="C113" s="656"/>
      <c r="D113" s="656"/>
      <c r="E113" s="656"/>
    </row>
    <row r="114" spans="1:5">
      <c r="A114" s="656"/>
      <c r="B114" s="763"/>
      <c r="C114" s="656"/>
      <c r="D114" s="656"/>
      <c r="E114" s="656"/>
    </row>
    <row r="115" spans="1:5">
      <c r="A115" s="656"/>
      <c r="B115" s="763"/>
      <c r="C115" s="656"/>
      <c r="D115" s="656"/>
      <c r="E115" s="656"/>
    </row>
    <row r="116" spans="1:5">
      <c r="A116" s="656"/>
      <c r="B116" s="763"/>
      <c r="C116" s="656"/>
      <c r="D116" s="656"/>
      <c r="E116" s="656"/>
    </row>
    <row r="117" spans="1:5">
      <c r="A117" s="656"/>
      <c r="B117" s="763"/>
      <c r="C117" s="656"/>
      <c r="D117" s="656"/>
      <c r="E117" s="656"/>
    </row>
    <row r="118" spans="1:5">
      <c r="A118" s="656"/>
      <c r="B118" s="763"/>
      <c r="C118" s="656"/>
      <c r="D118" s="656"/>
      <c r="E118" s="656"/>
    </row>
    <row r="119" spans="1:5">
      <c r="A119" s="656"/>
      <c r="B119" s="763"/>
      <c r="C119" s="656"/>
      <c r="D119" s="656"/>
      <c r="E119" s="656"/>
    </row>
    <row r="120" spans="1:5">
      <c r="A120" s="656"/>
      <c r="B120" s="763"/>
      <c r="C120" s="656"/>
      <c r="D120" s="656"/>
      <c r="E120" s="656"/>
    </row>
    <row r="121" spans="1:5">
      <c r="A121" s="656"/>
      <c r="B121" s="763"/>
      <c r="C121" s="656"/>
      <c r="D121" s="656"/>
      <c r="E121" s="656"/>
    </row>
    <row r="122" spans="1:5">
      <c r="A122" s="656"/>
      <c r="B122" s="763"/>
      <c r="C122" s="656"/>
      <c r="D122" s="656"/>
      <c r="E122" s="656"/>
    </row>
    <row r="123" spans="1:5">
      <c r="A123" s="656"/>
      <c r="B123" s="763"/>
      <c r="C123" s="656"/>
      <c r="D123" s="656"/>
      <c r="E123" s="656"/>
    </row>
    <row r="124" spans="1:5">
      <c r="A124" s="656"/>
      <c r="B124" s="763"/>
      <c r="C124" s="656"/>
      <c r="D124" s="656"/>
      <c r="E124" s="656"/>
    </row>
    <row r="125" spans="1:5">
      <c r="A125" s="656"/>
      <c r="B125" s="763"/>
      <c r="C125" s="656"/>
      <c r="D125" s="656"/>
      <c r="E125" s="656"/>
    </row>
    <row r="126" spans="1:5">
      <c r="A126" s="656"/>
      <c r="B126" s="763"/>
      <c r="C126" s="656"/>
      <c r="D126" s="656"/>
      <c r="E126" s="656"/>
    </row>
    <row r="127" spans="1:5">
      <c r="A127" s="656"/>
      <c r="B127" s="763"/>
      <c r="C127" s="656"/>
      <c r="D127" s="656"/>
      <c r="E127" s="656"/>
    </row>
    <row r="128" spans="1:5">
      <c r="A128" s="656"/>
      <c r="B128" s="763"/>
      <c r="C128" s="656"/>
      <c r="D128" s="656"/>
      <c r="E128" s="656"/>
    </row>
    <row r="129" spans="1:5">
      <c r="A129" s="656"/>
      <c r="B129" s="763"/>
      <c r="C129" s="656"/>
      <c r="D129" s="656"/>
      <c r="E129" s="656"/>
    </row>
    <row r="130" spans="1:5">
      <c r="A130" s="656"/>
      <c r="B130" s="763"/>
      <c r="C130" s="656"/>
      <c r="D130" s="656"/>
      <c r="E130" s="656"/>
    </row>
    <row r="131" spans="1:5">
      <c r="A131" s="656"/>
      <c r="B131" s="763"/>
      <c r="C131" s="656"/>
      <c r="D131" s="656"/>
      <c r="E131" s="656"/>
    </row>
    <row r="132" spans="1:5">
      <c r="A132" s="656"/>
      <c r="B132" s="763"/>
      <c r="C132" s="656"/>
      <c r="D132" s="656"/>
      <c r="E132" s="656"/>
    </row>
    <row r="133" spans="1:5">
      <c r="A133" s="656"/>
      <c r="B133" s="763"/>
      <c r="C133" s="656"/>
      <c r="D133" s="656"/>
      <c r="E133" s="656"/>
    </row>
    <row r="134" spans="1:5">
      <c r="A134" s="656"/>
      <c r="B134" s="763"/>
      <c r="C134" s="656"/>
      <c r="D134" s="656"/>
      <c r="E134" s="656"/>
    </row>
    <row r="135" spans="1:5">
      <c r="A135" s="656"/>
      <c r="B135" s="763"/>
      <c r="C135" s="656"/>
      <c r="D135" s="656"/>
      <c r="E135" s="656"/>
    </row>
    <row r="136" spans="1:5">
      <c r="A136" s="656"/>
      <c r="B136" s="763"/>
      <c r="C136" s="656"/>
      <c r="D136" s="656"/>
      <c r="E136" s="656"/>
    </row>
    <row r="137" spans="1:5">
      <c r="A137" s="656"/>
      <c r="B137" s="763"/>
      <c r="C137" s="656"/>
      <c r="D137" s="656"/>
      <c r="E137" s="656"/>
    </row>
    <row r="138" spans="1:5">
      <c r="A138" s="656"/>
      <c r="B138" s="763"/>
      <c r="C138" s="656"/>
      <c r="D138" s="656"/>
      <c r="E138" s="656"/>
    </row>
    <row r="139" spans="1:5">
      <c r="A139" s="656"/>
      <c r="B139" s="763"/>
      <c r="C139" s="656"/>
      <c r="D139" s="656"/>
      <c r="E139" s="656"/>
    </row>
    <row r="140" spans="1:5">
      <c r="A140" s="656"/>
      <c r="B140" s="763"/>
      <c r="C140" s="656"/>
      <c r="D140" s="656"/>
      <c r="E140" s="656"/>
    </row>
    <row r="141" spans="1:5">
      <c r="A141" s="656"/>
      <c r="B141" s="763"/>
      <c r="C141" s="656"/>
      <c r="D141" s="656"/>
      <c r="E141" s="656"/>
    </row>
    <row r="142" spans="1:5">
      <c r="A142" s="656"/>
      <c r="B142" s="763"/>
      <c r="C142" s="656"/>
      <c r="D142" s="656"/>
      <c r="E142" s="656"/>
    </row>
    <row r="143" spans="1:5">
      <c r="A143" s="656"/>
      <c r="B143" s="763"/>
      <c r="C143" s="656"/>
      <c r="D143" s="656"/>
      <c r="E143" s="656"/>
    </row>
    <row r="144" spans="1:5">
      <c r="A144" s="656"/>
      <c r="B144" s="763"/>
      <c r="C144" s="656"/>
      <c r="D144" s="656"/>
      <c r="E144" s="656"/>
    </row>
    <row r="145" spans="1:5">
      <c r="A145" s="656"/>
      <c r="B145" s="763"/>
      <c r="C145" s="656"/>
      <c r="D145" s="656"/>
      <c r="E145" s="656"/>
    </row>
    <row r="146" spans="1:5">
      <c r="A146" s="656"/>
      <c r="B146" s="763"/>
      <c r="C146" s="656"/>
      <c r="D146" s="656"/>
      <c r="E146" s="656"/>
    </row>
    <row r="147" spans="1:5">
      <c r="A147" s="656"/>
      <c r="B147" s="763"/>
      <c r="C147" s="656"/>
      <c r="D147" s="656"/>
      <c r="E147" s="656"/>
    </row>
    <row r="148" spans="1:5">
      <c r="A148" s="656"/>
      <c r="B148" s="763"/>
      <c r="C148" s="656"/>
      <c r="D148" s="656"/>
      <c r="E148" s="656"/>
    </row>
    <row r="149" spans="1:5">
      <c r="A149" s="656"/>
      <c r="B149" s="763"/>
      <c r="C149" s="656"/>
      <c r="D149" s="656"/>
      <c r="E149" s="656"/>
    </row>
    <row r="150" spans="1:5">
      <c r="A150" s="656"/>
      <c r="B150" s="763"/>
      <c r="C150" s="656"/>
      <c r="D150" s="656"/>
      <c r="E150" s="656"/>
    </row>
    <row r="151" spans="1:5">
      <c r="A151" s="656"/>
      <c r="B151" s="763"/>
      <c r="C151" s="656"/>
      <c r="D151" s="656"/>
      <c r="E151" s="656"/>
    </row>
    <row r="152" spans="1:5">
      <c r="A152" s="656"/>
      <c r="B152" s="763"/>
      <c r="C152" s="656"/>
      <c r="D152" s="656"/>
      <c r="E152" s="656"/>
    </row>
    <row r="153" spans="1:5">
      <c r="A153" s="656"/>
      <c r="B153" s="763"/>
      <c r="C153" s="656"/>
      <c r="D153" s="656"/>
      <c r="E153" s="656"/>
    </row>
    <row r="154" spans="1:5">
      <c r="A154" s="656"/>
      <c r="B154" s="763"/>
      <c r="C154" s="656"/>
      <c r="D154" s="656"/>
      <c r="E154" s="656"/>
    </row>
    <row r="155" spans="1:5">
      <c r="A155" s="656"/>
      <c r="B155" s="763"/>
      <c r="C155" s="656"/>
      <c r="D155" s="656"/>
      <c r="E155" s="656"/>
    </row>
    <row r="156" spans="1:5">
      <c r="A156" s="656"/>
      <c r="B156" s="763"/>
      <c r="C156" s="656"/>
      <c r="D156" s="656"/>
      <c r="E156" s="656"/>
    </row>
    <row r="157" spans="1:5">
      <c r="A157" s="656"/>
      <c r="B157" s="763"/>
      <c r="C157" s="656"/>
      <c r="D157" s="656"/>
      <c r="E157" s="656"/>
    </row>
    <row r="158" spans="1:5">
      <c r="A158" s="656"/>
      <c r="B158" s="763"/>
      <c r="C158" s="656"/>
      <c r="D158" s="656"/>
      <c r="E158" s="656"/>
    </row>
    <row r="159" spans="1:5">
      <c r="A159" s="656"/>
      <c r="B159" s="763"/>
      <c r="C159" s="656"/>
      <c r="D159" s="656"/>
      <c r="E159" s="656"/>
    </row>
    <row r="160" spans="1:5">
      <c r="A160" s="656"/>
      <c r="B160" s="763"/>
      <c r="C160" s="656"/>
      <c r="D160" s="656"/>
      <c r="E160" s="656"/>
    </row>
    <row r="161" spans="1:5">
      <c r="A161" s="656"/>
      <c r="B161" s="763"/>
      <c r="C161" s="656"/>
      <c r="D161" s="656"/>
      <c r="E161" s="656"/>
    </row>
    <row r="162" spans="1:5">
      <c r="A162" s="656"/>
      <c r="B162" s="763"/>
      <c r="C162" s="656"/>
      <c r="D162" s="656"/>
      <c r="E162" s="656"/>
    </row>
    <row r="163" spans="1:5">
      <c r="A163" s="656"/>
      <c r="B163" s="763"/>
      <c r="C163" s="656"/>
      <c r="D163" s="656"/>
      <c r="E163" s="656"/>
    </row>
    <row r="164" spans="1:5">
      <c r="A164" s="656"/>
      <c r="B164" s="763"/>
      <c r="C164" s="656"/>
      <c r="D164" s="656"/>
      <c r="E164" s="656"/>
    </row>
    <row r="165" spans="1:5">
      <c r="A165" s="656"/>
      <c r="B165" s="763"/>
      <c r="C165" s="656"/>
      <c r="D165" s="656"/>
      <c r="E165" s="656"/>
    </row>
    <row r="166" spans="1:5">
      <c r="A166" s="656"/>
      <c r="B166" s="763"/>
      <c r="C166" s="656"/>
      <c r="D166" s="656"/>
      <c r="E166" s="656"/>
    </row>
    <row r="167" spans="1:5">
      <c r="A167" s="656"/>
      <c r="B167" s="763"/>
      <c r="C167" s="656"/>
      <c r="D167" s="656"/>
      <c r="E167" s="656"/>
    </row>
    <row r="168" spans="1:5">
      <c r="A168" s="656"/>
      <c r="B168" s="763"/>
      <c r="C168" s="656"/>
      <c r="D168" s="656"/>
      <c r="E168" s="656"/>
    </row>
    <row r="169" spans="1:5">
      <c r="A169" s="656"/>
      <c r="B169" s="763"/>
      <c r="C169" s="656"/>
      <c r="D169" s="656"/>
      <c r="E169" s="656"/>
    </row>
    <row r="170" spans="1:5">
      <c r="A170" s="656"/>
      <c r="B170" s="763"/>
      <c r="C170" s="656"/>
      <c r="D170" s="656"/>
      <c r="E170" s="656"/>
    </row>
    <row r="171" spans="1:5">
      <c r="A171" s="656"/>
      <c r="B171" s="763"/>
      <c r="C171" s="656"/>
      <c r="D171" s="656"/>
      <c r="E171" s="656"/>
    </row>
    <row r="172" spans="1:5">
      <c r="A172" s="656"/>
      <c r="B172" s="763"/>
      <c r="C172" s="656"/>
      <c r="D172" s="656"/>
      <c r="E172" s="656"/>
    </row>
    <row r="173" spans="1:5">
      <c r="A173" s="656"/>
      <c r="B173" s="763"/>
      <c r="C173" s="656"/>
      <c r="D173" s="656"/>
      <c r="E173" s="656"/>
    </row>
    <row r="174" spans="1:5">
      <c r="A174" s="656"/>
      <c r="B174" s="763"/>
      <c r="C174" s="656"/>
      <c r="D174" s="656"/>
      <c r="E174" s="656"/>
    </row>
    <row r="175" spans="1:5">
      <c r="A175" s="656"/>
      <c r="B175" s="763"/>
      <c r="C175" s="656"/>
      <c r="D175" s="656"/>
      <c r="E175" s="656"/>
    </row>
    <row r="176" spans="1:5">
      <c r="A176" s="656"/>
      <c r="B176" s="763"/>
      <c r="C176" s="656"/>
      <c r="D176" s="656"/>
      <c r="E176" s="656"/>
    </row>
    <row r="177" spans="1:5">
      <c r="A177" s="656"/>
      <c r="B177" s="763"/>
      <c r="C177" s="656"/>
      <c r="D177" s="656"/>
      <c r="E177" s="656"/>
    </row>
    <row r="178" spans="1:5">
      <c r="A178" s="656"/>
      <c r="B178" s="763"/>
      <c r="C178" s="656"/>
      <c r="D178" s="656"/>
      <c r="E178" s="656"/>
    </row>
    <row r="179" spans="1:5">
      <c r="A179" s="656"/>
      <c r="B179" s="763"/>
      <c r="C179" s="656"/>
      <c r="D179" s="656"/>
      <c r="E179" s="656"/>
    </row>
    <row r="180" spans="1:5">
      <c r="A180" s="656"/>
      <c r="B180" s="763"/>
      <c r="C180" s="656"/>
      <c r="D180" s="656"/>
      <c r="E180" s="656"/>
    </row>
    <row r="181" spans="1:5">
      <c r="A181" s="656"/>
      <c r="B181" s="763"/>
      <c r="C181" s="656"/>
      <c r="D181" s="656"/>
      <c r="E181" s="656"/>
    </row>
    <row r="182" spans="1:5">
      <c r="A182" s="656"/>
      <c r="B182" s="763"/>
      <c r="C182" s="656"/>
      <c r="D182" s="656"/>
      <c r="E182" s="656"/>
    </row>
    <row r="183" spans="1:5">
      <c r="A183" s="656"/>
      <c r="B183" s="763"/>
      <c r="C183" s="656"/>
      <c r="D183" s="656"/>
      <c r="E183" s="656"/>
    </row>
    <row r="184" spans="1:5">
      <c r="A184" s="656"/>
      <c r="B184" s="763"/>
      <c r="C184" s="656"/>
      <c r="D184" s="656"/>
      <c r="E184" s="656"/>
    </row>
    <row r="185" spans="1:5">
      <c r="A185" s="656"/>
      <c r="B185" s="763"/>
      <c r="C185" s="656"/>
      <c r="D185" s="656"/>
      <c r="E185" s="656"/>
    </row>
    <row r="186" spans="1:5">
      <c r="A186" s="656"/>
      <c r="B186" s="763"/>
      <c r="C186" s="656"/>
      <c r="D186" s="656"/>
      <c r="E186" s="656"/>
    </row>
    <row r="187" spans="1:5">
      <c r="A187" s="656"/>
      <c r="B187" s="763"/>
      <c r="C187" s="656"/>
      <c r="D187" s="656"/>
      <c r="E187" s="656"/>
    </row>
    <row r="188" spans="1:5">
      <c r="A188" s="656"/>
      <c r="B188" s="763"/>
      <c r="C188" s="656"/>
      <c r="D188" s="656"/>
      <c r="E188" s="656"/>
    </row>
    <row r="189" spans="1:5">
      <c r="A189" s="656"/>
      <c r="B189" s="763"/>
      <c r="C189" s="656"/>
      <c r="D189" s="656"/>
      <c r="E189" s="656"/>
    </row>
    <row r="190" spans="1:5">
      <c r="A190" s="656"/>
      <c r="B190" s="763"/>
      <c r="C190" s="656"/>
      <c r="D190" s="656"/>
      <c r="E190" s="656"/>
    </row>
    <row r="191" spans="1:5">
      <c r="A191" s="656"/>
      <c r="B191" s="763"/>
      <c r="C191" s="656"/>
      <c r="D191" s="656"/>
      <c r="E191" s="656"/>
    </row>
    <row r="192" spans="1:5">
      <c r="A192" s="656"/>
      <c r="B192" s="763"/>
      <c r="C192" s="656"/>
      <c r="D192" s="656"/>
      <c r="E192" s="656"/>
    </row>
    <row r="193" spans="1:5">
      <c r="A193" s="656"/>
      <c r="B193" s="763"/>
      <c r="C193" s="656"/>
      <c r="D193" s="656"/>
      <c r="E193" s="656"/>
    </row>
    <row r="194" spans="1:5">
      <c r="A194" s="656"/>
      <c r="B194" s="763"/>
      <c r="C194" s="656"/>
      <c r="D194" s="656"/>
      <c r="E194" s="656"/>
    </row>
    <row r="195" spans="1:5">
      <c r="A195" s="656"/>
      <c r="B195" s="763"/>
      <c r="C195" s="656"/>
      <c r="D195" s="656"/>
      <c r="E195" s="656"/>
    </row>
    <row r="196" spans="1:5">
      <c r="A196" s="656"/>
      <c r="B196" s="763"/>
      <c r="C196" s="656"/>
      <c r="D196" s="656"/>
      <c r="E196" s="656"/>
    </row>
    <row r="197" spans="1:5">
      <c r="A197" s="656"/>
      <c r="B197" s="763"/>
      <c r="C197" s="656"/>
      <c r="D197" s="656"/>
      <c r="E197" s="656"/>
    </row>
    <row r="198" spans="1:5">
      <c r="A198" s="656"/>
      <c r="B198" s="763"/>
      <c r="C198" s="656"/>
      <c r="D198" s="656"/>
      <c r="E198" s="656"/>
    </row>
    <row r="199" spans="1:5">
      <c r="A199" s="656"/>
      <c r="B199" s="763"/>
      <c r="C199" s="656"/>
      <c r="D199" s="656"/>
      <c r="E199" s="656"/>
    </row>
    <row r="200" spans="1:5">
      <c r="A200" s="656"/>
      <c r="B200" s="763"/>
      <c r="C200" s="656"/>
      <c r="D200" s="656"/>
      <c r="E200" s="656"/>
    </row>
    <row r="201" spans="1:5">
      <c r="A201" s="656"/>
      <c r="B201" s="763"/>
      <c r="C201" s="656"/>
      <c r="D201" s="656"/>
      <c r="E201" s="656"/>
    </row>
    <row r="202" spans="1:5">
      <c r="A202" s="656"/>
      <c r="B202" s="763"/>
      <c r="C202" s="656"/>
      <c r="D202" s="656"/>
      <c r="E202" s="656"/>
    </row>
    <row r="203" spans="1:5">
      <c r="A203" s="656"/>
      <c r="B203" s="763"/>
      <c r="C203" s="656"/>
      <c r="D203" s="656"/>
      <c r="E203" s="656"/>
    </row>
    <row r="204" spans="1:5">
      <c r="A204" s="656"/>
      <c r="B204" s="763"/>
      <c r="C204" s="656"/>
      <c r="D204" s="656"/>
      <c r="E204" s="656"/>
    </row>
    <row r="205" spans="1:5">
      <c r="A205" s="656"/>
      <c r="B205" s="763"/>
      <c r="C205" s="656"/>
      <c r="D205" s="656"/>
      <c r="E205" s="656"/>
    </row>
    <row r="206" spans="1:5">
      <c r="A206" s="656"/>
      <c r="B206" s="763"/>
      <c r="C206" s="656"/>
      <c r="D206" s="656"/>
      <c r="E206" s="656"/>
    </row>
    <row r="207" spans="1:5">
      <c r="A207" s="656"/>
      <c r="B207" s="763"/>
      <c r="C207" s="656"/>
      <c r="D207" s="656"/>
      <c r="E207" s="656"/>
    </row>
    <row r="208" spans="1:5">
      <c r="A208" s="656"/>
      <c r="B208" s="763"/>
      <c r="C208" s="656"/>
      <c r="D208" s="656"/>
      <c r="E208" s="656"/>
    </row>
    <row r="209" spans="1:5">
      <c r="A209" s="656"/>
      <c r="B209" s="763"/>
      <c r="C209" s="656"/>
      <c r="D209" s="656"/>
      <c r="E209" s="656"/>
    </row>
    <row r="210" spans="1:5">
      <c r="A210" s="656"/>
      <c r="B210" s="763"/>
      <c r="C210" s="656"/>
      <c r="D210" s="656"/>
      <c r="E210" s="656"/>
    </row>
    <row r="211" spans="1:5">
      <c r="A211" s="656"/>
      <c r="B211" s="763"/>
      <c r="C211" s="656"/>
      <c r="D211" s="656"/>
      <c r="E211" s="656"/>
    </row>
    <row r="212" spans="1:5">
      <c r="A212" s="656"/>
      <c r="B212" s="763"/>
      <c r="C212" s="656"/>
      <c r="D212" s="656"/>
      <c r="E212" s="656"/>
    </row>
    <row r="213" spans="1:5">
      <c r="A213" s="656"/>
      <c r="B213" s="763"/>
      <c r="C213" s="656"/>
      <c r="D213" s="656"/>
      <c r="E213" s="656"/>
    </row>
    <row r="214" spans="1:5">
      <c r="A214" s="656"/>
      <c r="B214" s="763"/>
      <c r="C214" s="656"/>
      <c r="D214" s="656"/>
      <c r="E214" s="656"/>
    </row>
    <row r="215" spans="1:5">
      <c r="A215" s="656"/>
      <c r="B215" s="763"/>
      <c r="C215" s="656"/>
      <c r="D215" s="656"/>
      <c r="E215" s="656"/>
    </row>
    <row r="216" spans="1:5">
      <c r="A216" s="656"/>
      <c r="B216" s="763"/>
      <c r="C216" s="656"/>
      <c r="D216" s="656"/>
      <c r="E216" s="656"/>
    </row>
    <row r="217" spans="1:5">
      <c r="A217" s="656"/>
      <c r="B217" s="763"/>
      <c r="C217" s="656"/>
      <c r="D217" s="656"/>
      <c r="E217" s="656"/>
    </row>
    <row r="218" spans="1:5">
      <c r="A218" s="656"/>
      <c r="B218" s="763"/>
      <c r="C218" s="656"/>
      <c r="D218" s="656"/>
      <c r="E218" s="656"/>
    </row>
    <row r="219" spans="1:5">
      <c r="A219" s="656"/>
      <c r="B219" s="763"/>
      <c r="C219" s="656"/>
      <c r="D219" s="656"/>
      <c r="E219" s="656"/>
    </row>
    <row r="220" spans="1:5">
      <c r="A220" s="656"/>
      <c r="B220" s="763"/>
      <c r="C220" s="656"/>
      <c r="D220" s="656"/>
      <c r="E220" s="656"/>
    </row>
    <row r="221" spans="1:5">
      <c r="A221" s="656"/>
      <c r="B221" s="763"/>
      <c r="C221" s="656"/>
      <c r="D221" s="656"/>
      <c r="E221" s="656"/>
    </row>
    <row r="222" spans="1:5">
      <c r="A222" s="656"/>
      <c r="B222" s="763"/>
      <c r="C222" s="656"/>
      <c r="D222" s="656"/>
      <c r="E222" s="656"/>
    </row>
    <row r="223" spans="1:5">
      <c r="A223" s="656"/>
      <c r="B223" s="763"/>
      <c r="C223" s="656"/>
      <c r="D223" s="656"/>
      <c r="E223" s="656"/>
    </row>
    <row r="224" spans="1:5">
      <c r="A224" s="656"/>
      <c r="B224" s="763"/>
      <c r="C224" s="656"/>
      <c r="D224" s="656"/>
      <c r="E224" s="656"/>
    </row>
    <row r="225" spans="1:5">
      <c r="A225" s="656"/>
      <c r="B225" s="763"/>
      <c r="C225" s="656"/>
      <c r="D225" s="656"/>
      <c r="E225" s="656"/>
    </row>
    <row r="226" spans="1:5">
      <c r="A226" s="656"/>
      <c r="B226" s="763"/>
      <c r="C226" s="656"/>
      <c r="D226" s="656"/>
      <c r="E226" s="656"/>
    </row>
    <row r="227" spans="1:5">
      <c r="A227" s="656"/>
      <c r="B227" s="763"/>
      <c r="C227" s="656"/>
      <c r="D227" s="656"/>
      <c r="E227" s="656"/>
    </row>
    <row r="228" spans="1:5">
      <c r="A228" s="656"/>
      <c r="B228" s="763"/>
      <c r="C228" s="656"/>
      <c r="D228" s="656"/>
      <c r="E228" s="656"/>
    </row>
    <row r="229" spans="1:5">
      <c r="A229" s="656"/>
      <c r="B229" s="763"/>
      <c r="C229" s="656"/>
      <c r="D229" s="656"/>
      <c r="E229" s="656"/>
    </row>
    <row r="230" spans="1:5">
      <c r="A230" s="656"/>
      <c r="B230" s="763"/>
      <c r="C230" s="656"/>
      <c r="D230" s="656"/>
      <c r="E230" s="656"/>
    </row>
    <row r="231" spans="1:5">
      <c r="A231" s="656"/>
      <c r="B231" s="763"/>
      <c r="C231" s="656"/>
      <c r="D231" s="656"/>
      <c r="E231" s="656"/>
    </row>
    <row r="232" spans="1:5">
      <c r="A232" s="656"/>
      <c r="B232" s="763"/>
      <c r="C232" s="656"/>
      <c r="D232" s="656"/>
      <c r="E232" s="656"/>
    </row>
    <row r="233" spans="1:5">
      <c r="A233" s="656"/>
      <c r="B233" s="763"/>
      <c r="C233" s="656"/>
      <c r="D233" s="656"/>
      <c r="E233" s="656"/>
    </row>
    <row r="234" spans="1:5">
      <c r="A234" s="656"/>
      <c r="B234" s="763"/>
      <c r="C234" s="656"/>
      <c r="D234" s="656"/>
      <c r="E234" s="656"/>
    </row>
    <row r="235" spans="1:5">
      <c r="A235" s="656"/>
      <c r="B235" s="763"/>
      <c r="C235" s="656"/>
      <c r="D235" s="656"/>
      <c r="E235" s="656"/>
    </row>
    <row r="236" spans="1:5">
      <c r="A236" s="656"/>
      <c r="B236" s="763"/>
      <c r="C236" s="656"/>
      <c r="D236" s="656"/>
      <c r="E236" s="656"/>
    </row>
    <row r="237" spans="1:5">
      <c r="A237" s="656"/>
      <c r="B237" s="763"/>
      <c r="C237" s="656"/>
      <c r="D237" s="656"/>
      <c r="E237" s="656"/>
    </row>
    <row r="238" spans="1:5">
      <c r="A238" s="656"/>
      <c r="B238" s="763"/>
      <c r="C238" s="656"/>
      <c r="D238" s="656"/>
      <c r="E238" s="656"/>
    </row>
    <row r="239" spans="1:5">
      <c r="A239" s="656"/>
      <c r="B239" s="763"/>
      <c r="C239" s="656"/>
      <c r="D239" s="656"/>
      <c r="E239" s="656"/>
    </row>
    <row r="240" spans="1:5">
      <c r="A240" s="656"/>
      <c r="B240" s="763"/>
      <c r="C240" s="656"/>
      <c r="D240" s="656"/>
      <c r="E240" s="656"/>
    </row>
    <row r="241" spans="1:5">
      <c r="A241" s="656"/>
      <c r="B241" s="763"/>
      <c r="C241" s="656"/>
      <c r="D241" s="656"/>
      <c r="E241" s="656"/>
    </row>
    <row r="242" spans="1:5">
      <c r="A242" s="656"/>
      <c r="B242" s="763"/>
      <c r="C242" s="656"/>
      <c r="D242" s="656"/>
      <c r="E242" s="656"/>
    </row>
    <row r="243" spans="1:5">
      <c r="A243" s="656"/>
      <c r="B243" s="763"/>
      <c r="C243" s="656"/>
      <c r="D243" s="656"/>
      <c r="E243" s="656"/>
    </row>
    <row r="244" spans="1:5">
      <c r="A244" s="656"/>
      <c r="B244" s="763"/>
      <c r="C244" s="656"/>
      <c r="D244" s="656"/>
      <c r="E244" s="656"/>
    </row>
    <row r="245" spans="1:5">
      <c r="A245" s="656"/>
      <c r="B245" s="763"/>
      <c r="C245" s="656"/>
      <c r="D245" s="656"/>
      <c r="E245" s="656"/>
    </row>
    <row r="246" spans="1:5">
      <c r="A246" s="656"/>
      <c r="B246" s="763"/>
      <c r="C246" s="656"/>
      <c r="D246" s="656"/>
      <c r="E246" s="656"/>
    </row>
    <row r="247" spans="1:5">
      <c r="A247" s="656"/>
      <c r="B247" s="763"/>
      <c r="C247" s="656"/>
      <c r="D247" s="656"/>
      <c r="E247" s="656"/>
    </row>
    <row r="248" spans="1:5">
      <c r="A248" s="656"/>
      <c r="B248" s="763"/>
      <c r="C248" s="656"/>
      <c r="D248" s="656"/>
      <c r="E248" s="656"/>
    </row>
    <row r="249" spans="1:5">
      <c r="A249" s="656"/>
      <c r="B249" s="763"/>
      <c r="C249" s="656"/>
      <c r="D249" s="656"/>
      <c r="E249" s="656"/>
    </row>
    <row r="250" spans="1:5">
      <c r="A250" s="656"/>
      <c r="B250" s="763"/>
      <c r="C250" s="656"/>
      <c r="D250" s="656"/>
      <c r="E250" s="656"/>
    </row>
    <row r="251" spans="1:5">
      <c r="A251" s="656"/>
      <c r="B251" s="763"/>
      <c r="C251" s="656"/>
      <c r="D251" s="656"/>
      <c r="E251" s="656"/>
    </row>
    <row r="252" spans="1:5">
      <c r="A252" s="656"/>
      <c r="B252" s="763"/>
      <c r="C252" s="656"/>
      <c r="D252" s="656"/>
      <c r="E252" s="656"/>
    </row>
    <row r="253" spans="1:5">
      <c r="A253" s="656"/>
      <c r="B253" s="763"/>
      <c r="C253" s="656"/>
      <c r="D253" s="656"/>
      <c r="E253" s="656"/>
    </row>
    <row r="254" spans="1:5">
      <c r="A254" s="656"/>
      <c r="B254" s="763"/>
      <c r="C254" s="656"/>
      <c r="D254" s="656"/>
      <c r="E254" s="656"/>
    </row>
    <row r="255" spans="1:5">
      <c r="A255" s="656"/>
      <c r="B255" s="763"/>
      <c r="C255" s="656"/>
      <c r="D255" s="656"/>
      <c r="E255" s="656"/>
    </row>
    <row r="256" spans="1:5">
      <c r="A256" s="656"/>
      <c r="B256" s="763"/>
      <c r="C256" s="656"/>
      <c r="D256" s="656"/>
      <c r="E256" s="656"/>
    </row>
    <row r="257" spans="1:5">
      <c r="A257" s="656"/>
      <c r="B257" s="763"/>
      <c r="C257" s="656"/>
      <c r="D257" s="656"/>
      <c r="E257" s="656"/>
    </row>
    <row r="258" spans="1:5">
      <c r="A258" s="656"/>
      <c r="B258" s="763"/>
      <c r="C258" s="656"/>
      <c r="D258" s="656"/>
      <c r="E258" s="656"/>
    </row>
    <row r="259" spans="1:5">
      <c r="A259" s="656"/>
      <c r="B259" s="763"/>
      <c r="C259" s="656"/>
      <c r="D259" s="656"/>
      <c r="E259" s="656"/>
    </row>
    <row r="260" spans="1:5">
      <c r="A260" s="656"/>
      <c r="B260" s="763"/>
      <c r="C260" s="656"/>
      <c r="D260" s="656"/>
      <c r="E260" s="656"/>
    </row>
    <row r="261" spans="1:5">
      <c r="A261" s="656"/>
      <c r="B261" s="763"/>
      <c r="C261" s="656"/>
      <c r="D261" s="656"/>
      <c r="E261" s="656"/>
    </row>
    <row r="262" spans="1:5">
      <c r="A262" s="656"/>
      <c r="B262" s="763"/>
      <c r="C262" s="656"/>
      <c r="D262" s="656"/>
      <c r="E262" s="656"/>
    </row>
    <row r="263" spans="1:5">
      <c r="A263" s="656"/>
      <c r="B263" s="763"/>
      <c r="C263" s="656"/>
      <c r="D263" s="656"/>
      <c r="E263" s="656"/>
    </row>
    <row r="264" spans="1:5">
      <c r="A264" s="656"/>
      <c r="B264" s="763"/>
      <c r="C264" s="656"/>
      <c r="D264" s="656"/>
      <c r="E264" s="656"/>
    </row>
    <row r="265" spans="1:5">
      <c r="A265" s="656"/>
      <c r="B265" s="763"/>
      <c r="C265" s="656"/>
      <c r="D265" s="656"/>
      <c r="E265" s="656"/>
    </row>
    <row r="266" spans="1:5">
      <c r="A266" s="656"/>
      <c r="B266" s="763"/>
      <c r="C266" s="656"/>
      <c r="D266" s="656"/>
      <c r="E266" s="656"/>
    </row>
    <row r="267" spans="1:5">
      <c r="A267" s="656"/>
      <c r="B267" s="763"/>
      <c r="C267" s="656"/>
      <c r="D267" s="656"/>
      <c r="E267" s="656"/>
    </row>
    <row r="268" spans="1:5">
      <c r="A268" s="656"/>
      <c r="B268" s="763"/>
      <c r="C268" s="656"/>
      <c r="D268" s="656"/>
      <c r="E268" s="656"/>
    </row>
    <row r="269" spans="1:5">
      <c r="A269" s="656"/>
      <c r="B269" s="763"/>
      <c r="C269" s="656"/>
      <c r="D269" s="656"/>
      <c r="E269" s="656"/>
    </row>
    <row r="270" spans="1:5">
      <c r="A270" s="656"/>
      <c r="B270" s="763"/>
      <c r="C270" s="656"/>
      <c r="D270" s="656"/>
      <c r="E270" s="656"/>
    </row>
    <row r="271" spans="1:5">
      <c r="A271" s="656"/>
      <c r="B271" s="763"/>
      <c r="C271" s="656"/>
      <c r="D271" s="656"/>
      <c r="E271" s="656"/>
    </row>
    <row r="272" spans="1:5">
      <c r="A272" s="656"/>
      <c r="B272" s="763"/>
      <c r="C272" s="656"/>
      <c r="D272" s="656"/>
      <c r="E272" s="656"/>
    </row>
    <row r="273" spans="1:5">
      <c r="A273" s="656"/>
      <c r="B273" s="763"/>
      <c r="C273" s="656"/>
      <c r="D273" s="656"/>
      <c r="E273" s="656"/>
    </row>
    <row r="274" spans="1:5">
      <c r="A274" s="656"/>
      <c r="B274" s="763"/>
      <c r="C274" s="656"/>
      <c r="D274" s="656"/>
      <c r="E274" s="656"/>
    </row>
    <row r="275" spans="1:5">
      <c r="A275" s="656"/>
      <c r="B275" s="763"/>
      <c r="C275" s="656"/>
      <c r="D275" s="656"/>
      <c r="E275" s="656"/>
    </row>
    <row r="276" spans="1:5">
      <c r="A276" s="656"/>
      <c r="B276" s="763"/>
      <c r="C276" s="656"/>
      <c r="D276" s="656"/>
      <c r="E276" s="656"/>
    </row>
    <row r="277" spans="1:5">
      <c r="A277" s="656"/>
      <c r="B277" s="763"/>
      <c r="C277" s="656"/>
      <c r="D277" s="656"/>
      <c r="E277" s="656"/>
    </row>
    <row r="278" spans="1:5">
      <c r="A278" s="656"/>
      <c r="B278" s="763"/>
      <c r="C278" s="656"/>
      <c r="D278" s="656"/>
      <c r="E278" s="656"/>
    </row>
    <row r="279" spans="1:5">
      <c r="A279" s="656"/>
      <c r="B279" s="763"/>
      <c r="C279" s="656"/>
      <c r="D279" s="656"/>
      <c r="E279" s="656"/>
    </row>
    <row r="280" spans="1:5">
      <c r="A280" s="656"/>
      <c r="B280" s="763"/>
      <c r="C280" s="656"/>
      <c r="D280" s="656"/>
      <c r="E280" s="656"/>
    </row>
    <row r="281" spans="1:5">
      <c r="A281" s="656"/>
      <c r="B281" s="763"/>
      <c r="C281" s="656"/>
      <c r="D281" s="656"/>
      <c r="E281" s="656"/>
    </row>
    <row r="282" spans="1:5">
      <c r="A282" s="656"/>
      <c r="B282" s="763"/>
      <c r="C282" s="656"/>
      <c r="D282" s="656"/>
      <c r="E282" s="656"/>
    </row>
    <row r="283" spans="1:5">
      <c r="A283" s="656"/>
      <c r="B283" s="763"/>
      <c r="C283" s="656"/>
      <c r="D283" s="656"/>
      <c r="E283" s="656"/>
    </row>
    <row r="284" spans="1:5">
      <c r="A284" s="656"/>
      <c r="B284" s="763"/>
      <c r="C284" s="656"/>
      <c r="D284" s="656"/>
      <c r="E284" s="656"/>
    </row>
    <row r="285" spans="1:5">
      <c r="A285" s="656"/>
      <c r="B285" s="763"/>
      <c r="C285" s="656"/>
      <c r="D285" s="656"/>
      <c r="E285" s="656"/>
    </row>
    <row r="286" spans="1:5">
      <c r="A286" s="656"/>
      <c r="B286" s="763"/>
      <c r="C286" s="656"/>
      <c r="D286" s="656"/>
      <c r="E286" s="656"/>
    </row>
    <row r="287" spans="1:5">
      <c r="A287" s="656"/>
      <c r="B287" s="763"/>
      <c r="C287" s="656"/>
      <c r="D287" s="656"/>
      <c r="E287" s="656"/>
    </row>
    <row r="288" spans="1:5">
      <c r="A288" s="656"/>
      <c r="B288" s="763"/>
      <c r="C288" s="656"/>
      <c r="D288" s="656"/>
      <c r="E288" s="656"/>
    </row>
    <row r="289" spans="1:5">
      <c r="A289" s="656"/>
      <c r="B289" s="763"/>
      <c r="C289" s="656"/>
      <c r="D289" s="656"/>
      <c r="E289" s="656"/>
    </row>
    <row r="290" spans="1:5">
      <c r="A290" s="656"/>
      <c r="B290" s="763"/>
      <c r="C290" s="656"/>
      <c r="D290" s="656"/>
      <c r="E290" s="656"/>
    </row>
    <row r="291" spans="1:5">
      <c r="A291" s="656"/>
      <c r="B291" s="763"/>
      <c r="C291" s="656"/>
      <c r="D291" s="656"/>
      <c r="E291" s="656"/>
    </row>
    <row r="292" spans="1:5">
      <c r="A292" s="656"/>
      <c r="B292" s="763"/>
      <c r="C292" s="656"/>
      <c r="D292" s="656"/>
      <c r="E292" s="656"/>
    </row>
    <row r="293" spans="1:5">
      <c r="A293" s="656"/>
      <c r="B293" s="763"/>
      <c r="C293" s="656"/>
      <c r="D293" s="656"/>
      <c r="E293" s="656"/>
    </row>
    <row r="294" spans="1:5">
      <c r="A294" s="656"/>
      <c r="B294" s="763"/>
      <c r="C294" s="656"/>
      <c r="D294" s="656"/>
      <c r="E294" s="656"/>
    </row>
    <row r="295" spans="1:5">
      <c r="A295" s="656"/>
      <c r="B295" s="763"/>
      <c r="C295" s="656"/>
      <c r="D295" s="656"/>
      <c r="E295" s="656"/>
    </row>
    <row r="296" spans="1:5">
      <c r="A296" s="656"/>
      <c r="B296" s="763"/>
      <c r="C296" s="656"/>
      <c r="D296" s="656"/>
      <c r="E296" s="656"/>
    </row>
    <row r="297" spans="1:5">
      <c r="A297" s="656"/>
      <c r="B297" s="763"/>
      <c r="C297" s="656"/>
      <c r="D297" s="656"/>
      <c r="E297" s="656"/>
    </row>
    <row r="298" spans="1:5">
      <c r="A298" s="656"/>
      <c r="B298" s="763"/>
      <c r="C298" s="656"/>
      <c r="D298" s="656"/>
      <c r="E298" s="656"/>
    </row>
    <row r="299" spans="1:5">
      <c r="A299" s="656"/>
      <c r="B299" s="763"/>
      <c r="C299" s="656"/>
      <c r="D299" s="656"/>
      <c r="E299" s="656"/>
    </row>
    <row r="300" spans="1:5">
      <c r="A300" s="656"/>
      <c r="B300" s="763"/>
      <c r="C300" s="656"/>
      <c r="D300" s="656"/>
      <c r="E300" s="656"/>
    </row>
    <row r="301" spans="1:5">
      <c r="A301" s="656"/>
      <c r="B301" s="763"/>
      <c r="C301" s="656"/>
      <c r="D301" s="656"/>
      <c r="E301" s="656"/>
    </row>
    <row r="302" spans="1:5">
      <c r="A302" s="656"/>
      <c r="B302" s="763"/>
      <c r="C302" s="656"/>
      <c r="D302" s="656"/>
      <c r="E302" s="656"/>
    </row>
    <row r="303" spans="1:5">
      <c r="A303" s="656"/>
      <c r="B303" s="763"/>
      <c r="C303" s="656"/>
      <c r="D303" s="656"/>
      <c r="E303" s="656"/>
    </row>
    <row r="304" spans="1:5">
      <c r="A304" s="656"/>
      <c r="B304" s="763"/>
      <c r="C304" s="656"/>
      <c r="D304" s="656"/>
      <c r="E304" s="656"/>
    </row>
    <row r="305" spans="1:5">
      <c r="A305" s="656"/>
      <c r="B305" s="763"/>
      <c r="C305" s="656"/>
      <c r="D305" s="656"/>
      <c r="E305" s="656"/>
    </row>
    <row r="306" spans="1:5">
      <c r="A306" s="656"/>
      <c r="B306" s="763"/>
      <c r="C306" s="656"/>
      <c r="D306" s="656"/>
      <c r="E306" s="656"/>
    </row>
    <row r="307" spans="1:5">
      <c r="A307" s="656"/>
      <c r="B307" s="763"/>
      <c r="C307" s="656"/>
      <c r="D307" s="656"/>
      <c r="E307" s="656"/>
    </row>
    <row r="308" spans="1:5">
      <c r="A308" s="656"/>
      <c r="B308" s="763"/>
      <c r="C308" s="656"/>
      <c r="D308" s="656"/>
      <c r="E308" s="656"/>
    </row>
    <row r="309" spans="1:5">
      <c r="A309" s="656"/>
      <c r="B309" s="763"/>
      <c r="C309" s="656"/>
      <c r="D309" s="656"/>
      <c r="E309" s="656"/>
    </row>
    <row r="310" spans="1:5">
      <c r="A310" s="656"/>
      <c r="B310" s="763"/>
      <c r="C310" s="656"/>
      <c r="D310" s="656"/>
      <c r="E310" s="656"/>
    </row>
    <row r="311" spans="1:5">
      <c r="A311" s="656"/>
      <c r="B311" s="763"/>
      <c r="C311" s="656"/>
      <c r="D311" s="656"/>
      <c r="E311" s="656"/>
    </row>
    <row r="312" spans="1:5">
      <c r="A312" s="656"/>
      <c r="B312" s="763"/>
      <c r="C312" s="656"/>
      <c r="D312" s="656"/>
      <c r="E312" s="656"/>
    </row>
    <row r="313" spans="1:5">
      <c r="A313" s="656"/>
      <c r="B313" s="763"/>
      <c r="C313" s="656"/>
      <c r="D313" s="656"/>
      <c r="E313" s="656"/>
    </row>
    <row r="314" spans="1:5">
      <c r="A314" s="656"/>
      <c r="B314" s="763"/>
      <c r="C314" s="656"/>
      <c r="D314" s="656"/>
      <c r="E314" s="656"/>
    </row>
    <row r="315" spans="1:5">
      <c r="A315" s="656"/>
      <c r="B315" s="763"/>
      <c r="C315" s="656"/>
      <c r="D315" s="656"/>
      <c r="E315" s="656"/>
    </row>
    <row r="316" spans="1:5">
      <c r="A316" s="656"/>
      <c r="B316" s="763"/>
      <c r="C316" s="656"/>
      <c r="D316" s="656"/>
      <c r="E316" s="656"/>
    </row>
    <row r="317" spans="1:5">
      <c r="A317" s="656"/>
      <c r="B317" s="763"/>
      <c r="C317" s="656"/>
      <c r="D317" s="656"/>
      <c r="E317" s="656"/>
    </row>
    <row r="318" spans="1:5">
      <c r="A318" s="656"/>
      <c r="B318" s="763"/>
      <c r="C318" s="656"/>
      <c r="D318" s="656"/>
      <c r="E318" s="656"/>
    </row>
    <row r="319" spans="1:5">
      <c r="A319" s="656"/>
      <c r="B319" s="763"/>
      <c r="C319" s="656"/>
      <c r="D319" s="656"/>
      <c r="E319" s="656"/>
    </row>
    <row r="320" spans="1:5">
      <c r="A320" s="656"/>
      <c r="B320" s="763"/>
      <c r="C320" s="656"/>
      <c r="D320" s="656"/>
      <c r="E320" s="656"/>
    </row>
    <row r="321" spans="1:5">
      <c r="A321" s="656"/>
      <c r="B321" s="763"/>
      <c r="C321" s="656"/>
      <c r="D321" s="656"/>
      <c r="E321" s="656"/>
    </row>
    <row r="322" spans="1:5">
      <c r="A322" s="656"/>
      <c r="B322" s="763"/>
      <c r="C322" s="656"/>
      <c r="D322" s="656"/>
      <c r="E322" s="656"/>
    </row>
    <row r="323" spans="1:5">
      <c r="A323" s="656"/>
      <c r="B323" s="763"/>
      <c r="C323" s="656"/>
      <c r="D323" s="656"/>
      <c r="E323" s="656"/>
    </row>
    <row r="324" spans="1:5">
      <c r="A324" s="656"/>
      <c r="B324" s="763"/>
      <c r="C324" s="656"/>
      <c r="D324" s="656"/>
      <c r="E324" s="656"/>
    </row>
    <row r="325" spans="1:5">
      <c r="A325" s="656"/>
      <c r="B325" s="763"/>
      <c r="C325" s="656"/>
      <c r="D325" s="656"/>
      <c r="E325" s="656"/>
    </row>
    <row r="326" spans="1:5">
      <c r="A326" s="656"/>
      <c r="B326" s="763"/>
      <c r="C326" s="656"/>
      <c r="D326" s="656"/>
      <c r="E326" s="656"/>
    </row>
    <row r="327" spans="1:5">
      <c r="A327" s="656"/>
      <c r="B327" s="763"/>
      <c r="C327" s="656"/>
      <c r="D327" s="656"/>
      <c r="E327" s="656"/>
    </row>
    <row r="328" spans="1:5">
      <c r="A328" s="656"/>
      <c r="B328" s="763"/>
      <c r="C328" s="656"/>
      <c r="D328" s="656"/>
      <c r="E328" s="656"/>
    </row>
    <row r="329" spans="1:5">
      <c r="A329" s="656"/>
      <c r="B329" s="763"/>
      <c r="C329" s="656"/>
      <c r="D329" s="656"/>
      <c r="E329" s="656"/>
    </row>
    <row r="330" spans="1:5">
      <c r="A330" s="656"/>
      <c r="B330" s="763"/>
      <c r="C330" s="656"/>
      <c r="D330" s="656"/>
      <c r="E330" s="656"/>
    </row>
    <row r="331" spans="1:5">
      <c r="A331" s="656"/>
      <c r="B331" s="763"/>
      <c r="C331" s="656"/>
      <c r="D331" s="656"/>
      <c r="E331" s="656"/>
    </row>
    <row r="332" spans="1:5">
      <c r="A332" s="656"/>
      <c r="B332" s="763"/>
      <c r="C332" s="656"/>
      <c r="D332" s="656"/>
      <c r="E332" s="656"/>
    </row>
    <row r="333" spans="1:5">
      <c r="A333" s="656"/>
      <c r="B333" s="763"/>
      <c r="C333" s="656"/>
      <c r="D333" s="656"/>
      <c r="E333" s="656"/>
    </row>
    <row r="334" spans="1:5">
      <c r="A334" s="656"/>
      <c r="B334" s="763"/>
      <c r="C334" s="656"/>
      <c r="D334" s="656"/>
      <c r="E334" s="656"/>
    </row>
    <row r="335" spans="1:5">
      <c r="A335" s="656"/>
      <c r="B335" s="763"/>
      <c r="C335" s="656"/>
      <c r="D335" s="656"/>
      <c r="E335" s="656"/>
    </row>
    <row r="336" spans="1:5">
      <c r="A336" s="656"/>
      <c r="B336" s="763"/>
      <c r="C336" s="656"/>
      <c r="D336" s="656"/>
      <c r="E336" s="656"/>
    </row>
    <row r="337" spans="1:5">
      <c r="A337" s="656"/>
      <c r="B337" s="763"/>
      <c r="C337" s="656"/>
      <c r="D337" s="656"/>
      <c r="E337" s="656"/>
    </row>
    <row r="338" spans="1:5">
      <c r="A338" s="656"/>
      <c r="B338" s="763"/>
      <c r="C338" s="656"/>
      <c r="D338" s="656"/>
      <c r="E338" s="656"/>
    </row>
    <row r="339" spans="1:5">
      <c r="A339" s="656"/>
      <c r="B339" s="763"/>
      <c r="C339" s="656"/>
      <c r="D339" s="656"/>
      <c r="E339" s="656"/>
    </row>
    <row r="340" spans="1:5">
      <c r="A340" s="656"/>
      <c r="B340" s="763"/>
      <c r="C340" s="656"/>
      <c r="D340" s="656"/>
      <c r="E340" s="656"/>
    </row>
    <row r="341" spans="1:5">
      <c r="A341" s="656"/>
      <c r="B341" s="763"/>
      <c r="C341" s="656"/>
      <c r="D341" s="656"/>
      <c r="E341" s="656"/>
    </row>
    <row r="342" spans="1:5">
      <c r="A342" s="656"/>
      <c r="B342" s="763"/>
      <c r="C342" s="656"/>
      <c r="D342" s="656"/>
      <c r="E342" s="656"/>
    </row>
    <row r="343" spans="1:5">
      <c r="A343" s="656"/>
      <c r="B343" s="763"/>
      <c r="C343" s="656"/>
      <c r="D343" s="656"/>
      <c r="E343" s="656"/>
    </row>
    <row r="344" spans="1:5">
      <c r="A344" s="656"/>
      <c r="B344" s="763"/>
      <c r="C344" s="656"/>
      <c r="D344" s="656"/>
      <c r="E344" s="656"/>
    </row>
    <row r="345" spans="1:5">
      <c r="A345" s="656"/>
      <c r="B345" s="763"/>
      <c r="C345" s="656"/>
      <c r="D345" s="656"/>
      <c r="E345" s="656"/>
    </row>
    <row r="346" spans="1:5">
      <c r="A346" s="656"/>
      <c r="B346" s="763"/>
      <c r="C346" s="656"/>
      <c r="D346" s="656"/>
      <c r="E346" s="656"/>
    </row>
    <row r="347" spans="1:5">
      <c r="A347" s="656"/>
      <c r="B347" s="763"/>
      <c r="C347" s="656"/>
      <c r="D347" s="656"/>
      <c r="E347" s="656"/>
    </row>
    <row r="348" spans="1:5">
      <c r="A348" s="656"/>
      <c r="B348" s="763"/>
      <c r="C348" s="656"/>
      <c r="D348" s="656"/>
      <c r="E348" s="656"/>
    </row>
    <row r="349" spans="1:5">
      <c r="A349" s="656"/>
      <c r="B349" s="763"/>
      <c r="C349" s="656"/>
      <c r="D349" s="656"/>
      <c r="E349" s="656"/>
    </row>
    <row r="350" spans="1:5">
      <c r="A350" s="656"/>
      <c r="B350" s="763"/>
      <c r="C350" s="656"/>
      <c r="D350" s="656"/>
      <c r="E350" s="656"/>
    </row>
    <row r="351" spans="1:5">
      <c r="A351" s="656"/>
      <c r="B351" s="763"/>
      <c r="C351" s="656"/>
      <c r="D351" s="656"/>
      <c r="E351" s="656"/>
    </row>
    <row r="352" spans="1:5">
      <c r="A352" s="656"/>
      <c r="B352" s="763"/>
      <c r="C352" s="656"/>
      <c r="D352" s="656"/>
      <c r="E352" s="656"/>
    </row>
    <row r="353" spans="1:5">
      <c r="A353" s="656"/>
      <c r="B353" s="763"/>
      <c r="C353" s="656"/>
      <c r="D353" s="656"/>
      <c r="E353" s="656"/>
    </row>
    <row r="354" spans="1:5">
      <c r="A354" s="656"/>
      <c r="B354" s="763"/>
      <c r="C354" s="656"/>
      <c r="D354" s="656"/>
      <c r="E354" s="656"/>
    </row>
    <row r="355" spans="1:5">
      <c r="A355" s="656"/>
      <c r="B355" s="763"/>
      <c r="C355" s="656"/>
      <c r="D355" s="656"/>
      <c r="E355" s="656"/>
    </row>
    <row r="356" spans="1:5">
      <c r="A356" s="656"/>
      <c r="B356" s="763"/>
      <c r="C356" s="656"/>
      <c r="D356" s="656"/>
      <c r="E356" s="656"/>
    </row>
    <row r="357" spans="1:5">
      <c r="A357" s="656"/>
      <c r="B357" s="763"/>
      <c r="C357" s="656"/>
      <c r="D357" s="656"/>
      <c r="E357" s="656"/>
    </row>
    <row r="358" spans="1:5">
      <c r="A358" s="656"/>
      <c r="B358" s="763"/>
      <c r="C358" s="656"/>
      <c r="D358" s="656"/>
      <c r="E358" s="656"/>
    </row>
    <row r="359" spans="1:5">
      <c r="A359" s="656"/>
      <c r="B359" s="763"/>
      <c r="C359" s="656"/>
      <c r="D359" s="656"/>
      <c r="E359" s="656"/>
    </row>
    <row r="360" spans="1:5">
      <c r="A360" s="656"/>
      <c r="B360" s="763"/>
      <c r="C360" s="656"/>
      <c r="D360" s="656"/>
      <c r="E360" s="656"/>
    </row>
    <row r="361" spans="1:5">
      <c r="A361" s="656"/>
      <c r="B361" s="763"/>
      <c r="C361" s="656"/>
      <c r="D361" s="656"/>
      <c r="E361" s="656"/>
    </row>
    <row r="362" spans="1:5">
      <c r="A362" s="656"/>
      <c r="B362" s="763"/>
      <c r="C362" s="656"/>
      <c r="D362" s="656"/>
      <c r="E362" s="656"/>
    </row>
    <row r="363" spans="1:5">
      <c r="A363" s="656"/>
      <c r="B363" s="763"/>
      <c r="C363" s="656"/>
      <c r="D363" s="656"/>
      <c r="E363" s="656"/>
    </row>
    <row r="364" spans="1:5">
      <c r="A364" s="656"/>
      <c r="B364" s="763"/>
      <c r="C364" s="656"/>
      <c r="D364" s="656"/>
      <c r="E364" s="656"/>
    </row>
    <row r="365" spans="1:5">
      <c r="A365" s="656"/>
      <c r="B365" s="763"/>
      <c r="C365" s="656"/>
      <c r="D365" s="656"/>
      <c r="E365" s="656"/>
    </row>
    <row r="366" spans="1:5">
      <c r="A366" s="656"/>
      <c r="B366" s="763"/>
      <c r="C366" s="656"/>
      <c r="D366" s="656"/>
      <c r="E366" s="656"/>
    </row>
    <row r="367" spans="1:5">
      <c r="A367" s="656"/>
      <c r="B367" s="763"/>
      <c r="C367" s="656"/>
      <c r="D367" s="656"/>
      <c r="E367" s="656"/>
    </row>
    <row r="368" spans="1:5">
      <c r="A368" s="656"/>
      <c r="B368" s="763"/>
      <c r="C368" s="656"/>
      <c r="D368" s="656"/>
      <c r="E368" s="656"/>
    </row>
    <row r="369" spans="1:5">
      <c r="A369" s="656"/>
      <c r="B369" s="763"/>
      <c r="C369" s="656"/>
      <c r="D369" s="656"/>
      <c r="E369" s="656"/>
    </row>
    <row r="370" spans="1:5">
      <c r="A370" s="656"/>
      <c r="B370" s="763"/>
      <c r="C370" s="656"/>
      <c r="D370" s="656"/>
      <c r="E370" s="656"/>
    </row>
    <row r="371" spans="1:5">
      <c r="A371" s="656"/>
      <c r="B371" s="763"/>
      <c r="C371" s="656"/>
      <c r="D371" s="656"/>
      <c r="E371" s="656"/>
    </row>
    <row r="372" spans="1:5">
      <c r="A372" s="656"/>
      <c r="B372" s="763"/>
      <c r="C372" s="656"/>
      <c r="D372" s="656"/>
      <c r="E372" s="656"/>
    </row>
    <row r="373" spans="1:5">
      <c r="A373" s="656"/>
      <c r="B373" s="763"/>
      <c r="C373" s="656"/>
      <c r="D373" s="656"/>
      <c r="E373" s="656"/>
    </row>
    <row r="374" spans="1:5">
      <c r="A374" s="656"/>
      <c r="B374" s="763"/>
      <c r="C374" s="656"/>
      <c r="D374" s="656"/>
      <c r="E374" s="656"/>
    </row>
    <row r="375" spans="1:5">
      <c r="A375" s="656"/>
      <c r="B375" s="763"/>
      <c r="C375" s="656"/>
      <c r="D375" s="656"/>
      <c r="E375" s="656"/>
    </row>
    <row r="376" spans="1:5">
      <c r="A376" s="656"/>
      <c r="B376" s="763"/>
      <c r="C376" s="656"/>
      <c r="D376" s="656"/>
      <c r="E376" s="656"/>
    </row>
    <row r="377" spans="1:5">
      <c r="A377" s="656"/>
      <c r="B377" s="763"/>
      <c r="C377" s="656"/>
      <c r="D377" s="656"/>
      <c r="E377" s="656"/>
    </row>
    <row r="378" spans="1:5">
      <c r="A378" s="656"/>
      <c r="B378" s="763"/>
      <c r="C378" s="656"/>
      <c r="D378" s="656"/>
      <c r="E378" s="656"/>
    </row>
    <row r="379" spans="1:5">
      <c r="A379" s="656"/>
      <c r="B379" s="763"/>
      <c r="C379" s="656"/>
      <c r="D379" s="656"/>
      <c r="E379" s="656"/>
    </row>
    <row r="380" spans="1:5">
      <c r="A380" s="656"/>
      <c r="B380" s="763"/>
      <c r="C380" s="656"/>
      <c r="D380" s="656"/>
      <c r="E380" s="656"/>
    </row>
    <row r="381" spans="1:5">
      <c r="A381" s="656"/>
      <c r="B381" s="763"/>
      <c r="C381" s="656"/>
      <c r="D381" s="656"/>
      <c r="E381" s="656"/>
    </row>
    <row r="382" spans="1:5">
      <c r="A382" s="656"/>
      <c r="B382" s="763"/>
      <c r="C382" s="656"/>
      <c r="D382" s="656"/>
      <c r="E382" s="656"/>
    </row>
    <row r="383" spans="1:5">
      <c r="A383" s="656"/>
      <c r="B383" s="763"/>
      <c r="C383" s="656"/>
      <c r="D383" s="656"/>
      <c r="E383" s="656"/>
    </row>
    <row r="384" spans="1:5">
      <c r="A384" s="656"/>
      <c r="B384" s="763"/>
      <c r="C384" s="656"/>
      <c r="D384" s="656"/>
      <c r="E384" s="656"/>
    </row>
    <row r="385" spans="1:5">
      <c r="A385" s="656"/>
      <c r="B385" s="763"/>
      <c r="C385" s="656"/>
      <c r="D385" s="656"/>
      <c r="E385" s="656"/>
    </row>
    <row r="386" spans="1:5">
      <c r="A386" s="656"/>
      <c r="B386" s="763"/>
      <c r="C386" s="656"/>
      <c r="D386" s="656"/>
      <c r="E386" s="656"/>
    </row>
    <row r="387" spans="1:5">
      <c r="A387" s="656"/>
      <c r="B387" s="763"/>
      <c r="C387" s="656"/>
      <c r="D387" s="656"/>
      <c r="E387" s="656"/>
    </row>
    <row r="388" spans="1:5">
      <c r="A388" s="656"/>
      <c r="B388" s="763"/>
      <c r="C388" s="656"/>
      <c r="D388" s="656"/>
      <c r="E388" s="656"/>
    </row>
    <row r="389" spans="1:5">
      <c r="A389" s="656"/>
      <c r="B389" s="763"/>
      <c r="C389" s="656"/>
      <c r="D389" s="656"/>
      <c r="E389" s="656"/>
    </row>
    <row r="390" spans="1:5">
      <c r="A390" s="656"/>
      <c r="B390" s="763"/>
      <c r="C390" s="656"/>
      <c r="D390" s="656"/>
      <c r="E390" s="656"/>
    </row>
    <row r="391" spans="1:5">
      <c r="A391" s="656"/>
      <c r="B391" s="763"/>
      <c r="C391" s="656"/>
      <c r="D391" s="656"/>
      <c r="E391" s="656"/>
    </row>
    <row r="392" spans="1:5">
      <c r="A392" s="656"/>
      <c r="B392" s="763"/>
      <c r="C392" s="656"/>
      <c r="D392" s="656"/>
      <c r="E392" s="656"/>
    </row>
    <row r="393" spans="1:5">
      <c r="A393" s="656"/>
      <c r="B393" s="763"/>
      <c r="C393" s="656"/>
      <c r="D393" s="656"/>
      <c r="E393" s="656"/>
    </row>
    <row r="394" spans="1:5">
      <c r="A394" s="656"/>
      <c r="B394" s="763"/>
      <c r="C394" s="656"/>
      <c r="D394" s="656"/>
      <c r="E394" s="656"/>
    </row>
    <row r="395" spans="1:5">
      <c r="A395" s="656"/>
      <c r="B395" s="763"/>
      <c r="C395" s="656"/>
      <c r="D395" s="656"/>
      <c r="E395" s="656"/>
    </row>
    <row r="396" spans="1:5">
      <c r="A396" s="656"/>
      <c r="B396" s="763"/>
      <c r="C396" s="656"/>
      <c r="D396" s="656"/>
      <c r="E396" s="656"/>
    </row>
    <row r="397" spans="1:5">
      <c r="A397" s="656"/>
      <c r="B397" s="763"/>
      <c r="C397" s="656"/>
      <c r="D397" s="656"/>
      <c r="E397" s="656"/>
    </row>
    <row r="398" spans="1:5">
      <c r="A398" s="656"/>
      <c r="B398" s="763"/>
      <c r="C398" s="656"/>
      <c r="D398" s="656"/>
      <c r="E398" s="656"/>
    </row>
    <row r="399" spans="1:5">
      <c r="A399" s="656"/>
      <c r="B399" s="763"/>
      <c r="C399" s="656"/>
      <c r="D399" s="656"/>
      <c r="E399" s="656"/>
    </row>
    <row r="400" spans="1:5">
      <c r="A400" s="656"/>
      <c r="B400" s="763"/>
      <c r="C400" s="656"/>
      <c r="D400" s="656"/>
      <c r="E400" s="656"/>
    </row>
    <row r="401" spans="1:5">
      <c r="A401" s="656"/>
      <c r="B401" s="763"/>
      <c r="C401" s="656"/>
      <c r="D401" s="656"/>
      <c r="E401" s="656"/>
    </row>
    <row r="402" spans="1:5">
      <c r="A402" s="656"/>
      <c r="B402" s="763"/>
      <c r="C402" s="656"/>
      <c r="D402" s="656"/>
      <c r="E402" s="656"/>
    </row>
    <row r="403" spans="1:5">
      <c r="A403" s="656"/>
      <c r="B403" s="763"/>
      <c r="C403" s="656"/>
      <c r="D403" s="656"/>
      <c r="E403" s="656"/>
    </row>
    <row r="404" spans="1:5">
      <c r="A404" s="656"/>
      <c r="B404" s="763"/>
      <c r="C404" s="656"/>
      <c r="D404" s="656"/>
      <c r="E404" s="656"/>
    </row>
    <row r="405" spans="1:5">
      <c r="A405" s="656"/>
      <c r="B405" s="763"/>
      <c r="C405" s="656"/>
      <c r="D405" s="656"/>
      <c r="E405" s="656"/>
    </row>
    <row r="406" spans="1:5">
      <c r="A406" s="656"/>
      <c r="B406" s="763"/>
      <c r="C406" s="656"/>
      <c r="D406" s="656"/>
      <c r="E406" s="656"/>
    </row>
    <row r="407" spans="1:5">
      <c r="A407" s="656"/>
      <c r="B407" s="763"/>
      <c r="C407" s="656"/>
      <c r="D407" s="656"/>
      <c r="E407" s="656"/>
    </row>
    <row r="408" spans="1:5">
      <c r="A408" s="656"/>
      <c r="B408" s="763"/>
      <c r="C408" s="656"/>
      <c r="D408" s="656"/>
      <c r="E408" s="656"/>
    </row>
    <row r="409" spans="1:5">
      <c r="A409" s="656"/>
      <c r="B409" s="763"/>
      <c r="C409" s="656"/>
      <c r="D409" s="656"/>
      <c r="E409" s="656"/>
    </row>
    <row r="410" spans="1:5">
      <c r="A410" s="656"/>
      <c r="B410" s="763"/>
      <c r="C410" s="656"/>
      <c r="D410" s="656"/>
      <c r="E410" s="656"/>
    </row>
    <row r="411" spans="1:5">
      <c r="A411" s="656"/>
      <c r="B411" s="763"/>
      <c r="C411" s="656"/>
      <c r="D411" s="656"/>
      <c r="E411" s="656"/>
    </row>
    <row r="412" spans="1:5">
      <c r="A412" s="656"/>
      <c r="B412" s="763"/>
      <c r="C412" s="656"/>
      <c r="D412" s="656"/>
      <c r="E412" s="656"/>
    </row>
    <row r="413" spans="1:5">
      <c r="A413" s="656"/>
      <c r="B413" s="763"/>
      <c r="C413" s="656"/>
      <c r="D413" s="656"/>
      <c r="E413" s="656"/>
    </row>
    <row r="414" spans="1:5">
      <c r="A414" s="656"/>
      <c r="B414" s="763"/>
      <c r="C414" s="656"/>
      <c r="D414" s="656"/>
      <c r="E414" s="656"/>
    </row>
    <row r="415" spans="1:5">
      <c r="A415" s="656"/>
      <c r="B415" s="763"/>
      <c r="C415" s="656"/>
      <c r="D415" s="656"/>
      <c r="E415" s="656"/>
    </row>
    <row r="416" spans="1:5">
      <c r="A416" s="656"/>
      <c r="B416" s="763"/>
      <c r="C416" s="656"/>
      <c r="D416" s="656"/>
      <c r="E416" s="656"/>
    </row>
    <row r="417" spans="1:5">
      <c r="A417" s="656"/>
      <c r="B417" s="763"/>
      <c r="C417" s="656"/>
      <c r="D417" s="656"/>
      <c r="E417" s="656"/>
    </row>
    <row r="418" spans="1:5">
      <c r="A418" s="656"/>
      <c r="B418" s="763"/>
      <c r="C418" s="656"/>
      <c r="D418" s="656"/>
      <c r="E418" s="656"/>
    </row>
    <row r="419" spans="1:5">
      <c r="A419" s="656"/>
      <c r="B419" s="763"/>
      <c r="C419" s="656"/>
      <c r="D419" s="656"/>
      <c r="E419" s="656"/>
    </row>
    <row r="420" spans="1:5">
      <c r="A420" s="656"/>
      <c r="B420" s="763"/>
      <c r="C420" s="656"/>
      <c r="D420" s="656"/>
      <c r="E420" s="656"/>
    </row>
    <row r="421" spans="1:5">
      <c r="A421" s="656"/>
      <c r="B421" s="763"/>
      <c r="C421" s="656"/>
      <c r="D421" s="656"/>
      <c r="E421" s="656"/>
    </row>
    <row r="422" spans="1:5">
      <c r="A422" s="656"/>
      <c r="B422" s="763"/>
      <c r="C422" s="656"/>
      <c r="D422" s="656"/>
      <c r="E422" s="656"/>
    </row>
    <row r="423" spans="1:5">
      <c r="A423" s="656"/>
      <c r="B423" s="763"/>
      <c r="C423" s="656"/>
      <c r="D423" s="656"/>
      <c r="E423" s="656"/>
    </row>
    <row r="424" spans="1:5">
      <c r="A424" s="656"/>
      <c r="B424" s="763"/>
      <c r="C424" s="656"/>
      <c r="D424" s="656"/>
      <c r="E424" s="656"/>
    </row>
    <row r="425" spans="1:5">
      <c r="A425" s="656"/>
      <c r="B425" s="763"/>
      <c r="C425" s="656"/>
      <c r="D425" s="656"/>
      <c r="E425" s="656"/>
    </row>
    <row r="426" spans="1:5">
      <c r="A426" s="656"/>
      <c r="B426" s="763"/>
      <c r="C426" s="656"/>
      <c r="D426" s="656"/>
      <c r="E426" s="656"/>
    </row>
    <row r="427" spans="1:5">
      <c r="A427" s="656"/>
      <c r="B427" s="763"/>
      <c r="C427" s="656"/>
      <c r="D427" s="656"/>
      <c r="E427" s="656"/>
    </row>
    <row r="428" spans="1:5">
      <c r="A428" s="656"/>
      <c r="B428" s="763"/>
      <c r="C428" s="656"/>
      <c r="D428" s="656"/>
      <c r="E428" s="656"/>
    </row>
    <row r="429" spans="1:5">
      <c r="A429" s="656"/>
      <c r="B429" s="763"/>
      <c r="C429" s="656"/>
      <c r="D429" s="656"/>
      <c r="E429" s="656"/>
    </row>
    <row r="430" spans="1:5">
      <c r="A430" s="656"/>
      <c r="B430" s="763"/>
      <c r="C430" s="656"/>
      <c r="D430" s="656"/>
      <c r="E430" s="656"/>
    </row>
    <row r="431" spans="1:5">
      <c r="A431" s="656"/>
      <c r="B431" s="763"/>
      <c r="C431" s="656"/>
      <c r="D431" s="656"/>
      <c r="E431" s="656"/>
    </row>
    <row r="432" spans="1:5">
      <c r="A432" s="656"/>
      <c r="B432" s="763"/>
      <c r="C432" s="656"/>
      <c r="D432" s="656"/>
      <c r="E432" s="656"/>
    </row>
    <row r="433" spans="1:5">
      <c r="A433" s="656"/>
      <c r="B433" s="763"/>
      <c r="C433" s="656"/>
      <c r="D433" s="656"/>
      <c r="E433" s="656"/>
    </row>
    <row r="434" spans="1:5">
      <c r="A434" s="656"/>
      <c r="B434" s="763"/>
      <c r="C434" s="656"/>
      <c r="D434" s="656"/>
      <c r="E434" s="656"/>
    </row>
    <row r="435" spans="1:5">
      <c r="A435" s="656"/>
      <c r="B435" s="763"/>
      <c r="C435" s="656"/>
      <c r="D435" s="656"/>
      <c r="E435" s="656"/>
    </row>
    <row r="436" spans="1:5">
      <c r="A436" s="656"/>
      <c r="B436" s="763"/>
      <c r="C436" s="656"/>
      <c r="D436" s="656"/>
      <c r="E436" s="656"/>
    </row>
    <row r="437" spans="1:5">
      <c r="A437" s="656"/>
      <c r="B437" s="763"/>
      <c r="C437" s="656"/>
      <c r="D437" s="656"/>
      <c r="E437" s="656"/>
    </row>
    <row r="438" spans="1:5">
      <c r="A438" s="656"/>
      <c r="B438" s="763"/>
      <c r="C438" s="656"/>
      <c r="D438" s="656"/>
      <c r="E438" s="656"/>
    </row>
    <row r="439" spans="1:5">
      <c r="A439" s="656"/>
      <c r="B439" s="763"/>
      <c r="C439" s="656"/>
      <c r="D439" s="656"/>
      <c r="E439" s="656"/>
    </row>
    <row r="440" spans="1:5">
      <c r="A440" s="656"/>
      <c r="B440" s="763"/>
      <c r="C440" s="656"/>
      <c r="D440" s="656"/>
      <c r="E440" s="656"/>
    </row>
    <row r="441" spans="1:5">
      <c r="A441" s="656"/>
      <c r="B441" s="763"/>
      <c r="C441" s="656"/>
      <c r="D441" s="656"/>
      <c r="E441" s="656"/>
    </row>
    <row r="442" spans="1:5">
      <c r="A442" s="656"/>
      <c r="B442" s="763"/>
      <c r="C442" s="656"/>
      <c r="D442" s="656"/>
      <c r="E442" s="656"/>
    </row>
    <row r="443" spans="1:5">
      <c r="A443" s="656"/>
      <c r="B443" s="763"/>
      <c r="C443" s="656"/>
      <c r="D443" s="656"/>
      <c r="E443" s="656"/>
    </row>
    <row r="444" spans="1:5">
      <c r="A444" s="656"/>
      <c r="B444" s="763"/>
      <c r="C444" s="656"/>
      <c r="D444" s="656"/>
      <c r="E444" s="656"/>
    </row>
    <row r="445" spans="1:5">
      <c r="A445" s="656"/>
      <c r="B445" s="763"/>
      <c r="C445" s="656"/>
      <c r="D445" s="656"/>
      <c r="E445" s="656"/>
    </row>
    <row r="446" spans="1:5">
      <c r="A446" s="656"/>
      <c r="B446" s="763"/>
      <c r="C446" s="656"/>
      <c r="D446" s="656"/>
      <c r="E446" s="656"/>
    </row>
    <row r="447" spans="1:5">
      <c r="A447" s="656"/>
      <c r="B447" s="763"/>
      <c r="C447" s="656"/>
      <c r="D447" s="656"/>
      <c r="E447" s="656"/>
    </row>
    <row r="448" spans="1:5">
      <c r="A448" s="656"/>
      <c r="B448" s="763"/>
      <c r="C448" s="656"/>
      <c r="D448" s="656"/>
      <c r="E448" s="656"/>
    </row>
    <row r="449" spans="1:5">
      <c r="A449" s="656"/>
      <c r="B449" s="763"/>
      <c r="C449" s="656"/>
      <c r="D449" s="656"/>
      <c r="E449" s="656"/>
    </row>
    <row r="450" spans="1:5">
      <c r="A450" s="656"/>
      <c r="B450" s="763"/>
      <c r="C450" s="656"/>
      <c r="D450" s="656"/>
      <c r="E450" s="656"/>
    </row>
    <row r="451" spans="1:5">
      <c r="A451" s="656"/>
      <c r="B451" s="763"/>
      <c r="C451" s="656"/>
      <c r="D451" s="656"/>
      <c r="E451" s="656"/>
    </row>
    <row r="452" spans="1:5">
      <c r="A452" s="656"/>
      <c r="B452" s="763"/>
      <c r="C452" s="656"/>
      <c r="D452" s="656"/>
      <c r="E452" s="656"/>
    </row>
    <row r="453" spans="1:5">
      <c r="A453" s="656"/>
      <c r="B453" s="763"/>
      <c r="C453" s="656"/>
      <c r="D453" s="656"/>
      <c r="E453" s="656"/>
    </row>
    <row r="454" spans="1:5">
      <c r="A454" s="656"/>
      <c r="B454" s="763"/>
      <c r="C454" s="656"/>
      <c r="D454" s="656"/>
      <c r="E454" s="656"/>
    </row>
    <row r="455" spans="1:5">
      <c r="A455" s="656"/>
      <c r="B455" s="763"/>
      <c r="C455" s="656"/>
      <c r="D455" s="656"/>
      <c r="E455" s="656"/>
    </row>
    <row r="456" spans="1:5">
      <c r="A456" s="656"/>
      <c r="B456" s="763"/>
      <c r="C456" s="656"/>
      <c r="D456" s="656"/>
      <c r="E456" s="656"/>
    </row>
    <row r="457" spans="1:5">
      <c r="A457" s="656"/>
      <c r="B457" s="763"/>
      <c r="C457" s="656"/>
      <c r="D457" s="656"/>
      <c r="E457" s="656"/>
    </row>
    <row r="458" spans="1:5">
      <c r="A458" s="656"/>
      <c r="B458" s="763"/>
      <c r="C458" s="656"/>
      <c r="D458" s="656"/>
      <c r="E458" s="656"/>
    </row>
    <row r="459" spans="1:5">
      <c r="A459" s="656"/>
      <c r="B459" s="763"/>
      <c r="C459" s="656"/>
      <c r="D459" s="656"/>
      <c r="E459" s="656"/>
    </row>
    <row r="460" spans="1:5">
      <c r="A460" s="656"/>
      <c r="B460" s="763"/>
      <c r="C460" s="656"/>
      <c r="D460" s="656"/>
      <c r="E460" s="656"/>
    </row>
    <row r="461" spans="1:5">
      <c r="A461" s="656"/>
      <c r="B461" s="763"/>
      <c r="C461" s="656"/>
      <c r="D461" s="656"/>
      <c r="E461" s="656"/>
    </row>
    <row r="462" spans="1:5">
      <c r="A462" s="656"/>
      <c r="B462" s="763"/>
      <c r="C462" s="656"/>
      <c r="D462" s="656"/>
      <c r="E462" s="656"/>
    </row>
    <row r="463" spans="1:5">
      <c r="A463" s="656"/>
      <c r="B463" s="763"/>
      <c r="C463" s="656"/>
      <c r="D463" s="656"/>
      <c r="E463" s="656"/>
    </row>
    <row r="464" spans="1:5">
      <c r="A464" s="656"/>
      <c r="B464" s="763"/>
      <c r="C464" s="656"/>
      <c r="D464" s="656"/>
      <c r="E464" s="656"/>
    </row>
    <row r="465" spans="1:5">
      <c r="A465" s="656"/>
      <c r="B465" s="763"/>
      <c r="C465" s="656"/>
      <c r="D465" s="656"/>
      <c r="E465" s="656"/>
    </row>
    <row r="466" spans="1:5">
      <c r="A466" s="656"/>
      <c r="B466" s="763"/>
      <c r="C466" s="656"/>
      <c r="D466" s="656"/>
      <c r="E466" s="656"/>
    </row>
    <row r="467" spans="1:5">
      <c r="A467" s="656"/>
      <c r="B467" s="763"/>
      <c r="C467" s="656"/>
      <c r="D467" s="656"/>
      <c r="E467" s="656"/>
    </row>
    <row r="468" spans="1:5">
      <c r="A468" s="656"/>
      <c r="B468" s="763"/>
      <c r="C468" s="656"/>
      <c r="D468" s="656"/>
      <c r="E468" s="656"/>
    </row>
    <row r="469" spans="1:5">
      <c r="A469" s="656"/>
      <c r="B469" s="763"/>
      <c r="C469" s="656"/>
      <c r="D469" s="656"/>
      <c r="E469" s="656"/>
    </row>
    <row r="470" spans="1:5">
      <c r="A470" s="656"/>
      <c r="B470" s="763"/>
      <c r="C470" s="656"/>
      <c r="D470" s="656"/>
      <c r="E470" s="656"/>
    </row>
    <row r="471" spans="1:5">
      <c r="A471" s="656"/>
      <c r="B471" s="763"/>
      <c r="C471" s="656"/>
      <c r="D471" s="656"/>
      <c r="E471" s="656"/>
    </row>
    <row r="472" spans="1:5">
      <c r="A472" s="656"/>
      <c r="B472" s="763"/>
      <c r="C472" s="656"/>
      <c r="D472" s="656"/>
      <c r="E472" s="656"/>
    </row>
    <row r="473" spans="1:5">
      <c r="A473" s="656"/>
      <c r="B473" s="763"/>
      <c r="C473" s="656"/>
      <c r="D473" s="656"/>
      <c r="E473" s="656"/>
    </row>
    <row r="474" spans="1:5">
      <c r="A474" s="656"/>
      <c r="B474" s="763"/>
      <c r="C474" s="656"/>
      <c r="D474" s="656"/>
      <c r="E474" s="656"/>
    </row>
    <row r="475" spans="1:5">
      <c r="A475" s="656"/>
      <c r="B475" s="763"/>
      <c r="C475" s="656"/>
      <c r="D475" s="656"/>
      <c r="E475" s="656"/>
    </row>
    <row r="476" spans="1:5">
      <c r="A476" s="656"/>
      <c r="B476" s="763"/>
      <c r="C476" s="656"/>
      <c r="D476" s="656"/>
      <c r="E476" s="656"/>
    </row>
    <row r="477" spans="1:5">
      <c r="A477" s="656"/>
      <c r="B477" s="763"/>
      <c r="C477" s="656"/>
      <c r="D477" s="656"/>
      <c r="E477" s="656"/>
    </row>
    <row r="478" spans="1:5">
      <c r="A478" s="656"/>
      <c r="B478" s="763"/>
      <c r="C478" s="656"/>
      <c r="D478" s="656"/>
      <c r="E478" s="656"/>
    </row>
    <row r="479" spans="1:5">
      <c r="A479" s="656"/>
      <c r="B479" s="763"/>
      <c r="C479" s="656"/>
      <c r="D479" s="656"/>
      <c r="E479" s="656"/>
    </row>
    <row r="480" spans="1:5">
      <c r="A480" s="656"/>
      <c r="B480" s="763"/>
      <c r="C480" s="656"/>
      <c r="D480" s="656"/>
      <c r="E480" s="656"/>
    </row>
    <row r="481" spans="1:5">
      <c r="A481" s="656"/>
      <c r="B481" s="763"/>
      <c r="C481" s="656"/>
      <c r="D481" s="656"/>
      <c r="E481" s="656"/>
    </row>
    <row r="482" spans="1:5">
      <c r="A482" s="656"/>
      <c r="B482" s="763"/>
      <c r="C482" s="656"/>
      <c r="D482" s="656"/>
      <c r="E482" s="656"/>
    </row>
    <row r="483" spans="1:5">
      <c r="A483" s="656"/>
      <c r="B483" s="763"/>
      <c r="C483" s="656"/>
      <c r="D483" s="656"/>
      <c r="E483" s="656"/>
    </row>
    <row r="484" spans="1:5">
      <c r="A484" s="656"/>
      <c r="B484" s="763"/>
      <c r="C484" s="656"/>
      <c r="D484" s="656"/>
      <c r="E484" s="656"/>
    </row>
    <row r="485" spans="1:5">
      <c r="A485" s="656"/>
      <c r="B485" s="763"/>
      <c r="C485" s="656"/>
      <c r="D485" s="656"/>
      <c r="E485" s="656"/>
    </row>
    <row r="486" spans="1:5">
      <c r="A486" s="656"/>
      <c r="B486" s="763"/>
      <c r="C486" s="656"/>
      <c r="D486" s="656"/>
      <c r="E486" s="656"/>
    </row>
    <row r="487" spans="1:5">
      <c r="A487" s="656"/>
      <c r="B487" s="763"/>
      <c r="C487" s="656"/>
      <c r="D487" s="656"/>
      <c r="E487" s="656"/>
    </row>
    <row r="488" spans="1:5">
      <c r="A488" s="656"/>
      <c r="B488" s="763"/>
      <c r="C488" s="656"/>
      <c r="D488" s="656"/>
      <c r="E488" s="656"/>
    </row>
    <row r="489" spans="1:5">
      <c r="A489" s="656"/>
      <c r="B489" s="763"/>
      <c r="C489" s="656"/>
      <c r="D489" s="656"/>
      <c r="E489" s="656"/>
    </row>
    <row r="490" spans="1:5">
      <c r="A490" s="656"/>
      <c r="B490" s="763"/>
      <c r="C490" s="656"/>
      <c r="D490" s="656"/>
      <c r="E490" s="656"/>
    </row>
    <row r="491" spans="1:5">
      <c r="A491" s="656"/>
      <c r="B491" s="763"/>
      <c r="C491" s="656"/>
      <c r="D491" s="656"/>
      <c r="E491" s="656"/>
    </row>
    <row r="492" spans="1:5">
      <c r="A492" s="656"/>
      <c r="B492" s="763"/>
      <c r="C492" s="656"/>
      <c r="D492" s="656"/>
      <c r="E492" s="656"/>
    </row>
    <row r="493" spans="1:5">
      <c r="A493" s="656"/>
      <c r="B493" s="763"/>
      <c r="C493" s="656"/>
      <c r="D493" s="656"/>
      <c r="E493" s="656"/>
    </row>
    <row r="494" spans="1:5">
      <c r="A494" s="656"/>
      <c r="B494" s="763"/>
      <c r="C494" s="656"/>
      <c r="D494" s="656"/>
      <c r="E494" s="656"/>
    </row>
    <row r="495" spans="1:5">
      <c r="A495" s="656"/>
      <c r="B495" s="763"/>
      <c r="C495" s="656"/>
      <c r="D495" s="656"/>
      <c r="E495" s="656"/>
    </row>
    <row r="496" spans="1:5">
      <c r="A496" s="656"/>
      <c r="B496" s="763"/>
      <c r="C496" s="656"/>
      <c r="D496" s="656"/>
      <c r="E496" s="656"/>
    </row>
    <row r="497" spans="1:5">
      <c r="A497" s="656"/>
      <c r="B497" s="763"/>
      <c r="C497" s="656"/>
      <c r="D497" s="656"/>
      <c r="E497" s="656"/>
    </row>
    <row r="498" spans="1:5">
      <c r="A498" s="656"/>
      <c r="B498" s="763"/>
      <c r="C498" s="656"/>
      <c r="D498" s="656"/>
      <c r="E498" s="656"/>
    </row>
    <row r="499" spans="1:5">
      <c r="A499" s="656"/>
      <c r="B499" s="763"/>
      <c r="C499" s="656"/>
      <c r="D499" s="656"/>
      <c r="E499" s="656"/>
    </row>
    <row r="500" spans="1:5">
      <c r="A500" s="656"/>
      <c r="B500" s="763"/>
      <c r="C500" s="656"/>
      <c r="D500" s="656"/>
      <c r="E500" s="656"/>
    </row>
    <row r="501" spans="1:5">
      <c r="A501" s="656"/>
      <c r="B501" s="763"/>
      <c r="C501" s="656"/>
      <c r="D501" s="656"/>
      <c r="E501" s="656"/>
    </row>
    <row r="502" spans="1:5">
      <c r="A502" s="656"/>
      <c r="B502" s="763"/>
      <c r="C502" s="656"/>
      <c r="D502" s="656"/>
      <c r="E502" s="656"/>
    </row>
    <row r="503" spans="1:5">
      <c r="A503" s="656"/>
      <c r="B503" s="763"/>
      <c r="C503" s="656"/>
      <c r="D503" s="656"/>
      <c r="E503" s="656"/>
    </row>
    <row r="504" spans="1:5">
      <c r="A504" s="656"/>
      <c r="B504" s="763"/>
      <c r="C504" s="656"/>
      <c r="D504" s="656"/>
      <c r="E504" s="656"/>
    </row>
    <row r="505" spans="1:5">
      <c r="A505" s="656"/>
      <c r="B505" s="763"/>
      <c r="C505" s="656"/>
      <c r="D505" s="656"/>
      <c r="E505" s="656"/>
    </row>
    <row r="506" spans="1:5">
      <c r="A506" s="656"/>
      <c r="B506" s="763"/>
      <c r="C506" s="656"/>
      <c r="D506" s="656"/>
      <c r="E506" s="656"/>
    </row>
    <row r="507" spans="1:5">
      <c r="A507" s="656"/>
      <c r="B507" s="763"/>
      <c r="C507" s="656"/>
      <c r="D507" s="656"/>
      <c r="E507" s="656"/>
    </row>
    <row r="508" spans="1:5">
      <c r="A508" s="656"/>
      <c r="B508" s="763"/>
      <c r="C508" s="656"/>
      <c r="D508" s="656"/>
      <c r="E508" s="656"/>
    </row>
    <row r="509" spans="1:5">
      <c r="A509" s="656"/>
      <c r="B509" s="763"/>
      <c r="C509" s="656"/>
      <c r="D509" s="656"/>
      <c r="E509" s="656"/>
    </row>
    <row r="510" spans="1:5">
      <c r="A510" s="656"/>
      <c r="B510" s="763"/>
      <c r="C510" s="656"/>
      <c r="D510" s="656"/>
      <c r="E510" s="656"/>
    </row>
    <row r="511" spans="1:5">
      <c r="A511" s="656"/>
      <c r="B511" s="763"/>
      <c r="C511" s="656"/>
      <c r="D511" s="656"/>
      <c r="E511" s="656"/>
    </row>
    <row r="512" spans="1:5">
      <c r="A512" s="656"/>
      <c r="B512" s="763"/>
      <c r="C512" s="656"/>
      <c r="D512" s="656"/>
      <c r="E512" s="656"/>
    </row>
    <row r="513" spans="1:5">
      <c r="A513" s="656"/>
      <c r="B513" s="763"/>
      <c r="C513" s="656"/>
      <c r="D513" s="656"/>
      <c r="E513" s="656"/>
    </row>
    <row r="514" spans="1:5">
      <c r="A514" s="656"/>
      <c r="B514" s="763"/>
      <c r="C514" s="656"/>
      <c r="D514" s="656"/>
      <c r="E514" s="656"/>
    </row>
    <row r="515" spans="1:5">
      <c r="A515" s="656"/>
      <c r="B515" s="763"/>
      <c r="C515" s="656"/>
      <c r="D515" s="656"/>
      <c r="E515" s="656"/>
    </row>
    <row r="516" spans="1:5">
      <c r="A516" s="656"/>
      <c r="B516" s="763"/>
      <c r="C516" s="656"/>
      <c r="D516" s="656"/>
      <c r="E516" s="656"/>
    </row>
    <row r="517" spans="1:5">
      <c r="A517" s="656"/>
      <c r="B517" s="763"/>
      <c r="C517" s="656"/>
      <c r="D517" s="656"/>
      <c r="E517" s="656"/>
    </row>
    <row r="518" spans="1:5">
      <c r="A518" s="656"/>
      <c r="B518" s="763"/>
      <c r="C518" s="656"/>
      <c r="D518" s="656"/>
      <c r="E518" s="656"/>
    </row>
    <row r="519" spans="1:5">
      <c r="A519" s="656"/>
      <c r="B519" s="763"/>
      <c r="C519" s="656"/>
      <c r="D519" s="656"/>
      <c r="E519" s="656"/>
    </row>
    <row r="520" spans="1:5">
      <c r="A520" s="656"/>
      <c r="B520" s="763"/>
      <c r="C520" s="656"/>
      <c r="D520" s="656"/>
      <c r="E520" s="656"/>
    </row>
    <row r="521" spans="1:5">
      <c r="A521" s="656"/>
      <c r="B521" s="763"/>
      <c r="C521" s="656"/>
      <c r="D521" s="656"/>
      <c r="E521" s="656"/>
    </row>
    <row r="522" spans="1:5">
      <c r="A522" s="656"/>
      <c r="B522" s="763"/>
      <c r="C522" s="656"/>
      <c r="D522" s="656"/>
      <c r="E522" s="656"/>
    </row>
    <row r="523" spans="1:5">
      <c r="A523" s="656"/>
      <c r="B523" s="763"/>
      <c r="C523" s="656"/>
      <c r="D523" s="656"/>
      <c r="E523" s="656"/>
    </row>
    <row r="524" spans="1:5">
      <c r="A524" s="656"/>
      <c r="B524" s="763"/>
      <c r="C524" s="656"/>
      <c r="D524" s="656"/>
      <c r="E524" s="656"/>
    </row>
    <row r="525" spans="1:5">
      <c r="A525" s="656"/>
      <c r="B525" s="763"/>
      <c r="C525" s="656"/>
      <c r="D525" s="656"/>
      <c r="E525" s="656"/>
    </row>
    <row r="526" spans="1:5">
      <c r="A526" s="656"/>
      <c r="B526" s="763"/>
      <c r="C526" s="656"/>
      <c r="D526" s="656"/>
      <c r="E526" s="656"/>
    </row>
    <row r="527" spans="1:5">
      <c r="A527" s="656"/>
      <c r="B527" s="763"/>
      <c r="C527" s="656"/>
      <c r="D527" s="656"/>
      <c r="E527" s="656"/>
    </row>
    <row r="528" spans="1:5">
      <c r="A528" s="656"/>
      <c r="B528" s="763"/>
      <c r="C528" s="656"/>
      <c r="D528" s="656"/>
      <c r="E528" s="656"/>
    </row>
    <row r="529" spans="1:5">
      <c r="A529" s="656"/>
      <c r="B529" s="763"/>
      <c r="C529" s="656"/>
      <c r="D529" s="656"/>
      <c r="E529" s="656"/>
    </row>
    <row r="530" spans="1:5">
      <c r="A530" s="656"/>
      <c r="B530" s="763"/>
      <c r="C530" s="656"/>
      <c r="D530" s="656"/>
      <c r="E530" s="656"/>
    </row>
    <row r="531" spans="1:5">
      <c r="A531" s="656"/>
      <c r="B531" s="763"/>
      <c r="C531" s="656"/>
      <c r="D531" s="656"/>
      <c r="E531" s="656"/>
    </row>
    <row r="532" spans="1:5">
      <c r="A532" s="656"/>
      <c r="B532" s="763"/>
      <c r="C532" s="656"/>
      <c r="D532" s="656"/>
      <c r="E532" s="656"/>
    </row>
    <row r="533" spans="1:5">
      <c r="A533" s="656"/>
      <c r="B533" s="763"/>
      <c r="C533" s="656"/>
      <c r="D533" s="656"/>
      <c r="E533" s="656"/>
    </row>
    <row r="534" spans="1:5">
      <c r="A534" s="656"/>
      <c r="B534" s="763"/>
      <c r="C534" s="656"/>
      <c r="D534" s="656"/>
      <c r="E534" s="656"/>
    </row>
    <row r="535" spans="1:5">
      <c r="A535" s="656"/>
      <c r="B535" s="763"/>
      <c r="C535" s="656"/>
      <c r="D535" s="656"/>
      <c r="E535" s="656"/>
    </row>
    <row r="536" spans="1:5">
      <c r="A536" s="656"/>
      <c r="B536" s="763"/>
      <c r="C536" s="656"/>
      <c r="D536" s="656"/>
      <c r="E536" s="656"/>
    </row>
    <row r="537" spans="1:5">
      <c r="A537" s="656"/>
      <c r="B537" s="763"/>
      <c r="C537" s="656"/>
      <c r="D537" s="656"/>
      <c r="E537" s="656"/>
    </row>
    <row r="538" spans="1:5">
      <c r="A538" s="656"/>
      <c r="B538" s="763"/>
      <c r="C538" s="656"/>
      <c r="D538" s="656"/>
      <c r="E538" s="656"/>
    </row>
    <row r="539" spans="1:5">
      <c r="A539" s="656"/>
      <c r="B539" s="763"/>
      <c r="C539" s="656"/>
      <c r="D539" s="656"/>
      <c r="E539" s="656"/>
    </row>
    <row r="540" spans="1:5">
      <c r="A540" s="656"/>
      <c r="B540" s="763"/>
      <c r="C540" s="656"/>
      <c r="D540" s="656"/>
      <c r="E540" s="656"/>
    </row>
    <row r="541" spans="1:5">
      <c r="A541" s="656"/>
      <c r="B541" s="763"/>
      <c r="C541" s="656"/>
      <c r="D541" s="656"/>
      <c r="E541" s="656"/>
    </row>
    <row r="542" spans="1:5">
      <c r="A542" s="656"/>
      <c r="B542" s="763"/>
      <c r="C542" s="656"/>
      <c r="D542" s="656"/>
      <c r="E542" s="656"/>
    </row>
    <row r="543" spans="1:5">
      <c r="A543" s="656"/>
      <c r="B543" s="763"/>
      <c r="C543" s="656"/>
      <c r="D543" s="656"/>
      <c r="E543" s="656"/>
    </row>
    <row r="544" spans="1:5">
      <c r="A544" s="656"/>
      <c r="B544" s="763"/>
      <c r="C544" s="656"/>
      <c r="D544" s="656"/>
      <c r="E544" s="656"/>
    </row>
    <row r="545" spans="1:5">
      <c r="A545" s="656"/>
      <c r="B545" s="763"/>
      <c r="C545" s="656"/>
      <c r="D545" s="656"/>
      <c r="E545" s="656"/>
    </row>
    <row r="546" spans="1:5">
      <c r="A546" s="656"/>
      <c r="B546" s="763"/>
      <c r="C546" s="656"/>
      <c r="D546" s="656"/>
      <c r="E546" s="656"/>
    </row>
    <row r="547" spans="1:5">
      <c r="A547" s="656"/>
      <c r="B547" s="763"/>
      <c r="C547" s="656"/>
      <c r="D547" s="656"/>
      <c r="E547" s="656"/>
    </row>
    <row r="548" spans="1:5">
      <c r="A548" s="656"/>
      <c r="B548" s="763"/>
      <c r="C548" s="656"/>
      <c r="D548" s="656"/>
      <c r="E548" s="656"/>
    </row>
    <row r="549" spans="1:5">
      <c r="A549" s="656"/>
      <c r="B549" s="763"/>
      <c r="C549" s="656"/>
      <c r="D549" s="656"/>
      <c r="E549" s="656"/>
    </row>
    <row r="550" spans="1:5">
      <c r="A550" s="656"/>
      <c r="B550" s="763"/>
      <c r="C550" s="656"/>
      <c r="D550" s="656"/>
      <c r="E550" s="656"/>
    </row>
    <row r="551" spans="1:5">
      <c r="A551" s="656"/>
      <c r="B551" s="763"/>
      <c r="C551" s="656"/>
      <c r="D551" s="656"/>
      <c r="E551" s="656"/>
    </row>
    <row r="552" spans="1:5">
      <c r="A552" s="656"/>
      <c r="B552" s="763"/>
      <c r="C552" s="656"/>
      <c r="D552" s="656"/>
      <c r="E552" s="656"/>
    </row>
    <row r="553" spans="1:5">
      <c r="A553" s="656"/>
      <c r="B553" s="763"/>
      <c r="C553" s="656"/>
      <c r="D553" s="656"/>
      <c r="E553" s="656"/>
    </row>
    <row r="554" spans="1:5">
      <c r="A554" s="656"/>
      <c r="B554" s="763"/>
      <c r="C554" s="656"/>
      <c r="D554" s="656"/>
      <c r="E554" s="656"/>
    </row>
    <row r="555" spans="1:5">
      <c r="A555" s="656"/>
      <c r="B555" s="763"/>
      <c r="C555" s="656"/>
      <c r="D555" s="656"/>
      <c r="E555" s="656"/>
    </row>
    <row r="556" spans="1:5">
      <c r="A556" s="656"/>
      <c r="B556" s="763"/>
      <c r="C556" s="656"/>
      <c r="D556" s="656"/>
      <c r="E556" s="656"/>
    </row>
    <row r="557" spans="1:5">
      <c r="A557" s="656"/>
      <c r="B557" s="763"/>
      <c r="C557" s="656"/>
      <c r="D557" s="656"/>
      <c r="E557" s="656"/>
    </row>
    <row r="558" spans="1:5">
      <c r="A558" s="656"/>
      <c r="B558" s="763"/>
      <c r="C558" s="656"/>
      <c r="D558" s="656"/>
      <c r="E558" s="656"/>
    </row>
    <row r="559" spans="1:5">
      <c r="A559" s="656"/>
      <c r="B559" s="763"/>
      <c r="C559" s="656"/>
      <c r="D559" s="656"/>
      <c r="E559" s="656"/>
    </row>
    <row r="560" spans="1:5">
      <c r="A560" s="656"/>
      <c r="B560" s="763"/>
      <c r="C560" s="656"/>
      <c r="D560" s="656"/>
      <c r="E560" s="656"/>
    </row>
    <row r="561" spans="1:5">
      <c r="A561" s="656"/>
      <c r="B561" s="763"/>
      <c r="C561" s="656"/>
      <c r="D561" s="656"/>
      <c r="E561" s="656"/>
    </row>
    <row r="562" spans="1:5">
      <c r="A562" s="656"/>
      <c r="B562" s="763"/>
      <c r="C562" s="656"/>
      <c r="D562" s="656"/>
      <c r="E562" s="656"/>
    </row>
    <row r="563" spans="1:5">
      <c r="A563" s="656"/>
      <c r="B563" s="763"/>
      <c r="C563" s="656"/>
      <c r="D563" s="656"/>
      <c r="E563" s="656"/>
    </row>
    <row r="564" spans="1:5">
      <c r="A564" s="656"/>
      <c r="B564" s="763"/>
      <c r="C564" s="656"/>
      <c r="D564" s="656"/>
      <c r="E564" s="656"/>
    </row>
    <row r="565" spans="1:5">
      <c r="A565" s="656"/>
      <c r="B565" s="763"/>
      <c r="C565" s="656"/>
      <c r="D565" s="656"/>
      <c r="E565" s="656"/>
    </row>
    <row r="566" spans="1:5">
      <c r="A566" s="656"/>
      <c r="B566" s="763"/>
      <c r="C566" s="656"/>
      <c r="D566" s="656"/>
      <c r="E566" s="656"/>
    </row>
    <row r="567" spans="1:5">
      <c r="A567" s="656"/>
      <c r="B567" s="763"/>
      <c r="C567" s="656"/>
      <c r="D567" s="656"/>
      <c r="E567" s="656"/>
    </row>
    <row r="568" spans="1:5">
      <c r="A568" s="656"/>
      <c r="B568" s="763"/>
      <c r="C568" s="656"/>
      <c r="D568" s="656"/>
      <c r="E568" s="656"/>
    </row>
    <row r="569" spans="1:5">
      <c r="A569" s="656"/>
      <c r="B569" s="763"/>
      <c r="C569" s="656"/>
      <c r="D569" s="656"/>
      <c r="E569" s="656"/>
    </row>
    <row r="570" spans="1:5">
      <c r="A570" s="656"/>
      <c r="B570" s="763"/>
      <c r="C570" s="656"/>
      <c r="D570" s="656"/>
      <c r="E570" s="656"/>
    </row>
    <row r="571" spans="1:5">
      <c r="A571" s="656"/>
      <c r="B571" s="763"/>
      <c r="C571" s="656"/>
      <c r="D571" s="656"/>
      <c r="E571" s="656"/>
    </row>
    <row r="572" spans="1:5">
      <c r="A572" s="656"/>
      <c r="B572" s="763"/>
      <c r="C572" s="656"/>
      <c r="D572" s="656"/>
      <c r="E572" s="656"/>
    </row>
    <row r="573" spans="1:5">
      <c r="A573" s="656"/>
      <c r="B573" s="763"/>
      <c r="C573" s="656"/>
      <c r="D573" s="656"/>
      <c r="E573" s="656"/>
    </row>
    <row r="574" spans="1:5">
      <c r="A574" s="656"/>
      <c r="B574" s="763"/>
      <c r="C574" s="656"/>
      <c r="D574" s="656"/>
      <c r="E574" s="656"/>
    </row>
    <row r="575" spans="1:5">
      <c r="A575" s="656"/>
      <c r="B575" s="763"/>
      <c r="C575" s="656"/>
      <c r="D575" s="656"/>
      <c r="E575" s="656"/>
    </row>
    <row r="576" spans="1:5">
      <c r="A576" s="656"/>
      <c r="B576" s="763"/>
      <c r="C576" s="656"/>
      <c r="D576" s="656"/>
      <c r="E576" s="656"/>
    </row>
    <row r="577" spans="1:5">
      <c r="A577" s="656"/>
      <c r="B577" s="763"/>
      <c r="C577" s="656"/>
      <c r="D577" s="656"/>
      <c r="E577" s="656"/>
    </row>
    <row r="578" spans="1:5">
      <c r="A578" s="656"/>
      <c r="B578" s="763"/>
      <c r="C578" s="656"/>
      <c r="D578" s="656"/>
      <c r="E578" s="656"/>
    </row>
    <row r="579" spans="1:5">
      <c r="A579" s="656"/>
      <c r="B579" s="763"/>
      <c r="C579" s="656"/>
      <c r="D579" s="656"/>
      <c r="E579" s="656"/>
    </row>
    <row r="580" spans="1:5">
      <c r="A580" s="656"/>
      <c r="B580" s="763"/>
      <c r="C580" s="656"/>
      <c r="D580" s="656"/>
      <c r="E580" s="656"/>
    </row>
    <row r="581" spans="1:5">
      <c r="A581" s="656"/>
      <c r="B581" s="763"/>
      <c r="C581" s="656"/>
      <c r="D581" s="656"/>
      <c r="E581" s="656"/>
    </row>
    <row r="582" spans="1:5">
      <c r="A582" s="656"/>
      <c r="B582" s="763"/>
      <c r="C582" s="656"/>
      <c r="D582" s="656"/>
      <c r="E582" s="656"/>
    </row>
    <row r="583" spans="1:5">
      <c r="A583" s="656"/>
      <c r="B583" s="763"/>
      <c r="C583" s="656"/>
      <c r="D583" s="656"/>
      <c r="E583" s="656"/>
    </row>
    <row r="584" spans="1:5">
      <c r="A584" s="656"/>
      <c r="B584" s="763"/>
      <c r="C584" s="656"/>
      <c r="D584" s="656"/>
      <c r="E584" s="656"/>
    </row>
    <row r="585" spans="1:5">
      <c r="A585" s="656"/>
      <c r="B585" s="763"/>
      <c r="C585" s="656"/>
      <c r="D585" s="656"/>
      <c r="E585" s="656"/>
    </row>
    <row r="586" spans="1:5">
      <c r="A586" s="656"/>
      <c r="B586" s="763"/>
      <c r="C586" s="656"/>
      <c r="D586" s="656"/>
      <c r="E586" s="656"/>
    </row>
    <row r="587" spans="1:5">
      <c r="A587" s="656"/>
      <c r="B587" s="763"/>
      <c r="C587" s="656"/>
      <c r="D587" s="656"/>
      <c r="E587" s="656"/>
    </row>
    <row r="588" spans="1:5">
      <c r="A588" s="656"/>
      <c r="B588" s="763"/>
      <c r="C588" s="656"/>
      <c r="D588" s="656"/>
      <c r="E588" s="656"/>
    </row>
    <row r="589" spans="1:5">
      <c r="A589" s="656"/>
      <c r="B589" s="763"/>
      <c r="C589" s="656"/>
      <c r="D589" s="656"/>
      <c r="E589" s="656"/>
    </row>
    <row r="590" spans="1:5">
      <c r="A590" s="656"/>
      <c r="B590" s="763"/>
      <c r="C590" s="656"/>
      <c r="D590" s="656"/>
      <c r="E590" s="656"/>
    </row>
    <row r="591" spans="1:5">
      <c r="A591" s="656"/>
      <c r="B591" s="763"/>
      <c r="C591" s="656"/>
      <c r="D591" s="656"/>
      <c r="E591" s="656"/>
    </row>
    <row r="592" spans="1:5">
      <c r="A592" s="656"/>
      <c r="B592" s="763"/>
      <c r="C592" s="656"/>
      <c r="D592" s="656"/>
      <c r="E592" s="656"/>
    </row>
    <row r="593" spans="1:5">
      <c r="A593" s="656"/>
      <c r="B593" s="763"/>
      <c r="C593" s="656"/>
      <c r="D593" s="656"/>
      <c r="E593" s="656"/>
    </row>
    <row r="594" spans="1:5">
      <c r="A594" s="656"/>
      <c r="B594" s="763"/>
      <c r="C594" s="656"/>
      <c r="D594" s="656"/>
      <c r="E594" s="656"/>
    </row>
    <row r="595" spans="1:5">
      <c r="A595" s="656"/>
      <c r="B595" s="763"/>
      <c r="C595" s="656"/>
      <c r="D595" s="656"/>
      <c r="E595" s="656"/>
    </row>
    <row r="596" spans="1:5">
      <c r="A596" s="656"/>
      <c r="B596" s="763"/>
      <c r="C596" s="656"/>
      <c r="D596" s="656"/>
      <c r="E596" s="656"/>
    </row>
    <row r="597" spans="1:5">
      <c r="A597" s="656"/>
      <c r="B597" s="763"/>
      <c r="C597" s="656"/>
      <c r="D597" s="656"/>
      <c r="E597" s="656"/>
    </row>
    <row r="598" spans="1:5">
      <c r="A598" s="656"/>
      <c r="B598" s="763"/>
      <c r="C598" s="656"/>
      <c r="D598" s="656"/>
      <c r="E598" s="656"/>
    </row>
    <row r="599" spans="1:5">
      <c r="A599" s="656"/>
      <c r="B599" s="763"/>
      <c r="C599" s="656"/>
      <c r="D599" s="656"/>
      <c r="E599" s="656"/>
    </row>
    <row r="600" spans="1:5">
      <c r="A600" s="656"/>
      <c r="B600" s="763"/>
      <c r="C600" s="656"/>
      <c r="D600" s="656"/>
      <c r="E600" s="656"/>
    </row>
    <row r="601" spans="1:5">
      <c r="A601" s="656"/>
      <c r="B601" s="763"/>
      <c r="C601" s="656"/>
      <c r="D601" s="656"/>
      <c r="E601" s="656"/>
    </row>
    <row r="602" spans="1:5">
      <c r="A602" s="656"/>
      <c r="B602" s="763"/>
      <c r="C602" s="656"/>
      <c r="D602" s="656"/>
      <c r="E602" s="656"/>
    </row>
    <row r="603" spans="1:5">
      <c r="A603" s="656"/>
      <c r="B603" s="763"/>
      <c r="C603" s="656"/>
      <c r="D603" s="656"/>
      <c r="E603" s="656"/>
    </row>
    <row r="604" spans="1:5">
      <c r="A604" s="656"/>
      <c r="B604" s="763"/>
      <c r="C604" s="656"/>
      <c r="D604" s="656"/>
      <c r="E604" s="656"/>
    </row>
    <row r="605" spans="1:5">
      <c r="A605" s="656"/>
      <c r="B605" s="763"/>
      <c r="C605" s="656"/>
      <c r="D605" s="656"/>
      <c r="E605" s="656"/>
    </row>
    <row r="606" spans="1:5">
      <c r="A606" s="656"/>
      <c r="B606" s="763"/>
      <c r="C606" s="656"/>
      <c r="D606" s="656"/>
      <c r="E606" s="656"/>
    </row>
    <row r="607" spans="1:5">
      <c r="A607" s="656"/>
      <c r="B607" s="763"/>
      <c r="C607" s="656"/>
      <c r="D607" s="656"/>
      <c r="E607" s="656"/>
    </row>
    <row r="608" spans="1:5">
      <c r="A608" s="656"/>
      <c r="B608" s="763"/>
      <c r="C608" s="656"/>
      <c r="D608" s="656"/>
      <c r="E608" s="656"/>
    </row>
    <row r="609" spans="1:5">
      <c r="A609" s="656"/>
      <c r="B609" s="763"/>
      <c r="C609" s="656"/>
      <c r="D609" s="656"/>
      <c r="E609" s="656"/>
    </row>
    <row r="610" spans="1:5">
      <c r="A610" s="656"/>
      <c r="B610" s="763"/>
      <c r="C610" s="656"/>
      <c r="D610" s="656"/>
      <c r="E610" s="656"/>
    </row>
    <row r="611" spans="1:5">
      <c r="A611" s="656"/>
      <c r="B611" s="763"/>
      <c r="C611" s="656"/>
      <c r="D611" s="656"/>
      <c r="E611" s="656"/>
    </row>
    <row r="612" spans="1:5">
      <c r="A612" s="656"/>
      <c r="B612" s="763"/>
      <c r="C612" s="656"/>
      <c r="D612" s="656"/>
      <c r="E612" s="656"/>
    </row>
    <row r="613" spans="1:5">
      <c r="A613" s="656"/>
      <c r="B613" s="763"/>
      <c r="C613" s="656"/>
      <c r="D613" s="656"/>
      <c r="E613" s="656"/>
    </row>
    <row r="614" spans="1:5">
      <c r="A614" s="656"/>
      <c r="B614" s="763"/>
      <c r="C614" s="656"/>
      <c r="D614" s="656"/>
      <c r="E614" s="656"/>
    </row>
    <row r="615" spans="1:5">
      <c r="A615" s="656"/>
      <c r="B615" s="763"/>
      <c r="C615" s="656"/>
      <c r="D615" s="656"/>
      <c r="E615" s="656"/>
    </row>
    <row r="616" spans="1:5">
      <c r="A616" s="656"/>
      <c r="B616" s="763"/>
      <c r="C616" s="656"/>
      <c r="D616" s="656"/>
      <c r="E616" s="656"/>
    </row>
    <row r="617" spans="1:5">
      <c r="A617" s="656"/>
      <c r="B617" s="763"/>
      <c r="C617" s="656"/>
      <c r="D617" s="656"/>
      <c r="E617" s="656"/>
    </row>
    <row r="618" spans="1:5">
      <c r="A618" s="656"/>
      <c r="B618" s="763"/>
      <c r="C618" s="656"/>
      <c r="D618" s="656"/>
      <c r="E618" s="656"/>
    </row>
    <row r="619" spans="1:5">
      <c r="A619" s="656"/>
      <c r="B619" s="763"/>
      <c r="C619" s="656"/>
      <c r="D619" s="656"/>
      <c r="E619" s="656"/>
    </row>
    <row r="620" spans="1:5">
      <c r="A620" s="656"/>
      <c r="B620" s="763"/>
      <c r="C620" s="656"/>
      <c r="D620" s="656"/>
      <c r="E620" s="656"/>
    </row>
    <row r="621" spans="1:5">
      <c r="A621" s="656"/>
      <c r="B621" s="763"/>
      <c r="C621" s="656"/>
      <c r="D621" s="656"/>
      <c r="E621" s="656"/>
    </row>
    <row r="622" spans="1:5">
      <c r="A622" s="656"/>
      <c r="B622" s="763"/>
      <c r="C622" s="656"/>
      <c r="D622" s="656"/>
      <c r="E622" s="656"/>
    </row>
    <row r="623" spans="1:5">
      <c r="A623" s="656"/>
      <c r="B623" s="763"/>
      <c r="C623" s="656"/>
      <c r="D623" s="656"/>
      <c r="E623" s="656"/>
    </row>
    <row r="624" spans="1:5">
      <c r="A624" s="656"/>
      <c r="B624" s="763"/>
      <c r="C624" s="656"/>
      <c r="D624" s="656"/>
      <c r="E624" s="656"/>
    </row>
    <row r="625" spans="1:5">
      <c r="A625" s="656"/>
      <c r="B625" s="763"/>
      <c r="C625" s="656"/>
      <c r="D625" s="656"/>
      <c r="E625" s="656"/>
    </row>
    <row r="626" spans="1:5">
      <c r="A626" s="656"/>
      <c r="B626" s="763"/>
      <c r="C626" s="656"/>
      <c r="D626" s="656"/>
      <c r="E626" s="656"/>
    </row>
    <row r="627" spans="1:5">
      <c r="A627" s="656"/>
      <c r="B627" s="763"/>
      <c r="C627" s="656"/>
      <c r="D627" s="656"/>
      <c r="E627" s="656"/>
    </row>
    <row r="628" spans="1:5">
      <c r="A628" s="656"/>
      <c r="B628" s="763"/>
      <c r="C628" s="656"/>
      <c r="D628" s="656"/>
      <c r="E628" s="656"/>
    </row>
    <row r="629" spans="1:5">
      <c r="A629" s="656"/>
      <c r="B629" s="763"/>
      <c r="C629" s="656"/>
      <c r="D629" s="656"/>
      <c r="E629" s="656"/>
    </row>
    <row r="630" spans="1:5">
      <c r="A630" s="656"/>
      <c r="B630" s="763"/>
      <c r="C630" s="656"/>
      <c r="D630" s="656"/>
      <c r="E630" s="656"/>
    </row>
    <row r="631" spans="1:5">
      <c r="A631" s="656"/>
      <c r="B631" s="763"/>
      <c r="C631" s="656"/>
      <c r="D631" s="656"/>
      <c r="E631" s="656"/>
    </row>
    <row r="632" spans="1:5">
      <c r="A632" s="656"/>
      <c r="B632" s="763"/>
      <c r="C632" s="656"/>
      <c r="D632" s="656"/>
      <c r="E632" s="656"/>
    </row>
    <row r="633" spans="1:5">
      <c r="A633" s="656"/>
      <c r="B633" s="763"/>
      <c r="C633" s="656"/>
      <c r="D633" s="656"/>
      <c r="E633" s="656"/>
    </row>
    <row r="634" spans="1:5">
      <c r="A634" s="656"/>
      <c r="B634" s="763"/>
      <c r="C634" s="656"/>
      <c r="D634" s="656"/>
      <c r="E634" s="656"/>
    </row>
    <row r="635" spans="1:5">
      <c r="A635" s="656"/>
      <c r="B635" s="763"/>
      <c r="C635" s="656"/>
      <c r="D635" s="656"/>
      <c r="E635" s="656"/>
    </row>
    <row r="636" spans="1:5">
      <c r="A636" s="656"/>
      <c r="B636" s="763"/>
      <c r="C636" s="656"/>
      <c r="D636" s="656"/>
      <c r="E636" s="656"/>
    </row>
    <row r="637" spans="1:5">
      <c r="A637" s="656"/>
      <c r="B637" s="763"/>
      <c r="C637" s="656"/>
      <c r="D637" s="656"/>
      <c r="E637" s="656"/>
    </row>
    <row r="638" spans="1:5">
      <c r="A638" s="656"/>
      <c r="B638" s="763"/>
      <c r="C638" s="656"/>
      <c r="D638" s="656"/>
      <c r="E638" s="656"/>
    </row>
    <row r="639" spans="1:5">
      <c r="A639" s="656"/>
      <c r="B639" s="763"/>
      <c r="C639" s="656"/>
      <c r="D639" s="656"/>
      <c r="E639" s="656"/>
    </row>
    <row r="640" spans="1:5">
      <c r="A640" s="656"/>
      <c r="B640" s="763"/>
      <c r="C640" s="656"/>
      <c r="D640" s="656"/>
      <c r="E640" s="656"/>
    </row>
    <row r="641" spans="1:5">
      <c r="A641" s="656"/>
      <c r="B641" s="763"/>
      <c r="C641" s="656"/>
      <c r="D641" s="656"/>
      <c r="E641" s="656"/>
    </row>
    <row r="642" spans="1:5">
      <c r="A642" s="656"/>
      <c r="B642" s="763"/>
      <c r="C642" s="656"/>
      <c r="D642" s="656"/>
      <c r="E642" s="656"/>
    </row>
    <row r="643" spans="1:5">
      <c r="A643" s="656"/>
      <c r="B643" s="763"/>
      <c r="C643" s="656"/>
      <c r="D643" s="656"/>
      <c r="E643" s="656"/>
    </row>
    <row r="644" spans="1:5">
      <c r="A644" s="656"/>
      <c r="B644" s="763"/>
      <c r="C644" s="656"/>
      <c r="D644" s="656"/>
      <c r="E644" s="656"/>
    </row>
    <row r="645" spans="1:5">
      <c r="A645" s="656"/>
      <c r="B645" s="763"/>
      <c r="C645" s="656"/>
      <c r="D645" s="656"/>
      <c r="E645" s="656"/>
    </row>
    <row r="646" spans="1:5">
      <c r="A646" s="656"/>
      <c r="B646" s="763"/>
      <c r="C646" s="656"/>
      <c r="D646" s="656"/>
      <c r="E646" s="656"/>
    </row>
    <row r="647" spans="1:5">
      <c r="A647" s="656"/>
      <c r="B647" s="763"/>
      <c r="C647" s="656"/>
      <c r="D647" s="656"/>
      <c r="E647" s="656"/>
    </row>
    <row r="648" spans="1:5">
      <c r="A648" s="656"/>
      <c r="B648" s="763"/>
      <c r="C648" s="656"/>
      <c r="D648" s="656"/>
      <c r="E648" s="656"/>
    </row>
    <row r="649" spans="1:5">
      <c r="A649" s="656"/>
      <c r="B649" s="763"/>
      <c r="C649" s="656"/>
      <c r="D649" s="656"/>
      <c r="E649" s="656"/>
    </row>
    <row r="650" spans="1:5">
      <c r="A650" s="656"/>
      <c r="B650" s="763"/>
      <c r="C650" s="656"/>
      <c r="D650" s="656"/>
      <c r="E650" s="656"/>
    </row>
    <row r="651" spans="1:5">
      <c r="A651" s="656"/>
      <c r="B651" s="763"/>
      <c r="C651" s="656"/>
      <c r="D651" s="656"/>
      <c r="E651" s="656"/>
    </row>
    <row r="652" spans="1:5">
      <c r="A652" s="656"/>
      <c r="B652" s="763"/>
      <c r="C652" s="656"/>
      <c r="D652" s="656"/>
      <c r="E652" s="656"/>
    </row>
    <row r="653" spans="1:5">
      <c r="A653" s="656"/>
      <c r="B653" s="763"/>
      <c r="C653" s="656"/>
      <c r="D653" s="656"/>
      <c r="E653" s="656"/>
    </row>
    <row r="654" spans="1:5">
      <c r="A654" s="656"/>
      <c r="B654" s="763"/>
      <c r="C654" s="656"/>
      <c r="D654" s="656"/>
      <c r="E654" s="656"/>
    </row>
    <row r="655" spans="1:5">
      <c r="A655" s="656"/>
      <c r="B655" s="763"/>
      <c r="C655" s="656"/>
      <c r="D655" s="656"/>
      <c r="E655" s="656"/>
    </row>
    <row r="656" spans="1:5">
      <c r="A656" s="656"/>
      <c r="B656" s="763"/>
      <c r="C656" s="656"/>
      <c r="D656" s="656"/>
      <c r="E656" s="656"/>
    </row>
    <row r="657" spans="1:5">
      <c r="A657" s="656"/>
      <c r="B657" s="763"/>
      <c r="C657" s="656"/>
      <c r="D657" s="656"/>
      <c r="E657" s="656"/>
    </row>
    <row r="658" spans="1:5">
      <c r="A658" s="656"/>
      <c r="B658" s="763"/>
      <c r="C658" s="656"/>
      <c r="D658" s="656"/>
      <c r="E658" s="656"/>
    </row>
    <row r="659" spans="1:5">
      <c r="A659" s="656"/>
      <c r="B659" s="763"/>
      <c r="C659" s="656"/>
      <c r="D659" s="656"/>
      <c r="E659" s="656"/>
    </row>
    <row r="660" spans="1:5">
      <c r="A660" s="656"/>
      <c r="B660" s="763"/>
      <c r="C660" s="656"/>
      <c r="D660" s="656"/>
      <c r="E660" s="656"/>
    </row>
    <row r="661" spans="1:5">
      <c r="A661" s="656"/>
      <c r="B661" s="763"/>
      <c r="C661" s="656"/>
      <c r="D661" s="656"/>
      <c r="E661" s="656"/>
    </row>
    <row r="662" spans="1:5">
      <c r="A662" s="656"/>
      <c r="B662" s="763"/>
      <c r="C662" s="656"/>
      <c r="D662" s="656"/>
      <c r="E662" s="656"/>
    </row>
    <row r="663" spans="1:5">
      <c r="A663" s="656"/>
      <c r="B663" s="763"/>
      <c r="C663" s="656"/>
      <c r="D663" s="656"/>
      <c r="E663" s="656"/>
    </row>
    <row r="664" spans="1:5">
      <c r="A664" s="656"/>
      <c r="B664" s="763"/>
      <c r="C664" s="656"/>
      <c r="D664" s="656"/>
      <c r="E664" s="656"/>
    </row>
    <row r="665" spans="1:5">
      <c r="A665" s="656"/>
      <c r="B665" s="763"/>
      <c r="C665" s="656"/>
      <c r="D665" s="656"/>
      <c r="E665" s="656"/>
    </row>
    <row r="666" spans="1:5">
      <c r="A666" s="656"/>
      <c r="B666" s="763"/>
      <c r="C666" s="656"/>
      <c r="D666" s="656"/>
      <c r="E666" s="656"/>
    </row>
    <row r="667" spans="1:5">
      <c r="A667" s="656"/>
      <c r="B667" s="763"/>
      <c r="C667" s="656"/>
      <c r="D667" s="656"/>
      <c r="E667" s="656"/>
    </row>
    <row r="668" spans="1:5">
      <c r="A668" s="656"/>
      <c r="B668" s="763"/>
      <c r="C668" s="656"/>
      <c r="D668" s="656"/>
      <c r="E668" s="656"/>
    </row>
    <row r="669" spans="1:5">
      <c r="A669" s="656"/>
      <c r="B669" s="763"/>
      <c r="C669" s="656"/>
      <c r="D669" s="656"/>
      <c r="E669" s="656"/>
    </row>
    <row r="670" spans="1:5">
      <c r="A670" s="656"/>
      <c r="B670" s="763"/>
      <c r="C670" s="656"/>
      <c r="D670" s="656"/>
      <c r="E670" s="656"/>
    </row>
    <row r="671" spans="1:5">
      <c r="A671" s="656"/>
      <c r="B671" s="763"/>
      <c r="C671" s="656"/>
      <c r="D671" s="656"/>
      <c r="E671" s="656"/>
    </row>
    <row r="672" spans="1:5">
      <c r="A672" s="656"/>
      <c r="B672" s="763"/>
      <c r="C672" s="656"/>
      <c r="D672" s="656"/>
      <c r="E672" s="656"/>
    </row>
    <row r="673" spans="1:5">
      <c r="A673" s="656"/>
      <c r="B673" s="763"/>
      <c r="C673" s="656"/>
      <c r="D673" s="656"/>
      <c r="E673" s="656"/>
    </row>
    <row r="674" spans="1:5">
      <c r="A674" s="656"/>
      <c r="B674" s="763"/>
      <c r="C674" s="656"/>
      <c r="D674" s="656"/>
      <c r="E674" s="656"/>
    </row>
    <row r="675" spans="1:5">
      <c r="A675" s="656"/>
      <c r="B675" s="763"/>
      <c r="C675" s="656"/>
      <c r="D675" s="656"/>
      <c r="E675" s="656"/>
    </row>
    <row r="676" spans="1:5">
      <c r="A676" s="656"/>
      <c r="B676" s="763"/>
      <c r="C676" s="656"/>
      <c r="D676" s="656"/>
      <c r="E676" s="656"/>
    </row>
    <row r="677" spans="1:5">
      <c r="A677" s="656"/>
      <c r="B677" s="763"/>
      <c r="C677" s="656"/>
      <c r="D677" s="656"/>
      <c r="E677" s="656"/>
    </row>
    <row r="678" spans="1:5">
      <c r="A678" s="656"/>
      <c r="B678" s="763"/>
      <c r="C678" s="656"/>
      <c r="D678" s="656"/>
      <c r="E678" s="656"/>
    </row>
    <row r="679" spans="1:5">
      <c r="A679" s="656"/>
      <c r="B679" s="763"/>
      <c r="C679" s="656"/>
      <c r="D679" s="656"/>
      <c r="E679" s="656"/>
    </row>
    <row r="680" spans="1:5">
      <c r="A680" s="656"/>
      <c r="B680" s="763"/>
      <c r="C680" s="656"/>
      <c r="D680" s="656"/>
      <c r="E680" s="656"/>
    </row>
    <row r="681" spans="1:5">
      <c r="A681" s="656"/>
      <c r="B681" s="763"/>
      <c r="C681" s="656"/>
      <c r="D681" s="656"/>
      <c r="E681" s="656"/>
    </row>
    <row r="682" spans="1:5">
      <c r="A682" s="656"/>
      <c r="B682" s="763"/>
      <c r="C682" s="656"/>
      <c r="D682" s="656"/>
      <c r="E682" s="656"/>
    </row>
    <row r="683" spans="1:5">
      <c r="A683" s="656"/>
      <c r="B683" s="763"/>
      <c r="C683" s="656"/>
      <c r="D683" s="656"/>
      <c r="E683" s="656"/>
    </row>
    <row r="684" spans="1:5">
      <c r="A684" s="656"/>
      <c r="B684" s="763"/>
      <c r="C684" s="656"/>
      <c r="D684" s="656"/>
      <c r="E684" s="656"/>
    </row>
    <row r="685" spans="1:5">
      <c r="A685" s="656"/>
      <c r="B685" s="763"/>
      <c r="C685" s="656"/>
      <c r="D685" s="656"/>
      <c r="E685" s="656"/>
    </row>
    <row r="686" spans="1:5">
      <c r="A686" s="656"/>
      <c r="B686" s="763"/>
      <c r="C686" s="656"/>
      <c r="D686" s="656"/>
      <c r="E686" s="656"/>
    </row>
    <row r="687" spans="1:5">
      <c r="A687" s="656"/>
      <c r="B687" s="763"/>
      <c r="C687" s="656"/>
      <c r="D687" s="656"/>
      <c r="E687" s="656"/>
    </row>
    <row r="688" spans="1:5">
      <c r="A688" s="656"/>
      <c r="B688" s="763"/>
      <c r="C688" s="656"/>
      <c r="D688" s="656"/>
      <c r="E688" s="656"/>
    </row>
    <row r="689" spans="1:5">
      <c r="A689" s="656"/>
      <c r="B689" s="763"/>
      <c r="C689" s="656"/>
      <c r="D689" s="656"/>
      <c r="E689" s="656"/>
    </row>
    <row r="690" spans="1:5">
      <c r="A690" s="656"/>
      <c r="B690" s="763"/>
      <c r="C690" s="656"/>
      <c r="D690" s="656"/>
      <c r="E690" s="656"/>
    </row>
    <row r="691" spans="1:5">
      <c r="A691" s="656"/>
      <c r="B691" s="763"/>
      <c r="C691" s="656"/>
      <c r="D691" s="656"/>
      <c r="E691" s="656"/>
    </row>
    <row r="692" spans="1:5">
      <c r="A692" s="656"/>
      <c r="B692" s="763"/>
      <c r="C692" s="656"/>
      <c r="D692" s="656"/>
      <c r="E692" s="656"/>
    </row>
    <row r="693" spans="1:5">
      <c r="A693" s="656"/>
      <c r="B693" s="763"/>
      <c r="C693" s="656"/>
      <c r="D693" s="656"/>
      <c r="E693" s="656"/>
    </row>
    <row r="694" spans="1:5">
      <c r="A694" s="656"/>
      <c r="B694" s="763"/>
      <c r="C694" s="656"/>
      <c r="D694" s="656"/>
      <c r="E694" s="656"/>
    </row>
    <row r="695" spans="1:5">
      <c r="A695" s="656"/>
      <c r="B695" s="763"/>
      <c r="C695" s="656"/>
      <c r="D695" s="656"/>
      <c r="E695" s="656"/>
    </row>
    <row r="696" spans="1:5">
      <c r="A696" s="656"/>
      <c r="B696" s="763"/>
      <c r="C696" s="656"/>
      <c r="D696" s="656"/>
      <c r="E696" s="656"/>
    </row>
    <row r="697" spans="1:5">
      <c r="A697" s="656"/>
      <c r="B697" s="763"/>
      <c r="C697" s="656"/>
      <c r="D697" s="656"/>
      <c r="E697" s="656"/>
    </row>
    <row r="698" spans="1:5">
      <c r="A698" s="656"/>
      <c r="B698" s="763"/>
      <c r="C698" s="656"/>
      <c r="D698" s="656"/>
      <c r="E698" s="656"/>
    </row>
    <row r="699" spans="1:5">
      <c r="A699" s="656"/>
      <c r="B699" s="763"/>
      <c r="C699" s="656"/>
      <c r="D699" s="656"/>
      <c r="E699" s="656"/>
    </row>
    <row r="700" spans="1:5">
      <c r="A700" s="656"/>
      <c r="B700" s="763"/>
      <c r="C700" s="656"/>
      <c r="D700" s="656"/>
      <c r="E700" s="656"/>
    </row>
    <row r="701" spans="1:5">
      <c r="A701" s="656"/>
      <c r="B701" s="763"/>
      <c r="C701" s="656"/>
      <c r="D701" s="656"/>
      <c r="E701" s="656"/>
    </row>
    <row r="702" spans="1:5">
      <c r="A702" s="656"/>
      <c r="B702" s="763"/>
      <c r="C702" s="656"/>
      <c r="D702" s="656"/>
      <c r="E702" s="656"/>
    </row>
    <row r="703" spans="1:5">
      <c r="A703" s="656"/>
      <c r="B703" s="763"/>
      <c r="C703" s="656"/>
      <c r="D703" s="656"/>
      <c r="E703" s="656"/>
    </row>
    <row r="704" spans="1:5">
      <c r="A704" s="656"/>
      <c r="B704" s="763"/>
      <c r="C704" s="656"/>
      <c r="D704" s="656"/>
      <c r="E704" s="656"/>
    </row>
    <row r="705" spans="1:5">
      <c r="A705" s="656"/>
      <c r="B705" s="763"/>
      <c r="C705" s="656"/>
      <c r="D705" s="656"/>
      <c r="E705" s="656"/>
    </row>
    <row r="706" spans="1:5">
      <c r="A706" s="656"/>
      <c r="B706" s="763"/>
      <c r="C706" s="656"/>
      <c r="D706" s="656"/>
      <c r="E706" s="656"/>
    </row>
    <row r="707" spans="1:5">
      <c r="A707" s="656"/>
      <c r="B707" s="763"/>
      <c r="C707" s="656"/>
      <c r="D707" s="656"/>
      <c r="E707" s="656"/>
    </row>
    <row r="708" spans="1:5">
      <c r="A708" s="656"/>
      <c r="B708" s="763"/>
      <c r="C708" s="656"/>
      <c r="D708" s="656"/>
      <c r="E708" s="656"/>
    </row>
    <row r="709" spans="1:5">
      <c r="A709" s="656"/>
      <c r="B709" s="763"/>
      <c r="C709" s="656"/>
      <c r="D709" s="656"/>
      <c r="E709" s="656"/>
    </row>
    <row r="710" spans="1:5">
      <c r="A710" s="656"/>
      <c r="B710" s="763"/>
      <c r="C710" s="656"/>
      <c r="D710" s="656"/>
      <c r="E710" s="656"/>
    </row>
    <row r="711" spans="1:5">
      <c r="A711" s="656"/>
      <c r="B711" s="763"/>
      <c r="C711" s="656"/>
      <c r="D711" s="656"/>
      <c r="E711" s="656"/>
    </row>
    <row r="712" spans="1:5">
      <c r="A712" s="656"/>
      <c r="B712" s="763"/>
      <c r="C712" s="656"/>
      <c r="D712" s="656"/>
      <c r="E712" s="656"/>
    </row>
    <row r="713" spans="1:5">
      <c r="A713" s="656"/>
      <c r="B713" s="763"/>
      <c r="C713" s="656"/>
      <c r="D713" s="656"/>
      <c r="E713" s="656"/>
    </row>
    <row r="714" spans="1:5">
      <c r="A714" s="656"/>
      <c r="B714" s="763"/>
      <c r="C714" s="656"/>
      <c r="D714" s="656"/>
      <c r="E714" s="656"/>
    </row>
    <row r="715" spans="1:5">
      <c r="A715" s="656"/>
      <c r="B715" s="763"/>
      <c r="C715" s="656"/>
      <c r="D715" s="656"/>
      <c r="E715" s="656"/>
    </row>
    <row r="716" spans="1:5">
      <c r="A716" s="656"/>
      <c r="B716" s="763"/>
      <c r="C716" s="656"/>
      <c r="D716" s="656"/>
      <c r="E716" s="656"/>
    </row>
    <row r="717" spans="1:5">
      <c r="A717" s="656"/>
      <c r="B717" s="763"/>
      <c r="C717" s="656"/>
      <c r="D717" s="656"/>
      <c r="E717" s="656"/>
    </row>
    <row r="718" spans="1:5">
      <c r="A718" s="656"/>
      <c r="B718" s="763"/>
      <c r="C718" s="656"/>
      <c r="D718" s="656"/>
      <c r="E718" s="656"/>
    </row>
    <row r="719" spans="1:5">
      <c r="A719" s="656"/>
      <c r="B719" s="763"/>
      <c r="C719" s="656"/>
      <c r="D719" s="656"/>
      <c r="E719" s="656"/>
    </row>
    <row r="720" spans="1:5">
      <c r="A720" s="656"/>
      <c r="B720" s="763"/>
      <c r="C720" s="656"/>
      <c r="D720" s="656"/>
      <c r="E720" s="656"/>
    </row>
    <row r="721" spans="1:5">
      <c r="A721" s="656"/>
      <c r="B721" s="763"/>
      <c r="C721" s="656"/>
      <c r="D721" s="656"/>
      <c r="E721" s="656"/>
    </row>
    <row r="722" spans="1:5">
      <c r="A722" s="656"/>
      <c r="B722" s="763"/>
      <c r="C722" s="656"/>
      <c r="D722" s="656"/>
      <c r="E722" s="656"/>
    </row>
    <row r="723" spans="1:5">
      <c r="A723" s="656"/>
      <c r="B723" s="763"/>
      <c r="C723" s="656"/>
      <c r="D723" s="656"/>
      <c r="E723" s="656"/>
    </row>
    <row r="724" spans="1:5">
      <c r="A724" s="656"/>
      <c r="B724" s="763"/>
      <c r="C724" s="656"/>
      <c r="D724" s="656"/>
      <c r="E724" s="656"/>
    </row>
    <row r="725" spans="1:5">
      <c r="A725" s="656"/>
      <c r="B725" s="763"/>
      <c r="C725" s="656"/>
      <c r="D725" s="656"/>
      <c r="E725" s="656"/>
    </row>
    <row r="726" spans="1:5">
      <c r="A726" s="656"/>
      <c r="B726" s="763"/>
      <c r="C726" s="656"/>
      <c r="D726" s="656"/>
      <c r="E726" s="656"/>
    </row>
    <row r="727" spans="1:5">
      <c r="A727" s="656"/>
      <c r="B727" s="763"/>
      <c r="C727" s="656"/>
      <c r="D727" s="656"/>
      <c r="E727" s="656"/>
    </row>
    <row r="728" spans="1:5">
      <c r="A728" s="656"/>
      <c r="B728" s="763"/>
      <c r="C728" s="656"/>
      <c r="D728" s="656"/>
      <c r="E728" s="656"/>
    </row>
    <row r="729" spans="1:5">
      <c r="A729" s="656"/>
      <c r="B729" s="763"/>
      <c r="C729" s="656"/>
      <c r="D729" s="656"/>
      <c r="E729" s="656"/>
    </row>
    <row r="730" spans="1:5">
      <c r="A730" s="656"/>
      <c r="B730" s="763"/>
      <c r="C730" s="656"/>
      <c r="D730" s="656"/>
      <c r="E730" s="656"/>
    </row>
    <row r="731" spans="1:5">
      <c r="A731" s="656"/>
      <c r="B731" s="763"/>
      <c r="C731" s="656"/>
      <c r="D731" s="656"/>
      <c r="E731" s="656"/>
    </row>
    <row r="732" spans="1:5">
      <c r="A732" s="656"/>
      <c r="B732" s="763"/>
      <c r="C732" s="656"/>
      <c r="D732" s="656"/>
      <c r="E732" s="656"/>
    </row>
    <row r="733" spans="1:5">
      <c r="A733" s="656"/>
      <c r="B733" s="763"/>
      <c r="C733" s="656"/>
      <c r="D733" s="656"/>
      <c r="E733" s="656"/>
    </row>
    <row r="734" spans="1:5">
      <c r="A734" s="656"/>
      <c r="B734" s="763"/>
      <c r="C734" s="656"/>
      <c r="D734" s="656"/>
      <c r="E734" s="656"/>
    </row>
    <row r="735" spans="1:5">
      <c r="A735" s="656"/>
      <c r="B735" s="763"/>
      <c r="C735" s="656"/>
      <c r="D735" s="656"/>
      <c r="E735" s="656"/>
    </row>
    <row r="736" spans="1:5">
      <c r="A736" s="656"/>
      <c r="B736" s="763"/>
      <c r="C736" s="656"/>
      <c r="D736" s="656"/>
      <c r="E736" s="656"/>
    </row>
    <row r="737" spans="1:5">
      <c r="A737" s="656"/>
      <c r="B737" s="763"/>
      <c r="C737" s="656"/>
      <c r="D737" s="656"/>
      <c r="E737" s="656"/>
    </row>
    <row r="738" spans="1:5">
      <c r="A738" s="656"/>
      <c r="B738" s="763"/>
      <c r="C738" s="656"/>
      <c r="D738" s="656"/>
      <c r="E738" s="656"/>
    </row>
    <row r="739" spans="1:5">
      <c r="A739" s="656"/>
      <c r="B739" s="763"/>
      <c r="C739" s="656"/>
      <c r="D739" s="656"/>
      <c r="E739" s="656"/>
    </row>
    <row r="740" spans="1:5">
      <c r="A740" s="656"/>
      <c r="B740" s="763"/>
      <c r="C740" s="656"/>
      <c r="D740" s="656"/>
      <c r="E740" s="656"/>
    </row>
    <row r="741" spans="1:5">
      <c r="A741" s="656"/>
      <c r="B741" s="763"/>
      <c r="C741" s="656"/>
      <c r="D741" s="656"/>
      <c r="E741" s="656"/>
    </row>
    <row r="742" spans="1:5">
      <c r="A742" s="656"/>
      <c r="B742" s="763"/>
      <c r="C742" s="656"/>
      <c r="D742" s="656"/>
      <c r="E742" s="656"/>
    </row>
    <row r="743" spans="1:5">
      <c r="A743" s="656"/>
      <c r="B743" s="763"/>
      <c r="C743" s="656"/>
      <c r="D743" s="656"/>
      <c r="E743" s="656"/>
    </row>
    <row r="744" spans="1:5">
      <c r="A744" s="656"/>
      <c r="B744" s="763"/>
      <c r="C744" s="656"/>
      <c r="D744" s="656"/>
      <c r="E744" s="656"/>
    </row>
    <row r="745" spans="1:5">
      <c r="A745" s="656"/>
      <c r="B745" s="763"/>
      <c r="C745" s="656"/>
      <c r="D745" s="656"/>
      <c r="E745" s="656"/>
    </row>
    <row r="746" spans="1:5">
      <c r="A746" s="656"/>
      <c r="B746" s="763"/>
      <c r="C746" s="656"/>
      <c r="D746" s="656"/>
      <c r="E746" s="656"/>
    </row>
    <row r="747" spans="1:5">
      <c r="A747" s="656"/>
      <c r="B747" s="763"/>
      <c r="C747" s="656"/>
      <c r="D747" s="656"/>
      <c r="E747" s="656"/>
    </row>
    <row r="748" spans="1:5">
      <c r="A748" s="656"/>
      <c r="B748" s="763"/>
      <c r="C748" s="656"/>
      <c r="D748" s="656"/>
      <c r="E748" s="656"/>
    </row>
    <row r="749" spans="1:5">
      <c r="A749" s="656"/>
      <c r="B749" s="763"/>
      <c r="C749" s="656"/>
      <c r="D749" s="656"/>
      <c r="E749" s="656"/>
    </row>
    <row r="750" spans="1:5">
      <c r="A750" s="656"/>
      <c r="B750" s="763"/>
      <c r="C750" s="656"/>
      <c r="D750" s="656"/>
      <c r="E750" s="656"/>
    </row>
    <row r="751" spans="1:5">
      <c r="A751" s="656"/>
      <c r="B751" s="763"/>
      <c r="C751" s="656"/>
      <c r="D751" s="656"/>
      <c r="E751" s="656"/>
    </row>
    <row r="752" spans="1:5">
      <c r="A752" s="656"/>
      <c r="B752" s="763"/>
      <c r="C752" s="656"/>
      <c r="D752" s="656"/>
      <c r="E752" s="656"/>
    </row>
    <row r="753" spans="1:5">
      <c r="A753" s="656"/>
      <c r="B753" s="763"/>
      <c r="C753" s="656"/>
      <c r="D753" s="656"/>
      <c r="E753" s="656"/>
    </row>
    <row r="754" spans="1:5">
      <c r="A754" s="656"/>
      <c r="B754" s="763"/>
      <c r="C754" s="656"/>
      <c r="D754" s="656"/>
      <c r="E754" s="656"/>
    </row>
    <row r="755" spans="1:5">
      <c r="A755" s="656"/>
      <c r="B755" s="763"/>
      <c r="C755" s="656"/>
      <c r="D755" s="656"/>
      <c r="E755" s="656"/>
    </row>
    <row r="756" spans="1:5">
      <c r="A756" s="656"/>
      <c r="B756" s="763"/>
      <c r="C756" s="656"/>
      <c r="D756" s="656"/>
      <c r="E756" s="656"/>
    </row>
    <row r="757" spans="1:5">
      <c r="A757" s="656"/>
      <c r="B757" s="763"/>
      <c r="C757" s="656"/>
      <c r="D757" s="656"/>
      <c r="E757" s="656"/>
    </row>
    <row r="758" spans="1:5">
      <c r="A758" s="656"/>
      <c r="B758" s="763"/>
      <c r="C758" s="656"/>
      <c r="D758" s="656"/>
      <c r="E758" s="656"/>
    </row>
    <row r="759" spans="1:5">
      <c r="A759" s="656"/>
      <c r="B759" s="763"/>
      <c r="C759" s="656"/>
      <c r="D759" s="656"/>
      <c r="E759" s="656"/>
    </row>
    <row r="760" spans="1:5">
      <c r="A760" s="656"/>
      <c r="B760" s="763"/>
      <c r="C760" s="656"/>
      <c r="D760" s="656"/>
      <c r="E760" s="656"/>
    </row>
    <row r="761" spans="1:5">
      <c r="A761" s="656"/>
      <c r="B761" s="763"/>
      <c r="C761" s="656"/>
      <c r="D761" s="656"/>
      <c r="E761" s="656"/>
    </row>
    <row r="762" spans="1:5">
      <c r="A762" s="656"/>
      <c r="B762" s="763"/>
      <c r="C762" s="656"/>
      <c r="D762" s="656"/>
      <c r="E762" s="656"/>
    </row>
    <row r="763" spans="1:5">
      <c r="A763" s="656"/>
      <c r="B763" s="763"/>
      <c r="C763" s="656"/>
      <c r="D763" s="656"/>
      <c r="E763" s="656"/>
    </row>
    <row r="764" spans="1:5">
      <c r="A764" s="656"/>
      <c r="B764" s="763"/>
      <c r="C764" s="656"/>
      <c r="D764" s="656"/>
      <c r="E764" s="656"/>
    </row>
    <row r="765" spans="1:5">
      <c r="A765" s="656"/>
      <c r="B765" s="763"/>
      <c r="C765" s="656"/>
      <c r="D765" s="656"/>
      <c r="E765" s="656"/>
    </row>
    <row r="766" spans="1:5">
      <c r="A766" s="656"/>
      <c r="B766" s="763"/>
      <c r="C766" s="656"/>
      <c r="D766" s="656"/>
      <c r="E766" s="656"/>
    </row>
    <row r="767" spans="1:5">
      <c r="A767" s="656"/>
      <c r="B767" s="763"/>
      <c r="C767" s="656"/>
      <c r="D767" s="656"/>
      <c r="E767" s="656"/>
    </row>
    <row r="768" spans="1:5">
      <c r="A768" s="656"/>
      <c r="B768" s="763"/>
      <c r="C768" s="656"/>
      <c r="D768" s="656"/>
      <c r="E768" s="656"/>
    </row>
    <row r="769" spans="1:5">
      <c r="A769" s="656"/>
      <c r="B769" s="763"/>
      <c r="C769" s="656"/>
      <c r="D769" s="656"/>
      <c r="E769" s="656"/>
    </row>
    <row r="770" spans="1:5">
      <c r="A770" s="656"/>
      <c r="B770" s="763"/>
      <c r="C770" s="656"/>
      <c r="D770" s="656"/>
      <c r="E770" s="656"/>
    </row>
    <row r="771" spans="1:5">
      <c r="A771" s="656"/>
      <c r="B771" s="763"/>
      <c r="C771" s="656"/>
      <c r="D771" s="656"/>
      <c r="E771" s="656"/>
    </row>
    <row r="772" spans="1:5">
      <c r="A772" s="656"/>
      <c r="B772" s="763"/>
      <c r="C772" s="656"/>
      <c r="D772" s="656"/>
      <c r="E772" s="656"/>
    </row>
    <row r="773" spans="1:5">
      <c r="A773" s="656"/>
      <c r="B773" s="763"/>
      <c r="C773" s="656"/>
      <c r="D773" s="656"/>
      <c r="E773" s="656"/>
    </row>
    <row r="774" spans="1:5">
      <c r="A774" s="656"/>
      <c r="B774" s="763"/>
      <c r="C774" s="656"/>
      <c r="D774" s="656"/>
      <c r="E774" s="656"/>
    </row>
    <row r="775" spans="1:5">
      <c r="A775" s="656"/>
      <c r="B775" s="763"/>
      <c r="C775" s="656"/>
      <c r="D775" s="656"/>
      <c r="E775" s="656"/>
    </row>
    <row r="776" spans="1:5">
      <c r="A776" s="656"/>
      <c r="B776" s="763"/>
      <c r="C776" s="656"/>
      <c r="D776" s="656"/>
      <c r="E776" s="656"/>
    </row>
    <row r="777" spans="1:5">
      <c r="A777" s="656"/>
      <c r="B777" s="763"/>
      <c r="C777" s="656"/>
      <c r="D777" s="656"/>
      <c r="E777" s="656"/>
    </row>
    <row r="778" spans="1:5">
      <c r="A778" s="656"/>
      <c r="B778" s="763"/>
      <c r="C778" s="656"/>
      <c r="D778" s="656"/>
      <c r="E778" s="656"/>
    </row>
    <row r="779" spans="1:5">
      <c r="A779" s="656"/>
      <c r="B779" s="763"/>
      <c r="C779" s="656"/>
      <c r="D779" s="656"/>
      <c r="E779" s="656"/>
    </row>
    <row r="780" spans="1:5">
      <c r="A780" s="656"/>
      <c r="B780" s="763"/>
      <c r="C780" s="656"/>
      <c r="D780" s="656"/>
      <c r="E780" s="656"/>
    </row>
    <row r="781" spans="1:5">
      <c r="A781" s="656"/>
      <c r="B781" s="763"/>
      <c r="C781" s="656"/>
      <c r="D781" s="656"/>
      <c r="E781" s="656"/>
    </row>
    <row r="782" spans="1:5">
      <c r="A782" s="656"/>
      <c r="B782" s="763"/>
      <c r="C782" s="656"/>
      <c r="D782" s="656"/>
      <c r="E782" s="656"/>
    </row>
    <row r="783" spans="1:5">
      <c r="A783" s="656"/>
      <c r="B783" s="763"/>
      <c r="C783" s="656"/>
      <c r="D783" s="656"/>
      <c r="E783" s="656"/>
    </row>
    <row r="784" spans="1:5">
      <c r="A784" s="656"/>
      <c r="B784" s="763"/>
      <c r="C784" s="656"/>
      <c r="D784" s="656"/>
      <c r="E784" s="656"/>
    </row>
    <row r="785" spans="1:5">
      <c r="A785" s="656"/>
      <c r="B785" s="763"/>
      <c r="C785" s="656"/>
      <c r="D785" s="656"/>
      <c r="E785" s="656"/>
    </row>
    <row r="786" spans="1:5">
      <c r="A786" s="656"/>
      <c r="B786" s="763"/>
      <c r="C786" s="656"/>
      <c r="D786" s="656"/>
      <c r="E786" s="656"/>
    </row>
    <row r="787" spans="1:5">
      <c r="A787" s="656"/>
      <c r="B787" s="763"/>
      <c r="C787" s="656"/>
      <c r="D787" s="656"/>
      <c r="E787" s="656"/>
    </row>
    <row r="788" spans="1:5">
      <c r="A788" s="656"/>
      <c r="B788" s="763"/>
      <c r="C788" s="656"/>
      <c r="D788" s="656"/>
      <c r="E788" s="656"/>
    </row>
    <row r="789" spans="1:5">
      <c r="A789" s="656"/>
      <c r="B789" s="763"/>
      <c r="C789" s="656"/>
      <c r="D789" s="656"/>
      <c r="E789" s="656"/>
    </row>
    <row r="790" spans="1:5">
      <c r="A790" s="656"/>
      <c r="B790" s="763"/>
      <c r="C790" s="656"/>
      <c r="D790" s="656"/>
      <c r="E790" s="656"/>
    </row>
    <row r="791" spans="1:5">
      <c r="A791" s="656"/>
      <c r="B791" s="763"/>
      <c r="C791" s="656"/>
      <c r="D791" s="656"/>
      <c r="E791" s="656"/>
    </row>
    <row r="792" spans="1:5">
      <c r="A792" s="656"/>
      <c r="B792" s="763"/>
      <c r="C792" s="656"/>
      <c r="D792" s="656"/>
      <c r="E792" s="656"/>
    </row>
    <row r="793" spans="1:5">
      <c r="A793" s="656"/>
      <c r="B793" s="763"/>
      <c r="C793" s="656"/>
      <c r="D793" s="656"/>
      <c r="E793" s="656"/>
    </row>
    <row r="794" spans="1:5">
      <c r="A794" s="656"/>
      <c r="B794" s="763"/>
      <c r="C794" s="656"/>
      <c r="D794" s="656"/>
      <c r="E794" s="656"/>
    </row>
    <row r="795" spans="1:5">
      <c r="A795" s="656"/>
      <c r="B795" s="763"/>
      <c r="C795" s="656"/>
      <c r="D795" s="656"/>
      <c r="E795" s="656"/>
    </row>
    <row r="796" spans="1:5">
      <c r="A796" s="656"/>
      <c r="B796" s="763"/>
      <c r="C796" s="656"/>
      <c r="D796" s="656"/>
      <c r="E796" s="656"/>
    </row>
    <row r="797" spans="1:5">
      <c r="A797" s="656"/>
      <c r="B797" s="763"/>
      <c r="C797" s="656"/>
      <c r="D797" s="656"/>
      <c r="E797" s="656"/>
    </row>
    <row r="798" spans="1:5">
      <c r="A798" s="656"/>
      <c r="B798" s="763"/>
      <c r="C798" s="656"/>
      <c r="D798" s="656"/>
      <c r="E798" s="656"/>
    </row>
    <row r="799" spans="1:5">
      <c r="A799" s="656"/>
      <c r="B799" s="763"/>
      <c r="C799" s="656"/>
      <c r="D799" s="656"/>
      <c r="E799" s="656"/>
    </row>
    <row r="800" spans="1:5">
      <c r="A800" s="656"/>
      <c r="B800" s="763"/>
      <c r="C800" s="656"/>
      <c r="D800" s="656"/>
      <c r="E800" s="656"/>
    </row>
    <row r="801" spans="1:5">
      <c r="A801" s="656"/>
      <c r="B801" s="763"/>
      <c r="C801" s="656"/>
      <c r="D801" s="656"/>
      <c r="E801" s="656"/>
    </row>
    <row r="802" spans="1:5">
      <c r="A802" s="656"/>
      <c r="B802" s="763"/>
      <c r="C802" s="656"/>
      <c r="D802" s="656"/>
      <c r="E802" s="656"/>
    </row>
    <row r="803" spans="1:5">
      <c r="A803" s="656"/>
      <c r="B803" s="763"/>
      <c r="C803" s="656"/>
      <c r="D803" s="656"/>
      <c r="E803" s="656"/>
    </row>
    <row r="804" spans="1:5">
      <c r="A804" s="656"/>
      <c r="B804" s="763"/>
      <c r="C804" s="656"/>
      <c r="D804" s="656"/>
      <c r="E804" s="656"/>
    </row>
    <row r="805" spans="1:5">
      <c r="A805" s="656"/>
      <c r="B805" s="763"/>
      <c r="C805" s="656"/>
      <c r="D805" s="656"/>
      <c r="E805" s="656"/>
    </row>
    <row r="806" spans="1:5">
      <c r="A806" s="656"/>
      <c r="B806" s="763"/>
      <c r="C806" s="656"/>
      <c r="D806" s="656"/>
      <c r="E806" s="656"/>
    </row>
    <row r="807" spans="1:5">
      <c r="A807" s="656"/>
      <c r="B807" s="763"/>
      <c r="C807" s="656"/>
      <c r="D807" s="656"/>
      <c r="E807" s="656"/>
    </row>
    <row r="808" spans="1:5">
      <c r="A808" s="656"/>
      <c r="B808" s="763"/>
      <c r="C808" s="656"/>
      <c r="D808" s="656"/>
      <c r="E808" s="656"/>
    </row>
    <row r="809" spans="1:5">
      <c r="A809" s="656"/>
      <c r="B809" s="763"/>
      <c r="C809" s="656"/>
      <c r="D809" s="656"/>
      <c r="E809" s="656"/>
    </row>
    <row r="810" spans="1:5">
      <c r="A810" s="656"/>
      <c r="B810" s="763"/>
      <c r="C810" s="656"/>
      <c r="D810" s="656"/>
      <c r="E810" s="656"/>
    </row>
    <row r="811" spans="1:5">
      <c r="A811" s="656"/>
      <c r="B811" s="763"/>
      <c r="C811" s="656"/>
      <c r="D811" s="656"/>
      <c r="E811" s="656"/>
    </row>
    <row r="812" spans="1:5">
      <c r="A812" s="656"/>
      <c r="B812" s="763"/>
      <c r="C812" s="656"/>
      <c r="D812" s="656"/>
      <c r="E812" s="656"/>
    </row>
    <row r="813" spans="1:5">
      <c r="A813" s="656"/>
      <c r="B813" s="763"/>
      <c r="C813" s="656"/>
      <c r="D813" s="656"/>
      <c r="E813" s="656"/>
    </row>
    <row r="814" spans="1:5">
      <c r="A814" s="656"/>
      <c r="B814" s="763"/>
      <c r="C814" s="656"/>
      <c r="D814" s="656"/>
      <c r="E814" s="656"/>
    </row>
    <row r="815" spans="1:5">
      <c r="A815" s="656"/>
      <c r="B815" s="763"/>
      <c r="C815" s="656"/>
      <c r="D815" s="656"/>
      <c r="E815" s="656"/>
    </row>
    <row r="816" spans="1:5">
      <c r="A816" s="656"/>
      <c r="B816" s="763"/>
      <c r="C816" s="656"/>
      <c r="D816" s="656"/>
      <c r="E816" s="656"/>
    </row>
    <row r="817" spans="1:5">
      <c r="A817" s="656"/>
      <c r="B817" s="763"/>
      <c r="C817" s="656"/>
      <c r="D817" s="656"/>
      <c r="E817" s="656"/>
    </row>
    <row r="818" spans="1:5">
      <c r="A818" s="656"/>
      <c r="B818" s="763"/>
      <c r="C818" s="656"/>
      <c r="D818" s="656"/>
      <c r="E818" s="656"/>
    </row>
    <row r="819" spans="1:5">
      <c r="A819" s="656"/>
      <c r="B819" s="763"/>
      <c r="C819" s="656"/>
      <c r="D819" s="656"/>
      <c r="E819" s="656"/>
    </row>
    <row r="820" spans="1:5">
      <c r="A820" s="656"/>
      <c r="B820" s="763"/>
      <c r="C820" s="656"/>
      <c r="D820" s="656"/>
      <c r="E820" s="656"/>
    </row>
    <row r="821" spans="1:5">
      <c r="A821" s="656"/>
      <c r="B821" s="763"/>
      <c r="C821" s="656"/>
      <c r="D821" s="656"/>
      <c r="E821" s="656"/>
    </row>
    <row r="822" spans="1:5">
      <c r="A822" s="656"/>
      <c r="B822" s="763"/>
      <c r="C822" s="656"/>
      <c r="D822" s="656"/>
      <c r="E822" s="656"/>
    </row>
    <row r="823" spans="1:5">
      <c r="A823" s="656"/>
      <c r="B823" s="763"/>
      <c r="C823" s="656"/>
      <c r="D823" s="656"/>
      <c r="E823" s="656"/>
    </row>
    <row r="824" spans="1:5">
      <c r="A824" s="656"/>
      <c r="B824" s="763"/>
      <c r="C824" s="656"/>
      <c r="D824" s="656"/>
      <c r="E824" s="656"/>
    </row>
    <row r="825" spans="1:5">
      <c r="A825" s="656"/>
      <c r="B825" s="763"/>
      <c r="C825" s="656"/>
      <c r="D825" s="656"/>
      <c r="E825" s="656"/>
    </row>
    <row r="826" spans="1:5">
      <c r="A826" s="656"/>
      <c r="B826" s="763"/>
      <c r="C826" s="656"/>
      <c r="D826" s="656"/>
      <c r="E826" s="656"/>
    </row>
    <row r="827" spans="1:5">
      <c r="A827" s="656"/>
      <c r="B827" s="763"/>
      <c r="C827" s="656"/>
      <c r="D827" s="656"/>
      <c r="E827" s="656"/>
    </row>
    <row r="828" spans="1:5">
      <c r="A828" s="656"/>
      <c r="B828" s="763"/>
      <c r="C828" s="656"/>
      <c r="D828" s="656"/>
      <c r="E828" s="656"/>
    </row>
    <row r="829" spans="1:5">
      <c r="A829" s="656"/>
      <c r="B829" s="763"/>
      <c r="C829" s="656"/>
      <c r="D829" s="656"/>
      <c r="E829" s="656"/>
    </row>
    <row r="830" spans="1:5">
      <c r="A830" s="656"/>
      <c r="B830" s="763"/>
      <c r="C830" s="656"/>
      <c r="D830" s="656"/>
      <c r="E830" s="656"/>
    </row>
    <row r="831" spans="1:5">
      <c r="A831" s="656"/>
      <c r="B831" s="763"/>
      <c r="C831" s="656"/>
      <c r="D831" s="656"/>
      <c r="E831" s="656"/>
    </row>
    <row r="832" spans="1:5">
      <c r="A832" s="656"/>
      <c r="B832" s="763"/>
      <c r="C832" s="656"/>
      <c r="D832" s="656"/>
      <c r="E832" s="656"/>
    </row>
    <row r="833" spans="1:5">
      <c r="A833" s="656"/>
      <c r="B833" s="763"/>
      <c r="C833" s="656"/>
      <c r="D833" s="656"/>
      <c r="E833" s="656"/>
    </row>
    <row r="834" spans="1:5">
      <c r="A834" s="656"/>
      <c r="B834" s="763"/>
      <c r="C834" s="656"/>
      <c r="D834" s="656"/>
      <c r="E834" s="656"/>
    </row>
    <row r="835" spans="1:5">
      <c r="A835" s="656"/>
      <c r="B835" s="763"/>
      <c r="C835" s="656"/>
      <c r="D835" s="656"/>
      <c r="E835" s="656"/>
    </row>
    <row r="836" spans="1:5">
      <c r="A836" s="656"/>
      <c r="B836" s="763"/>
      <c r="C836" s="656"/>
      <c r="D836" s="656"/>
      <c r="E836" s="656"/>
    </row>
    <row r="837" spans="1:5">
      <c r="A837" s="656"/>
      <c r="B837" s="763"/>
      <c r="C837" s="656"/>
      <c r="D837" s="656"/>
      <c r="E837" s="656"/>
    </row>
    <row r="838" spans="1:5">
      <c r="A838" s="656"/>
      <c r="B838" s="763"/>
      <c r="C838" s="656"/>
      <c r="D838" s="656"/>
      <c r="E838" s="656"/>
    </row>
    <row r="839" spans="1:5">
      <c r="A839" s="656"/>
      <c r="B839" s="763"/>
      <c r="C839" s="656"/>
      <c r="D839" s="656"/>
      <c r="E839" s="656"/>
    </row>
    <row r="840" spans="1:5">
      <c r="A840" s="656"/>
      <c r="B840" s="763"/>
      <c r="C840" s="656"/>
      <c r="D840" s="656"/>
      <c r="E840" s="656"/>
    </row>
    <row r="841" spans="1:5">
      <c r="A841" s="656"/>
      <c r="B841" s="763"/>
      <c r="C841" s="656"/>
      <c r="D841" s="656"/>
      <c r="E841" s="656"/>
    </row>
    <row r="842" spans="1:5">
      <c r="A842" s="656"/>
      <c r="B842" s="763"/>
      <c r="C842" s="656"/>
      <c r="D842" s="656"/>
      <c r="E842" s="656"/>
    </row>
    <row r="843" spans="1:5">
      <c r="A843" s="656"/>
      <c r="B843" s="763"/>
      <c r="C843" s="656"/>
      <c r="D843" s="656"/>
      <c r="E843" s="656"/>
    </row>
    <row r="844" spans="1:5">
      <c r="A844" s="656"/>
      <c r="B844" s="763"/>
      <c r="C844" s="656"/>
      <c r="D844" s="656"/>
      <c r="E844" s="656"/>
    </row>
    <row r="845" spans="1:5">
      <c r="A845" s="656"/>
      <c r="B845" s="763"/>
      <c r="C845" s="656"/>
      <c r="D845" s="656"/>
      <c r="E845" s="656"/>
    </row>
    <row r="846" spans="1:5">
      <c r="A846" s="656"/>
      <c r="B846" s="763"/>
      <c r="C846" s="656"/>
      <c r="D846" s="656"/>
      <c r="E846" s="656"/>
    </row>
    <row r="847" spans="1:5">
      <c r="A847" s="656"/>
      <c r="B847" s="763"/>
      <c r="C847" s="656"/>
      <c r="D847" s="656"/>
      <c r="E847" s="656"/>
    </row>
    <row r="848" spans="1:5">
      <c r="A848" s="656"/>
      <c r="B848" s="763"/>
      <c r="C848" s="656"/>
      <c r="D848" s="656"/>
      <c r="E848" s="656"/>
    </row>
    <row r="849" spans="1:5">
      <c r="A849" s="656"/>
      <c r="B849" s="763"/>
      <c r="C849" s="656"/>
      <c r="D849" s="656"/>
      <c r="E849" s="656"/>
    </row>
    <row r="850" spans="1:5">
      <c r="A850" s="656"/>
      <c r="B850" s="763"/>
      <c r="C850" s="656"/>
      <c r="D850" s="656"/>
      <c r="E850" s="656"/>
    </row>
    <row r="851" spans="1:5">
      <c r="A851" s="656"/>
      <c r="B851" s="763"/>
      <c r="C851" s="656"/>
      <c r="D851" s="656"/>
      <c r="E851" s="656"/>
    </row>
    <row r="852" spans="1:5">
      <c r="A852" s="656"/>
      <c r="B852" s="763"/>
      <c r="C852" s="656"/>
      <c r="D852" s="656"/>
      <c r="E852" s="656"/>
    </row>
    <row r="853" spans="1:5">
      <c r="A853" s="656"/>
      <c r="B853" s="763"/>
      <c r="C853" s="656"/>
      <c r="D853" s="656"/>
      <c r="E853" s="656"/>
    </row>
    <row r="854" spans="1:5">
      <c r="A854" s="656"/>
      <c r="B854" s="763"/>
      <c r="C854" s="656"/>
      <c r="D854" s="656"/>
      <c r="E854" s="656"/>
    </row>
    <row r="855" spans="1:5">
      <c r="A855" s="656"/>
      <c r="B855" s="763"/>
      <c r="C855" s="656"/>
      <c r="D855" s="656"/>
      <c r="E855" s="656"/>
    </row>
    <row r="856" spans="1:5">
      <c r="A856" s="656"/>
      <c r="B856" s="763"/>
      <c r="C856" s="656"/>
      <c r="D856" s="656"/>
      <c r="E856" s="656"/>
    </row>
    <row r="857" spans="1:5">
      <c r="A857" s="656"/>
      <c r="B857" s="763"/>
      <c r="C857" s="656"/>
      <c r="D857" s="656"/>
      <c r="E857" s="656"/>
    </row>
    <row r="858" spans="1:5">
      <c r="A858" s="656"/>
      <c r="B858" s="763"/>
      <c r="C858" s="656"/>
      <c r="D858" s="656"/>
      <c r="E858" s="656"/>
    </row>
    <row r="859" spans="1:5">
      <c r="A859" s="656"/>
      <c r="B859" s="763"/>
      <c r="C859" s="656"/>
      <c r="D859" s="656"/>
      <c r="E859" s="656"/>
    </row>
    <row r="860" spans="1:5">
      <c r="A860" s="656"/>
      <c r="B860" s="763"/>
      <c r="C860" s="656"/>
      <c r="D860" s="656"/>
      <c r="E860" s="656"/>
    </row>
    <row r="861" spans="1:5">
      <c r="A861" s="656"/>
      <c r="B861" s="763"/>
      <c r="C861" s="656"/>
      <c r="D861" s="656"/>
      <c r="E861" s="656"/>
    </row>
    <row r="862" spans="1:5">
      <c r="A862" s="656"/>
      <c r="B862" s="763"/>
      <c r="C862" s="656"/>
      <c r="D862" s="656"/>
      <c r="E862" s="656"/>
    </row>
    <row r="863" spans="1:5">
      <c r="A863" s="656"/>
      <c r="B863" s="763"/>
      <c r="C863" s="656"/>
      <c r="D863" s="656"/>
      <c r="E863" s="656"/>
    </row>
    <row r="864" spans="1:5">
      <c r="A864" s="656"/>
      <c r="B864" s="763"/>
      <c r="C864" s="656"/>
      <c r="D864" s="656"/>
      <c r="E864" s="656"/>
    </row>
    <row r="865" spans="1:5">
      <c r="A865" s="656"/>
      <c r="B865" s="763"/>
      <c r="C865" s="656"/>
      <c r="D865" s="656"/>
      <c r="E865" s="656"/>
    </row>
    <row r="866" spans="1:5">
      <c r="A866" s="656"/>
      <c r="B866" s="763"/>
      <c r="C866" s="656"/>
      <c r="D866" s="656"/>
      <c r="E866" s="656"/>
    </row>
    <row r="867" spans="1:5">
      <c r="A867" s="656"/>
      <c r="B867" s="763"/>
      <c r="C867" s="656"/>
      <c r="D867" s="656"/>
      <c r="E867" s="656"/>
    </row>
    <row r="868" spans="1:5">
      <c r="A868" s="656"/>
      <c r="B868" s="763"/>
      <c r="C868" s="656"/>
      <c r="D868" s="656"/>
      <c r="E868" s="656"/>
    </row>
    <row r="869" spans="1:5">
      <c r="A869" s="656"/>
      <c r="B869" s="763"/>
      <c r="C869" s="656"/>
      <c r="D869" s="656"/>
      <c r="E869" s="656"/>
    </row>
    <row r="870" spans="1:5">
      <c r="A870" s="656"/>
      <c r="B870" s="763"/>
      <c r="C870" s="656"/>
      <c r="D870" s="656"/>
      <c r="E870" s="656"/>
    </row>
    <row r="871" spans="1:5">
      <c r="A871" s="656"/>
      <c r="B871" s="763"/>
      <c r="C871" s="656"/>
      <c r="D871" s="656"/>
      <c r="E871" s="656"/>
    </row>
    <row r="872" spans="1:5">
      <c r="A872" s="656"/>
      <c r="B872" s="763"/>
      <c r="C872" s="656"/>
      <c r="D872" s="656"/>
      <c r="E872" s="656"/>
    </row>
    <row r="873" spans="1:5">
      <c r="A873" s="656"/>
      <c r="B873" s="763"/>
      <c r="C873" s="656"/>
      <c r="D873" s="656"/>
      <c r="E873" s="656"/>
    </row>
    <row r="874" spans="1:5">
      <c r="A874" s="656"/>
      <c r="B874" s="763"/>
      <c r="C874" s="656"/>
      <c r="D874" s="656"/>
      <c r="E874" s="656"/>
    </row>
    <row r="875" spans="1:5">
      <c r="A875" s="656"/>
      <c r="B875" s="763"/>
      <c r="C875" s="656"/>
      <c r="D875" s="656"/>
      <c r="E875" s="656"/>
    </row>
    <row r="876" spans="1:5">
      <c r="A876" s="656"/>
      <c r="B876" s="763"/>
      <c r="C876" s="656"/>
      <c r="D876" s="656"/>
      <c r="E876" s="656"/>
    </row>
    <row r="877" spans="1:5">
      <c r="A877" s="656"/>
      <c r="B877" s="763"/>
      <c r="C877" s="656"/>
      <c r="D877" s="656"/>
      <c r="E877" s="656"/>
    </row>
    <row r="878" spans="1:5">
      <c r="A878" s="656"/>
      <c r="B878" s="763"/>
      <c r="C878" s="656"/>
      <c r="D878" s="656"/>
      <c r="E878" s="656"/>
    </row>
    <row r="879" spans="1:5">
      <c r="A879" s="656"/>
      <c r="B879" s="763"/>
      <c r="C879" s="656"/>
      <c r="D879" s="656"/>
      <c r="E879" s="656"/>
    </row>
    <row r="880" spans="1:5">
      <c r="A880" s="656"/>
      <c r="B880" s="763"/>
      <c r="C880" s="656"/>
      <c r="D880" s="656"/>
      <c r="E880" s="656"/>
    </row>
    <row r="881" spans="1:5">
      <c r="A881" s="656"/>
      <c r="B881" s="763"/>
      <c r="C881" s="656"/>
      <c r="D881" s="656"/>
      <c r="E881" s="656"/>
    </row>
    <row r="882" spans="1:5">
      <c r="A882" s="656"/>
      <c r="B882" s="763"/>
      <c r="C882" s="656"/>
      <c r="D882" s="656"/>
      <c r="E882" s="656"/>
    </row>
    <row r="883" spans="1:5">
      <c r="A883" s="656"/>
      <c r="B883" s="763"/>
      <c r="C883" s="656"/>
      <c r="D883" s="656"/>
      <c r="E883" s="656"/>
    </row>
    <row r="884" spans="1:5">
      <c r="A884" s="656"/>
      <c r="B884" s="763"/>
      <c r="C884" s="656"/>
      <c r="D884" s="656"/>
      <c r="E884" s="656"/>
    </row>
    <row r="885" spans="1:5">
      <c r="A885" s="656"/>
      <c r="B885" s="763"/>
      <c r="C885" s="656"/>
      <c r="D885" s="656"/>
      <c r="E885" s="656"/>
    </row>
    <row r="886" spans="1:5">
      <c r="A886" s="656"/>
      <c r="B886" s="763"/>
      <c r="C886" s="656"/>
      <c r="D886" s="656"/>
      <c r="E886" s="656"/>
    </row>
    <row r="887" spans="1:5">
      <c r="A887" s="656"/>
      <c r="B887" s="763"/>
      <c r="C887" s="656"/>
      <c r="D887" s="656"/>
      <c r="E887" s="656"/>
    </row>
    <row r="888" spans="1:5">
      <c r="A888" s="656"/>
      <c r="B888" s="763"/>
      <c r="C888" s="656"/>
      <c r="D888" s="656"/>
      <c r="E888" s="656"/>
    </row>
    <row r="889" spans="1:5">
      <c r="A889" s="656"/>
      <c r="B889" s="763"/>
      <c r="C889" s="656"/>
      <c r="D889" s="656"/>
      <c r="E889" s="656"/>
    </row>
    <row r="890" spans="1:5">
      <c r="A890" s="656"/>
      <c r="B890" s="763"/>
      <c r="C890" s="656"/>
      <c r="D890" s="656"/>
      <c r="E890" s="656"/>
    </row>
    <row r="891" spans="1:5">
      <c r="A891" s="656"/>
      <c r="B891" s="763"/>
      <c r="C891" s="656"/>
      <c r="D891" s="656"/>
      <c r="E891" s="656"/>
    </row>
    <row r="892" spans="1:5">
      <c r="A892" s="656"/>
      <c r="B892" s="763"/>
      <c r="C892" s="656"/>
      <c r="D892" s="656"/>
      <c r="E892" s="656"/>
    </row>
    <row r="893" spans="1:5">
      <c r="A893" s="656"/>
      <c r="B893" s="763"/>
      <c r="C893" s="656"/>
      <c r="D893" s="656"/>
      <c r="E893" s="656"/>
    </row>
    <row r="894" spans="1:5">
      <c r="A894" s="656"/>
      <c r="B894" s="763"/>
      <c r="C894" s="656"/>
      <c r="D894" s="656"/>
      <c r="E894" s="656"/>
    </row>
    <row r="895" spans="1:5">
      <c r="A895" s="656"/>
      <c r="B895" s="763"/>
      <c r="C895" s="656"/>
      <c r="D895" s="656"/>
      <c r="E895" s="656"/>
    </row>
    <row r="896" spans="1:5">
      <c r="A896" s="656"/>
      <c r="B896" s="763"/>
      <c r="C896" s="656"/>
      <c r="D896" s="656"/>
      <c r="E896" s="656"/>
    </row>
    <row r="897" spans="1:5">
      <c r="A897" s="656"/>
      <c r="B897" s="763"/>
      <c r="C897" s="656"/>
      <c r="D897" s="656"/>
      <c r="E897" s="656"/>
    </row>
    <row r="898" spans="1:5">
      <c r="A898" s="656"/>
      <c r="B898" s="763"/>
      <c r="C898" s="656"/>
      <c r="D898" s="656"/>
      <c r="E898" s="656"/>
    </row>
    <row r="899" spans="1:5">
      <c r="A899" s="656"/>
      <c r="B899" s="763"/>
      <c r="C899" s="656"/>
      <c r="D899" s="656"/>
      <c r="E899" s="656"/>
    </row>
    <row r="900" spans="1:5">
      <c r="A900" s="656"/>
      <c r="B900" s="763"/>
      <c r="C900" s="656"/>
      <c r="D900" s="656"/>
      <c r="E900" s="656"/>
    </row>
    <row r="901" spans="1:5">
      <c r="A901" s="656"/>
      <c r="B901" s="763"/>
      <c r="C901" s="656"/>
      <c r="D901" s="656"/>
      <c r="E901" s="656"/>
    </row>
    <row r="902" spans="1:5">
      <c r="A902" s="656"/>
      <c r="B902" s="763"/>
      <c r="C902" s="656"/>
      <c r="D902" s="656"/>
      <c r="E902" s="656"/>
    </row>
    <row r="903" spans="1:5">
      <c r="A903" s="656"/>
      <c r="B903" s="763"/>
      <c r="C903" s="656"/>
      <c r="D903" s="656"/>
      <c r="E903" s="656"/>
    </row>
    <row r="904" spans="1:5">
      <c r="A904" s="656"/>
      <c r="B904" s="763"/>
      <c r="C904" s="656"/>
      <c r="D904" s="656"/>
      <c r="E904" s="656"/>
    </row>
    <row r="905" spans="1:5">
      <c r="A905" s="656"/>
      <c r="B905" s="763"/>
      <c r="C905" s="656"/>
      <c r="D905" s="656"/>
      <c r="E905" s="656"/>
    </row>
    <row r="906" spans="1:5">
      <c r="A906" s="656"/>
      <c r="B906" s="763"/>
      <c r="C906" s="656"/>
      <c r="D906" s="656"/>
      <c r="E906" s="656"/>
    </row>
    <row r="907" spans="1:5">
      <c r="A907" s="656"/>
      <c r="B907" s="763"/>
      <c r="C907" s="656"/>
      <c r="D907" s="656"/>
      <c r="E907" s="656"/>
    </row>
    <row r="908" spans="1:5">
      <c r="A908" s="656"/>
      <c r="B908" s="763"/>
      <c r="C908" s="656"/>
      <c r="D908" s="656"/>
      <c r="E908" s="656"/>
    </row>
    <row r="909" spans="1:5">
      <c r="A909" s="656"/>
      <c r="B909" s="763"/>
      <c r="C909" s="656"/>
      <c r="D909" s="656"/>
      <c r="E909" s="656"/>
    </row>
    <row r="910" spans="1:5">
      <c r="A910" s="656"/>
      <c r="B910" s="763"/>
      <c r="C910" s="656"/>
      <c r="D910" s="656"/>
      <c r="E910" s="656"/>
    </row>
    <row r="911" spans="1:5">
      <c r="A911" s="656"/>
      <c r="B911" s="763"/>
      <c r="C911" s="656"/>
      <c r="D911" s="656"/>
      <c r="E911" s="656"/>
    </row>
    <row r="912" spans="1:5">
      <c r="A912" s="656"/>
      <c r="B912" s="763"/>
      <c r="C912" s="656"/>
      <c r="D912" s="656"/>
      <c r="E912" s="656"/>
    </row>
    <row r="913" spans="1:5">
      <c r="A913" s="656"/>
      <c r="B913" s="763"/>
      <c r="C913" s="656"/>
      <c r="D913" s="656"/>
      <c r="E913" s="656"/>
    </row>
    <row r="914" spans="1:5">
      <c r="A914" s="656"/>
      <c r="B914" s="763"/>
      <c r="C914" s="656"/>
      <c r="D914" s="656"/>
      <c r="E914" s="656"/>
    </row>
    <row r="915" spans="1:5">
      <c r="A915" s="656"/>
      <c r="B915" s="763"/>
      <c r="C915" s="656"/>
      <c r="D915" s="656"/>
      <c r="E915" s="656"/>
    </row>
    <row r="916" spans="1:5">
      <c r="A916" s="656"/>
      <c r="B916" s="763"/>
      <c r="C916" s="656"/>
      <c r="D916" s="656"/>
      <c r="E916" s="656"/>
    </row>
    <row r="917" spans="1:5">
      <c r="A917" s="656"/>
      <c r="B917" s="763"/>
      <c r="C917" s="656"/>
      <c r="D917" s="656"/>
      <c r="E917" s="656"/>
    </row>
    <row r="918" spans="1:5">
      <c r="A918" s="656"/>
      <c r="B918" s="763"/>
      <c r="C918" s="656"/>
      <c r="D918" s="656"/>
      <c r="E918" s="656"/>
    </row>
    <row r="919" spans="1:5">
      <c r="A919" s="656"/>
      <c r="B919" s="763"/>
      <c r="C919" s="656"/>
      <c r="D919" s="656"/>
      <c r="E919" s="656"/>
    </row>
    <row r="920" spans="1:5">
      <c r="A920" s="656"/>
      <c r="B920" s="763"/>
      <c r="C920" s="656"/>
      <c r="D920" s="656"/>
      <c r="E920" s="656"/>
    </row>
    <row r="921" spans="1:5">
      <c r="A921" s="656"/>
      <c r="B921" s="763"/>
      <c r="C921" s="656"/>
      <c r="D921" s="656"/>
      <c r="E921" s="656"/>
    </row>
    <row r="922" spans="1:5">
      <c r="A922" s="656"/>
      <c r="B922" s="763"/>
      <c r="C922" s="656"/>
      <c r="D922" s="656"/>
      <c r="E922" s="656"/>
    </row>
    <row r="923" spans="1:5">
      <c r="A923" s="656"/>
      <c r="B923" s="763"/>
      <c r="C923" s="656"/>
      <c r="D923" s="656"/>
      <c r="E923" s="656"/>
    </row>
    <row r="924" spans="1:5">
      <c r="A924" s="656"/>
      <c r="B924" s="763"/>
      <c r="C924" s="656"/>
      <c r="D924" s="656"/>
      <c r="E924" s="656"/>
    </row>
    <row r="925" spans="1:5">
      <c r="A925" s="656"/>
      <c r="B925" s="763"/>
      <c r="C925" s="656"/>
      <c r="D925" s="656"/>
      <c r="E925" s="656"/>
    </row>
    <row r="926" spans="1:5">
      <c r="A926" s="656"/>
      <c r="B926" s="763"/>
      <c r="C926" s="656"/>
      <c r="D926" s="656"/>
      <c r="E926" s="656"/>
    </row>
    <row r="927" spans="1:5">
      <c r="A927" s="656"/>
      <c r="B927" s="763"/>
      <c r="C927" s="656"/>
      <c r="D927" s="656"/>
      <c r="E927" s="656"/>
    </row>
    <row r="928" spans="1:5">
      <c r="A928" s="656"/>
      <c r="B928" s="763"/>
      <c r="C928" s="656"/>
      <c r="D928" s="656"/>
      <c r="E928" s="656"/>
    </row>
    <row r="929" spans="1:5">
      <c r="A929" s="656"/>
      <c r="B929" s="763"/>
      <c r="C929" s="656"/>
      <c r="D929" s="656"/>
      <c r="E929" s="656"/>
    </row>
    <row r="930" spans="1:5">
      <c r="A930" s="656"/>
      <c r="B930" s="763"/>
      <c r="C930" s="656"/>
      <c r="D930" s="656"/>
      <c r="E930" s="656"/>
    </row>
    <row r="931" spans="1:5">
      <c r="A931" s="656"/>
      <c r="B931" s="763"/>
      <c r="C931" s="656"/>
      <c r="D931" s="656"/>
      <c r="E931" s="656"/>
    </row>
    <row r="932" spans="1:5">
      <c r="A932" s="656"/>
      <c r="B932" s="763"/>
      <c r="C932" s="656"/>
      <c r="D932" s="656"/>
      <c r="E932" s="656"/>
    </row>
    <row r="933" spans="1:5">
      <c r="A933" s="656"/>
      <c r="B933" s="763"/>
      <c r="C933" s="656"/>
      <c r="D933" s="656"/>
      <c r="E933" s="656"/>
    </row>
    <row r="934" spans="1:5">
      <c r="A934" s="656"/>
      <c r="B934" s="763"/>
      <c r="C934" s="656"/>
      <c r="D934" s="656"/>
      <c r="E934" s="656"/>
    </row>
    <row r="935" spans="1:5">
      <c r="A935" s="656"/>
      <c r="B935" s="763"/>
      <c r="C935" s="656"/>
      <c r="D935" s="656"/>
      <c r="E935" s="656"/>
    </row>
    <row r="936" spans="1:5">
      <c r="A936" s="656"/>
      <c r="B936" s="763"/>
      <c r="C936" s="656"/>
      <c r="D936" s="656"/>
      <c r="E936" s="656"/>
    </row>
    <row r="937" spans="1:5">
      <c r="A937" s="656"/>
      <c r="B937" s="763"/>
      <c r="C937" s="656"/>
      <c r="D937" s="656"/>
      <c r="E937" s="656"/>
    </row>
    <row r="938" spans="1:5">
      <c r="A938" s="656"/>
      <c r="B938" s="763"/>
      <c r="C938" s="656"/>
      <c r="D938" s="656"/>
      <c r="E938" s="656"/>
    </row>
    <row r="939" spans="1:5">
      <c r="A939" s="656"/>
      <c r="B939" s="763"/>
      <c r="C939" s="656"/>
      <c r="D939" s="656"/>
      <c r="E939" s="656"/>
    </row>
    <row r="940" spans="1:5">
      <c r="A940" s="656"/>
      <c r="B940" s="763"/>
      <c r="C940" s="656"/>
      <c r="D940" s="656"/>
      <c r="E940" s="656"/>
    </row>
    <row r="941" spans="1:5">
      <c r="A941" s="656"/>
      <c r="B941" s="763"/>
      <c r="C941" s="656"/>
      <c r="D941" s="656"/>
      <c r="E941" s="656"/>
    </row>
    <row r="942" spans="1:5">
      <c r="A942" s="656"/>
      <c r="B942" s="763"/>
      <c r="C942" s="656"/>
      <c r="D942" s="656"/>
      <c r="E942" s="656"/>
    </row>
    <row r="943" spans="1:5">
      <c r="A943" s="656"/>
      <c r="B943" s="763"/>
      <c r="C943" s="656"/>
      <c r="D943" s="656"/>
      <c r="E943" s="656"/>
    </row>
    <row r="944" spans="1:5">
      <c r="A944" s="656"/>
      <c r="B944" s="763"/>
      <c r="C944" s="656"/>
      <c r="D944" s="656"/>
      <c r="E944" s="656"/>
    </row>
    <row r="945" spans="1:5">
      <c r="A945" s="656"/>
      <c r="B945" s="763"/>
      <c r="C945" s="656"/>
      <c r="D945" s="656"/>
      <c r="E945" s="656"/>
    </row>
    <row r="946" spans="1:5">
      <c r="A946" s="656"/>
      <c r="B946" s="763"/>
      <c r="C946" s="656"/>
      <c r="D946" s="656"/>
      <c r="E946" s="656"/>
    </row>
    <row r="947" spans="1:5">
      <c r="A947" s="656"/>
      <c r="B947" s="763"/>
      <c r="C947" s="656"/>
      <c r="D947" s="656"/>
      <c r="E947" s="656"/>
    </row>
    <row r="948" spans="1:5">
      <c r="A948" s="656"/>
      <c r="B948" s="763"/>
      <c r="C948" s="656"/>
      <c r="D948" s="656"/>
      <c r="E948" s="656"/>
    </row>
    <row r="949" spans="1:5">
      <c r="A949" s="656"/>
      <c r="B949" s="763"/>
      <c r="C949" s="656"/>
      <c r="D949" s="656"/>
      <c r="E949" s="656"/>
    </row>
    <row r="950" spans="1:5">
      <c r="A950" s="656"/>
      <c r="B950" s="763"/>
      <c r="C950" s="656"/>
      <c r="D950" s="656"/>
      <c r="E950" s="656"/>
    </row>
    <row r="951" spans="1:5">
      <c r="A951" s="656"/>
      <c r="B951" s="763"/>
      <c r="C951" s="656"/>
      <c r="D951" s="656"/>
      <c r="E951" s="656"/>
    </row>
    <row r="952" spans="1:5">
      <c r="A952" s="656"/>
      <c r="B952" s="763"/>
      <c r="C952" s="656"/>
      <c r="D952" s="656"/>
      <c r="E952" s="656"/>
    </row>
    <row r="953" spans="1:5">
      <c r="A953" s="656"/>
      <c r="B953" s="763"/>
      <c r="C953" s="656"/>
      <c r="D953" s="656"/>
      <c r="E953" s="656"/>
    </row>
    <row r="954" spans="1:5">
      <c r="A954" s="656"/>
      <c r="B954" s="763"/>
      <c r="C954" s="656"/>
      <c r="D954" s="656"/>
      <c r="E954" s="656"/>
    </row>
    <row r="955" spans="1:5">
      <c r="A955" s="656"/>
      <c r="B955" s="763"/>
      <c r="C955" s="656"/>
      <c r="D955" s="656"/>
      <c r="E955" s="656"/>
    </row>
    <row r="956" spans="1:5">
      <c r="A956" s="656"/>
      <c r="B956" s="763"/>
      <c r="C956" s="656"/>
      <c r="D956" s="656"/>
      <c r="E956" s="656"/>
    </row>
    <row r="957" spans="1:5">
      <c r="A957" s="656"/>
      <c r="B957" s="763"/>
      <c r="C957" s="656"/>
      <c r="D957" s="656"/>
      <c r="E957" s="656"/>
    </row>
    <row r="958" spans="1:5">
      <c r="A958" s="656"/>
      <c r="B958" s="763"/>
      <c r="C958" s="656"/>
      <c r="D958" s="656"/>
      <c r="E958" s="656"/>
    </row>
    <row r="959" spans="1:5">
      <c r="A959" s="656"/>
      <c r="B959" s="763"/>
      <c r="C959" s="656"/>
      <c r="D959" s="656"/>
      <c r="E959" s="656"/>
    </row>
    <row r="960" spans="1:5">
      <c r="A960" s="656"/>
      <c r="B960" s="763"/>
      <c r="C960" s="656"/>
      <c r="D960" s="656"/>
      <c r="E960" s="656"/>
    </row>
    <row r="961" spans="1:5">
      <c r="A961" s="656"/>
      <c r="B961" s="763"/>
      <c r="C961" s="656"/>
      <c r="D961" s="656"/>
      <c r="E961" s="656"/>
    </row>
    <row r="962" spans="1:5">
      <c r="A962" s="656"/>
      <c r="B962" s="763"/>
      <c r="C962" s="656"/>
      <c r="D962" s="656"/>
      <c r="E962" s="656"/>
    </row>
    <row r="963" spans="1:5">
      <c r="A963" s="656"/>
      <c r="B963" s="763"/>
      <c r="C963" s="656"/>
      <c r="D963" s="656"/>
      <c r="E963" s="656"/>
    </row>
    <row r="964" spans="1:5">
      <c r="A964" s="656"/>
      <c r="B964" s="763"/>
      <c r="C964" s="656"/>
      <c r="D964" s="656"/>
      <c r="E964" s="656"/>
    </row>
    <row r="965" spans="1:5">
      <c r="A965" s="656"/>
      <c r="B965" s="763"/>
      <c r="C965" s="656"/>
      <c r="D965" s="656"/>
      <c r="E965" s="656"/>
    </row>
    <row r="966" spans="1:5">
      <c r="A966" s="656"/>
      <c r="B966" s="763"/>
      <c r="C966" s="656"/>
      <c r="D966" s="656"/>
      <c r="E966" s="656"/>
    </row>
    <row r="967" spans="1:5">
      <c r="A967" s="656"/>
      <c r="B967" s="763"/>
      <c r="C967" s="656"/>
      <c r="D967" s="656"/>
      <c r="E967" s="656"/>
    </row>
    <row r="968" spans="1:5">
      <c r="A968" s="656"/>
      <c r="B968" s="763"/>
      <c r="C968" s="656"/>
      <c r="D968" s="656"/>
      <c r="E968" s="656"/>
    </row>
    <row r="969" spans="1:5">
      <c r="A969" s="656"/>
      <c r="B969" s="763"/>
      <c r="C969" s="656"/>
      <c r="D969" s="656"/>
      <c r="E969" s="656"/>
    </row>
    <row r="970" spans="1:5">
      <c r="A970" s="656"/>
      <c r="B970" s="763"/>
      <c r="C970" s="656"/>
      <c r="D970" s="656"/>
      <c r="E970" s="656"/>
    </row>
    <row r="971" spans="1:5">
      <c r="A971" s="656"/>
      <c r="B971" s="763"/>
      <c r="C971" s="656"/>
      <c r="D971" s="656"/>
      <c r="E971" s="656"/>
    </row>
    <row r="972" spans="1:5">
      <c r="A972" s="656"/>
      <c r="B972" s="763"/>
      <c r="C972" s="656"/>
      <c r="D972" s="656"/>
      <c r="E972" s="656"/>
    </row>
    <row r="973" spans="1:5">
      <c r="A973" s="656"/>
      <c r="B973" s="763"/>
      <c r="C973" s="656"/>
      <c r="D973" s="656"/>
      <c r="E973" s="656"/>
    </row>
    <row r="974" spans="1:5">
      <c r="A974" s="656"/>
      <c r="B974" s="763"/>
      <c r="C974" s="656"/>
      <c r="D974" s="656"/>
      <c r="E974" s="656"/>
    </row>
    <row r="975" spans="1:5">
      <c r="A975" s="656"/>
      <c r="B975" s="763"/>
      <c r="C975" s="656"/>
      <c r="D975" s="656"/>
      <c r="E975" s="656"/>
    </row>
    <row r="976" spans="1:5">
      <c r="A976" s="656"/>
      <c r="B976" s="763"/>
      <c r="C976" s="656"/>
      <c r="D976" s="656"/>
      <c r="E976" s="656"/>
    </row>
    <row r="977" spans="1:5">
      <c r="A977" s="656"/>
      <c r="B977" s="763"/>
      <c r="C977" s="656"/>
      <c r="D977" s="656"/>
      <c r="E977" s="656"/>
    </row>
  </sheetData>
  <mergeCells count="9">
    <mergeCell ref="A2:E2"/>
    <mergeCell ref="A3:G3"/>
    <mergeCell ref="B5:B8"/>
    <mergeCell ref="C5:F6"/>
    <mergeCell ref="G5:G8"/>
    <mergeCell ref="C7:C8"/>
    <mergeCell ref="D7:D8"/>
    <mergeCell ref="E7:E8"/>
    <mergeCell ref="F7:F8"/>
  </mergeCells>
  <conditionalFormatting sqref="B22:G26 B10:G14 B28:G32 B16:G20">
    <cfRule type="cellIs" dxfId="10" priority="3" stopIfTrue="1" operator="between">
      <formula>0.0001</formula>
      <formula>0.045</formula>
    </cfRule>
  </conditionalFormatting>
  <conditionalFormatting sqref="B22:G26 B10:G14 B28:G32 B16:G20">
    <cfRule type="cellIs" dxfId="9" priority="2" stopIfTrue="1" operator="between">
      <formula>0.001</formula>
      <formula>0.45</formula>
    </cfRule>
  </conditionalFormatting>
  <conditionalFormatting sqref="D11:G14 D17:G20 D23:G26 B32:C32 D29:G32">
    <cfRule type="cellIs" dxfId="8" priority="1" stopIfTrue="1" operator="between">
      <formula>0.001</formula>
      <formula>0.045</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8.xml><?xml version="1.0" encoding="utf-8"?>
<worksheet xmlns="http://schemas.openxmlformats.org/spreadsheetml/2006/main" xmlns:r="http://schemas.openxmlformats.org/officeDocument/2006/relationships">
  <dimension ref="A1:H79"/>
  <sheetViews>
    <sheetView showGridLines="0" workbookViewId="0"/>
  </sheetViews>
  <sheetFormatPr defaultRowHeight="9"/>
  <cols>
    <col min="1" max="1" width="27.140625" style="614" customWidth="1"/>
    <col min="2" max="2" width="9.140625" style="614" customWidth="1"/>
    <col min="3" max="3" width="10.7109375" style="614" customWidth="1"/>
    <col min="4" max="4" width="10.42578125" style="614" customWidth="1"/>
    <col min="5" max="5" width="11.140625" style="614" customWidth="1"/>
    <col min="6" max="256" width="9.140625" style="614"/>
    <col min="257" max="257" width="29.85546875" style="614" customWidth="1"/>
    <col min="258" max="258" width="10.28515625" style="614" customWidth="1"/>
    <col min="259" max="259" width="12" style="614" customWidth="1"/>
    <col min="260" max="260" width="10.42578125" style="614" customWidth="1"/>
    <col min="261" max="261" width="13.42578125" style="614" customWidth="1"/>
    <col min="262" max="512" width="9.140625" style="614"/>
    <col min="513" max="513" width="29.85546875" style="614" customWidth="1"/>
    <col min="514" max="514" width="10.28515625" style="614" customWidth="1"/>
    <col min="515" max="515" width="12" style="614" customWidth="1"/>
    <col min="516" max="516" width="10.42578125" style="614" customWidth="1"/>
    <col min="517" max="517" width="13.42578125" style="614" customWidth="1"/>
    <col min="518" max="768" width="9.140625" style="614"/>
    <col min="769" max="769" width="29.85546875" style="614" customWidth="1"/>
    <col min="770" max="770" width="10.28515625" style="614" customWidth="1"/>
    <col min="771" max="771" width="12" style="614" customWidth="1"/>
    <col min="772" max="772" width="10.42578125" style="614" customWidth="1"/>
    <col min="773" max="773" width="13.42578125" style="614" customWidth="1"/>
    <col min="774" max="1024" width="9.140625" style="614"/>
    <col min="1025" max="1025" width="29.85546875" style="614" customWidth="1"/>
    <col min="1026" max="1026" width="10.28515625" style="614" customWidth="1"/>
    <col min="1027" max="1027" width="12" style="614" customWidth="1"/>
    <col min="1028" max="1028" width="10.42578125" style="614" customWidth="1"/>
    <col min="1029" max="1029" width="13.42578125" style="614" customWidth="1"/>
    <col min="1030" max="1280" width="9.140625" style="614"/>
    <col min="1281" max="1281" width="29.85546875" style="614" customWidth="1"/>
    <col min="1282" max="1282" width="10.28515625" style="614" customWidth="1"/>
    <col min="1283" max="1283" width="12" style="614" customWidth="1"/>
    <col min="1284" max="1284" width="10.42578125" style="614" customWidth="1"/>
    <col min="1285" max="1285" width="13.42578125" style="614" customWidth="1"/>
    <col min="1286" max="1536" width="9.140625" style="614"/>
    <col min="1537" max="1537" width="29.85546875" style="614" customWidth="1"/>
    <col min="1538" max="1538" width="10.28515625" style="614" customWidth="1"/>
    <col min="1539" max="1539" width="12" style="614" customWidth="1"/>
    <col min="1540" max="1540" width="10.42578125" style="614" customWidth="1"/>
    <col min="1541" max="1541" width="13.42578125" style="614" customWidth="1"/>
    <col min="1542" max="1792" width="9.140625" style="614"/>
    <col min="1793" max="1793" width="29.85546875" style="614" customWidth="1"/>
    <col min="1794" max="1794" width="10.28515625" style="614" customWidth="1"/>
    <col min="1795" max="1795" width="12" style="614" customWidth="1"/>
    <col min="1796" max="1796" width="10.42578125" style="614" customWidth="1"/>
    <col min="1797" max="1797" width="13.42578125" style="614" customWidth="1"/>
    <col min="1798" max="2048" width="9.140625" style="614"/>
    <col min="2049" max="2049" width="29.85546875" style="614" customWidth="1"/>
    <col min="2050" max="2050" width="10.28515625" style="614" customWidth="1"/>
    <col min="2051" max="2051" width="12" style="614" customWidth="1"/>
    <col min="2052" max="2052" width="10.42578125" style="614" customWidth="1"/>
    <col min="2053" max="2053" width="13.42578125" style="614" customWidth="1"/>
    <col min="2054" max="2304" width="9.140625" style="614"/>
    <col min="2305" max="2305" width="29.85546875" style="614" customWidth="1"/>
    <col min="2306" max="2306" width="10.28515625" style="614" customWidth="1"/>
    <col min="2307" max="2307" width="12" style="614" customWidth="1"/>
    <col min="2308" max="2308" width="10.42578125" style="614" customWidth="1"/>
    <col min="2309" max="2309" width="13.42578125" style="614" customWidth="1"/>
    <col min="2310" max="2560" width="9.140625" style="614"/>
    <col min="2561" max="2561" width="29.85546875" style="614" customWidth="1"/>
    <col min="2562" max="2562" width="10.28515625" style="614" customWidth="1"/>
    <col min="2563" max="2563" width="12" style="614" customWidth="1"/>
    <col min="2564" max="2564" width="10.42578125" style="614" customWidth="1"/>
    <col min="2565" max="2565" width="13.42578125" style="614" customWidth="1"/>
    <col min="2566" max="2816" width="9.140625" style="614"/>
    <col min="2817" max="2817" width="29.85546875" style="614" customWidth="1"/>
    <col min="2818" max="2818" width="10.28515625" style="614" customWidth="1"/>
    <col min="2819" max="2819" width="12" style="614" customWidth="1"/>
    <col min="2820" max="2820" width="10.42578125" style="614" customWidth="1"/>
    <col min="2821" max="2821" width="13.42578125" style="614" customWidth="1"/>
    <col min="2822" max="3072" width="9.140625" style="614"/>
    <col min="3073" max="3073" width="29.85546875" style="614" customWidth="1"/>
    <col min="3074" max="3074" width="10.28515625" style="614" customWidth="1"/>
    <col min="3075" max="3075" width="12" style="614" customWidth="1"/>
    <col min="3076" max="3076" width="10.42578125" style="614" customWidth="1"/>
    <col min="3077" max="3077" width="13.42578125" style="614" customWidth="1"/>
    <col min="3078" max="3328" width="9.140625" style="614"/>
    <col min="3329" max="3329" width="29.85546875" style="614" customWidth="1"/>
    <col min="3330" max="3330" width="10.28515625" style="614" customWidth="1"/>
    <col min="3331" max="3331" width="12" style="614" customWidth="1"/>
    <col min="3332" max="3332" width="10.42578125" style="614" customWidth="1"/>
    <col min="3333" max="3333" width="13.42578125" style="614" customWidth="1"/>
    <col min="3334" max="3584" width="9.140625" style="614"/>
    <col min="3585" max="3585" width="29.85546875" style="614" customWidth="1"/>
    <col min="3586" max="3586" width="10.28515625" style="614" customWidth="1"/>
    <col min="3587" max="3587" width="12" style="614" customWidth="1"/>
    <col min="3588" max="3588" width="10.42578125" style="614" customWidth="1"/>
    <col min="3589" max="3589" width="13.42578125" style="614" customWidth="1"/>
    <col min="3590" max="3840" width="9.140625" style="614"/>
    <col min="3841" max="3841" width="29.85546875" style="614" customWidth="1"/>
    <col min="3842" max="3842" width="10.28515625" style="614" customWidth="1"/>
    <col min="3843" max="3843" width="12" style="614" customWidth="1"/>
    <col min="3844" max="3844" width="10.42578125" style="614" customWidth="1"/>
    <col min="3845" max="3845" width="13.42578125" style="614" customWidth="1"/>
    <col min="3846" max="4096" width="9.140625" style="614"/>
    <col min="4097" max="4097" width="29.85546875" style="614" customWidth="1"/>
    <col min="4098" max="4098" width="10.28515625" style="614" customWidth="1"/>
    <col min="4099" max="4099" width="12" style="614" customWidth="1"/>
    <col min="4100" max="4100" width="10.42578125" style="614" customWidth="1"/>
    <col min="4101" max="4101" width="13.42578125" style="614" customWidth="1"/>
    <col min="4102" max="4352" width="9.140625" style="614"/>
    <col min="4353" max="4353" width="29.85546875" style="614" customWidth="1"/>
    <col min="4354" max="4354" width="10.28515625" style="614" customWidth="1"/>
    <col min="4355" max="4355" width="12" style="614" customWidth="1"/>
    <col min="4356" max="4356" width="10.42578125" style="614" customWidth="1"/>
    <col min="4357" max="4357" width="13.42578125" style="614" customWidth="1"/>
    <col min="4358" max="4608" width="9.140625" style="614"/>
    <col min="4609" max="4609" width="29.85546875" style="614" customWidth="1"/>
    <col min="4610" max="4610" width="10.28515625" style="614" customWidth="1"/>
    <col min="4611" max="4611" width="12" style="614" customWidth="1"/>
    <col min="4612" max="4612" width="10.42578125" style="614" customWidth="1"/>
    <col min="4613" max="4613" width="13.42578125" style="614" customWidth="1"/>
    <col min="4614" max="4864" width="9.140625" style="614"/>
    <col min="4865" max="4865" width="29.85546875" style="614" customWidth="1"/>
    <col min="4866" max="4866" width="10.28515625" style="614" customWidth="1"/>
    <col min="4867" max="4867" width="12" style="614" customWidth="1"/>
    <col min="4868" max="4868" width="10.42578125" style="614" customWidth="1"/>
    <col min="4869" max="4869" width="13.42578125" style="614" customWidth="1"/>
    <col min="4870" max="5120" width="9.140625" style="614"/>
    <col min="5121" max="5121" width="29.85546875" style="614" customWidth="1"/>
    <col min="5122" max="5122" width="10.28515625" style="614" customWidth="1"/>
    <col min="5123" max="5123" width="12" style="614" customWidth="1"/>
    <col min="5124" max="5124" width="10.42578125" style="614" customWidth="1"/>
    <col min="5125" max="5125" width="13.42578125" style="614" customWidth="1"/>
    <col min="5126" max="5376" width="9.140625" style="614"/>
    <col min="5377" max="5377" width="29.85546875" style="614" customWidth="1"/>
    <col min="5378" max="5378" width="10.28515625" style="614" customWidth="1"/>
    <col min="5379" max="5379" width="12" style="614" customWidth="1"/>
    <col min="5380" max="5380" width="10.42578125" style="614" customWidth="1"/>
    <col min="5381" max="5381" width="13.42578125" style="614" customWidth="1"/>
    <col min="5382" max="5632" width="9.140625" style="614"/>
    <col min="5633" max="5633" width="29.85546875" style="614" customWidth="1"/>
    <col min="5634" max="5634" width="10.28515625" style="614" customWidth="1"/>
    <col min="5635" max="5635" width="12" style="614" customWidth="1"/>
    <col min="5636" max="5636" width="10.42578125" style="614" customWidth="1"/>
    <col min="5637" max="5637" width="13.42578125" style="614" customWidth="1"/>
    <col min="5638" max="5888" width="9.140625" style="614"/>
    <col min="5889" max="5889" width="29.85546875" style="614" customWidth="1"/>
    <col min="5890" max="5890" width="10.28515625" style="614" customWidth="1"/>
    <col min="5891" max="5891" width="12" style="614" customWidth="1"/>
    <col min="5892" max="5892" width="10.42578125" style="614" customWidth="1"/>
    <col min="5893" max="5893" width="13.42578125" style="614" customWidth="1"/>
    <col min="5894" max="6144" width="9.140625" style="614"/>
    <col min="6145" max="6145" width="29.85546875" style="614" customWidth="1"/>
    <col min="6146" max="6146" width="10.28515625" style="614" customWidth="1"/>
    <col min="6147" max="6147" width="12" style="614" customWidth="1"/>
    <col min="6148" max="6148" width="10.42578125" style="614" customWidth="1"/>
    <col min="6149" max="6149" width="13.42578125" style="614" customWidth="1"/>
    <col min="6150" max="6400" width="9.140625" style="614"/>
    <col min="6401" max="6401" width="29.85546875" style="614" customWidth="1"/>
    <col min="6402" max="6402" width="10.28515625" style="614" customWidth="1"/>
    <col min="6403" max="6403" width="12" style="614" customWidth="1"/>
    <col min="6404" max="6404" width="10.42578125" style="614" customWidth="1"/>
    <col min="6405" max="6405" width="13.42578125" style="614" customWidth="1"/>
    <col min="6406" max="6656" width="9.140625" style="614"/>
    <col min="6657" max="6657" width="29.85546875" style="614" customWidth="1"/>
    <col min="6658" max="6658" width="10.28515625" style="614" customWidth="1"/>
    <col min="6659" max="6659" width="12" style="614" customWidth="1"/>
    <col min="6660" max="6660" width="10.42578125" style="614" customWidth="1"/>
    <col min="6661" max="6661" width="13.42578125" style="614" customWidth="1"/>
    <col min="6662" max="6912" width="9.140625" style="614"/>
    <col min="6913" max="6913" width="29.85546875" style="614" customWidth="1"/>
    <col min="6914" max="6914" width="10.28515625" style="614" customWidth="1"/>
    <col min="6915" max="6915" width="12" style="614" customWidth="1"/>
    <col min="6916" max="6916" width="10.42578125" style="614" customWidth="1"/>
    <col min="6917" max="6917" width="13.42578125" style="614" customWidth="1"/>
    <col min="6918" max="7168" width="9.140625" style="614"/>
    <col min="7169" max="7169" width="29.85546875" style="614" customWidth="1"/>
    <col min="7170" max="7170" width="10.28515625" style="614" customWidth="1"/>
    <col min="7171" max="7171" width="12" style="614" customWidth="1"/>
    <col min="7172" max="7172" width="10.42578125" style="614" customWidth="1"/>
    <col min="7173" max="7173" width="13.42578125" style="614" customWidth="1"/>
    <col min="7174" max="7424" width="9.140625" style="614"/>
    <col min="7425" max="7425" width="29.85546875" style="614" customWidth="1"/>
    <col min="7426" max="7426" width="10.28515625" style="614" customWidth="1"/>
    <col min="7427" max="7427" width="12" style="614" customWidth="1"/>
    <col min="7428" max="7428" width="10.42578125" style="614" customWidth="1"/>
    <col min="7429" max="7429" width="13.42578125" style="614" customWidth="1"/>
    <col min="7430" max="7680" width="9.140625" style="614"/>
    <col min="7681" max="7681" width="29.85546875" style="614" customWidth="1"/>
    <col min="7682" max="7682" width="10.28515625" style="614" customWidth="1"/>
    <col min="7683" max="7683" width="12" style="614" customWidth="1"/>
    <col min="7684" max="7684" width="10.42578125" style="614" customWidth="1"/>
    <col min="7685" max="7685" width="13.42578125" style="614" customWidth="1"/>
    <col min="7686" max="7936" width="9.140625" style="614"/>
    <col min="7937" max="7937" width="29.85546875" style="614" customWidth="1"/>
    <col min="7938" max="7938" width="10.28515625" style="614" customWidth="1"/>
    <col min="7939" max="7939" width="12" style="614" customWidth="1"/>
    <col min="7940" max="7940" width="10.42578125" style="614" customWidth="1"/>
    <col min="7941" max="7941" width="13.42578125" style="614" customWidth="1"/>
    <col min="7942" max="8192" width="9.140625" style="614"/>
    <col min="8193" max="8193" width="29.85546875" style="614" customWidth="1"/>
    <col min="8194" max="8194" width="10.28515625" style="614" customWidth="1"/>
    <col min="8195" max="8195" width="12" style="614" customWidth="1"/>
    <col min="8196" max="8196" width="10.42578125" style="614" customWidth="1"/>
    <col min="8197" max="8197" width="13.42578125" style="614" customWidth="1"/>
    <col min="8198" max="8448" width="9.140625" style="614"/>
    <col min="8449" max="8449" width="29.85546875" style="614" customWidth="1"/>
    <col min="8450" max="8450" width="10.28515625" style="614" customWidth="1"/>
    <col min="8451" max="8451" width="12" style="614" customWidth="1"/>
    <col min="8452" max="8452" width="10.42578125" style="614" customWidth="1"/>
    <col min="8453" max="8453" width="13.42578125" style="614" customWidth="1"/>
    <col min="8454" max="8704" width="9.140625" style="614"/>
    <col min="8705" max="8705" width="29.85546875" style="614" customWidth="1"/>
    <col min="8706" max="8706" width="10.28515625" style="614" customWidth="1"/>
    <col min="8707" max="8707" width="12" style="614" customWidth="1"/>
    <col min="8708" max="8708" width="10.42578125" style="614" customWidth="1"/>
    <col min="8709" max="8709" width="13.42578125" style="614" customWidth="1"/>
    <col min="8710" max="8960" width="9.140625" style="614"/>
    <col min="8961" max="8961" width="29.85546875" style="614" customWidth="1"/>
    <col min="8962" max="8962" width="10.28515625" style="614" customWidth="1"/>
    <col min="8963" max="8963" width="12" style="614" customWidth="1"/>
    <col min="8964" max="8964" width="10.42578125" style="614" customWidth="1"/>
    <col min="8965" max="8965" width="13.42578125" style="614" customWidth="1"/>
    <col min="8966" max="9216" width="9.140625" style="614"/>
    <col min="9217" max="9217" width="29.85546875" style="614" customWidth="1"/>
    <col min="9218" max="9218" width="10.28515625" style="614" customWidth="1"/>
    <col min="9219" max="9219" width="12" style="614" customWidth="1"/>
    <col min="9220" max="9220" width="10.42578125" style="614" customWidth="1"/>
    <col min="9221" max="9221" width="13.42578125" style="614" customWidth="1"/>
    <col min="9222" max="9472" width="9.140625" style="614"/>
    <col min="9473" max="9473" width="29.85546875" style="614" customWidth="1"/>
    <col min="9474" max="9474" width="10.28515625" style="614" customWidth="1"/>
    <col min="9475" max="9475" width="12" style="614" customWidth="1"/>
    <col min="9476" max="9476" width="10.42578125" style="614" customWidth="1"/>
    <col min="9477" max="9477" width="13.42578125" style="614" customWidth="1"/>
    <col min="9478" max="9728" width="9.140625" style="614"/>
    <col min="9729" max="9729" width="29.85546875" style="614" customWidth="1"/>
    <col min="9730" max="9730" width="10.28515625" style="614" customWidth="1"/>
    <col min="9731" max="9731" width="12" style="614" customWidth="1"/>
    <col min="9732" max="9732" width="10.42578125" style="614" customWidth="1"/>
    <col min="9733" max="9733" width="13.42578125" style="614" customWidth="1"/>
    <col min="9734" max="9984" width="9.140625" style="614"/>
    <col min="9985" max="9985" width="29.85546875" style="614" customWidth="1"/>
    <col min="9986" max="9986" width="10.28515625" style="614" customWidth="1"/>
    <col min="9987" max="9987" width="12" style="614" customWidth="1"/>
    <col min="9988" max="9988" width="10.42578125" style="614" customWidth="1"/>
    <col min="9989" max="9989" width="13.42578125" style="614" customWidth="1"/>
    <col min="9990" max="10240" width="9.140625" style="614"/>
    <col min="10241" max="10241" width="29.85546875" style="614" customWidth="1"/>
    <col min="10242" max="10242" width="10.28515625" style="614" customWidth="1"/>
    <col min="10243" max="10243" width="12" style="614" customWidth="1"/>
    <col min="10244" max="10244" width="10.42578125" style="614" customWidth="1"/>
    <col min="10245" max="10245" width="13.42578125" style="614" customWidth="1"/>
    <col min="10246" max="10496" width="9.140625" style="614"/>
    <col min="10497" max="10497" width="29.85546875" style="614" customWidth="1"/>
    <col min="10498" max="10498" width="10.28515625" style="614" customWidth="1"/>
    <col min="10499" max="10499" width="12" style="614" customWidth="1"/>
    <col min="10500" max="10500" width="10.42578125" style="614" customWidth="1"/>
    <col min="10501" max="10501" width="13.42578125" style="614" customWidth="1"/>
    <col min="10502" max="10752" width="9.140625" style="614"/>
    <col min="10753" max="10753" width="29.85546875" style="614" customWidth="1"/>
    <col min="10754" max="10754" width="10.28515625" style="614" customWidth="1"/>
    <col min="10755" max="10755" width="12" style="614" customWidth="1"/>
    <col min="10756" max="10756" width="10.42578125" style="614" customWidth="1"/>
    <col min="10757" max="10757" width="13.42578125" style="614" customWidth="1"/>
    <col min="10758" max="11008" width="9.140625" style="614"/>
    <col min="11009" max="11009" width="29.85546875" style="614" customWidth="1"/>
    <col min="11010" max="11010" width="10.28515625" style="614" customWidth="1"/>
    <col min="11011" max="11011" width="12" style="614" customWidth="1"/>
    <col min="11012" max="11012" width="10.42578125" style="614" customWidth="1"/>
    <col min="11013" max="11013" width="13.42578125" style="614" customWidth="1"/>
    <col min="11014" max="11264" width="9.140625" style="614"/>
    <col min="11265" max="11265" width="29.85546875" style="614" customWidth="1"/>
    <col min="11266" max="11266" width="10.28515625" style="614" customWidth="1"/>
    <col min="11267" max="11267" width="12" style="614" customWidth="1"/>
    <col min="11268" max="11268" width="10.42578125" style="614" customWidth="1"/>
    <col min="11269" max="11269" width="13.42578125" style="614" customWidth="1"/>
    <col min="11270" max="11520" width="9.140625" style="614"/>
    <col min="11521" max="11521" width="29.85546875" style="614" customWidth="1"/>
    <col min="11522" max="11522" width="10.28515625" style="614" customWidth="1"/>
    <col min="11523" max="11523" width="12" style="614" customWidth="1"/>
    <col min="11524" max="11524" width="10.42578125" style="614" customWidth="1"/>
    <col min="11525" max="11525" width="13.42578125" style="614" customWidth="1"/>
    <col min="11526" max="11776" width="9.140625" style="614"/>
    <col min="11777" max="11777" width="29.85546875" style="614" customWidth="1"/>
    <col min="11778" max="11778" width="10.28515625" style="614" customWidth="1"/>
    <col min="11779" max="11779" width="12" style="614" customWidth="1"/>
    <col min="11780" max="11780" width="10.42578125" style="614" customWidth="1"/>
    <col min="11781" max="11781" width="13.42578125" style="614" customWidth="1"/>
    <col min="11782" max="12032" width="9.140625" style="614"/>
    <col min="12033" max="12033" width="29.85546875" style="614" customWidth="1"/>
    <col min="12034" max="12034" width="10.28515625" style="614" customWidth="1"/>
    <col min="12035" max="12035" width="12" style="614" customWidth="1"/>
    <col min="12036" max="12036" width="10.42578125" style="614" customWidth="1"/>
    <col min="12037" max="12037" width="13.42578125" style="614" customWidth="1"/>
    <col min="12038" max="12288" width="9.140625" style="614"/>
    <col min="12289" max="12289" width="29.85546875" style="614" customWidth="1"/>
    <col min="12290" max="12290" width="10.28515625" style="614" customWidth="1"/>
    <col min="12291" max="12291" width="12" style="614" customWidth="1"/>
    <col min="12292" max="12292" width="10.42578125" style="614" customWidth="1"/>
    <col min="12293" max="12293" width="13.42578125" style="614" customWidth="1"/>
    <col min="12294" max="12544" width="9.140625" style="614"/>
    <col min="12545" max="12545" width="29.85546875" style="614" customWidth="1"/>
    <col min="12546" max="12546" width="10.28515625" style="614" customWidth="1"/>
    <col min="12547" max="12547" width="12" style="614" customWidth="1"/>
    <col min="12548" max="12548" width="10.42578125" style="614" customWidth="1"/>
    <col min="12549" max="12549" width="13.42578125" style="614" customWidth="1"/>
    <col min="12550" max="12800" width="9.140625" style="614"/>
    <col min="12801" max="12801" width="29.85546875" style="614" customWidth="1"/>
    <col min="12802" max="12802" width="10.28515625" style="614" customWidth="1"/>
    <col min="12803" max="12803" width="12" style="614" customWidth="1"/>
    <col min="12804" max="12804" width="10.42578125" style="614" customWidth="1"/>
    <col min="12805" max="12805" width="13.42578125" style="614" customWidth="1"/>
    <col min="12806" max="13056" width="9.140625" style="614"/>
    <col min="13057" max="13057" width="29.85546875" style="614" customWidth="1"/>
    <col min="13058" max="13058" width="10.28515625" style="614" customWidth="1"/>
    <col min="13059" max="13059" width="12" style="614" customWidth="1"/>
    <col min="13060" max="13060" width="10.42578125" style="614" customWidth="1"/>
    <col min="13061" max="13061" width="13.42578125" style="614" customWidth="1"/>
    <col min="13062" max="13312" width="9.140625" style="614"/>
    <col min="13313" max="13313" width="29.85546875" style="614" customWidth="1"/>
    <col min="13314" max="13314" width="10.28515625" style="614" customWidth="1"/>
    <col min="13315" max="13315" width="12" style="614" customWidth="1"/>
    <col min="13316" max="13316" width="10.42578125" style="614" customWidth="1"/>
    <col min="13317" max="13317" width="13.42578125" style="614" customWidth="1"/>
    <col min="13318" max="13568" width="9.140625" style="614"/>
    <col min="13569" max="13569" width="29.85546875" style="614" customWidth="1"/>
    <col min="13570" max="13570" width="10.28515625" style="614" customWidth="1"/>
    <col min="13571" max="13571" width="12" style="614" customWidth="1"/>
    <col min="13572" max="13572" width="10.42578125" style="614" customWidth="1"/>
    <col min="13573" max="13573" width="13.42578125" style="614" customWidth="1"/>
    <col min="13574" max="13824" width="9.140625" style="614"/>
    <col min="13825" max="13825" width="29.85546875" style="614" customWidth="1"/>
    <col min="13826" max="13826" width="10.28515625" style="614" customWidth="1"/>
    <col min="13827" max="13827" width="12" style="614" customWidth="1"/>
    <col min="13828" max="13828" width="10.42578125" style="614" customWidth="1"/>
    <col min="13829" max="13829" width="13.42578125" style="614" customWidth="1"/>
    <col min="13830" max="14080" width="9.140625" style="614"/>
    <col min="14081" max="14081" width="29.85546875" style="614" customWidth="1"/>
    <col min="14082" max="14082" width="10.28515625" style="614" customWidth="1"/>
    <col min="14083" max="14083" width="12" style="614" customWidth="1"/>
    <col min="14084" max="14084" width="10.42578125" style="614" customWidth="1"/>
    <col min="14085" max="14085" width="13.42578125" style="614" customWidth="1"/>
    <col min="14086" max="14336" width="9.140625" style="614"/>
    <col min="14337" max="14337" width="29.85546875" style="614" customWidth="1"/>
    <col min="14338" max="14338" width="10.28515625" style="614" customWidth="1"/>
    <col min="14339" max="14339" width="12" style="614" customWidth="1"/>
    <col min="14340" max="14340" width="10.42578125" style="614" customWidth="1"/>
    <col min="14341" max="14341" width="13.42578125" style="614" customWidth="1"/>
    <col min="14342" max="14592" width="9.140625" style="614"/>
    <col min="14593" max="14593" width="29.85546875" style="614" customWidth="1"/>
    <col min="14594" max="14594" width="10.28515625" style="614" customWidth="1"/>
    <col min="14595" max="14595" width="12" style="614" customWidth="1"/>
    <col min="14596" max="14596" width="10.42578125" style="614" customWidth="1"/>
    <col min="14597" max="14597" width="13.42578125" style="614" customWidth="1"/>
    <col min="14598" max="14848" width="9.140625" style="614"/>
    <col min="14849" max="14849" width="29.85546875" style="614" customWidth="1"/>
    <col min="14850" max="14850" width="10.28515625" style="614" customWidth="1"/>
    <col min="14851" max="14851" width="12" style="614" customWidth="1"/>
    <col min="14852" max="14852" width="10.42578125" style="614" customWidth="1"/>
    <col min="14853" max="14853" width="13.42578125" style="614" customWidth="1"/>
    <col min="14854" max="15104" width="9.140625" style="614"/>
    <col min="15105" max="15105" width="29.85546875" style="614" customWidth="1"/>
    <col min="15106" max="15106" width="10.28515625" style="614" customWidth="1"/>
    <col min="15107" max="15107" width="12" style="614" customWidth="1"/>
    <col min="15108" max="15108" width="10.42578125" style="614" customWidth="1"/>
    <col min="15109" max="15109" width="13.42578125" style="614" customWidth="1"/>
    <col min="15110" max="15360" width="9.140625" style="614"/>
    <col min="15361" max="15361" width="29.85546875" style="614" customWidth="1"/>
    <col min="15362" max="15362" width="10.28515625" style="614" customWidth="1"/>
    <col min="15363" max="15363" width="12" style="614" customWidth="1"/>
    <col min="15364" max="15364" width="10.42578125" style="614" customWidth="1"/>
    <col min="15365" max="15365" width="13.42578125" style="614" customWidth="1"/>
    <col min="15366" max="15616" width="9.140625" style="614"/>
    <col min="15617" max="15617" width="29.85546875" style="614" customWidth="1"/>
    <col min="15618" max="15618" width="10.28515625" style="614" customWidth="1"/>
    <col min="15619" max="15619" width="12" style="614" customWidth="1"/>
    <col min="15620" max="15620" width="10.42578125" style="614" customWidth="1"/>
    <col min="15621" max="15621" width="13.42578125" style="614" customWidth="1"/>
    <col min="15622" max="15872" width="9.140625" style="614"/>
    <col min="15873" max="15873" width="29.85546875" style="614" customWidth="1"/>
    <col min="15874" max="15874" width="10.28515625" style="614" customWidth="1"/>
    <col min="15875" max="15875" width="12" style="614" customWidth="1"/>
    <col min="15876" max="15876" width="10.42578125" style="614" customWidth="1"/>
    <col min="15877" max="15877" width="13.42578125" style="614" customWidth="1"/>
    <col min="15878" max="16128" width="9.140625" style="614"/>
    <col min="16129" max="16129" width="29.85546875" style="614" customWidth="1"/>
    <col min="16130" max="16130" width="10.28515625" style="614" customWidth="1"/>
    <col min="16131" max="16131" width="12" style="614" customWidth="1"/>
    <col min="16132" max="16132" width="10.42578125" style="614" customWidth="1"/>
    <col min="16133" max="16133" width="13.42578125" style="614" customWidth="1"/>
    <col min="16134" max="16384" width="9.140625" style="614"/>
  </cols>
  <sheetData>
    <row r="1" spans="1:8" ht="15" customHeight="1">
      <c r="A1" s="1715" t="s">
        <v>1527</v>
      </c>
      <c r="B1" s="1714"/>
      <c r="C1" s="1714"/>
      <c r="D1" s="1714"/>
      <c r="E1" s="1714"/>
    </row>
    <row r="2" spans="1:8" ht="21" customHeight="1">
      <c r="A2" s="2059" t="s">
        <v>502</v>
      </c>
      <c r="B2" s="2059"/>
      <c r="C2" s="2059"/>
      <c r="D2" s="2059"/>
      <c r="E2" s="2059"/>
    </row>
    <row r="3" spans="1:8" ht="33" customHeight="1">
      <c r="A3" s="2073" t="s">
        <v>503</v>
      </c>
      <c r="B3" s="2073"/>
      <c r="C3" s="2073"/>
      <c r="D3" s="2073"/>
      <c r="E3" s="2073"/>
      <c r="F3" s="2108"/>
      <c r="G3" s="2108"/>
    </row>
    <row r="4" spans="1:8" s="134" customFormat="1" ht="15" customHeight="1">
      <c r="A4" s="703">
        <v>2015</v>
      </c>
      <c r="B4" s="741"/>
      <c r="C4" s="704"/>
      <c r="D4" s="704"/>
      <c r="G4" s="705" t="s">
        <v>434</v>
      </c>
    </row>
    <row r="5" spans="1:8" s="134" customFormat="1" ht="11.1" customHeight="1">
      <c r="A5" s="706" t="s">
        <v>394</v>
      </c>
      <c r="B5" s="1810" t="s">
        <v>9</v>
      </c>
      <c r="C5" s="1911" t="s">
        <v>435</v>
      </c>
      <c r="D5" s="1916"/>
      <c r="E5" s="1916"/>
      <c r="F5" s="1917"/>
      <c r="G5" s="1810" t="s">
        <v>436</v>
      </c>
    </row>
    <row r="6" spans="1:8" s="134" customFormat="1" ht="11.1" customHeight="1">
      <c r="A6" s="707"/>
      <c r="B6" s="1863"/>
      <c r="C6" s="2143"/>
      <c r="D6" s="2144"/>
      <c r="E6" s="2144"/>
      <c r="F6" s="2145"/>
      <c r="G6" s="2146"/>
    </row>
    <row r="7" spans="1:8" s="134" customFormat="1" ht="11.1" customHeight="1">
      <c r="A7" s="707"/>
      <c r="B7" s="1863"/>
      <c r="C7" s="1810" t="s">
        <v>9</v>
      </c>
      <c r="D7" s="1810" t="s">
        <v>418</v>
      </c>
      <c r="E7" s="1810" t="s">
        <v>437</v>
      </c>
      <c r="F7" s="1810" t="s">
        <v>438</v>
      </c>
      <c r="G7" s="2146"/>
    </row>
    <row r="8" spans="1:8" s="134" customFormat="1" ht="16.5" customHeight="1">
      <c r="A8" s="673" t="s">
        <v>420</v>
      </c>
      <c r="B8" s="2039"/>
      <c r="C8" s="2039"/>
      <c r="D8" s="1812"/>
      <c r="E8" s="1812"/>
      <c r="F8" s="1812"/>
      <c r="G8" s="2041"/>
    </row>
    <row r="9" spans="1:8" s="134" customFormat="1" ht="6" customHeight="1">
      <c r="A9" s="445"/>
      <c r="B9" s="445"/>
      <c r="C9" s="445"/>
      <c r="D9" s="445"/>
      <c r="E9" s="445"/>
    </row>
    <row r="10" spans="1:8" s="717" customFormat="1" ht="24.95" customHeight="1">
      <c r="A10" s="710" t="s">
        <v>26</v>
      </c>
      <c r="B10" s="711">
        <f t="shared" ref="B10:G10" si="0">+B11+B12</f>
        <v>4391.485999999999</v>
      </c>
      <c r="C10" s="711">
        <f t="shared" si="0"/>
        <v>2729.8629999999998</v>
      </c>
      <c r="D10" s="711">
        <f t="shared" si="0"/>
        <v>1563.5090000000002</v>
      </c>
      <c r="E10" s="711">
        <f t="shared" si="0"/>
        <v>1060.0529999999997</v>
      </c>
      <c r="F10" s="711">
        <f t="shared" si="0"/>
        <v>106.3009999999999</v>
      </c>
      <c r="G10" s="711">
        <f t="shared" si="0"/>
        <v>1661.6229999999994</v>
      </c>
      <c r="H10" s="716"/>
    </row>
    <row r="11" spans="1:8" s="149" customFormat="1" ht="15" customHeight="1">
      <c r="A11" s="755" t="s">
        <v>504</v>
      </c>
      <c r="B11" s="709">
        <f>C11+G11</f>
        <v>3507.4569999999994</v>
      </c>
      <c r="C11" s="709">
        <f>D11+E11+F11</f>
        <v>2175.7959999999998</v>
      </c>
      <c r="D11" s="709">
        <v>1220.3320000000001</v>
      </c>
      <c r="E11" s="709">
        <v>911.66299999999978</v>
      </c>
      <c r="F11" s="709">
        <v>43.800999999999966</v>
      </c>
      <c r="G11" s="709">
        <v>1331.6609999999994</v>
      </c>
    </row>
    <row r="12" spans="1:8" s="149" customFormat="1" ht="15" customHeight="1">
      <c r="A12" s="756" t="s">
        <v>458</v>
      </c>
      <c r="B12" s="709">
        <f>C12+G12</f>
        <v>884.029</v>
      </c>
      <c r="C12" s="709">
        <f>D12+E12+F12</f>
        <v>554.06700000000001</v>
      </c>
      <c r="D12" s="709">
        <v>343.17700000000019</v>
      </c>
      <c r="E12" s="709">
        <v>148.38999999999996</v>
      </c>
      <c r="F12" s="709">
        <v>62.499999999999943</v>
      </c>
      <c r="G12" s="709">
        <v>329.96199999999999</v>
      </c>
    </row>
    <row r="13" spans="1:8" s="149" customFormat="1" ht="15" customHeight="1">
      <c r="A13" s="675"/>
      <c r="B13" s="709"/>
      <c r="C13" s="709"/>
      <c r="D13" s="709"/>
      <c r="E13" s="709"/>
    </row>
    <row r="14" spans="1:8" s="717" customFormat="1" ht="24.95" customHeight="1">
      <c r="A14" s="745" t="s">
        <v>27</v>
      </c>
      <c r="B14" s="711">
        <f t="shared" ref="B14:G14" si="1">+B15+B16</f>
        <v>4192.5239999999994</v>
      </c>
      <c r="C14" s="711">
        <f t="shared" si="1"/>
        <v>2530.9009999999998</v>
      </c>
      <c r="D14" s="711">
        <f t="shared" si="1"/>
        <v>1499.2990000000004</v>
      </c>
      <c r="E14" s="711">
        <f t="shared" si="1"/>
        <v>925.3009999999997</v>
      </c>
      <c r="F14" s="711">
        <f t="shared" si="1"/>
        <v>106.30099999999993</v>
      </c>
      <c r="G14" s="711">
        <f t="shared" si="1"/>
        <v>1661.6229999999994</v>
      </c>
      <c r="H14" s="716"/>
    </row>
    <row r="15" spans="1:8" s="149" customFormat="1" ht="15" customHeight="1">
      <c r="A15" s="755" t="s">
        <v>504</v>
      </c>
      <c r="B15" s="709">
        <f>C15+G15</f>
        <v>3308.4949999999994</v>
      </c>
      <c r="C15" s="709">
        <f>D15+E15+F15</f>
        <v>1976.8340000000001</v>
      </c>
      <c r="D15" s="709">
        <v>1156.1220000000005</v>
      </c>
      <c r="E15" s="709">
        <v>776.9109999999996</v>
      </c>
      <c r="F15" s="709">
        <v>43.800999999999974</v>
      </c>
      <c r="G15" s="709">
        <v>1331.6609999999994</v>
      </c>
    </row>
    <row r="16" spans="1:8" s="149" customFormat="1" ht="15" customHeight="1">
      <c r="A16" s="757" t="s">
        <v>458</v>
      </c>
      <c r="B16" s="709">
        <f>C16+G16</f>
        <v>884.029</v>
      </c>
      <c r="C16" s="709">
        <f>D16+E16+F16</f>
        <v>554.06700000000001</v>
      </c>
      <c r="D16" s="709">
        <v>343.17699999999996</v>
      </c>
      <c r="E16" s="709">
        <v>148.39000000000004</v>
      </c>
      <c r="F16" s="709">
        <v>62.499999999999957</v>
      </c>
      <c r="G16" s="709">
        <v>329.96199999999993</v>
      </c>
    </row>
    <row r="17" spans="1:8" s="134" customFormat="1" ht="15" customHeight="1">
      <c r="A17" s="746"/>
      <c r="B17" s="709"/>
      <c r="C17" s="709"/>
      <c r="D17" s="709"/>
      <c r="E17" s="709"/>
    </row>
    <row r="18" spans="1:8" s="717" customFormat="1" ht="24.95" customHeight="1">
      <c r="A18" s="745" t="s">
        <v>459</v>
      </c>
      <c r="B18" s="711">
        <f t="shared" ref="B18:G18" si="2">+B19+B20</f>
        <v>1245.4479999999999</v>
      </c>
      <c r="C18" s="711">
        <f t="shared" si="2"/>
        <v>747.35599999999977</v>
      </c>
      <c r="D18" s="711">
        <f t="shared" si="2"/>
        <v>352.01899999999983</v>
      </c>
      <c r="E18" s="711">
        <f t="shared" si="2"/>
        <v>325.45699999999999</v>
      </c>
      <c r="F18" s="711">
        <f t="shared" si="2"/>
        <v>69.879999999999981</v>
      </c>
      <c r="G18" s="711">
        <f t="shared" si="2"/>
        <v>498.09199999999993</v>
      </c>
    </row>
    <row r="19" spans="1:8" s="134" customFormat="1" ht="15" customHeight="1">
      <c r="A19" s="758" t="s">
        <v>504</v>
      </c>
      <c r="B19" s="709">
        <f>C19+G19</f>
        <v>952.33099999999979</v>
      </c>
      <c r="C19" s="709">
        <f>D19+E19+F19</f>
        <v>671.12199999999984</v>
      </c>
      <c r="D19" s="719">
        <v>352.01899999999983</v>
      </c>
      <c r="E19" s="719">
        <v>311.72300000000001</v>
      </c>
      <c r="F19" s="719">
        <v>7.38</v>
      </c>
      <c r="G19" s="719">
        <v>281.20899999999995</v>
      </c>
    </row>
    <row r="20" spans="1:8" s="134" customFormat="1" ht="15" customHeight="1">
      <c r="A20" s="759" t="s">
        <v>458</v>
      </c>
      <c r="B20" s="709">
        <f>C20+G20</f>
        <v>293.11699999999996</v>
      </c>
      <c r="C20" s="709">
        <f>D20+E20+F20</f>
        <v>76.23399999999998</v>
      </c>
      <c r="D20" s="719">
        <v>0</v>
      </c>
      <c r="E20" s="719">
        <v>13.734000000000002</v>
      </c>
      <c r="F20" s="719">
        <v>62.499999999999986</v>
      </c>
      <c r="G20" s="719">
        <v>216.88299999999998</v>
      </c>
    </row>
    <row r="21" spans="1:8" s="134" customFormat="1" ht="15" customHeight="1">
      <c r="A21" s="746"/>
      <c r="B21" s="719"/>
      <c r="C21" s="719"/>
      <c r="D21" s="719"/>
      <c r="E21" s="719"/>
      <c r="F21" s="760"/>
      <c r="G21" s="760"/>
      <c r="H21" s="760"/>
    </row>
    <row r="22" spans="1:8" s="717" customFormat="1" ht="24.95" customHeight="1">
      <c r="A22" s="745" t="s">
        <v>460</v>
      </c>
      <c r="B22" s="711">
        <f t="shared" ref="B22:G22" si="3">+B23+B24</f>
        <v>977.0139999999999</v>
      </c>
      <c r="C22" s="711">
        <f t="shared" si="3"/>
        <v>455.78199999999993</v>
      </c>
      <c r="D22" s="711">
        <f t="shared" si="3"/>
        <v>196.66599999999994</v>
      </c>
      <c r="E22" s="711">
        <f t="shared" si="3"/>
        <v>222.69499999999999</v>
      </c>
      <c r="F22" s="711">
        <f t="shared" si="3"/>
        <v>36.420999999999999</v>
      </c>
      <c r="G22" s="711">
        <f t="shared" si="3"/>
        <v>521.23199999999997</v>
      </c>
    </row>
    <row r="23" spans="1:8" s="134" customFormat="1" ht="15" customHeight="1">
      <c r="A23" s="758" t="s">
        <v>504</v>
      </c>
      <c r="B23" s="709">
        <f>C23+G23</f>
        <v>942.49999999999989</v>
      </c>
      <c r="C23" s="709">
        <f>D23+E23+F23</f>
        <v>421.26799999999992</v>
      </c>
      <c r="D23" s="719">
        <v>196.66599999999994</v>
      </c>
      <c r="E23" s="719">
        <v>188.18099999999998</v>
      </c>
      <c r="F23" s="719">
        <v>36.420999999999999</v>
      </c>
      <c r="G23" s="709">
        <v>521.23199999999997</v>
      </c>
    </row>
    <row r="24" spans="1:8" s="134" customFormat="1" ht="15" customHeight="1">
      <c r="A24" s="759" t="s">
        <v>458</v>
      </c>
      <c r="B24" s="709">
        <f>C24+G24</f>
        <v>34.514000000000003</v>
      </c>
      <c r="C24" s="709">
        <f>D24+E24+F24</f>
        <v>34.514000000000003</v>
      </c>
      <c r="D24" s="719">
        <v>0</v>
      </c>
      <c r="E24" s="719">
        <v>34.514000000000003</v>
      </c>
      <c r="F24" s="719">
        <v>0</v>
      </c>
      <c r="G24" s="709">
        <v>0</v>
      </c>
    </row>
    <row r="25" spans="1:8" s="134" customFormat="1" ht="15" customHeight="1">
      <c r="A25" s="674"/>
      <c r="B25" s="709"/>
      <c r="C25" s="719"/>
      <c r="D25" s="719"/>
      <c r="E25" s="719"/>
    </row>
    <row r="26" spans="1:8" s="275" customFormat="1" ht="24.95" customHeight="1">
      <c r="A26" s="745" t="s">
        <v>461</v>
      </c>
      <c r="B26" s="711">
        <f t="shared" ref="B26:G26" si="4">+B27+B28</f>
        <v>409.3119999999999</v>
      </c>
      <c r="C26" s="711">
        <f t="shared" si="4"/>
        <v>137.83500000000001</v>
      </c>
      <c r="D26" s="711">
        <f t="shared" si="4"/>
        <v>0</v>
      </c>
      <c r="E26" s="711">
        <f t="shared" si="4"/>
        <v>137.83500000000001</v>
      </c>
      <c r="F26" s="711">
        <f t="shared" si="4"/>
        <v>0</v>
      </c>
      <c r="G26" s="711">
        <f t="shared" si="4"/>
        <v>271.47699999999992</v>
      </c>
    </row>
    <row r="27" spans="1:8" s="134" customFormat="1" ht="15" customHeight="1">
      <c r="A27" s="758" t="s">
        <v>504</v>
      </c>
      <c r="B27" s="709">
        <f>C27+G27</f>
        <v>409.3119999999999</v>
      </c>
      <c r="C27" s="709">
        <f>D27+E27+F27</f>
        <v>137.83500000000001</v>
      </c>
      <c r="D27" s="719">
        <v>0</v>
      </c>
      <c r="E27" s="719">
        <v>137.83500000000001</v>
      </c>
      <c r="F27" s="719">
        <v>0</v>
      </c>
      <c r="G27" s="709">
        <v>271.47699999999992</v>
      </c>
    </row>
    <row r="28" spans="1:8" s="134" customFormat="1" ht="15" customHeight="1">
      <c r="A28" s="759" t="s">
        <v>458</v>
      </c>
      <c r="B28" s="709">
        <f>C28+G28</f>
        <v>0</v>
      </c>
      <c r="C28" s="709">
        <f>D28+E28+F28</f>
        <v>0</v>
      </c>
      <c r="D28" s="719">
        <v>0</v>
      </c>
      <c r="E28" s="719">
        <v>0</v>
      </c>
      <c r="F28" s="719">
        <v>0</v>
      </c>
      <c r="G28" s="709">
        <v>0</v>
      </c>
    </row>
    <row r="29" spans="1:8" s="134" customFormat="1" ht="15" customHeight="1">
      <c r="A29" s="674"/>
      <c r="B29" s="709"/>
      <c r="C29" s="719"/>
      <c r="D29" s="719"/>
      <c r="E29" s="719"/>
    </row>
    <row r="30" spans="1:8" s="275" customFormat="1" ht="24.95" customHeight="1">
      <c r="A30" s="710" t="s">
        <v>463</v>
      </c>
      <c r="B30" s="711">
        <f t="shared" ref="B30:G30" si="5">+B31+B32</f>
        <v>1518.5490000000002</v>
      </c>
      <c r="C30" s="711">
        <f t="shared" si="5"/>
        <v>1147.7270000000003</v>
      </c>
      <c r="D30" s="711">
        <f t="shared" si="5"/>
        <v>950.61400000000026</v>
      </c>
      <c r="E30" s="711">
        <f t="shared" si="5"/>
        <v>197.113</v>
      </c>
      <c r="F30" s="711">
        <f t="shared" si="5"/>
        <v>0</v>
      </c>
      <c r="G30" s="711">
        <f t="shared" si="5"/>
        <v>370.82199999999995</v>
      </c>
    </row>
    <row r="31" spans="1:8" s="134" customFormat="1" ht="15" customHeight="1">
      <c r="A31" s="674" t="s">
        <v>504</v>
      </c>
      <c r="B31" s="709">
        <f>C31+G31</f>
        <v>987.26800000000026</v>
      </c>
      <c r="C31" s="709">
        <f>D31+E31+F31</f>
        <v>729.52500000000032</v>
      </c>
      <c r="D31" s="719">
        <v>607.43700000000035</v>
      </c>
      <c r="E31" s="719">
        <v>122.08800000000001</v>
      </c>
      <c r="F31" s="719">
        <v>0</v>
      </c>
      <c r="G31" s="709">
        <v>257.74299999999999</v>
      </c>
    </row>
    <row r="32" spans="1:8" s="134" customFormat="1" ht="15" customHeight="1">
      <c r="A32" s="674" t="s">
        <v>458</v>
      </c>
      <c r="B32" s="709">
        <f>C32+G32</f>
        <v>531.28099999999995</v>
      </c>
      <c r="C32" s="709">
        <f>D32+E32+F32</f>
        <v>418.202</v>
      </c>
      <c r="D32" s="719">
        <v>343.17699999999996</v>
      </c>
      <c r="E32" s="719">
        <v>75.025000000000006</v>
      </c>
      <c r="F32" s="719">
        <v>0</v>
      </c>
      <c r="G32" s="709">
        <v>113.07899999999997</v>
      </c>
    </row>
    <row r="33" spans="1:7" s="134" customFormat="1" ht="15" customHeight="1">
      <c r="A33" s="674"/>
      <c r="B33" s="709"/>
      <c r="C33" s="719"/>
      <c r="D33" s="719"/>
      <c r="E33" s="719"/>
    </row>
    <row r="34" spans="1:7" s="275" customFormat="1" ht="24.95" customHeight="1">
      <c r="A34" s="745" t="s">
        <v>464</v>
      </c>
      <c r="B34" s="711">
        <f t="shared" ref="B34:G34" si="6">+B35+B36</f>
        <v>42.200999999999993</v>
      </c>
      <c r="C34" s="711">
        <f t="shared" si="6"/>
        <v>42.200999999999993</v>
      </c>
      <c r="D34" s="711">
        <f t="shared" si="6"/>
        <v>0</v>
      </c>
      <c r="E34" s="711">
        <f t="shared" si="6"/>
        <v>42.200999999999993</v>
      </c>
      <c r="F34" s="711">
        <f t="shared" si="6"/>
        <v>0</v>
      </c>
      <c r="G34" s="711">
        <f t="shared" si="6"/>
        <v>0</v>
      </c>
    </row>
    <row r="35" spans="1:7" s="134" customFormat="1" ht="15" customHeight="1">
      <c r="A35" s="674" t="s">
        <v>504</v>
      </c>
      <c r="B35" s="709">
        <f>C35+G35</f>
        <v>17.084</v>
      </c>
      <c r="C35" s="709">
        <f>D35+E35+F35</f>
        <v>17.084</v>
      </c>
      <c r="D35" s="719">
        <v>0</v>
      </c>
      <c r="E35" s="719">
        <v>17.084</v>
      </c>
      <c r="F35" s="719">
        <v>0</v>
      </c>
      <c r="G35" s="709">
        <v>0</v>
      </c>
    </row>
    <row r="36" spans="1:7" s="134" customFormat="1" ht="15" customHeight="1">
      <c r="A36" s="674" t="s">
        <v>458</v>
      </c>
      <c r="B36" s="709">
        <f>C36+G36</f>
        <v>25.116999999999997</v>
      </c>
      <c r="C36" s="709">
        <f>D36+E36+F36</f>
        <v>25.116999999999997</v>
      </c>
      <c r="D36" s="719">
        <v>0</v>
      </c>
      <c r="E36" s="719">
        <v>25.116999999999997</v>
      </c>
      <c r="F36" s="719">
        <v>0</v>
      </c>
      <c r="G36" s="709">
        <v>0</v>
      </c>
    </row>
    <row r="37" spans="1:7" s="134" customFormat="1" ht="15" customHeight="1">
      <c r="A37" s="674"/>
      <c r="B37" s="709"/>
      <c r="C37" s="719"/>
      <c r="D37" s="719"/>
      <c r="E37" s="719"/>
    </row>
    <row r="38" spans="1:7" s="275" customFormat="1" ht="24.95" customHeight="1">
      <c r="A38" s="745" t="s">
        <v>465</v>
      </c>
      <c r="B38" s="711">
        <f t="shared" ref="B38:G38" si="7">+B39+B40</f>
        <v>98.100999999999971</v>
      </c>
      <c r="C38" s="711">
        <f t="shared" si="7"/>
        <v>98.100999999999971</v>
      </c>
      <c r="D38" s="711">
        <f t="shared" si="7"/>
        <v>0</v>
      </c>
      <c r="E38" s="711">
        <f t="shared" si="7"/>
        <v>98.100999999999971</v>
      </c>
      <c r="F38" s="711">
        <f t="shared" si="7"/>
        <v>0</v>
      </c>
      <c r="G38" s="711">
        <f t="shared" si="7"/>
        <v>0</v>
      </c>
    </row>
    <row r="39" spans="1:7" s="134" customFormat="1" ht="15" customHeight="1">
      <c r="A39" s="674" t="s">
        <v>504</v>
      </c>
      <c r="B39" s="709">
        <f>C39+G39</f>
        <v>98.100999999999971</v>
      </c>
      <c r="C39" s="709">
        <f>D39+E39+F39</f>
        <v>98.100999999999971</v>
      </c>
      <c r="D39" s="709">
        <v>0</v>
      </c>
      <c r="E39" s="709">
        <v>98.100999999999971</v>
      </c>
      <c r="F39" s="709">
        <v>0</v>
      </c>
      <c r="G39" s="709">
        <v>0</v>
      </c>
    </row>
    <row r="40" spans="1:7" s="134" customFormat="1" ht="15" customHeight="1">
      <c r="A40" s="674" t="s">
        <v>458</v>
      </c>
      <c r="B40" s="709">
        <f>C40+G40</f>
        <v>0</v>
      </c>
      <c r="C40" s="709">
        <f>D40+E40+F40</f>
        <v>0</v>
      </c>
      <c r="D40" s="709">
        <v>0</v>
      </c>
      <c r="E40" s="709">
        <v>0</v>
      </c>
      <c r="F40" s="709">
        <v>0</v>
      </c>
      <c r="G40" s="709">
        <v>0</v>
      </c>
    </row>
    <row r="41" spans="1:7" s="134" customFormat="1" ht="15" customHeight="1">
      <c r="A41" s="674"/>
      <c r="B41" s="709"/>
      <c r="C41" s="709"/>
      <c r="D41" s="709"/>
      <c r="E41" s="709"/>
      <c r="F41" s="149"/>
      <c r="G41" s="149"/>
    </row>
    <row r="42" spans="1:7" s="275" customFormat="1" ht="24.95" customHeight="1">
      <c r="A42" s="745" t="s">
        <v>466</v>
      </c>
      <c r="B42" s="711">
        <f t="shared" ref="B42:G42" si="8">+B43+B44</f>
        <v>100.86099999999999</v>
      </c>
      <c r="C42" s="711">
        <f t="shared" si="8"/>
        <v>100.86099999999999</v>
      </c>
      <c r="D42" s="711">
        <f t="shared" si="8"/>
        <v>64.209999999999994</v>
      </c>
      <c r="E42" s="711">
        <f t="shared" si="8"/>
        <v>36.651000000000003</v>
      </c>
      <c r="F42" s="711">
        <f t="shared" si="8"/>
        <v>0</v>
      </c>
      <c r="G42" s="711">
        <f t="shared" si="8"/>
        <v>0</v>
      </c>
    </row>
    <row r="43" spans="1:7" s="134" customFormat="1" ht="15" customHeight="1">
      <c r="A43" s="758" t="s">
        <v>504</v>
      </c>
      <c r="B43" s="709">
        <f>C43+G43</f>
        <v>100.86099999999999</v>
      </c>
      <c r="C43" s="709">
        <f>D43+E43+F43</f>
        <v>100.86099999999999</v>
      </c>
      <c r="D43" s="709">
        <v>64.209999999999994</v>
      </c>
      <c r="E43" s="709">
        <v>36.651000000000003</v>
      </c>
      <c r="F43" s="709">
        <v>0</v>
      </c>
      <c r="G43" s="709">
        <v>0</v>
      </c>
    </row>
    <row r="44" spans="1:7" s="134" customFormat="1" ht="15" customHeight="1">
      <c r="A44" s="759" t="s">
        <v>458</v>
      </c>
      <c r="B44" s="709">
        <f>C44+G44</f>
        <v>0</v>
      </c>
      <c r="C44" s="709">
        <f>D44+E44+F44</f>
        <v>0</v>
      </c>
      <c r="D44" s="709">
        <v>0</v>
      </c>
      <c r="E44" s="709">
        <v>0</v>
      </c>
      <c r="F44" s="709">
        <v>0</v>
      </c>
      <c r="G44" s="709">
        <v>0</v>
      </c>
    </row>
    <row r="45" spans="1:7" s="134" customFormat="1" ht="4.5" customHeight="1" thickBot="1">
      <c r="A45" s="753"/>
      <c r="B45" s="753"/>
      <c r="C45" s="753"/>
      <c r="D45" s="753"/>
      <c r="E45" s="753"/>
      <c r="F45" s="753"/>
      <c r="G45" s="753"/>
    </row>
    <row r="46" spans="1:7" s="134" customFormat="1" ht="3.75" customHeight="1" thickTop="1">
      <c r="A46" s="445"/>
      <c r="B46" s="445"/>
      <c r="C46" s="445"/>
      <c r="D46" s="445"/>
      <c r="E46" s="445"/>
      <c r="F46" s="445"/>
      <c r="G46" s="445"/>
    </row>
    <row r="47" spans="1:7" s="134" customFormat="1" ht="12.95" customHeight="1">
      <c r="A47" s="735" t="s">
        <v>450</v>
      </c>
      <c r="B47" s="735"/>
      <c r="C47" s="735"/>
      <c r="D47" s="735"/>
      <c r="E47" s="735"/>
      <c r="F47" s="674"/>
    </row>
    <row r="48" spans="1:7">
      <c r="A48" s="656"/>
    </row>
    <row r="49" spans="1:5">
      <c r="A49" s="656"/>
      <c r="B49" s="656"/>
      <c r="C49" s="656"/>
      <c r="D49" s="656"/>
      <c r="E49" s="656"/>
    </row>
    <row r="50" spans="1:5">
      <c r="A50" s="656"/>
      <c r="B50" s="656"/>
      <c r="C50" s="656"/>
      <c r="D50" s="656"/>
      <c r="E50" s="656"/>
    </row>
    <row r="51" spans="1:5">
      <c r="A51" s="656"/>
      <c r="B51" s="656"/>
      <c r="C51" s="656"/>
      <c r="D51" s="656"/>
      <c r="E51" s="656"/>
    </row>
    <row r="52" spans="1:5">
      <c r="A52" s="656"/>
      <c r="B52" s="656"/>
      <c r="C52" s="656"/>
      <c r="D52" s="656"/>
      <c r="E52" s="656"/>
    </row>
    <row r="53" spans="1:5">
      <c r="A53" s="656"/>
      <c r="B53" s="656"/>
      <c r="C53" s="656"/>
      <c r="D53" s="656"/>
      <c r="E53" s="656"/>
    </row>
    <row r="54" spans="1:5">
      <c r="A54" s="656"/>
      <c r="B54" s="656"/>
      <c r="C54" s="656"/>
      <c r="D54" s="656"/>
      <c r="E54" s="656"/>
    </row>
    <row r="55" spans="1:5">
      <c r="A55" s="656"/>
      <c r="B55" s="656"/>
      <c r="C55" s="656"/>
      <c r="D55" s="656"/>
      <c r="E55" s="656"/>
    </row>
    <row r="56" spans="1:5">
      <c r="A56" s="656"/>
      <c r="B56" s="656"/>
      <c r="C56" s="656"/>
      <c r="D56" s="656"/>
      <c r="E56" s="656"/>
    </row>
    <row r="57" spans="1:5">
      <c r="A57" s="656"/>
      <c r="B57" s="656"/>
      <c r="C57" s="656"/>
      <c r="D57" s="656"/>
      <c r="E57" s="656"/>
    </row>
    <row r="58" spans="1:5">
      <c r="A58" s="656"/>
      <c r="B58" s="656"/>
      <c r="C58" s="656"/>
      <c r="D58" s="656"/>
      <c r="E58" s="656"/>
    </row>
    <row r="59" spans="1:5">
      <c r="A59" s="656"/>
      <c r="B59" s="656"/>
      <c r="C59" s="656"/>
      <c r="D59" s="656"/>
      <c r="E59" s="656"/>
    </row>
    <row r="60" spans="1:5">
      <c r="A60" s="656"/>
      <c r="B60" s="656"/>
      <c r="C60" s="656"/>
      <c r="D60" s="656"/>
      <c r="E60" s="656"/>
    </row>
    <row r="61" spans="1:5">
      <c r="A61" s="656"/>
      <c r="B61" s="656"/>
      <c r="C61" s="656"/>
      <c r="D61" s="656"/>
      <c r="E61" s="656"/>
    </row>
    <row r="62" spans="1:5">
      <c r="A62" s="656"/>
      <c r="B62" s="656"/>
      <c r="C62" s="656"/>
      <c r="D62" s="656"/>
      <c r="E62" s="656"/>
    </row>
    <row r="63" spans="1:5">
      <c r="A63" s="656"/>
      <c r="B63" s="656"/>
      <c r="C63" s="656"/>
      <c r="D63" s="656"/>
      <c r="E63" s="656"/>
    </row>
    <row r="64" spans="1:5">
      <c r="A64" s="656"/>
      <c r="B64" s="656"/>
      <c r="C64" s="656"/>
      <c r="D64" s="656"/>
      <c r="E64" s="656"/>
    </row>
    <row r="65" spans="1:5">
      <c r="A65" s="656"/>
      <c r="B65" s="656"/>
      <c r="C65" s="656"/>
      <c r="D65" s="656"/>
      <c r="E65" s="656"/>
    </row>
    <row r="66" spans="1:5">
      <c r="A66" s="656"/>
      <c r="B66" s="656"/>
      <c r="C66" s="656"/>
      <c r="D66" s="656"/>
      <c r="E66" s="656"/>
    </row>
    <row r="67" spans="1:5">
      <c r="A67" s="656"/>
      <c r="B67" s="656"/>
      <c r="C67" s="656"/>
      <c r="D67" s="656"/>
      <c r="E67" s="656"/>
    </row>
    <row r="68" spans="1:5">
      <c r="A68" s="656"/>
      <c r="B68" s="656"/>
      <c r="C68" s="656"/>
      <c r="D68" s="656"/>
      <c r="E68" s="656"/>
    </row>
    <row r="69" spans="1:5">
      <c r="A69" s="656"/>
      <c r="B69" s="656"/>
      <c r="C69" s="656"/>
      <c r="D69" s="656"/>
      <c r="E69" s="656"/>
    </row>
    <row r="70" spans="1:5">
      <c r="A70" s="656"/>
      <c r="B70" s="656"/>
      <c r="C70" s="656"/>
      <c r="D70" s="656"/>
      <c r="E70" s="656"/>
    </row>
    <row r="71" spans="1:5">
      <c r="A71" s="656"/>
      <c r="B71" s="656"/>
      <c r="C71" s="656"/>
      <c r="D71" s="656"/>
      <c r="E71" s="656"/>
    </row>
    <row r="72" spans="1:5">
      <c r="A72" s="656"/>
      <c r="B72" s="656"/>
      <c r="C72" s="656"/>
      <c r="D72" s="656"/>
      <c r="E72" s="656"/>
    </row>
    <row r="73" spans="1:5">
      <c r="A73" s="656"/>
      <c r="B73" s="656"/>
      <c r="C73" s="656"/>
      <c r="D73" s="656"/>
      <c r="E73" s="656"/>
    </row>
    <row r="74" spans="1:5">
      <c r="A74" s="656"/>
      <c r="B74" s="656"/>
      <c r="C74" s="656"/>
      <c r="D74" s="656"/>
      <c r="E74" s="656"/>
    </row>
    <row r="75" spans="1:5">
      <c r="A75" s="656"/>
      <c r="B75" s="656"/>
      <c r="C75" s="656"/>
      <c r="D75" s="656"/>
      <c r="E75" s="656"/>
    </row>
    <row r="76" spans="1:5">
      <c r="A76" s="656"/>
      <c r="B76" s="656"/>
      <c r="C76" s="656"/>
      <c r="D76" s="656"/>
      <c r="E76" s="656"/>
    </row>
    <row r="77" spans="1:5">
      <c r="A77" s="656"/>
      <c r="B77" s="656"/>
      <c r="C77" s="656"/>
      <c r="D77" s="656"/>
      <c r="E77" s="656"/>
    </row>
    <row r="78" spans="1:5">
      <c r="A78" s="656"/>
      <c r="B78" s="656"/>
      <c r="C78" s="656"/>
      <c r="D78" s="656"/>
      <c r="E78" s="656"/>
    </row>
    <row r="79" spans="1:5">
      <c r="A79" s="656"/>
      <c r="B79" s="656"/>
      <c r="C79" s="656"/>
      <c r="D79" s="656"/>
      <c r="E79" s="656"/>
    </row>
  </sheetData>
  <mergeCells count="9">
    <mergeCell ref="A2:E2"/>
    <mergeCell ref="A3:G3"/>
    <mergeCell ref="B5:B8"/>
    <mergeCell ref="C5:F6"/>
    <mergeCell ref="G5:G8"/>
    <mergeCell ref="C7:C8"/>
    <mergeCell ref="D7:D8"/>
    <mergeCell ref="E7:E8"/>
    <mergeCell ref="F7:F8"/>
  </mergeCells>
  <conditionalFormatting sqref="B14:G16 B18:G20 B22:G24 B26:G28 B30:G32 B34:G36 B38:G40 B42:G44 B10:G12">
    <cfRule type="cellIs" dxfId="7" priority="2" stopIfTrue="1" operator="between">
      <formula>0.0001</formula>
      <formula>0.045</formula>
    </cfRule>
  </conditionalFormatting>
  <conditionalFormatting sqref="B10:G44">
    <cfRule type="cellIs" dxfId="6" priority="1" stopIfTrue="1" operator="between">
      <formula>0.001</formula>
      <formula>0.045</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9.xml><?xml version="1.0" encoding="utf-8"?>
<worksheet xmlns="http://schemas.openxmlformats.org/spreadsheetml/2006/main" xmlns:r="http://schemas.openxmlformats.org/officeDocument/2006/relationships">
  <dimension ref="A1:H79"/>
  <sheetViews>
    <sheetView showGridLines="0" zoomScaleNormal="100" workbookViewId="0"/>
  </sheetViews>
  <sheetFormatPr defaultRowHeight="9"/>
  <cols>
    <col min="1" max="1" width="30.42578125" style="614" customWidth="1"/>
    <col min="2" max="3" width="9.7109375" style="614" customWidth="1"/>
    <col min="4" max="4" width="9.42578125" style="614" customWidth="1"/>
    <col min="5" max="5" width="10.7109375" style="614" customWidth="1"/>
    <col min="6" max="6" width="8.7109375" style="614" customWidth="1"/>
    <col min="7" max="7" width="8.28515625" style="614" customWidth="1"/>
    <col min="8" max="256" width="9.140625" style="614"/>
    <col min="257" max="257" width="32.5703125" style="614" customWidth="1"/>
    <col min="258" max="259" width="9.7109375" style="614" customWidth="1"/>
    <col min="260" max="260" width="9.42578125" style="614" customWidth="1"/>
    <col min="261" max="261" width="12.5703125" style="614" customWidth="1"/>
    <col min="262" max="262" width="8.7109375" style="614" customWidth="1"/>
    <col min="263" max="263" width="8.28515625" style="614" customWidth="1"/>
    <col min="264" max="512" width="9.140625" style="614"/>
    <col min="513" max="513" width="32.5703125" style="614" customWidth="1"/>
    <col min="514" max="515" width="9.7109375" style="614" customWidth="1"/>
    <col min="516" max="516" width="9.42578125" style="614" customWidth="1"/>
    <col min="517" max="517" width="12.5703125" style="614" customWidth="1"/>
    <col min="518" max="518" width="8.7109375" style="614" customWidth="1"/>
    <col min="519" max="519" width="8.28515625" style="614" customWidth="1"/>
    <col min="520" max="768" width="9.140625" style="614"/>
    <col min="769" max="769" width="32.5703125" style="614" customWidth="1"/>
    <col min="770" max="771" width="9.7109375" style="614" customWidth="1"/>
    <col min="772" max="772" width="9.42578125" style="614" customWidth="1"/>
    <col min="773" max="773" width="12.5703125" style="614" customWidth="1"/>
    <col min="774" max="774" width="8.7109375" style="614" customWidth="1"/>
    <col min="775" max="775" width="8.28515625" style="614" customWidth="1"/>
    <col min="776" max="1024" width="9.140625" style="614"/>
    <col min="1025" max="1025" width="32.5703125" style="614" customWidth="1"/>
    <col min="1026" max="1027" width="9.7109375" style="614" customWidth="1"/>
    <col min="1028" max="1028" width="9.42578125" style="614" customWidth="1"/>
    <col min="1029" max="1029" width="12.5703125" style="614" customWidth="1"/>
    <col min="1030" max="1030" width="8.7109375" style="614" customWidth="1"/>
    <col min="1031" max="1031" width="8.28515625" style="614" customWidth="1"/>
    <col min="1032" max="1280" width="9.140625" style="614"/>
    <col min="1281" max="1281" width="32.5703125" style="614" customWidth="1"/>
    <col min="1282" max="1283" width="9.7109375" style="614" customWidth="1"/>
    <col min="1284" max="1284" width="9.42578125" style="614" customWidth="1"/>
    <col min="1285" max="1285" width="12.5703125" style="614" customWidth="1"/>
    <col min="1286" max="1286" width="8.7109375" style="614" customWidth="1"/>
    <col min="1287" max="1287" width="8.28515625" style="614" customWidth="1"/>
    <col min="1288" max="1536" width="9.140625" style="614"/>
    <col min="1537" max="1537" width="32.5703125" style="614" customWidth="1"/>
    <col min="1538" max="1539" width="9.7109375" style="614" customWidth="1"/>
    <col min="1540" max="1540" width="9.42578125" style="614" customWidth="1"/>
    <col min="1541" max="1541" width="12.5703125" style="614" customWidth="1"/>
    <col min="1542" max="1542" width="8.7109375" style="614" customWidth="1"/>
    <col min="1543" max="1543" width="8.28515625" style="614" customWidth="1"/>
    <col min="1544" max="1792" width="9.140625" style="614"/>
    <col min="1793" max="1793" width="32.5703125" style="614" customWidth="1"/>
    <col min="1794" max="1795" width="9.7109375" style="614" customWidth="1"/>
    <col min="1796" max="1796" width="9.42578125" style="614" customWidth="1"/>
    <col min="1797" max="1797" width="12.5703125" style="614" customWidth="1"/>
    <col min="1798" max="1798" width="8.7109375" style="614" customWidth="1"/>
    <col min="1799" max="1799" width="8.28515625" style="614" customWidth="1"/>
    <col min="1800" max="2048" width="9.140625" style="614"/>
    <col min="2049" max="2049" width="32.5703125" style="614" customWidth="1"/>
    <col min="2050" max="2051" width="9.7109375" style="614" customWidth="1"/>
    <col min="2052" max="2052" width="9.42578125" style="614" customWidth="1"/>
    <col min="2053" max="2053" width="12.5703125" style="614" customWidth="1"/>
    <col min="2054" max="2054" width="8.7109375" style="614" customWidth="1"/>
    <col min="2055" max="2055" width="8.28515625" style="614" customWidth="1"/>
    <col min="2056" max="2304" width="9.140625" style="614"/>
    <col min="2305" max="2305" width="32.5703125" style="614" customWidth="1"/>
    <col min="2306" max="2307" width="9.7109375" style="614" customWidth="1"/>
    <col min="2308" max="2308" width="9.42578125" style="614" customWidth="1"/>
    <col min="2309" max="2309" width="12.5703125" style="614" customWidth="1"/>
    <col min="2310" max="2310" width="8.7109375" style="614" customWidth="1"/>
    <col min="2311" max="2311" width="8.28515625" style="614" customWidth="1"/>
    <col min="2312" max="2560" width="9.140625" style="614"/>
    <col min="2561" max="2561" width="32.5703125" style="614" customWidth="1"/>
    <col min="2562" max="2563" width="9.7109375" style="614" customWidth="1"/>
    <col min="2564" max="2564" width="9.42578125" style="614" customWidth="1"/>
    <col min="2565" max="2565" width="12.5703125" style="614" customWidth="1"/>
    <col min="2566" max="2566" width="8.7109375" style="614" customWidth="1"/>
    <col min="2567" max="2567" width="8.28515625" style="614" customWidth="1"/>
    <col min="2568" max="2816" width="9.140625" style="614"/>
    <col min="2817" max="2817" width="32.5703125" style="614" customWidth="1"/>
    <col min="2818" max="2819" width="9.7109375" style="614" customWidth="1"/>
    <col min="2820" max="2820" width="9.42578125" style="614" customWidth="1"/>
    <col min="2821" max="2821" width="12.5703125" style="614" customWidth="1"/>
    <col min="2822" max="2822" width="8.7109375" style="614" customWidth="1"/>
    <col min="2823" max="2823" width="8.28515625" style="614" customWidth="1"/>
    <col min="2824" max="3072" width="9.140625" style="614"/>
    <col min="3073" max="3073" width="32.5703125" style="614" customWidth="1"/>
    <col min="3074" max="3075" width="9.7109375" style="614" customWidth="1"/>
    <col min="3076" max="3076" width="9.42578125" style="614" customWidth="1"/>
    <col min="3077" max="3077" width="12.5703125" style="614" customWidth="1"/>
    <col min="3078" max="3078" width="8.7109375" style="614" customWidth="1"/>
    <col min="3079" max="3079" width="8.28515625" style="614" customWidth="1"/>
    <col min="3080" max="3328" width="9.140625" style="614"/>
    <col min="3329" max="3329" width="32.5703125" style="614" customWidth="1"/>
    <col min="3330" max="3331" width="9.7109375" style="614" customWidth="1"/>
    <col min="3332" max="3332" width="9.42578125" style="614" customWidth="1"/>
    <col min="3333" max="3333" width="12.5703125" style="614" customWidth="1"/>
    <col min="3334" max="3334" width="8.7109375" style="614" customWidth="1"/>
    <col min="3335" max="3335" width="8.28515625" style="614" customWidth="1"/>
    <col min="3336" max="3584" width="9.140625" style="614"/>
    <col min="3585" max="3585" width="32.5703125" style="614" customWidth="1"/>
    <col min="3586" max="3587" width="9.7109375" style="614" customWidth="1"/>
    <col min="3588" max="3588" width="9.42578125" style="614" customWidth="1"/>
    <col min="3589" max="3589" width="12.5703125" style="614" customWidth="1"/>
    <col min="3590" max="3590" width="8.7109375" style="614" customWidth="1"/>
    <col min="3591" max="3591" width="8.28515625" style="614" customWidth="1"/>
    <col min="3592" max="3840" width="9.140625" style="614"/>
    <col min="3841" max="3841" width="32.5703125" style="614" customWidth="1"/>
    <col min="3842" max="3843" width="9.7109375" style="614" customWidth="1"/>
    <col min="3844" max="3844" width="9.42578125" style="614" customWidth="1"/>
    <col min="3845" max="3845" width="12.5703125" style="614" customWidth="1"/>
    <col min="3846" max="3846" width="8.7109375" style="614" customWidth="1"/>
    <col min="3847" max="3847" width="8.28515625" style="614" customWidth="1"/>
    <col min="3848" max="4096" width="9.140625" style="614"/>
    <col min="4097" max="4097" width="32.5703125" style="614" customWidth="1"/>
    <col min="4098" max="4099" width="9.7109375" style="614" customWidth="1"/>
    <col min="4100" max="4100" width="9.42578125" style="614" customWidth="1"/>
    <col min="4101" max="4101" width="12.5703125" style="614" customWidth="1"/>
    <col min="4102" max="4102" width="8.7109375" style="614" customWidth="1"/>
    <col min="4103" max="4103" width="8.28515625" style="614" customWidth="1"/>
    <col min="4104" max="4352" width="9.140625" style="614"/>
    <col min="4353" max="4353" width="32.5703125" style="614" customWidth="1"/>
    <col min="4354" max="4355" width="9.7109375" style="614" customWidth="1"/>
    <col min="4356" max="4356" width="9.42578125" style="614" customWidth="1"/>
    <col min="4357" max="4357" width="12.5703125" style="614" customWidth="1"/>
    <col min="4358" max="4358" width="8.7109375" style="614" customWidth="1"/>
    <col min="4359" max="4359" width="8.28515625" style="614" customWidth="1"/>
    <col min="4360" max="4608" width="9.140625" style="614"/>
    <col min="4609" max="4609" width="32.5703125" style="614" customWidth="1"/>
    <col min="4610" max="4611" width="9.7109375" style="614" customWidth="1"/>
    <col min="4612" max="4612" width="9.42578125" style="614" customWidth="1"/>
    <col min="4613" max="4613" width="12.5703125" style="614" customWidth="1"/>
    <col min="4614" max="4614" width="8.7109375" style="614" customWidth="1"/>
    <col min="4615" max="4615" width="8.28515625" style="614" customWidth="1"/>
    <col min="4616" max="4864" width="9.140625" style="614"/>
    <col min="4865" max="4865" width="32.5703125" style="614" customWidth="1"/>
    <col min="4866" max="4867" width="9.7109375" style="614" customWidth="1"/>
    <col min="4868" max="4868" width="9.42578125" style="614" customWidth="1"/>
    <col min="4869" max="4869" width="12.5703125" style="614" customWidth="1"/>
    <col min="4870" max="4870" width="8.7109375" style="614" customWidth="1"/>
    <col min="4871" max="4871" width="8.28515625" style="614" customWidth="1"/>
    <col min="4872" max="5120" width="9.140625" style="614"/>
    <col min="5121" max="5121" width="32.5703125" style="614" customWidth="1"/>
    <col min="5122" max="5123" width="9.7109375" style="614" customWidth="1"/>
    <col min="5124" max="5124" width="9.42578125" style="614" customWidth="1"/>
    <col min="5125" max="5125" width="12.5703125" style="614" customWidth="1"/>
    <col min="5126" max="5126" width="8.7109375" style="614" customWidth="1"/>
    <col min="5127" max="5127" width="8.28515625" style="614" customWidth="1"/>
    <col min="5128" max="5376" width="9.140625" style="614"/>
    <col min="5377" max="5377" width="32.5703125" style="614" customWidth="1"/>
    <col min="5378" max="5379" width="9.7109375" style="614" customWidth="1"/>
    <col min="5380" max="5380" width="9.42578125" style="614" customWidth="1"/>
    <col min="5381" max="5381" width="12.5703125" style="614" customWidth="1"/>
    <col min="5382" max="5382" width="8.7109375" style="614" customWidth="1"/>
    <col min="5383" max="5383" width="8.28515625" style="614" customWidth="1"/>
    <col min="5384" max="5632" width="9.140625" style="614"/>
    <col min="5633" max="5633" width="32.5703125" style="614" customWidth="1"/>
    <col min="5634" max="5635" width="9.7109375" style="614" customWidth="1"/>
    <col min="5636" max="5636" width="9.42578125" style="614" customWidth="1"/>
    <col min="5637" max="5637" width="12.5703125" style="614" customWidth="1"/>
    <col min="5638" max="5638" width="8.7109375" style="614" customWidth="1"/>
    <col min="5639" max="5639" width="8.28515625" style="614" customWidth="1"/>
    <col min="5640" max="5888" width="9.140625" style="614"/>
    <col min="5889" max="5889" width="32.5703125" style="614" customWidth="1"/>
    <col min="5890" max="5891" width="9.7109375" style="614" customWidth="1"/>
    <col min="5892" max="5892" width="9.42578125" style="614" customWidth="1"/>
    <col min="5893" max="5893" width="12.5703125" style="614" customWidth="1"/>
    <col min="5894" max="5894" width="8.7109375" style="614" customWidth="1"/>
    <col min="5895" max="5895" width="8.28515625" style="614" customWidth="1"/>
    <col min="5896" max="6144" width="9.140625" style="614"/>
    <col min="6145" max="6145" width="32.5703125" style="614" customWidth="1"/>
    <col min="6146" max="6147" width="9.7109375" style="614" customWidth="1"/>
    <col min="6148" max="6148" width="9.42578125" style="614" customWidth="1"/>
    <col min="6149" max="6149" width="12.5703125" style="614" customWidth="1"/>
    <col min="6150" max="6150" width="8.7109375" style="614" customWidth="1"/>
    <col min="6151" max="6151" width="8.28515625" style="614" customWidth="1"/>
    <col min="6152" max="6400" width="9.140625" style="614"/>
    <col min="6401" max="6401" width="32.5703125" style="614" customWidth="1"/>
    <col min="6402" max="6403" width="9.7109375" style="614" customWidth="1"/>
    <col min="6404" max="6404" width="9.42578125" style="614" customWidth="1"/>
    <col min="6405" max="6405" width="12.5703125" style="614" customWidth="1"/>
    <col min="6406" max="6406" width="8.7109375" style="614" customWidth="1"/>
    <col min="6407" max="6407" width="8.28515625" style="614" customWidth="1"/>
    <col min="6408" max="6656" width="9.140625" style="614"/>
    <col min="6657" max="6657" width="32.5703125" style="614" customWidth="1"/>
    <col min="6658" max="6659" width="9.7109375" style="614" customWidth="1"/>
    <col min="6660" max="6660" width="9.42578125" style="614" customWidth="1"/>
    <col min="6661" max="6661" width="12.5703125" style="614" customWidth="1"/>
    <col min="6662" max="6662" width="8.7109375" style="614" customWidth="1"/>
    <col min="6663" max="6663" width="8.28515625" style="614" customWidth="1"/>
    <col min="6664" max="6912" width="9.140625" style="614"/>
    <col min="6913" max="6913" width="32.5703125" style="614" customWidth="1"/>
    <col min="6914" max="6915" width="9.7109375" style="614" customWidth="1"/>
    <col min="6916" max="6916" width="9.42578125" style="614" customWidth="1"/>
    <col min="6917" max="6917" width="12.5703125" style="614" customWidth="1"/>
    <col min="6918" max="6918" width="8.7109375" style="614" customWidth="1"/>
    <col min="6919" max="6919" width="8.28515625" style="614" customWidth="1"/>
    <col min="6920" max="7168" width="9.140625" style="614"/>
    <col min="7169" max="7169" width="32.5703125" style="614" customWidth="1"/>
    <col min="7170" max="7171" width="9.7109375" style="614" customWidth="1"/>
    <col min="7172" max="7172" width="9.42578125" style="614" customWidth="1"/>
    <col min="7173" max="7173" width="12.5703125" style="614" customWidth="1"/>
    <col min="7174" max="7174" width="8.7109375" style="614" customWidth="1"/>
    <col min="7175" max="7175" width="8.28515625" style="614" customWidth="1"/>
    <col min="7176" max="7424" width="9.140625" style="614"/>
    <col min="7425" max="7425" width="32.5703125" style="614" customWidth="1"/>
    <col min="7426" max="7427" width="9.7109375" style="614" customWidth="1"/>
    <col min="7428" max="7428" width="9.42578125" style="614" customWidth="1"/>
    <col min="7429" max="7429" width="12.5703125" style="614" customWidth="1"/>
    <col min="7430" max="7430" width="8.7109375" style="614" customWidth="1"/>
    <col min="7431" max="7431" width="8.28515625" style="614" customWidth="1"/>
    <col min="7432" max="7680" width="9.140625" style="614"/>
    <col min="7681" max="7681" width="32.5703125" style="614" customWidth="1"/>
    <col min="7682" max="7683" width="9.7109375" style="614" customWidth="1"/>
    <col min="7684" max="7684" width="9.42578125" style="614" customWidth="1"/>
    <col min="7685" max="7685" width="12.5703125" style="614" customWidth="1"/>
    <col min="7686" max="7686" width="8.7109375" style="614" customWidth="1"/>
    <col min="7687" max="7687" width="8.28515625" style="614" customWidth="1"/>
    <col min="7688" max="7936" width="9.140625" style="614"/>
    <col min="7937" max="7937" width="32.5703125" style="614" customWidth="1"/>
    <col min="7938" max="7939" width="9.7109375" style="614" customWidth="1"/>
    <col min="7940" max="7940" width="9.42578125" style="614" customWidth="1"/>
    <col min="7941" max="7941" width="12.5703125" style="614" customWidth="1"/>
    <col min="7942" max="7942" width="8.7109375" style="614" customWidth="1"/>
    <col min="7943" max="7943" width="8.28515625" style="614" customWidth="1"/>
    <col min="7944" max="8192" width="9.140625" style="614"/>
    <col min="8193" max="8193" width="32.5703125" style="614" customWidth="1"/>
    <col min="8194" max="8195" width="9.7109375" style="614" customWidth="1"/>
    <col min="8196" max="8196" width="9.42578125" style="614" customWidth="1"/>
    <col min="8197" max="8197" width="12.5703125" style="614" customWidth="1"/>
    <col min="8198" max="8198" width="8.7109375" style="614" customWidth="1"/>
    <col min="8199" max="8199" width="8.28515625" style="614" customWidth="1"/>
    <col min="8200" max="8448" width="9.140625" style="614"/>
    <col min="8449" max="8449" width="32.5703125" style="614" customWidth="1"/>
    <col min="8450" max="8451" width="9.7109375" style="614" customWidth="1"/>
    <col min="8452" max="8452" width="9.42578125" style="614" customWidth="1"/>
    <col min="8453" max="8453" width="12.5703125" style="614" customWidth="1"/>
    <col min="8454" max="8454" width="8.7109375" style="614" customWidth="1"/>
    <col min="8455" max="8455" width="8.28515625" style="614" customWidth="1"/>
    <col min="8456" max="8704" width="9.140625" style="614"/>
    <col min="8705" max="8705" width="32.5703125" style="614" customWidth="1"/>
    <col min="8706" max="8707" width="9.7109375" style="614" customWidth="1"/>
    <col min="8708" max="8708" width="9.42578125" style="614" customWidth="1"/>
    <col min="8709" max="8709" width="12.5703125" style="614" customWidth="1"/>
    <col min="8710" max="8710" width="8.7109375" style="614" customWidth="1"/>
    <col min="8711" max="8711" width="8.28515625" style="614" customWidth="1"/>
    <col min="8712" max="8960" width="9.140625" style="614"/>
    <col min="8961" max="8961" width="32.5703125" style="614" customWidth="1"/>
    <col min="8962" max="8963" width="9.7109375" style="614" customWidth="1"/>
    <col min="8964" max="8964" width="9.42578125" style="614" customWidth="1"/>
    <col min="8965" max="8965" width="12.5703125" style="614" customWidth="1"/>
    <col min="8966" max="8966" width="8.7109375" style="614" customWidth="1"/>
    <col min="8967" max="8967" width="8.28515625" style="614" customWidth="1"/>
    <col min="8968" max="9216" width="9.140625" style="614"/>
    <col min="9217" max="9217" width="32.5703125" style="614" customWidth="1"/>
    <col min="9218" max="9219" width="9.7109375" style="614" customWidth="1"/>
    <col min="9220" max="9220" width="9.42578125" style="614" customWidth="1"/>
    <col min="9221" max="9221" width="12.5703125" style="614" customWidth="1"/>
    <col min="9222" max="9222" width="8.7109375" style="614" customWidth="1"/>
    <col min="9223" max="9223" width="8.28515625" style="614" customWidth="1"/>
    <col min="9224" max="9472" width="9.140625" style="614"/>
    <col min="9473" max="9473" width="32.5703125" style="614" customWidth="1"/>
    <col min="9474" max="9475" width="9.7109375" style="614" customWidth="1"/>
    <col min="9476" max="9476" width="9.42578125" style="614" customWidth="1"/>
    <col min="9477" max="9477" width="12.5703125" style="614" customWidth="1"/>
    <col min="9478" max="9478" width="8.7109375" style="614" customWidth="1"/>
    <col min="9479" max="9479" width="8.28515625" style="614" customWidth="1"/>
    <col min="9480" max="9728" width="9.140625" style="614"/>
    <col min="9729" max="9729" width="32.5703125" style="614" customWidth="1"/>
    <col min="9730" max="9731" width="9.7109375" style="614" customWidth="1"/>
    <col min="9732" max="9732" width="9.42578125" style="614" customWidth="1"/>
    <col min="9733" max="9733" width="12.5703125" style="614" customWidth="1"/>
    <col min="9734" max="9734" width="8.7109375" style="614" customWidth="1"/>
    <col min="9735" max="9735" width="8.28515625" style="614" customWidth="1"/>
    <col min="9736" max="9984" width="9.140625" style="614"/>
    <col min="9985" max="9985" width="32.5703125" style="614" customWidth="1"/>
    <col min="9986" max="9987" width="9.7109375" style="614" customWidth="1"/>
    <col min="9988" max="9988" width="9.42578125" style="614" customWidth="1"/>
    <col min="9989" max="9989" width="12.5703125" style="614" customWidth="1"/>
    <col min="9990" max="9990" width="8.7109375" style="614" customWidth="1"/>
    <col min="9991" max="9991" width="8.28515625" style="614" customWidth="1"/>
    <col min="9992" max="10240" width="9.140625" style="614"/>
    <col min="10241" max="10241" width="32.5703125" style="614" customWidth="1"/>
    <col min="10242" max="10243" width="9.7109375" style="614" customWidth="1"/>
    <col min="10244" max="10244" width="9.42578125" style="614" customWidth="1"/>
    <col min="10245" max="10245" width="12.5703125" style="614" customWidth="1"/>
    <col min="10246" max="10246" width="8.7109375" style="614" customWidth="1"/>
    <col min="10247" max="10247" width="8.28515625" style="614" customWidth="1"/>
    <col min="10248" max="10496" width="9.140625" style="614"/>
    <col min="10497" max="10497" width="32.5703125" style="614" customWidth="1"/>
    <col min="10498" max="10499" width="9.7109375" style="614" customWidth="1"/>
    <col min="10500" max="10500" width="9.42578125" style="614" customWidth="1"/>
    <col min="10501" max="10501" width="12.5703125" style="614" customWidth="1"/>
    <col min="10502" max="10502" width="8.7109375" style="614" customWidth="1"/>
    <col min="10503" max="10503" width="8.28515625" style="614" customWidth="1"/>
    <col min="10504" max="10752" width="9.140625" style="614"/>
    <col min="10753" max="10753" width="32.5703125" style="614" customWidth="1"/>
    <col min="10754" max="10755" width="9.7109375" style="614" customWidth="1"/>
    <col min="10756" max="10756" width="9.42578125" style="614" customWidth="1"/>
    <col min="10757" max="10757" width="12.5703125" style="614" customWidth="1"/>
    <col min="10758" max="10758" width="8.7109375" style="614" customWidth="1"/>
    <col min="10759" max="10759" width="8.28515625" style="614" customWidth="1"/>
    <col min="10760" max="11008" width="9.140625" style="614"/>
    <col min="11009" max="11009" width="32.5703125" style="614" customWidth="1"/>
    <col min="11010" max="11011" width="9.7109375" style="614" customWidth="1"/>
    <col min="11012" max="11012" width="9.42578125" style="614" customWidth="1"/>
    <col min="11013" max="11013" width="12.5703125" style="614" customWidth="1"/>
    <col min="11014" max="11014" width="8.7109375" style="614" customWidth="1"/>
    <col min="11015" max="11015" width="8.28515625" style="614" customWidth="1"/>
    <col min="11016" max="11264" width="9.140625" style="614"/>
    <col min="11265" max="11265" width="32.5703125" style="614" customWidth="1"/>
    <col min="11266" max="11267" width="9.7109375" style="614" customWidth="1"/>
    <col min="11268" max="11268" width="9.42578125" style="614" customWidth="1"/>
    <col min="11269" max="11269" width="12.5703125" style="614" customWidth="1"/>
    <col min="11270" max="11270" width="8.7109375" style="614" customWidth="1"/>
    <col min="11271" max="11271" width="8.28515625" style="614" customWidth="1"/>
    <col min="11272" max="11520" width="9.140625" style="614"/>
    <col min="11521" max="11521" width="32.5703125" style="614" customWidth="1"/>
    <col min="11522" max="11523" width="9.7109375" style="614" customWidth="1"/>
    <col min="11524" max="11524" width="9.42578125" style="614" customWidth="1"/>
    <col min="11525" max="11525" width="12.5703125" style="614" customWidth="1"/>
    <col min="11526" max="11526" width="8.7109375" style="614" customWidth="1"/>
    <col min="11527" max="11527" width="8.28515625" style="614" customWidth="1"/>
    <col min="11528" max="11776" width="9.140625" style="614"/>
    <col min="11777" max="11777" width="32.5703125" style="614" customWidth="1"/>
    <col min="11778" max="11779" width="9.7109375" style="614" customWidth="1"/>
    <col min="11780" max="11780" width="9.42578125" style="614" customWidth="1"/>
    <col min="11781" max="11781" width="12.5703125" style="614" customWidth="1"/>
    <col min="11782" max="11782" width="8.7109375" style="614" customWidth="1"/>
    <col min="11783" max="11783" width="8.28515625" style="614" customWidth="1"/>
    <col min="11784" max="12032" width="9.140625" style="614"/>
    <col min="12033" max="12033" width="32.5703125" style="614" customWidth="1"/>
    <col min="12034" max="12035" width="9.7109375" style="614" customWidth="1"/>
    <col min="12036" max="12036" width="9.42578125" style="614" customWidth="1"/>
    <col min="12037" max="12037" width="12.5703125" style="614" customWidth="1"/>
    <col min="12038" max="12038" width="8.7109375" style="614" customWidth="1"/>
    <col min="12039" max="12039" width="8.28515625" style="614" customWidth="1"/>
    <col min="12040" max="12288" width="9.140625" style="614"/>
    <col min="12289" max="12289" width="32.5703125" style="614" customWidth="1"/>
    <col min="12290" max="12291" width="9.7109375" style="614" customWidth="1"/>
    <col min="12292" max="12292" width="9.42578125" style="614" customWidth="1"/>
    <col min="12293" max="12293" width="12.5703125" style="614" customWidth="1"/>
    <col min="12294" max="12294" width="8.7109375" style="614" customWidth="1"/>
    <col min="12295" max="12295" width="8.28515625" style="614" customWidth="1"/>
    <col min="12296" max="12544" width="9.140625" style="614"/>
    <col min="12545" max="12545" width="32.5703125" style="614" customWidth="1"/>
    <col min="12546" max="12547" width="9.7109375" style="614" customWidth="1"/>
    <col min="12548" max="12548" width="9.42578125" style="614" customWidth="1"/>
    <col min="12549" max="12549" width="12.5703125" style="614" customWidth="1"/>
    <col min="12550" max="12550" width="8.7109375" style="614" customWidth="1"/>
    <col min="12551" max="12551" width="8.28515625" style="614" customWidth="1"/>
    <col min="12552" max="12800" width="9.140625" style="614"/>
    <col min="12801" max="12801" width="32.5703125" style="614" customWidth="1"/>
    <col min="12802" max="12803" width="9.7109375" style="614" customWidth="1"/>
    <col min="12804" max="12804" width="9.42578125" style="614" customWidth="1"/>
    <col min="12805" max="12805" width="12.5703125" style="614" customWidth="1"/>
    <col min="12806" max="12806" width="8.7109375" style="614" customWidth="1"/>
    <col min="12807" max="12807" width="8.28515625" style="614" customWidth="1"/>
    <col min="12808" max="13056" width="9.140625" style="614"/>
    <col min="13057" max="13057" width="32.5703125" style="614" customWidth="1"/>
    <col min="13058" max="13059" width="9.7109375" style="614" customWidth="1"/>
    <col min="13060" max="13060" width="9.42578125" style="614" customWidth="1"/>
    <col min="13061" max="13061" width="12.5703125" style="614" customWidth="1"/>
    <col min="13062" max="13062" width="8.7109375" style="614" customWidth="1"/>
    <col min="13063" max="13063" width="8.28515625" style="614" customWidth="1"/>
    <col min="13064" max="13312" width="9.140625" style="614"/>
    <col min="13313" max="13313" width="32.5703125" style="614" customWidth="1"/>
    <col min="13314" max="13315" width="9.7109375" style="614" customWidth="1"/>
    <col min="13316" max="13316" width="9.42578125" style="614" customWidth="1"/>
    <col min="13317" max="13317" width="12.5703125" style="614" customWidth="1"/>
    <col min="13318" max="13318" width="8.7109375" style="614" customWidth="1"/>
    <col min="13319" max="13319" width="8.28515625" style="614" customWidth="1"/>
    <col min="13320" max="13568" width="9.140625" style="614"/>
    <col min="13569" max="13569" width="32.5703125" style="614" customWidth="1"/>
    <col min="13570" max="13571" width="9.7109375" style="614" customWidth="1"/>
    <col min="13572" max="13572" width="9.42578125" style="614" customWidth="1"/>
    <col min="13573" max="13573" width="12.5703125" style="614" customWidth="1"/>
    <col min="13574" max="13574" width="8.7109375" style="614" customWidth="1"/>
    <col min="13575" max="13575" width="8.28515625" style="614" customWidth="1"/>
    <col min="13576" max="13824" width="9.140625" style="614"/>
    <col min="13825" max="13825" width="32.5703125" style="614" customWidth="1"/>
    <col min="13826" max="13827" width="9.7109375" style="614" customWidth="1"/>
    <col min="13828" max="13828" width="9.42578125" style="614" customWidth="1"/>
    <col min="13829" max="13829" width="12.5703125" style="614" customWidth="1"/>
    <col min="13830" max="13830" width="8.7109375" style="614" customWidth="1"/>
    <col min="13831" max="13831" width="8.28515625" style="614" customWidth="1"/>
    <col min="13832" max="14080" width="9.140625" style="614"/>
    <col min="14081" max="14081" width="32.5703125" style="614" customWidth="1"/>
    <col min="14082" max="14083" width="9.7109375" style="614" customWidth="1"/>
    <col min="14084" max="14084" width="9.42578125" style="614" customWidth="1"/>
    <col min="14085" max="14085" width="12.5703125" style="614" customWidth="1"/>
    <col min="14086" max="14086" width="8.7109375" style="614" customWidth="1"/>
    <col min="14087" max="14087" width="8.28515625" style="614" customWidth="1"/>
    <col min="14088" max="14336" width="9.140625" style="614"/>
    <col min="14337" max="14337" width="32.5703125" style="614" customWidth="1"/>
    <col min="14338" max="14339" width="9.7109375" style="614" customWidth="1"/>
    <col min="14340" max="14340" width="9.42578125" style="614" customWidth="1"/>
    <col min="14341" max="14341" width="12.5703125" style="614" customWidth="1"/>
    <col min="14342" max="14342" width="8.7109375" style="614" customWidth="1"/>
    <col min="14343" max="14343" width="8.28515625" style="614" customWidth="1"/>
    <col min="14344" max="14592" width="9.140625" style="614"/>
    <col min="14593" max="14593" width="32.5703125" style="614" customWidth="1"/>
    <col min="14594" max="14595" width="9.7109375" style="614" customWidth="1"/>
    <col min="14596" max="14596" width="9.42578125" style="614" customWidth="1"/>
    <col min="14597" max="14597" width="12.5703125" style="614" customWidth="1"/>
    <col min="14598" max="14598" width="8.7109375" style="614" customWidth="1"/>
    <col min="14599" max="14599" width="8.28515625" style="614" customWidth="1"/>
    <col min="14600" max="14848" width="9.140625" style="614"/>
    <col min="14849" max="14849" width="32.5703125" style="614" customWidth="1"/>
    <col min="14850" max="14851" width="9.7109375" style="614" customWidth="1"/>
    <col min="14852" max="14852" width="9.42578125" style="614" customWidth="1"/>
    <col min="14853" max="14853" width="12.5703125" style="614" customWidth="1"/>
    <col min="14854" max="14854" width="8.7109375" style="614" customWidth="1"/>
    <col min="14855" max="14855" width="8.28515625" style="614" customWidth="1"/>
    <col min="14856" max="15104" width="9.140625" style="614"/>
    <col min="15105" max="15105" width="32.5703125" style="614" customWidth="1"/>
    <col min="15106" max="15107" width="9.7109375" style="614" customWidth="1"/>
    <col min="15108" max="15108" width="9.42578125" style="614" customWidth="1"/>
    <col min="15109" max="15109" width="12.5703125" style="614" customWidth="1"/>
    <col min="15110" max="15110" width="8.7109375" style="614" customWidth="1"/>
    <col min="15111" max="15111" width="8.28515625" style="614" customWidth="1"/>
    <col min="15112" max="15360" width="9.140625" style="614"/>
    <col min="15361" max="15361" width="32.5703125" style="614" customWidth="1"/>
    <col min="15362" max="15363" width="9.7109375" style="614" customWidth="1"/>
    <col min="15364" max="15364" width="9.42578125" style="614" customWidth="1"/>
    <col min="15365" max="15365" width="12.5703125" style="614" customWidth="1"/>
    <col min="15366" max="15366" width="8.7109375" style="614" customWidth="1"/>
    <col min="15367" max="15367" width="8.28515625" style="614" customWidth="1"/>
    <col min="15368" max="15616" width="9.140625" style="614"/>
    <col min="15617" max="15617" width="32.5703125" style="614" customWidth="1"/>
    <col min="15618" max="15619" width="9.7109375" style="614" customWidth="1"/>
    <col min="15620" max="15620" width="9.42578125" style="614" customWidth="1"/>
    <col min="15621" max="15621" width="12.5703125" style="614" customWidth="1"/>
    <col min="15622" max="15622" width="8.7109375" style="614" customWidth="1"/>
    <col min="15623" max="15623" width="8.28515625" style="614" customWidth="1"/>
    <col min="15624" max="15872" width="9.140625" style="614"/>
    <col min="15873" max="15873" width="32.5703125" style="614" customWidth="1"/>
    <col min="15874" max="15875" width="9.7109375" style="614" customWidth="1"/>
    <col min="15876" max="15876" width="9.42578125" style="614" customWidth="1"/>
    <col min="15877" max="15877" width="12.5703125" style="614" customWidth="1"/>
    <col min="15878" max="15878" width="8.7109375" style="614" customWidth="1"/>
    <col min="15879" max="15879" width="8.28515625" style="614" customWidth="1"/>
    <col min="15880" max="16128" width="9.140625" style="614"/>
    <col min="16129" max="16129" width="32.5703125" style="614" customWidth="1"/>
    <col min="16130" max="16131" width="9.7109375" style="614" customWidth="1"/>
    <col min="16132" max="16132" width="9.42578125" style="614" customWidth="1"/>
    <col min="16133" max="16133" width="12.5703125" style="614" customWidth="1"/>
    <col min="16134" max="16134" width="8.7109375" style="614" customWidth="1"/>
    <col min="16135" max="16135" width="8.28515625" style="614" customWidth="1"/>
    <col min="16136" max="16384" width="9.140625" style="614"/>
  </cols>
  <sheetData>
    <row r="1" spans="1:8" ht="15" customHeight="1">
      <c r="A1" s="1715" t="s">
        <v>1527</v>
      </c>
      <c r="B1" s="1714"/>
      <c r="C1" s="1714"/>
      <c r="D1" s="1714"/>
      <c r="E1" s="1714"/>
    </row>
    <row r="2" spans="1:8" ht="21" customHeight="1">
      <c r="A2" s="2059" t="s">
        <v>505</v>
      </c>
      <c r="B2" s="2059"/>
      <c r="C2" s="2059"/>
      <c r="D2" s="2059"/>
      <c r="E2" s="2059"/>
    </row>
    <row r="3" spans="1:8" ht="33" customHeight="1">
      <c r="A3" s="2073" t="s">
        <v>506</v>
      </c>
      <c r="B3" s="2073"/>
      <c r="C3" s="2073"/>
      <c r="D3" s="2073"/>
      <c r="E3" s="2073"/>
      <c r="F3" s="2108"/>
      <c r="G3" s="2108"/>
    </row>
    <row r="4" spans="1:8" s="134" customFormat="1" ht="15" customHeight="1">
      <c r="A4" s="703">
        <v>2015</v>
      </c>
      <c r="B4" s="741"/>
      <c r="C4" s="704"/>
      <c r="D4" s="704"/>
      <c r="G4" s="705" t="s">
        <v>434</v>
      </c>
    </row>
    <row r="5" spans="1:8" s="134" customFormat="1" ht="11.1" customHeight="1">
      <c r="A5" s="706" t="s">
        <v>394</v>
      </c>
      <c r="B5" s="1810" t="s">
        <v>9</v>
      </c>
      <c r="C5" s="1911" t="s">
        <v>435</v>
      </c>
      <c r="D5" s="1916"/>
      <c r="E5" s="1916"/>
      <c r="F5" s="1917"/>
      <c r="G5" s="1810" t="s">
        <v>436</v>
      </c>
    </row>
    <row r="6" spans="1:8" s="134" customFormat="1" ht="11.1" customHeight="1">
      <c r="A6" s="707"/>
      <c r="B6" s="1863"/>
      <c r="C6" s="2143"/>
      <c r="D6" s="2144"/>
      <c r="E6" s="2144"/>
      <c r="F6" s="2145"/>
      <c r="G6" s="2146"/>
    </row>
    <row r="7" spans="1:8" s="134" customFormat="1" ht="11.1" customHeight="1">
      <c r="A7" s="707"/>
      <c r="B7" s="1863"/>
      <c r="C7" s="1810" t="s">
        <v>9</v>
      </c>
      <c r="D7" s="1810" t="s">
        <v>418</v>
      </c>
      <c r="E7" s="1810" t="s">
        <v>437</v>
      </c>
      <c r="F7" s="1810" t="s">
        <v>438</v>
      </c>
      <c r="G7" s="2146"/>
    </row>
    <row r="8" spans="1:8" s="134" customFormat="1" ht="20.25" customHeight="1">
      <c r="A8" s="673" t="s">
        <v>420</v>
      </c>
      <c r="B8" s="2039"/>
      <c r="C8" s="2039"/>
      <c r="D8" s="1812"/>
      <c r="E8" s="1812"/>
      <c r="F8" s="1812"/>
      <c r="G8" s="2041"/>
    </row>
    <row r="9" spans="1:8" s="134" customFormat="1" ht="6" customHeight="1">
      <c r="A9" s="445"/>
      <c r="B9" s="445"/>
      <c r="C9" s="445"/>
      <c r="D9" s="445"/>
      <c r="E9" s="445"/>
    </row>
    <row r="10" spans="1:8" s="717" customFormat="1" ht="24.95" customHeight="1">
      <c r="A10" s="710" t="s">
        <v>26</v>
      </c>
      <c r="B10" s="711">
        <f t="shared" ref="B10:G10" si="0">+B11+B12</f>
        <v>6215.2979999999989</v>
      </c>
      <c r="C10" s="711">
        <f t="shared" si="0"/>
        <v>6197.4879999999985</v>
      </c>
      <c r="D10" s="711">
        <f t="shared" si="0"/>
        <v>864.85</v>
      </c>
      <c r="E10" s="711">
        <f t="shared" si="0"/>
        <v>5091.2599999999984</v>
      </c>
      <c r="F10" s="711">
        <f t="shared" si="0"/>
        <v>241.37799999999999</v>
      </c>
      <c r="G10" s="711">
        <f t="shared" si="0"/>
        <v>17.810000000000006</v>
      </c>
      <c r="H10" s="716"/>
    </row>
    <row r="11" spans="1:8" s="149" customFormat="1" ht="15" customHeight="1">
      <c r="A11" s="755" t="s">
        <v>507</v>
      </c>
      <c r="B11" s="709">
        <f>+C11+G11</f>
        <v>4850.0509999999986</v>
      </c>
      <c r="C11" s="709">
        <f>D11+E11+F11</f>
        <v>4836.3269999999984</v>
      </c>
      <c r="D11" s="709">
        <v>529.00199999999995</v>
      </c>
      <c r="E11" s="709">
        <v>4187.0189999999984</v>
      </c>
      <c r="F11" s="709">
        <v>120.30600000000003</v>
      </c>
      <c r="G11" s="709">
        <v>13.724000000000004</v>
      </c>
      <c r="H11" s="712"/>
    </row>
    <row r="12" spans="1:8" s="149" customFormat="1" ht="15" customHeight="1">
      <c r="A12" s="756" t="s">
        <v>458</v>
      </c>
      <c r="B12" s="709">
        <f>+C12+G12</f>
        <v>1365.2469999999998</v>
      </c>
      <c r="C12" s="709">
        <f>D12+E12+F12</f>
        <v>1361.1609999999998</v>
      </c>
      <c r="D12" s="709">
        <v>335.84800000000007</v>
      </c>
      <c r="E12" s="709">
        <v>904.24099999999976</v>
      </c>
      <c r="F12" s="709">
        <v>121.07199999999997</v>
      </c>
      <c r="G12" s="709">
        <v>4.0860000000000012</v>
      </c>
    </row>
    <row r="13" spans="1:8" s="149" customFormat="1" ht="15" customHeight="1">
      <c r="A13" s="675"/>
      <c r="B13" s="709"/>
      <c r="C13" s="709"/>
      <c r="D13" s="709"/>
      <c r="E13" s="709"/>
    </row>
    <row r="14" spans="1:8" s="717" customFormat="1" ht="24.95" customHeight="1">
      <c r="A14" s="745" t="s">
        <v>27</v>
      </c>
      <c r="B14" s="711">
        <f t="shared" ref="B14:G14" si="1">+B15+B16</f>
        <v>6077.1369999999979</v>
      </c>
      <c r="C14" s="711">
        <f t="shared" si="1"/>
        <v>6059.3269999999975</v>
      </c>
      <c r="D14" s="711">
        <f t="shared" si="1"/>
        <v>864.85000000000014</v>
      </c>
      <c r="E14" s="711">
        <f t="shared" si="1"/>
        <v>4955.5959999999977</v>
      </c>
      <c r="F14" s="711">
        <f t="shared" si="1"/>
        <v>238.88099999999997</v>
      </c>
      <c r="G14" s="711">
        <f t="shared" si="1"/>
        <v>17.810000000000006</v>
      </c>
      <c r="H14" s="716"/>
    </row>
    <row r="15" spans="1:8" s="149" customFormat="1" ht="15" customHeight="1">
      <c r="A15" s="755" t="s">
        <v>507</v>
      </c>
      <c r="B15" s="709">
        <f>+C15+G15</f>
        <v>4713.6899999999978</v>
      </c>
      <c r="C15" s="709">
        <f>D15+E15+F15</f>
        <v>4699.9659999999976</v>
      </c>
      <c r="D15" s="709">
        <v>529.00199999999995</v>
      </c>
      <c r="E15" s="709">
        <v>4053.1549999999979</v>
      </c>
      <c r="F15" s="709">
        <v>117.809</v>
      </c>
      <c r="G15" s="709">
        <v>13.724000000000004</v>
      </c>
      <c r="H15" s="712"/>
    </row>
    <row r="16" spans="1:8" s="149" customFormat="1" ht="15" customHeight="1">
      <c r="A16" s="757" t="s">
        <v>458</v>
      </c>
      <c r="B16" s="709">
        <f>+C16+G16</f>
        <v>1363.4469999999999</v>
      </c>
      <c r="C16" s="709">
        <f>D16+E16+F16</f>
        <v>1359.3609999999999</v>
      </c>
      <c r="D16" s="709">
        <v>335.84800000000018</v>
      </c>
      <c r="E16" s="709">
        <v>902.4409999999998</v>
      </c>
      <c r="F16" s="709">
        <v>121.07199999999997</v>
      </c>
      <c r="G16" s="709">
        <v>4.0860000000000012</v>
      </c>
    </row>
    <row r="17" spans="1:8" s="134" customFormat="1" ht="15" customHeight="1">
      <c r="A17" s="746"/>
      <c r="B17" s="709"/>
      <c r="C17" s="709"/>
      <c r="D17" s="709"/>
      <c r="E17" s="709"/>
    </row>
    <row r="18" spans="1:8" s="717" customFormat="1" ht="24.95" customHeight="1">
      <c r="A18" s="745" t="s">
        <v>459</v>
      </c>
      <c r="B18" s="711">
        <f t="shared" ref="B18:G18" si="2">+B19+B20</f>
        <v>2339.9039999999995</v>
      </c>
      <c r="C18" s="711">
        <f t="shared" si="2"/>
        <v>2330.2659999999996</v>
      </c>
      <c r="D18" s="711">
        <f t="shared" si="2"/>
        <v>178.43100000000001</v>
      </c>
      <c r="E18" s="711">
        <f t="shared" si="2"/>
        <v>2092.21</v>
      </c>
      <c r="F18" s="711">
        <f t="shared" si="2"/>
        <v>59.625000000000007</v>
      </c>
      <c r="G18" s="711">
        <f t="shared" si="2"/>
        <v>9.6379999999999999</v>
      </c>
    </row>
    <row r="19" spans="1:8" s="134" customFormat="1" ht="15" customHeight="1">
      <c r="A19" s="758" t="s">
        <v>507</v>
      </c>
      <c r="B19" s="709">
        <f>+C19+G19</f>
        <v>2136.1619999999998</v>
      </c>
      <c r="C19" s="709">
        <f>D19+E19+F19</f>
        <v>2126.5239999999999</v>
      </c>
      <c r="D19" s="719">
        <v>178.43100000000001</v>
      </c>
      <c r="E19" s="719">
        <v>1901.461</v>
      </c>
      <c r="F19" s="719">
        <v>46.632000000000005</v>
      </c>
      <c r="G19" s="709">
        <v>9.6379999999999999</v>
      </c>
    </row>
    <row r="20" spans="1:8" s="134" customFormat="1" ht="15" customHeight="1">
      <c r="A20" s="759" t="s">
        <v>458</v>
      </c>
      <c r="B20" s="709">
        <f>+C20+G20</f>
        <v>203.7419999999999</v>
      </c>
      <c r="C20" s="709">
        <f>D20+E20+F20</f>
        <v>203.7419999999999</v>
      </c>
      <c r="D20" s="719">
        <v>0</v>
      </c>
      <c r="E20" s="719">
        <v>190.74899999999991</v>
      </c>
      <c r="F20" s="719">
        <v>12.993</v>
      </c>
      <c r="G20" s="709">
        <v>0</v>
      </c>
    </row>
    <row r="21" spans="1:8" s="134" customFormat="1" ht="15" customHeight="1">
      <c r="A21" s="746"/>
      <c r="B21" s="719"/>
      <c r="C21" s="719"/>
      <c r="D21" s="719"/>
      <c r="E21" s="719"/>
      <c r="F21" s="760"/>
      <c r="G21" s="760"/>
      <c r="H21" s="760"/>
    </row>
    <row r="22" spans="1:8" s="717" customFormat="1" ht="24.95" customHeight="1">
      <c r="A22" s="745" t="s">
        <v>460</v>
      </c>
      <c r="B22" s="711">
        <f t="shared" ref="B22:G22" si="3">+B23+B24</f>
        <v>1820.7790000000005</v>
      </c>
      <c r="C22" s="711">
        <f t="shared" si="3"/>
        <v>1820.7790000000005</v>
      </c>
      <c r="D22" s="711">
        <f t="shared" si="3"/>
        <v>148.10700000000003</v>
      </c>
      <c r="E22" s="711">
        <f t="shared" si="3"/>
        <v>1511.0130000000004</v>
      </c>
      <c r="F22" s="711">
        <f t="shared" si="3"/>
        <v>161.65899999999999</v>
      </c>
      <c r="G22" s="711">
        <f t="shared" si="3"/>
        <v>0</v>
      </c>
    </row>
    <row r="23" spans="1:8" s="134" customFormat="1" ht="15" customHeight="1">
      <c r="A23" s="758" t="s">
        <v>507</v>
      </c>
      <c r="B23" s="709">
        <f>+C23+G23</f>
        <v>1341.6310000000003</v>
      </c>
      <c r="C23" s="709">
        <f>D23+E23+F23</f>
        <v>1341.6310000000003</v>
      </c>
      <c r="D23" s="719">
        <v>73.27</v>
      </c>
      <c r="E23" s="719">
        <v>1205.3810000000003</v>
      </c>
      <c r="F23" s="719">
        <v>62.980000000000004</v>
      </c>
      <c r="G23" s="709">
        <v>0</v>
      </c>
    </row>
    <row r="24" spans="1:8" s="134" customFormat="1" ht="15" customHeight="1">
      <c r="A24" s="759" t="s">
        <v>458</v>
      </c>
      <c r="B24" s="709">
        <f>+C24+G24</f>
        <v>479.14800000000014</v>
      </c>
      <c r="C24" s="709">
        <f>D24+E24+F24</f>
        <v>479.14800000000014</v>
      </c>
      <c r="D24" s="719">
        <v>74.837000000000032</v>
      </c>
      <c r="E24" s="719">
        <v>305.63200000000012</v>
      </c>
      <c r="F24" s="719">
        <v>98.679000000000002</v>
      </c>
      <c r="G24" s="709">
        <v>0</v>
      </c>
    </row>
    <row r="25" spans="1:8" s="134" customFormat="1" ht="15" customHeight="1">
      <c r="A25" s="674"/>
      <c r="B25" s="709"/>
      <c r="C25" s="719"/>
      <c r="D25" s="719"/>
      <c r="E25" s="719"/>
    </row>
    <row r="26" spans="1:8" s="275" customFormat="1" ht="24.95" customHeight="1">
      <c r="A26" s="745" t="s">
        <v>461</v>
      </c>
      <c r="B26" s="711">
        <f t="shared" ref="B26:G26" si="4">+B27+B28</f>
        <v>746.36300000000006</v>
      </c>
      <c r="C26" s="711">
        <f t="shared" si="4"/>
        <v>746.36300000000006</v>
      </c>
      <c r="D26" s="711">
        <f t="shared" si="4"/>
        <v>371.86699999999996</v>
      </c>
      <c r="E26" s="711">
        <f t="shared" si="4"/>
        <v>374.49599999999998</v>
      </c>
      <c r="F26" s="711">
        <f t="shared" si="4"/>
        <v>0</v>
      </c>
      <c r="G26" s="711">
        <f t="shared" si="4"/>
        <v>0</v>
      </c>
    </row>
    <row r="27" spans="1:8" s="134" customFormat="1" ht="15" customHeight="1">
      <c r="A27" s="758" t="s">
        <v>507</v>
      </c>
      <c r="B27" s="709">
        <f>+C27+G27</f>
        <v>350.846</v>
      </c>
      <c r="C27" s="709">
        <f>D27+E27+F27</f>
        <v>350.846</v>
      </c>
      <c r="D27" s="719">
        <v>134.59999999999997</v>
      </c>
      <c r="E27" s="719">
        <v>216.24600000000001</v>
      </c>
      <c r="F27" s="719">
        <v>0</v>
      </c>
      <c r="G27" s="709">
        <v>0</v>
      </c>
    </row>
    <row r="28" spans="1:8" s="134" customFormat="1" ht="15" customHeight="1">
      <c r="A28" s="759" t="s">
        <v>458</v>
      </c>
      <c r="B28" s="709">
        <f>+C28+G28</f>
        <v>395.517</v>
      </c>
      <c r="C28" s="709">
        <f>D28+E28+F28</f>
        <v>395.517</v>
      </c>
      <c r="D28" s="719">
        <v>237.267</v>
      </c>
      <c r="E28" s="719">
        <v>158.25</v>
      </c>
      <c r="F28" s="719">
        <v>0</v>
      </c>
      <c r="G28" s="709">
        <v>0</v>
      </c>
    </row>
    <row r="29" spans="1:8" s="134" customFormat="1" ht="15" customHeight="1">
      <c r="A29" s="674"/>
      <c r="B29" s="709"/>
      <c r="C29" s="719"/>
      <c r="D29" s="719"/>
      <c r="E29" s="719"/>
    </row>
    <row r="30" spans="1:8" s="275" customFormat="1" ht="24.95" customHeight="1">
      <c r="A30" s="710" t="s">
        <v>463</v>
      </c>
      <c r="B30" s="711">
        <f t="shared" ref="B30:G30" si="5">+B31+B32</f>
        <v>865.43700000000013</v>
      </c>
      <c r="C30" s="711">
        <f t="shared" si="5"/>
        <v>865.43700000000013</v>
      </c>
      <c r="D30" s="711">
        <f t="shared" si="5"/>
        <v>166.44499999999994</v>
      </c>
      <c r="E30" s="711">
        <f t="shared" si="5"/>
        <v>681.39500000000021</v>
      </c>
      <c r="F30" s="711">
        <f t="shared" si="5"/>
        <v>17.597000000000001</v>
      </c>
      <c r="G30" s="711">
        <f t="shared" si="5"/>
        <v>0</v>
      </c>
    </row>
    <row r="31" spans="1:8" s="134" customFormat="1" ht="15" customHeight="1">
      <c r="A31" s="758" t="s">
        <v>507</v>
      </c>
      <c r="B31" s="709">
        <f>+C31+G31</f>
        <v>634.9860000000001</v>
      </c>
      <c r="C31" s="709">
        <f>D31+E31+F31</f>
        <v>634.9860000000001</v>
      </c>
      <c r="D31" s="719">
        <v>142.70099999999994</v>
      </c>
      <c r="E31" s="719">
        <v>484.08800000000019</v>
      </c>
      <c r="F31" s="719">
        <v>8.197000000000001</v>
      </c>
      <c r="G31" s="709">
        <v>0</v>
      </c>
    </row>
    <row r="32" spans="1:8" s="134" customFormat="1" ht="15" customHeight="1">
      <c r="A32" s="674" t="s">
        <v>458</v>
      </c>
      <c r="B32" s="709">
        <f>+C32+G32</f>
        <v>230.45099999999999</v>
      </c>
      <c r="C32" s="709">
        <f>D32+E32+F32</f>
        <v>230.45099999999999</v>
      </c>
      <c r="D32" s="719">
        <v>23.744</v>
      </c>
      <c r="E32" s="719">
        <v>197.30699999999999</v>
      </c>
      <c r="F32" s="719">
        <v>9.4</v>
      </c>
      <c r="G32" s="709">
        <v>0</v>
      </c>
    </row>
    <row r="33" spans="1:7" s="134" customFormat="1" ht="15" customHeight="1">
      <c r="A33" s="674"/>
      <c r="B33" s="709"/>
      <c r="C33" s="719"/>
      <c r="D33" s="719"/>
      <c r="E33" s="719"/>
    </row>
    <row r="34" spans="1:7" s="275" customFormat="1" ht="24.95" customHeight="1">
      <c r="A34" s="745" t="s">
        <v>464</v>
      </c>
      <c r="B34" s="711">
        <f t="shared" ref="B34:G34" si="6">+B35+B36</f>
        <v>304.654</v>
      </c>
      <c r="C34" s="711">
        <f t="shared" si="6"/>
        <v>296.48200000000003</v>
      </c>
      <c r="D34" s="711">
        <f t="shared" si="6"/>
        <v>0</v>
      </c>
      <c r="E34" s="711">
        <f t="shared" si="6"/>
        <v>296.48200000000003</v>
      </c>
      <c r="F34" s="711">
        <f t="shared" si="6"/>
        <v>0</v>
      </c>
      <c r="G34" s="711">
        <f t="shared" si="6"/>
        <v>8.1720000000000006</v>
      </c>
    </row>
    <row r="35" spans="1:7" s="134" customFormat="1" ht="15" customHeight="1">
      <c r="A35" s="758" t="s">
        <v>507</v>
      </c>
      <c r="B35" s="709">
        <f>+C35+G35</f>
        <v>250.06500000000003</v>
      </c>
      <c r="C35" s="709">
        <f>D35+E35+F35</f>
        <v>245.97900000000001</v>
      </c>
      <c r="D35" s="719">
        <v>0</v>
      </c>
      <c r="E35" s="719">
        <v>245.97900000000001</v>
      </c>
      <c r="F35" s="719">
        <v>0</v>
      </c>
      <c r="G35" s="709">
        <v>4.0860000000000003</v>
      </c>
    </row>
    <row r="36" spans="1:7" s="134" customFormat="1" ht="15" customHeight="1">
      <c r="A36" s="674" t="s">
        <v>458</v>
      </c>
      <c r="B36" s="709">
        <f>+C36+G36</f>
        <v>54.588999999999999</v>
      </c>
      <c r="C36" s="709">
        <f>D36+E36+F36</f>
        <v>50.503</v>
      </c>
      <c r="D36" s="719">
        <v>0</v>
      </c>
      <c r="E36" s="719">
        <v>50.503</v>
      </c>
      <c r="F36" s="719">
        <v>0</v>
      </c>
      <c r="G36" s="709">
        <v>4.0860000000000003</v>
      </c>
    </row>
    <row r="37" spans="1:7" s="134" customFormat="1" ht="15" customHeight="1">
      <c r="A37" s="674"/>
      <c r="B37" s="709"/>
      <c r="C37" s="719"/>
      <c r="D37" s="719"/>
      <c r="E37" s="719"/>
    </row>
    <row r="38" spans="1:7" s="275" customFormat="1" ht="24.95" customHeight="1">
      <c r="A38" s="745" t="s">
        <v>465</v>
      </c>
      <c r="B38" s="711">
        <f t="shared" ref="B38:G38" si="7">+B39+B40</f>
        <v>71.600000000000009</v>
      </c>
      <c r="C38" s="711">
        <f t="shared" si="7"/>
        <v>71.600000000000009</v>
      </c>
      <c r="D38" s="711">
        <f t="shared" si="7"/>
        <v>0</v>
      </c>
      <c r="E38" s="711">
        <f t="shared" si="7"/>
        <v>71.600000000000009</v>
      </c>
      <c r="F38" s="711">
        <f t="shared" si="7"/>
        <v>0</v>
      </c>
      <c r="G38" s="711">
        <f t="shared" si="7"/>
        <v>0</v>
      </c>
    </row>
    <row r="39" spans="1:7" s="134" customFormat="1" ht="15" customHeight="1">
      <c r="A39" s="758" t="s">
        <v>507</v>
      </c>
      <c r="B39" s="709">
        <f>+C39+G39</f>
        <v>69.800000000000011</v>
      </c>
      <c r="C39" s="709">
        <f>D39+E39+F39</f>
        <v>69.800000000000011</v>
      </c>
      <c r="D39" s="709">
        <v>0</v>
      </c>
      <c r="E39" s="709">
        <v>69.800000000000011</v>
      </c>
      <c r="F39" s="709">
        <v>0</v>
      </c>
      <c r="G39" s="709">
        <v>0</v>
      </c>
    </row>
    <row r="40" spans="1:7" s="134" customFormat="1" ht="15" customHeight="1">
      <c r="A40" s="674" t="s">
        <v>458</v>
      </c>
      <c r="B40" s="709">
        <f>+C40+G40</f>
        <v>1.7999999999999998</v>
      </c>
      <c r="C40" s="709">
        <f>D40+E40+F40</f>
        <v>1.7999999999999998</v>
      </c>
      <c r="D40" s="709">
        <v>0</v>
      </c>
      <c r="E40" s="709">
        <v>1.7999999999999998</v>
      </c>
      <c r="F40" s="709">
        <v>0</v>
      </c>
      <c r="G40" s="709">
        <v>0</v>
      </c>
    </row>
    <row r="41" spans="1:7" s="134" customFormat="1" ht="15" customHeight="1">
      <c r="A41" s="674"/>
      <c r="B41" s="709"/>
      <c r="C41" s="709"/>
      <c r="D41" s="709"/>
      <c r="E41" s="709"/>
      <c r="F41" s="149"/>
      <c r="G41" s="149"/>
    </row>
    <row r="42" spans="1:7" s="275" customFormat="1" ht="24.95" customHeight="1">
      <c r="A42" s="745" t="s">
        <v>466</v>
      </c>
      <c r="B42" s="711">
        <f>+B43+B44</f>
        <v>66.560999999999993</v>
      </c>
      <c r="C42" s="711">
        <f t="shared" ref="C42:G42" si="8">+C43+C44</f>
        <v>66.560999999999993</v>
      </c>
      <c r="D42" s="711">
        <f t="shared" si="8"/>
        <v>0</v>
      </c>
      <c r="E42" s="711">
        <f t="shared" si="8"/>
        <v>64.063999999999993</v>
      </c>
      <c r="F42" s="711">
        <f t="shared" si="8"/>
        <v>2.4969999999999994</v>
      </c>
      <c r="G42" s="711">
        <f t="shared" si="8"/>
        <v>0</v>
      </c>
    </row>
    <row r="43" spans="1:7" s="134" customFormat="1" ht="15" customHeight="1">
      <c r="A43" s="758" t="s">
        <v>507</v>
      </c>
      <c r="B43" s="709">
        <f>+C43+G43</f>
        <v>66.560999999999993</v>
      </c>
      <c r="C43" s="709">
        <f>D43+E43+F43</f>
        <v>66.560999999999993</v>
      </c>
      <c r="D43" s="709">
        <v>0</v>
      </c>
      <c r="E43" s="709">
        <v>64.063999999999993</v>
      </c>
      <c r="F43" s="709">
        <v>2.4969999999999994</v>
      </c>
      <c r="G43" s="709">
        <v>0</v>
      </c>
    </row>
    <row r="44" spans="1:7" s="134" customFormat="1" ht="15" customHeight="1">
      <c r="A44" s="759" t="s">
        <v>458</v>
      </c>
      <c r="B44" s="709">
        <f>+C44+G44</f>
        <v>0</v>
      </c>
      <c r="C44" s="709">
        <f>D44+E44+F44</f>
        <v>0</v>
      </c>
      <c r="D44" s="709">
        <v>0</v>
      </c>
      <c r="E44" s="709">
        <v>0</v>
      </c>
      <c r="F44" s="709">
        <v>0</v>
      </c>
      <c r="G44" s="709">
        <v>0</v>
      </c>
    </row>
    <row r="45" spans="1:7" s="134" customFormat="1" ht="4.5" customHeight="1" thickBot="1">
      <c r="A45" s="753"/>
      <c r="B45" s="753"/>
      <c r="C45" s="753"/>
      <c r="D45" s="753"/>
      <c r="E45" s="753"/>
      <c r="F45" s="753"/>
      <c r="G45" s="753"/>
    </row>
    <row r="46" spans="1:7" s="134" customFormat="1" ht="3.75" customHeight="1" thickTop="1">
      <c r="A46" s="445"/>
      <c r="B46" s="445"/>
      <c r="C46" s="445"/>
      <c r="D46" s="445"/>
      <c r="E46" s="445"/>
      <c r="F46" s="445"/>
      <c r="G46" s="445"/>
    </row>
    <row r="47" spans="1:7" s="134" customFormat="1" ht="12.95" customHeight="1">
      <c r="A47" s="735" t="s">
        <v>450</v>
      </c>
      <c r="B47" s="735"/>
      <c r="C47" s="735"/>
      <c r="D47" s="735"/>
      <c r="E47" s="735"/>
      <c r="F47" s="674"/>
    </row>
    <row r="48" spans="1:7">
      <c r="A48" s="656"/>
    </row>
    <row r="49" spans="1:5">
      <c r="A49" s="656"/>
      <c r="B49" s="656"/>
      <c r="C49" s="656"/>
      <c r="D49" s="656"/>
      <c r="E49" s="656"/>
    </row>
    <row r="50" spans="1:5">
      <c r="A50" s="656"/>
      <c r="B50" s="656"/>
      <c r="C50" s="656"/>
      <c r="D50" s="656"/>
      <c r="E50" s="656"/>
    </row>
    <row r="51" spans="1:5">
      <c r="A51" s="656"/>
      <c r="B51" s="656"/>
      <c r="C51" s="656"/>
      <c r="D51" s="656"/>
      <c r="E51" s="656"/>
    </row>
    <row r="52" spans="1:5">
      <c r="A52" s="656"/>
      <c r="B52" s="656"/>
      <c r="C52" s="656"/>
      <c r="D52" s="656"/>
      <c r="E52" s="656"/>
    </row>
    <row r="53" spans="1:5">
      <c r="A53" s="656"/>
      <c r="B53" s="656"/>
      <c r="C53" s="656"/>
      <c r="D53" s="656"/>
      <c r="E53" s="656"/>
    </row>
    <row r="54" spans="1:5">
      <c r="A54" s="656"/>
      <c r="B54" s="656"/>
      <c r="C54" s="656"/>
      <c r="D54" s="656"/>
      <c r="E54" s="656"/>
    </row>
    <row r="55" spans="1:5">
      <c r="A55" s="656"/>
      <c r="B55" s="656"/>
      <c r="C55" s="656"/>
      <c r="D55" s="656"/>
      <c r="E55" s="656"/>
    </row>
    <row r="56" spans="1:5">
      <c r="A56" s="656"/>
      <c r="B56" s="656"/>
      <c r="C56" s="656"/>
      <c r="D56" s="656"/>
      <c r="E56" s="656"/>
    </row>
    <row r="57" spans="1:5">
      <c r="A57" s="656"/>
      <c r="B57" s="656"/>
      <c r="C57" s="656"/>
      <c r="D57" s="656"/>
      <c r="E57" s="656"/>
    </row>
    <row r="58" spans="1:5">
      <c r="A58" s="656"/>
      <c r="B58" s="656"/>
      <c r="C58" s="656"/>
      <c r="D58" s="656"/>
      <c r="E58" s="656"/>
    </row>
    <row r="59" spans="1:5">
      <c r="A59" s="656"/>
      <c r="B59" s="656"/>
      <c r="C59" s="656"/>
      <c r="D59" s="656"/>
      <c r="E59" s="656"/>
    </row>
    <row r="60" spans="1:5">
      <c r="A60" s="656"/>
      <c r="B60" s="656"/>
      <c r="C60" s="656"/>
      <c r="D60" s="656"/>
      <c r="E60" s="656"/>
    </row>
    <row r="61" spans="1:5">
      <c r="A61" s="656"/>
      <c r="B61" s="656"/>
      <c r="C61" s="656"/>
      <c r="D61" s="656"/>
      <c r="E61" s="656"/>
    </row>
    <row r="62" spans="1:5">
      <c r="A62" s="656"/>
      <c r="B62" s="656"/>
      <c r="C62" s="656"/>
      <c r="D62" s="656"/>
      <c r="E62" s="656"/>
    </row>
    <row r="63" spans="1:5">
      <c r="A63" s="656"/>
      <c r="B63" s="656"/>
      <c r="C63" s="656"/>
      <c r="D63" s="656"/>
      <c r="E63" s="656"/>
    </row>
    <row r="64" spans="1:5">
      <c r="A64" s="656"/>
      <c r="B64" s="656"/>
      <c r="C64" s="656"/>
      <c r="D64" s="656"/>
      <c r="E64" s="656"/>
    </row>
    <row r="65" spans="1:5">
      <c r="A65" s="656"/>
      <c r="B65" s="656"/>
      <c r="C65" s="656"/>
      <c r="D65" s="656"/>
      <c r="E65" s="656"/>
    </row>
    <row r="66" spans="1:5">
      <c r="A66" s="656"/>
      <c r="B66" s="656"/>
      <c r="C66" s="656"/>
      <c r="D66" s="656"/>
      <c r="E66" s="656"/>
    </row>
    <row r="67" spans="1:5">
      <c r="A67" s="656"/>
      <c r="B67" s="656"/>
      <c r="C67" s="656"/>
      <c r="D67" s="656"/>
      <c r="E67" s="656"/>
    </row>
    <row r="68" spans="1:5">
      <c r="A68" s="656"/>
      <c r="B68" s="656"/>
      <c r="C68" s="656"/>
      <c r="D68" s="656"/>
      <c r="E68" s="656"/>
    </row>
    <row r="69" spans="1:5">
      <c r="A69" s="656"/>
      <c r="B69" s="656"/>
      <c r="C69" s="656"/>
      <c r="D69" s="656"/>
      <c r="E69" s="656"/>
    </row>
    <row r="70" spans="1:5">
      <c r="A70" s="656"/>
      <c r="B70" s="656"/>
      <c r="C70" s="656"/>
      <c r="D70" s="656"/>
      <c r="E70" s="656"/>
    </row>
    <row r="71" spans="1:5">
      <c r="A71" s="656"/>
      <c r="B71" s="656"/>
      <c r="C71" s="656"/>
      <c r="D71" s="656"/>
      <c r="E71" s="656"/>
    </row>
    <row r="72" spans="1:5">
      <c r="A72" s="656"/>
      <c r="B72" s="656"/>
      <c r="C72" s="656"/>
      <c r="D72" s="656"/>
      <c r="E72" s="656"/>
    </row>
    <row r="73" spans="1:5">
      <c r="A73" s="656"/>
      <c r="B73" s="656"/>
      <c r="C73" s="656"/>
      <c r="D73" s="656"/>
      <c r="E73" s="656"/>
    </row>
    <row r="74" spans="1:5">
      <c r="A74" s="656"/>
      <c r="B74" s="656"/>
      <c r="C74" s="656"/>
      <c r="D74" s="656"/>
      <c r="E74" s="656"/>
    </row>
    <row r="75" spans="1:5">
      <c r="A75" s="656"/>
      <c r="B75" s="656"/>
      <c r="C75" s="656"/>
      <c r="D75" s="656"/>
      <c r="E75" s="656"/>
    </row>
    <row r="76" spans="1:5">
      <c r="A76" s="656"/>
      <c r="B76" s="656"/>
      <c r="C76" s="656"/>
      <c r="D76" s="656"/>
      <c r="E76" s="656"/>
    </row>
    <row r="77" spans="1:5">
      <c r="A77" s="656"/>
      <c r="B77" s="656"/>
      <c r="C77" s="656"/>
      <c r="D77" s="656"/>
      <c r="E77" s="656"/>
    </row>
    <row r="78" spans="1:5">
      <c r="A78" s="656"/>
      <c r="B78" s="656"/>
      <c r="C78" s="656"/>
      <c r="D78" s="656"/>
      <c r="E78" s="656"/>
    </row>
    <row r="79" spans="1:5">
      <c r="A79" s="656"/>
      <c r="B79" s="656"/>
      <c r="C79" s="656"/>
      <c r="D79" s="656"/>
      <c r="E79" s="656"/>
    </row>
  </sheetData>
  <mergeCells count="9">
    <mergeCell ref="A2:E2"/>
    <mergeCell ref="A3:G3"/>
    <mergeCell ref="B5:B8"/>
    <mergeCell ref="C5:F6"/>
    <mergeCell ref="G5:G8"/>
    <mergeCell ref="C7:C8"/>
    <mergeCell ref="D7:D8"/>
    <mergeCell ref="E7:E8"/>
    <mergeCell ref="F7:F8"/>
  </mergeCells>
  <conditionalFormatting sqref="B14:G16 B18:G20 B22:G24 B26:G28 B30:G32 B34:G36 B38:G40 B42:G44 B10:G12">
    <cfRule type="cellIs" dxfId="5" priority="3" stopIfTrue="1" operator="between">
      <formula>0.0001</formula>
      <formula>0.045</formula>
    </cfRule>
  </conditionalFormatting>
  <conditionalFormatting sqref="B14:G16 B18:G20 B22:G24 B26:G28 B30:G32 B34:G36 B38:G40 B42:G44 B10:G12">
    <cfRule type="cellIs" dxfId="4" priority="2" stopIfTrue="1" operator="between">
      <formula>0.001</formula>
      <formula>0.045</formula>
    </cfRule>
  </conditionalFormatting>
  <conditionalFormatting sqref="D24:G24 D27:G28 D31:G32 D35:G36 D39:G40 D43:G44">
    <cfRule type="cellIs" dxfId="3" priority="1" stopIfTrue="1" operator="between">
      <formula>0.001</formula>
      <formula>0.45</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dimension ref="A1:K52"/>
  <sheetViews>
    <sheetView showGridLines="0" workbookViewId="0"/>
  </sheetViews>
  <sheetFormatPr defaultColWidth="10.5703125" defaultRowHeight="12.75"/>
  <cols>
    <col min="1" max="1" width="10.5703125" style="1" customWidth="1"/>
    <col min="2" max="2" width="8" style="1" customWidth="1"/>
    <col min="3" max="4" width="7.42578125" style="1" customWidth="1"/>
    <col min="5" max="5" width="7.140625" style="1" customWidth="1"/>
    <col min="6" max="6" width="7.42578125" style="1" bestFit="1" customWidth="1"/>
    <col min="7" max="7" width="6.7109375" style="1" bestFit="1" customWidth="1"/>
    <col min="8" max="8" width="7.28515625" style="1" customWidth="1"/>
    <col min="9" max="9" width="7.140625" style="1" customWidth="1"/>
    <col min="10" max="10" width="9.28515625" style="1" customWidth="1"/>
    <col min="11" max="11" width="8.28515625" style="1" customWidth="1"/>
    <col min="12" max="16384" width="10.5703125" style="1"/>
  </cols>
  <sheetData>
    <row r="1" spans="1:11" ht="15" customHeight="1">
      <c r="A1" s="1330" t="s">
        <v>1527</v>
      </c>
      <c r="B1" s="5"/>
      <c r="C1" s="5"/>
      <c r="D1" s="5"/>
      <c r="E1" s="5"/>
    </row>
    <row r="2" spans="1:11" ht="21" customHeight="1">
      <c r="A2" s="1766" t="s">
        <v>62</v>
      </c>
      <c r="B2" s="1766"/>
      <c r="C2" s="1766"/>
      <c r="D2" s="1766"/>
    </row>
    <row r="3" spans="1:11" ht="33" customHeight="1">
      <c r="A3" s="1780" t="s">
        <v>64</v>
      </c>
      <c r="B3" s="1780"/>
      <c r="C3" s="1780"/>
      <c r="D3" s="1780"/>
      <c r="E3" s="1780"/>
      <c r="F3" s="1780"/>
      <c r="G3" s="1780"/>
      <c r="H3" s="1780"/>
      <c r="I3" s="1780"/>
      <c r="J3" s="1780"/>
      <c r="K3" s="1780"/>
    </row>
    <row r="4" spans="1:11" ht="15" customHeight="1">
      <c r="A4" s="58">
        <v>2014</v>
      </c>
      <c r="B4" s="3"/>
      <c r="C4" s="3"/>
      <c r="D4" s="4"/>
      <c r="E4" s="5"/>
    </row>
    <row r="5" spans="1:11" ht="20.25" customHeight="1">
      <c r="A5" s="6"/>
      <c r="B5" s="7"/>
      <c r="C5" s="8"/>
      <c r="D5" s="6"/>
      <c r="E5" s="1769" t="s">
        <v>20</v>
      </c>
      <c r="F5" s="1770"/>
      <c r="G5" s="1770"/>
      <c r="H5" s="1771" t="s">
        <v>21</v>
      </c>
      <c r="I5" s="1772"/>
      <c r="J5" s="1772"/>
      <c r="K5" s="1773" t="s">
        <v>22</v>
      </c>
    </row>
    <row r="6" spans="1:11">
      <c r="A6" s="9"/>
      <c r="B6" s="10"/>
      <c r="C6" s="11"/>
      <c r="D6" s="11"/>
      <c r="E6" s="8"/>
      <c r="F6" s="8"/>
      <c r="G6" s="8"/>
      <c r="H6" s="6"/>
      <c r="I6" s="6"/>
      <c r="J6" s="6"/>
      <c r="K6" s="1774"/>
    </row>
    <row r="7" spans="1:11">
      <c r="A7" s="1759" t="s">
        <v>17</v>
      </c>
      <c r="B7" s="1760"/>
      <c r="C7" s="11" t="s">
        <v>0</v>
      </c>
      <c r="D7" s="11" t="s">
        <v>3</v>
      </c>
      <c r="E7" s="1776" t="s">
        <v>23</v>
      </c>
      <c r="F7" s="11"/>
      <c r="G7" s="11"/>
      <c r="H7" s="11" t="s">
        <v>9</v>
      </c>
      <c r="I7" s="1776" t="s">
        <v>6</v>
      </c>
      <c r="J7" s="11" t="s">
        <v>4</v>
      </c>
      <c r="K7" s="1774"/>
    </row>
    <row r="8" spans="1:11">
      <c r="A8" s="1759" t="s">
        <v>24</v>
      </c>
      <c r="B8" s="1760"/>
      <c r="C8" s="11"/>
      <c r="D8" s="11" t="s">
        <v>5</v>
      </c>
      <c r="E8" s="1777"/>
      <c r="F8" s="11" t="s">
        <v>1</v>
      </c>
      <c r="G8" s="11" t="s">
        <v>2</v>
      </c>
      <c r="H8" s="11"/>
      <c r="I8" s="1777"/>
      <c r="J8" s="11" t="s">
        <v>7</v>
      </c>
      <c r="K8" s="1774"/>
    </row>
    <row r="9" spans="1:11">
      <c r="A9" s="1759" t="s">
        <v>25</v>
      </c>
      <c r="B9" s="1760"/>
      <c r="C9" s="11"/>
      <c r="D9" s="11" t="s">
        <v>10</v>
      </c>
      <c r="E9" s="1777"/>
      <c r="F9" s="11"/>
      <c r="G9" s="11"/>
      <c r="H9" s="11"/>
      <c r="I9" s="1777"/>
      <c r="J9" s="11" t="s">
        <v>8</v>
      </c>
      <c r="K9" s="1774"/>
    </row>
    <row r="10" spans="1:11">
      <c r="A10" s="9"/>
      <c r="B10" s="10"/>
      <c r="C10" s="13"/>
      <c r="D10" s="13"/>
      <c r="E10" s="1778"/>
      <c r="F10" s="13"/>
      <c r="G10" s="13"/>
      <c r="H10" s="13"/>
      <c r="I10" s="13"/>
      <c r="J10" s="13"/>
      <c r="K10" s="1775"/>
    </row>
    <row r="11" spans="1:11" ht="15" customHeight="1">
      <c r="A11" s="14"/>
      <c r="B11" s="15"/>
      <c r="C11" s="1761" t="s">
        <v>19</v>
      </c>
      <c r="D11" s="1762"/>
      <c r="E11" s="1781" t="s">
        <v>13</v>
      </c>
      <c r="F11" s="1782"/>
      <c r="G11" s="1782"/>
      <c r="H11" s="1782"/>
      <c r="I11" s="1782"/>
      <c r="J11" s="1782"/>
      <c r="K11" s="1782"/>
    </row>
    <row r="12" spans="1:11" ht="4.5" customHeight="1">
      <c r="A12" s="16"/>
      <c r="B12" s="16"/>
      <c r="C12" s="16"/>
      <c r="D12" s="16"/>
      <c r="E12" s="5"/>
    </row>
    <row r="13" spans="1:11" ht="6" customHeight="1">
      <c r="A13" s="17"/>
      <c r="B13" s="5"/>
      <c r="C13" s="49"/>
      <c r="D13" s="49"/>
      <c r="E13" s="5"/>
    </row>
    <row r="14" spans="1:11" ht="12" customHeight="1">
      <c r="A14" s="76" t="s">
        <v>59</v>
      </c>
      <c r="B14" s="5"/>
      <c r="C14" s="49"/>
      <c r="D14" s="49"/>
      <c r="E14" s="5"/>
    </row>
    <row r="15" spans="1:11" ht="12" customHeight="1">
      <c r="A15" s="76"/>
      <c r="B15" s="5"/>
      <c r="C15" s="49"/>
      <c r="D15" s="49"/>
      <c r="E15" s="5"/>
    </row>
    <row r="16" spans="1:11" s="22" customFormat="1" ht="12" customHeight="1">
      <c r="A16" s="76" t="s">
        <v>26</v>
      </c>
      <c r="B16" s="17"/>
      <c r="C16" s="19">
        <v>304</v>
      </c>
      <c r="D16" s="19">
        <v>3246</v>
      </c>
      <c r="E16" s="19">
        <v>101930.205</v>
      </c>
      <c r="F16" s="19">
        <v>30866.436000000002</v>
      </c>
      <c r="G16" s="19">
        <v>123665.412</v>
      </c>
      <c r="H16" s="19">
        <v>237315.62</v>
      </c>
      <c r="I16" s="19">
        <v>126367.118</v>
      </c>
      <c r="J16" s="19">
        <v>110948.50199999999</v>
      </c>
      <c r="K16" s="19">
        <v>-31539.822</v>
      </c>
    </row>
    <row r="17" spans="1:11" s="22" customFormat="1" ht="20.100000000000001" customHeight="1">
      <c r="A17" s="17" t="s">
        <v>27</v>
      </c>
      <c r="B17" s="17"/>
      <c r="C17" s="19">
        <v>289</v>
      </c>
      <c r="D17" s="19" t="s">
        <v>44</v>
      </c>
      <c r="E17" s="19" t="s">
        <v>44</v>
      </c>
      <c r="F17" s="19" t="s">
        <v>44</v>
      </c>
      <c r="G17" s="19" t="s">
        <v>44</v>
      </c>
      <c r="H17" s="19" t="s">
        <v>44</v>
      </c>
      <c r="I17" s="19" t="s">
        <v>44</v>
      </c>
      <c r="J17" s="19" t="s">
        <v>44</v>
      </c>
      <c r="K17" s="19" t="s">
        <v>44</v>
      </c>
    </row>
    <row r="18" spans="1:11" ht="20.100000000000001" customHeight="1">
      <c r="A18" s="43" t="s">
        <v>50</v>
      </c>
      <c r="B18" s="5"/>
      <c r="C18" s="24">
        <v>99</v>
      </c>
      <c r="D18" s="24">
        <v>1049</v>
      </c>
      <c r="E18" s="24">
        <v>37766.557000000001</v>
      </c>
      <c r="F18" s="24">
        <v>10657.725</v>
      </c>
      <c r="G18" s="24">
        <v>37273.701999999997</v>
      </c>
      <c r="H18" s="24">
        <v>70643.289000000004</v>
      </c>
      <c r="I18" s="24">
        <v>39546.267</v>
      </c>
      <c r="J18" s="24">
        <v>31097.022000000001</v>
      </c>
      <c r="K18" s="24">
        <v>-19774.626</v>
      </c>
    </row>
    <row r="19" spans="1:11" ht="12" customHeight="1">
      <c r="A19" s="43" t="s">
        <v>51</v>
      </c>
      <c r="B19" s="5"/>
      <c r="C19" s="24">
        <v>83</v>
      </c>
      <c r="D19" s="24">
        <v>398</v>
      </c>
      <c r="E19" s="24">
        <v>5194.2730000000001</v>
      </c>
      <c r="F19" s="24">
        <v>466.09399999999999</v>
      </c>
      <c r="G19" s="24">
        <v>7687.9960000000001</v>
      </c>
      <c r="H19" s="24">
        <v>12957.907999999999</v>
      </c>
      <c r="I19" s="24">
        <v>3457.9969999999998</v>
      </c>
      <c r="J19" s="24">
        <v>9499.9110000000001</v>
      </c>
      <c r="K19" s="24">
        <v>-377.65699999999998</v>
      </c>
    </row>
    <row r="20" spans="1:11" ht="12" customHeight="1">
      <c r="A20" s="43" t="s">
        <v>33</v>
      </c>
      <c r="B20" s="5"/>
      <c r="C20" s="24">
        <v>77</v>
      </c>
      <c r="D20" s="24">
        <v>1564</v>
      </c>
      <c r="E20" s="24">
        <v>54509.567000000003</v>
      </c>
      <c r="F20" s="24">
        <v>19032.597000000002</v>
      </c>
      <c r="G20" s="24">
        <v>72748.535999999993</v>
      </c>
      <c r="H20" s="24">
        <v>142865.17199999999</v>
      </c>
      <c r="I20" s="24">
        <v>79380.706999999995</v>
      </c>
      <c r="J20" s="24">
        <v>63484.464999999997</v>
      </c>
      <c r="K20" s="24">
        <v>-11056.404</v>
      </c>
    </row>
    <row r="21" spans="1:11" ht="12" customHeight="1">
      <c r="A21" s="43" t="s">
        <v>37</v>
      </c>
      <c r="B21" s="5"/>
      <c r="C21" s="24">
        <v>18</v>
      </c>
      <c r="D21" s="25">
        <v>62</v>
      </c>
      <c r="E21" s="25">
        <v>742.83199999999999</v>
      </c>
      <c r="F21" s="25">
        <v>13.269</v>
      </c>
      <c r="G21" s="25">
        <v>1912.7539999999999</v>
      </c>
      <c r="H21" s="25">
        <v>3008.3969999999999</v>
      </c>
      <c r="I21" s="25">
        <v>594.54499999999996</v>
      </c>
      <c r="J21" s="25">
        <v>2413.8519999999999</v>
      </c>
      <c r="K21" s="25">
        <v>122.83499999999999</v>
      </c>
    </row>
    <row r="22" spans="1:11" ht="12" customHeight="1">
      <c r="A22" s="43" t="s">
        <v>38</v>
      </c>
      <c r="B22" s="5"/>
      <c r="C22" s="24">
        <v>12</v>
      </c>
      <c r="D22" s="25" t="s">
        <v>44</v>
      </c>
      <c r="E22" s="25" t="s">
        <v>44</v>
      </c>
      <c r="F22" s="25" t="s">
        <v>44</v>
      </c>
      <c r="G22" s="25" t="s">
        <v>44</v>
      </c>
      <c r="H22" s="25" t="s">
        <v>44</v>
      </c>
      <c r="I22" s="25" t="s">
        <v>44</v>
      </c>
      <c r="J22" s="25" t="s">
        <v>44</v>
      </c>
      <c r="K22" s="25" t="s">
        <v>44</v>
      </c>
    </row>
    <row r="23" spans="1:11" s="22" customFormat="1" ht="20.100000000000001" customHeight="1">
      <c r="A23" s="76" t="s">
        <v>52</v>
      </c>
      <c r="B23" s="17"/>
      <c r="C23" s="99">
        <v>12</v>
      </c>
      <c r="D23" s="99">
        <v>75</v>
      </c>
      <c r="E23" s="99">
        <v>1347.5809999999999</v>
      </c>
      <c r="F23" s="99">
        <v>216.898</v>
      </c>
      <c r="G23" s="99">
        <v>1438.89</v>
      </c>
      <c r="H23" s="99">
        <v>2533.3739999999998</v>
      </c>
      <c r="I23" s="99">
        <v>1096.9849999999999</v>
      </c>
      <c r="J23" s="99">
        <v>1436.3889999999999</v>
      </c>
      <c r="K23" s="99">
        <v>-347.12299999999999</v>
      </c>
    </row>
    <row r="24" spans="1:11" s="22" customFormat="1" ht="12" customHeight="1">
      <c r="A24" s="76" t="s">
        <v>53</v>
      </c>
      <c r="B24" s="17"/>
      <c r="C24" s="99">
        <v>3</v>
      </c>
      <c r="D24" s="99" t="s">
        <v>44</v>
      </c>
      <c r="E24" s="99" t="s">
        <v>44</v>
      </c>
      <c r="F24" s="99" t="s">
        <v>44</v>
      </c>
      <c r="G24" s="99" t="s">
        <v>44</v>
      </c>
      <c r="H24" s="99" t="s">
        <v>44</v>
      </c>
      <c r="I24" s="99" t="s">
        <v>44</v>
      </c>
      <c r="J24" s="99" t="s">
        <v>44</v>
      </c>
      <c r="K24" s="99" t="s">
        <v>44</v>
      </c>
    </row>
    <row r="25" spans="1:11" ht="12" customHeight="1">
      <c r="A25" s="17"/>
      <c r="B25" s="5"/>
      <c r="C25" s="49"/>
      <c r="D25" s="49"/>
      <c r="E25" s="5"/>
    </row>
    <row r="26" spans="1:11" ht="12" customHeight="1">
      <c r="A26" s="76" t="s">
        <v>60</v>
      </c>
      <c r="B26" s="5"/>
      <c r="C26" s="49"/>
      <c r="D26" s="49"/>
      <c r="E26" s="5"/>
    </row>
    <row r="27" spans="1:11" ht="12" customHeight="1">
      <c r="A27" s="17" t="s">
        <v>49</v>
      </c>
      <c r="B27" s="5"/>
      <c r="C27" s="49"/>
      <c r="D27" s="49"/>
      <c r="E27" s="5"/>
    </row>
    <row r="28" spans="1:11" s="22" customFormat="1" ht="12" customHeight="1">
      <c r="A28" s="76" t="s">
        <v>26</v>
      </c>
      <c r="B28" s="17"/>
      <c r="C28" s="19">
        <v>444</v>
      </c>
      <c r="D28" s="19">
        <v>2280</v>
      </c>
      <c r="E28" s="19">
        <v>59314.474999999999</v>
      </c>
      <c r="F28" s="19">
        <v>42714.394999999997</v>
      </c>
      <c r="G28" s="19">
        <v>111097.448</v>
      </c>
      <c r="H28" s="19">
        <v>221865.27600000001</v>
      </c>
      <c r="I28" s="19">
        <v>134448.329</v>
      </c>
      <c r="J28" s="19">
        <v>87416.947</v>
      </c>
      <c r="K28" s="19">
        <v>-8972.6720000000005</v>
      </c>
    </row>
    <row r="29" spans="1:11" s="22" customFormat="1" ht="20.100000000000001" customHeight="1">
      <c r="A29" s="17" t="s">
        <v>27</v>
      </c>
      <c r="B29" s="17"/>
      <c r="C29" s="19">
        <v>433</v>
      </c>
      <c r="D29" s="19">
        <v>2251</v>
      </c>
      <c r="E29" s="19">
        <v>58982.798000000003</v>
      </c>
      <c r="F29" s="19">
        <v>41970.328000000001</v>
      </c>
      <c r="G29" s="19">
        <v>110287.976</v>
      </c>
      <c r="H29" s="19">
        <v>219890.49299999999</v>
      </c>
      <c r="I29" s="19">
        <v>133149.223</v>
      </c>
      <c r="J29" s="19">
        <v>86741.27</v>
      </c>
      <c r="K29" s="19">
        <v>-8945.1229999999996</v>
      </c>
    </row>
    <row r="30" spans="1:11" ht="20.100000000000001" customHeight="1">
      <c r="A30" s="43" t="s">
        <v>50</v>
      </c>
      <c r="B30" s="5"/>
      <c r="C30" s="24">
        <v>100</v>
      </c>
      <c r="D30" s="24" t="s">
        <v>44</v>
      </c>
      <c r="E30" s="24" t="s">
        <v>44</v>
      </c>
      <c r="F30" s="24" t="s">
        <v>44</v>
      </c>
      <c r="G30" s="24" t="s">
        <v>44</v>
      </c>
      <c r="H30" s="24" t="s">
        <v>44</v>
      </c>
      <c r="I30" s="24" t="s">
        <v>44</v>
      </c>
      <c r="J30" s="24" t="s">
        <v>44</v>
      </c>
      <c r="K30" s="24" t="s">
        <v>44</v>
      </c>
    </row>
    <row r="31" spans="1:11" ht="12" customHeight="1">
      <c r="A31" s="43" t="s">
        <v>51</v>
      </c>
      <c r="B31" s="5"/>
      <c r="C31" s="24">
        <v>38</v>
      </c>
      <c r="D31" s="24">
        <v>75</v>
      </c>
      <c r="E31" s="24">
        <v>904.35900000000004</v>
      </c>
      <c r="F31" s="24">
        <v>83.629000000000005</v>
      </c>
      <c r="G31" s="24">
        <v>1473.258</v>
      </c>
      <c r="H31" s="24">
        <v>2569.7370000000001</v>
      </c>
      <c r="I31" s="24">
        <v>793.75199999999995</v>
      </c>
      <c r="J31" s="24">
        <v>1775.9849999999999</v>
      </c>
      <c r="K31" s="24">
        <v>-65.730999999999995</v>
      </c>
    </row>
    <row r="32" spans="1:11" ht="12" customHeight="1">
      <c r="A32" s="43" t="s">
        <v>33</v>
      </c>
      <c r="B32" s="5"/>
      <c r="C32" s="24">
        <v>260</v>
      </c>
      <c r="D32" s="24">
        <v>1827</v>
      </c>
      <c r="E32" s="24">
        <v>53776.430999999997</v>
      </c>
      <c r="F32" s="24">
        <v>40148.209000000003</v>
      </c>
      <c r="G32" s="24">
        <v>101770.602</v>
      </c>
      <c r="H32" s="24">
        <v>204038.296</v>
      </c>
      <c r="I32" s="24">
        <v>128603.967</v>
      </c>
      <c r="J32" s="24">
        <v>75434.328999999998</v>
      </c>
      <c r="K32" s="24">
        <v>-7692.6549999999997</v>
      </c>
    </row>
    <row r="33" spans="1:11" ht="12" customHeight="1">
      <c r="A33" s="43" t="s">
        <v>37</v>
      </c>
      <c r="B33" s="5"/>
      <c r="C33" s="1">
        <v>13</v>
      </c>
      <c r="D33" s="102" t="s">
        <v>44</v>
      </c>
      <c r="E33" s="102" t="s">
        <v>44</v>
      </c>
      <c r="F33" s="102" t="s">
        <v>44</v>
      </c>
      <c r="G33" s="102" t="s">
        <v>44</v>
      </c>
      <c r="H33" s="102" t="s">
        <v>44</v>
      </c>
      <c r="I33" s="102" t="s">
        <v>44</v>
      </c>
      <c r="J33" s="102" t="s">
        <v>44</v>
      </c>
      <c r="K33" s="102" t="s">
        <v>44</v>
      </c>
    </row>
    <row r="34" spans="1:11" ht="12" customHeight="1">
      <c r="A34" s="43" t="s">
        <v>38</v>
      </c>
      <c r="B34" s="5"/>
      <c r="C34" s="106">
        <v>22</v>
      </c>
      <c r="D34" s="106">
        <v>33</v>
      </c>
      <c r="E34" s="106">
        <v>299.20100000000002</v>
      </c>
      <c r="F34" s="106">
        <v>18.754000000000001</v>
      </c>
      <c r="G34" s="106">
        <v>552.11</v>
      </c>
      <c r="H34" s="106">
        <v>763.53899999999999</v>
      </c>
      <c r="I34" s="106">
        <v>66.004000000000005</v>
      </c>
      <c r="J34" s="106">
        <v>697.53499999999997</v>
      </c>
      <c r="K34" s="106">
        <v>-104.542</v>
      </c>
    </row>
    <row r="35" spans="1:11" s="22" customFormat="1" ht="20.100000000000001" customHeight="1">
      <c r="A35" s="76" t="s">
        <v>52</v>
      </c>
      <c r="B35" s="17"/>
      <c r="C35" s="107">
        <v>5</v>
      </c>
      <c r="D35" s="107">
        <v>20</v>
      </c>
      <c r="E35" s="107">
        <v>197.523</v>
      </c>
      <c r="F35" s="107">
        <v>595.05200000000002</v>
      </c>
      <c r="G35" s="107">
        <v>537.93700000000001</v>
      </c>
      <c r="H35" s="107">
        <v>1374.825</v>
      </c>
      <c r="I35" s="107">
        <v>946.68499999999995</v>
      </c>
      <c r="J35" s="107">
        <v>428.14</v>
      </c>
      <c r="K35" s="108">
        <v>-38.375</v>
      </c>
    </row>
    <row r="36" spans="1:11" s="22" customFormat="1" ht="12" customHeight="1">
      <c r="A36" s="76" t="s">
        <v>53</v>
      </c>
      <c r="B36" s="17"/>
      <c r="C36" s="107">
        <v>6</v>
      </c>
      <c r="D36" s="107">
        <v>9</v>
      </c>
      <c r="E36" s="107">
        <v>134.154</v>
      </c>
      <c r="F36" s="107">
        <v>149.01499999999999</v>
      </c>
      <c r="G36" s="107">
        <v>271.53500000000003</v>
      </c>
      <c r="H36" s="107">
        <v>599.95799999999997</v>
      </c>
      <c r="I36" s="107">
        <v>352.42099999999999</v>
      </c>
      <c r="J36" s="107">
        <v>247.53700000000001</v>
      </c>
      <c r="K36" s="108">
        <v>10.826000000000001</v>
      </c>
    </row>
    <row r="37" spans="1:11" ht="12" customHeight="1">
      <c r="A37" s="76"/>
      <c r="B37" s="5"/>
      <c r="C37" s="49"/>
      <c r="D37" s="49"/>
      <c r="E37" s="5"/>
    </row>
    <row r="38" spans="1:11" ht="12" customHeight="1">
      <c r="A38" s="76" t="s">
        <v>61</v>
      </c>
      <c r="B38" s="5"/>
      <c r="C38" s="109"/>
      <c r="D38" s="109"/>
      <c r="E38" s="5"/>
    </row>
    <row r="39" spans="1:11" ht="6" customHeight="1">
      <c r="A39" s="17" t="s">
        <v>49</v>
      </c>
      <c r="B39" s="5"/>
      <c r="C39" s="109"/>
      <c r="D39" s="109"/>
      <c r="E39" s="5"/>
    </row>
    <row r="40" spans="1:11" s="22" customFormat="1" ht="12" customHeight="1">
      <c r="A40" s="76" t="s">
        <v>26</v>
      </c>
      <c r="B40" s="17"/>
      <c r="C40" s="19">
        <v>24</v>
      </c>
      <c r="D40" s="19">
        <v>45</v>
      </c>
      <c r="E40" s="19">
        <v>229.19800000000001</v>
      </c>
      <c r="F40" s="19">
        <v>0</v>
      </c>
      <c r="G40" s="19">
        <v>623.95600000000002</v>
      </c>
      <c r="H40" s="19">
        <v>730.84299999999996</v>
      </c>
      <c r="I40" s="19">
        <v>0</v>
      </c>
      <c r="J40" s="19">
        <v>730.84299999999996</v>
      </c>
      <c r="K40" s="19">
        <v>-203.84200000000001</v>
      </c>
    </row>
    <row r="41" spans="1:11" s="22" customFormat="1" ht="20.100000000000001" customHeight="1">
      <c r="A41" s="17" t="s">
        <v>27</v>
      </c>
      <c r="B41" s="17"/>
      <c r="C41" s="19">
        <v>23</v>
      </c>
      <c r="D41" s="47" t="s">
        <v>44</v>
      </c>
      <c r="E41" s="47" t="s">
        <v>44</v>
      </c>
      <c r="F41" s="47" t="s">
        <v>44</v>
      </c>
      <c r="G41" s="47" t="s">
        <v>44</v>
      </c>
      <c r="H41" s="47" t="s">
        <v>44</v>
      </c>
      <c r="I41" s="47" t="s">
        <v>44</v>
      </c>
      <c r="J41" s="47" t="s">
        <v>44</v>
      </c>
      <c r="K41" s="47" t="s">
        <v>44</v>
      </c>
    </row>
    <row r="42" spans="1:11" ht="20.100000000000001" customHeight="1">
      <c r="A42" s="43" t="s">
        <v>50</v>
      </c>
      <c r="B42" s="5"/>
      <c r="C42" s="24">
        <v>6</v>
      </c>
      <c r="D42" s="25">
        <v>8</v>
      </c>
      <c r="E42" s="25">
        <v>28.315000000000001</v>
      </c>
      <c r="F42" s="25">
        <v>0</v>
      </c>
      <c r="G42" s="25">
        <v>381.161</v>
      </c>
      <c r="H42" s="25">
        <v>427.47</v>
      </c>
      <c r="I42" s="25">
        <v>0</v>
      </c>
      <c r="J42" s="25">
        <v>427.47</v>
      </c>
      <c r="K42" s="25">
        <v>-144.32400000000001</v>
      </c>
    </row>
    <row r="43" spans="1:11" ht="12" customHeight="1">
      <c r="A43" s="43" t="s">
        <v>51</v>
      </c>
      <c r="B43" s="5"/>
      <c r="C43" s="24">
        <v>5</v>
      </c>
      <c r="D43" s="25">
        <v>14</v>
      </c>
      <c r="E43" s="25">
        <v>86.828999999999994</v>
      </c>
      <c r="F43" s="25">
        <v>0</v>
      </c>
      <c r="G43" s="25">
        <v>13.269</v>
      </c>
      <c r="H43" s="25">
        <v>11.068</v>
      </c>
      <c r="I43" s="25">
        <v>0</v>
      </c>
      <c r="J43" s="25">
        <v>11.068</v>
      </c>
      <c r="K43" s="25">
        <v>-18.516999999999999</v>
      </c>
    </row>
    <row r="44" spans="1:11" ht="12" customHeight="1">
      <c r="A44" s="43" t="s">
        <v>33</v>
      </c>
      <c r="B44" s="5"/>
      <c r="C44" s="24">
        <v>9</v>
      </c>
      <c r="D44" s="24">
        <v>13</v>
      </c>
      <c r="E44" s="24">
        <v>109.297</v>
      </c>
      <c r="F44" s="24">
        <v>0</v>
      </c>
      <c r="G44" s="24">
        <v>189.773</v>
      </c>
      <c r="H44" s="24">
        <v>263.15899999999999</v>
      </c>
      <c r="I44" s="24">
        <v>0</v>
      </c>
      <c r="J44" s="24">
        <v>263.15899999999999</v>
      </c>
      <c r="K44" s="24">
        <v>-37.091999999999999</v>
      </c>
    </row>
    <row r="45" spans="1:11" ht="12" customHeight="1">
      <c r="A45" s="43" t="s">
        <v>37</v>
      </c>
      <c r="B45" s="5"/>
      <c r="C45" s="24">
        <v>3</v>
      </c>
      <c r="D45" s="24" t="s">
        <v>44</v>
      </c>
      <c r="E45" s="24" t="s">
        <v>44</v>
      </c>
      <c r="F45" s="24" t="s">
        <v>44</v>
      </c>
      <c r="G45" s="24" t="s">
        <v>44</v>
      </c>
      <c r="H45" s="24" t="s">
        <v>44</v>
      </c>
      <c r="I45" s="24" t="s">
        <v>44</v>
      </c>
      <c r="J45" s="24" t="s">
        <v>44</v>
      </c>
      <c r="K45" s="24" t="s">
        <v>44</v>
      </c>
    </row>
    <row r="46" spans="1:11" ht="12" customHeight="1">
      <c r="A46" s="43" t="s">
        <v>38</v>
      </c>
      <c r="B46" s="5"/>
      <c r="C46" s="24">
        <v>0</v>
      </c>
      <c r="D46" s="24">
        <v>0</v>
      </c>
      <c r="E46" s="24">
        <v>0</v>
      </c>
      <c r="F46" s="24">
        <v>0</v>
      </c>
      <c r="G46" s="24">
        <v>0</v>
      </c>
      <c r="H46" s="24">
        <v>0</v>
      </c>
      <c r="I46" s="24">
        <v>0</v>
      </c>
      <c r="J46" s="24">
        <v>0</v>
      </c>
      <c r="K46" s="24">
        <v>0</v>
      </c>
    </row>
    <row r="47" spans="1:11" s="22" customFormat="1" ht="20.100000000000001" customHeight="1">
      <c r="A47" s="76" t="s">
        <v>52</v>
      </c>
      <c r="B47" s="17"/>
      <c r="C47" s="45">
        <v>1</v>
      </c>
      <c r="D47" s="45" t="s">
        <v>44</v>
      </c>
      <c r="E47" s="45" t="s">
        <v>44</v>
      </c>
      <c r="F47" s="45" t="s">
        <v>44</v>
      </c>
      <c r="G47" s="45" t="s">
        <v>44</v>
      </c>
      <c r="H47" s="45" t="s">
        <v>44</v>
      </c>
      <c r="I47" s="45" t="s">
        <v>44</v>
      </c>
      <c r="J47" s="45" t="s">
        <v>44</v>
      </c>
      <c r="K47" s="45" t="s">
        <v>44</v>
      </c>
    </row>
    <row r="48" spans="1:11" s="22" customFormat="1" ht="12" customHeight="1">
      <c r="A48" s="76" t="s">
        <v>53</v>
      </c>
      <c r="B48" s="17"/>
      <c r="C48" s="45">
        <v>0</v>
      </c>
      <c r="D48" s="45">
        <v>0</v>
      </c>
      <c r="E48" s="45">
        <v>0</v>
      </c>
      <c r="F48" s="45">
        <v>0</v>
      </c>
      <c r="G48" s="45">
        <v>0</v>
      </c>
      <c r="H48" s="45">
        <v>0</v>
      </c>
      <c r="I48" s="45">
        <v>0</v>
      </c>
      <c r="J48" s="45">
        <v>0</v>
      </c>
      <c r="K48" s="45">
        <v>0</v>
      </c>
    </row>
    <row r="49" spans="1:11" ht="6.95" customHeight="1" thickBot="1">
      <c r="A49" s="50"/>
      <c r="B49" s="50"/>
      <c r="C49" s="51"/>
      <c r="D49" s="51"/>
      <c r="E49" s="51"/>
      <c r="F49" s="51"/>
      <c r="G49" s="51"/>
      <c r="H49" s="51"/>
      <c r="I49" s="51"/>
      <c r="J49" s="51"/>
      <c r="K49" s="51"/>
    </row>
    <row r="50" spans="1:11" ht="2.25" customHeight="1" thickTop="1">
      <c r="A50" s="4"/>
      <c r="B50" s="4"/>
      <c r="C50" s="52"/>
      <c r="D50" s="52"/>
      <c r="E50" s="5"/>
    </row>
    <row r="51" spans="1:11" ht="3.75" customHeight="1">
      <c r="A51" s="4"/>
      <c r="B51" s="4"/>
      <c r="C51" s="52"/>
      <c r="D51" s="52"/>
      <c r="E51" s="5"/>
    </row>
    <row r="52" spans="1:11" ht="12.95" customHeight="1">
      <c r="A52" s="39" t="s">
        <v>155</v>
      </c>
      <c r="B52" s="39"/>
      <c r="C52" s="39"/>
      <c r="D52" s="39"/>
      <c r="E52" s="5"/>
    </row>
  </sheetData>
  <mergeCells count="12">
    <mergeCell ref="C11:D11"/>
    <mergeCell ref="E11:K11"/>
    <mergeCell ref="A2:D2"/>
    <mergeCell ref="A3:K3"/>
    <mergeCell ref="H5:J5"/>
    <mergeCell ref="K5:K10"/>
    <mergeCell ref="A7:B7"/>
    <mergeCell ref="E7:E10"/>
    <mergeCell ref="I7:I9"/>
    <mergeCell ref="A8:B8"/>
    <mergeCell ref="A9:B9"/>
    <mergeCell ref="E5:G5"/>
  </mergeCells>
  <conditionalFormatting sqref="E23:K24 E34:K34">
    <cfRule type="cellIs" dxfId="20" priority="1" stopIfTrue="1" operator="between">
      <formula>0.1</formula>
      <formula>0.459</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40.xml><?xml version="1.0" encoding="utf-8"?>
<worksheet xmlns="http://schemas.openxmlformats.org/spreadsheetml/2006/main" xmlns:r="http://schemas.openxmlformats.org/officeDocument/2006/relationships">
  <dimension ref="A1:H79"/>
  <sheetViews>
    <sheetView showGridLines="0" workbookViewId="0"/>
  </sheetViews>
  <sheetFormatPr defaultRowHeight="9"/>
  <cols>
    <col min="1" max="1" width="26.42578125" style="614" customWidth="1"/>
    <col min="2" max="3" width="9.7109375" style="614" customWidth="1"/>
    <col min="4" max="4" width="11.42578125" style="614" customWidth="1"/>
    <col min="5" max="5" width="12.5703125" style="614" customWidth="1"/>
    <col min="6" max="6" width="8.7109375" style="614" customWidth="1"/>
    <col min="7" max="7" width="8.28515625" style="614" customWidth="1"/>
    <col min="8" max="256" width="9.140625" style="614"/>
    <col min="257" max="257" width="32.5703125" style="614" customWidth="1"/>
    <col min="258" max="259" width="9.7109375" style="614" customWidth="1"/>
    <col min="260" max="260" width="11.42578125" style="614" customWidth="1"/>
    <col min="261" max="261" width="12.5703125" style="614" customWidth="1"/>
    <col min="262" max="262" width="8.7109375" style="614" customWidth="1"/>
    <col min="263" max="263" width="8.28515625" style="614" customWidth="1"/>
    <col min="264" max="512" width="9.140625" style="614"/>
    <col min="513" max="513" width="32.5703125" style="614" customWidth="1"/>
    <col min="514" max="515" width="9.7109375" style="614" customWidth="1"/>
    <col min="516" max="516" width="11.42578125" style="614" customWidth="1"/>
    <col min="517" max="517" width="12.5703125" style="614" customWidth="1"/>
    <col min="518" max="518" width="8.7109375" style="614" customWidth="1"/>
    <col min="519" max="519" width="8.28515625" style="614" customWidth="1"/>
    <col min="520" max="768" width="9.140625" style="614"/>
    <col min="769" max="769" width="32.5703125" style="614" customWidth="1"/>
    <col min="770" max="771" width="9.7109375" style="614" customWidth="1"/>
    <col min="772" max="772" width="11.42578125" style="614" customWidth="1"/>
    <col min="773" max="773" width="12.5703125" style="614" customWidth="1"/>
    <col min="774" max="774" width="8.7109375" style="614" customWidth="1"/>
    <col min="775" max="775" width="8.28515625" style="614" customWidth="1"/>
    <col min="776" max="1024" width="9.140625" style="614"/>
    <col min="1025" max="1025" width="32.5703125" style="614" customWidth="1"/>
    <col min="1026" max="1027" width="9.7109375" style="614" customWidth="1"/>
    <col min="1028" max="1028" width="11.42578125" style="614" customWidth="1"/>
    <col min="1029" max="1029" width="12.5703125" style="614" customWidth="1"/>
    <col min="1030" max="1030" width="8.7109375" style="614" customWidth="1"/>
    <col min="1031" max="1031" width="8.28515625" style="614" customWidth="1"/>
    <col min="1032" max="1280" width="9.140625" style="614"/>
    <col min="1281" max="1281" width="32.5703125" style="614" customWidth="1"/>
    <col min="1282" max="1283" width="9.7109375" style="614" customWidth="1"/>
    <col min="1284" max="1284" width="11.42578125" style="614" customWidth="1"/>
    <col min="1285" max="1285" width="12.5703125" style="614" customWidth="1"/>
    <col min="1286" max="1286" width="8.7109375" style="614" customWidth="1"/>
    <col min="1287" max="1287" width="8.28515625" style="614" customWidth="1"/>
    <col min="1288" max="1536" width="9.140625" style="614"/>
    <col min="1537" max="1537" width="32.5703125" style="614" customWidth="1"/>
    <col min="1538" max="1539" width="9.7109375" style="614" customWidth="1"/>
    <col min="1540" max="1540" width="11.42578125" style="614" customWidth="1"/>
    <col min="1541" max="1541" width="12.5703125" style="614" customWidth="1"/>
    <col min="1542" max="1542" width="8.7109375" style="614" customWidth="1"/>
    <col min="1543" max="1543" width="8.28515625" style="614" customWidth="1"/>
    <col min="1544" max="1792" width="9.140625" style="614"/>
    <col min="1793" max="1793" width="32.5703125" style="614" customWidth="1"/>
    <col min="1794" max="1795" width="9.7109375" style="614" customWidth="1"/>
    <col min="1796" max="1796" width="11.42578125" style="614" customWidth="1"/>
    <col min="1797" max="1797" width="12.5703125" style="614" customWidth="1"/>
    <col min="1798" max="1798" width="8.7109375" style="614" customWidth="1"/>
    <col min="1799" max="1799" width="8.28515625" style="614" customWidth="1"/>
    <col min="1800" max="2048" width="9.140625" style="614"/>
    <col min="2049" max="2049" width="32.5703125" style="614" customWidth="1"/>
    <col min="2050" max="2051" width="9.7109375" style="614" customWidth="1"/>
    <col min="2052" max="2052" width="11.42578125" style="614" customWidth="1"/>
    <col min="2053" max="2053" width="12.5703125" style="614" customWidth="1"/>
    <col min="2054" max="2054" width="8.7109375" style="614" customWidth="1"/>
    <col min="2055" max="2055" width="8.28515625" style="614" customWidth="1"/>
    <col min="2056" max="2304" width="9.140625" style="614"/>
    <col min="2305" max="2305" width="32.5703125" style="614" customWidth="1"/>
    <col min="2306" max="2307" width="9.7109375" style="614" customWidth="1"/>
    <col min="2308" max="2308" width="11.42578125" style="614" customWidth="1"/>
    <col min="2309" max="2309" width="12.5703125" style="614" customWidth="1"/>
    <col min="2310" max="2310" width="8.7109375" style="614" customWidth="1"/>
    <col min="2311" max="2311" width="8.28515625" style="614" customWidth="1"/>
    <col min="2312" max="2560" width="9.140625" style="614"/>
    <col min="2561" max="2561" width="32.5703125" style="614" customWidth="1"/>
    <col min="2562" max="2563" width="9.7109375" style="614" customWidth="1"/>
    <col min="2564" max="2564" width="11.42578125" style="614" customWidth="1"/>
    <col min="2565" max="2565" width="12.5703125" style="614" customWidth="1"/>
    <col min="2566" max="2566" width="8.7109375" style="614" customWidth="1"/>
    <col min="2567" max="2567" width="8.28515625" style="614" customWidth="1"/>
    <col min="2568" max="2816" width="9.140625" style="614"/>
    <col min="2817" max="2817" width="32.5703125" style="614" customWidth="1"/>
    <col min="2818" max="2819" width="9.7109375" style="614" customWidth="1"/>
    <col min="2820" max="2820" width="11.42578125" style="614" customWidth="1"/>
    <col min="2821" max="2821" width="12.5703125" style="614" customWidth="1"/>
    <col min="2822" max="2822" width="8.7109375" style="614" customWidth="1"/>
    <col min="2823" max="2823" width="8.28515625" style="614" customWidth="1"/>
    <col min="2824" max="3072" width="9.140625" style="614"/>
    <col min="3073" max="3073" width="32.5703125" style="614" customWidth="1"/>
    <col min="3074" max="3075" width="9.7109375" style="614" customWidth="1"/>
    <col min="3076" max="3076" width="11.42578125" style="614" customWidth="1"/>
    <col min="3077" max="3077" width="12.5703125" style="614" customWidth="1"/>
    <col min="3078" max="3078" width="8.7109375" style="614" customWidth="1"/>
    <col min="3079" max="3079" width="8.28515625" style="614" customWidth="1"/>
    <col min="3080" max="3328" width="9.140625" style="614"/>
    <col min="3329" max="3329" width="32.5703125" style="614" customWidth="1"/>
    <col min="3330" max="3331" width="9.7109375" style="614" customWidth="1"/>
    <col min="3332" max="3332" width="11.42578125" style="614" customWidth="1"/>
    <col min="3333" max="3333" width="12.5703125" style="614" customWidth="1"/>
    <col min="3334" max="3334" width="8.7109375" style="614" customWidth="1"/>
    <col min="3335" max="3335" width="8.28515625" style="614" customWidth="1"/>
    <col min="3336" max="3584" width="9.140625" style="614"/>
    <col min="3585" max="3585" width="32.5703125" style="614" customWidth="1"/>
    <col min="3586" max="3587" width="9.7109375" style="614" customWidth="1"/>
    <col min="3588" max="3588" width="11.42578125" style="614" customWidth="1"/>
    <col min="3589" max="3589" width="12.5703125" style="614" customWidth="1"/>
    <col min="3590" max="3590" width="8.7109375" style="614" customWidth="1"/>
    <col min="3591" max="3591" width="8.28515625" style="614" customWidth="1"/>
    <col min="3592" max="3840" width="9.140625" style="614"/>
    <col min="3841" max="3841" width="32.5703125" style="614" customWidth="1"/>
    <col min="3842" max="3843" width="9.7109375" style="614" customWidth="1"/>
    <col min="3844" max="3844" width="11.42578125" style="614" customWidth="1"/>
    <col min="3845" max="3845" width="12.5703125" style="614" customWidth="1"/>
    <col min="3846" max="3846" width="8.7109375" style="614" customWidth="1"/>
    <col min="3847" max="3847" width="8.28515625" style="614" customWidth="1"/>
    <col min="3848" max="4096" width="9.140625" style="614"/>
    <col min="4097" max="4097" width="32.5703125" style="614" customWidth="1"/>
    <col min="4098" max="4099" width="9.7109375" style="614" customWidth="1"/>
    <col min="4100" max="4100" width="11.42578125" style="614" customWidth="1"/>
    <col min="4101" max="4101" width="12.5703125" style="614" customWidth="1"/>
    <col min="4102" max="4102" width="8.7109375" style="614" customWidth="1"/>
    <col min="4103" max="4103" width="8.28515625" style="614" customWidth="1"/>
    <col min="4104" max="4352" width="9.140625" style="614"/>
    <col min="4353" max="4353" width="32.5703125" style="614" customWidth="1"/>
    <col min="4354" max="4355" width="9.7109375" style="614" customWidth="1"/>
    <col min="4356" max="4356" width="11.42578125" style="614" customWidth="1"/>
    <col min="4357" max="4357" width="12.5703125" style="614" customWidth="1"/>
    <col min="4358" max="4358" width="8.7109375" style="614" customWidth="1"/>
    <col min="4359" max="4359" width="8.28515625" style="614" customWidth="1"/>
    <col min="4360" max="4608" width="9.140625" style="614"/>
    <col min="4609" max="4609" width="32.5703125" style="614" customWidth="1"/>
    <col min="4610" max="4611" width="9.7109375" style="614" customWidth="1"/>
    <col min="4612" max="4612" width="11.42578125" style="614" customWidth="1"/>
    <col min="4613" max="4613" width="12.5703125" style="614" customWidth="1"/>
    <col min="4614" max="4614" width="8.7109375" style="614" customWidth="1"/>
    <col min="4615" max="4615" width="8.28515625" style="614" customWidth="1"/>
    <col min="4616" max="4864" width="9.140625" style="614"/>
    <col min="4865" max="4865" width="32.5703125" style="614" customWidth="1"/>
    <col min="4866" max="4867" width="9.7109375" style="614" customWidth="1"/>
    <col min="4868" max="4868" width="11.42578125" style="614" customWidth="1"/>
    <col min="4869" max="4869" width="12.5703125" style="614" customWidth="1"/>
    <col min="4870" max="4870" width="8.7109375" style="614" customWidth="1"/>
    <col min="4871" max="4871" width="8.28515625" style="614" customWidth="1"/>
    <col min="4872" max="5120" width="9.140625" style="614"/>
    <col min="5121" max="5121" width="32.5703125" style="614" customWidth="1"/>
    <col min="5122" max="5123" width="9.7109375" style="614" customWidth="1"/>
    <col min="5124" max="5124" width="11.42578125" style="614" customWidth="1"/>
    <col min="5125" max="5125" width="12.5703125" style="614" customWidth="1"/>
    <col min="5126" max="5126" width="8.7109375" style="614" customWidth="1"/>
    <col min="5127" max="5127" width="8.28515625" style="614" customWidth="1"/>
    <col min="5128" max="5376" width="9.140625" style="614"/>
    <col min="5377" max="5377" width="32.5703125" style="614" customWidth="1"/>
    <col min="5378" max="5379" width="9.7109375" style="614" customWidth="1"/>
    <col min="5380" max="5380" width="11.42578125" style="614" customWidth="1"/>
    <col min="5381" max="5381" width="12.5703125" style="614" customWidth="1"/>
    <col min="5382" max="5382" width="8.7109375" style="614" customWidth="1"/>
    <col min="5383" max="5383" width="8.28515625" style="614" customWidth="1"/>
    <col min="5384" max="5632" width="9.140625" style="614"/>
    <col min="5633" max="5633" width="32.5703125" style="614" customWidth="1"/>
    <col min="5634" max="5635" width="9.7109375" style="614" customWidth="1"/>
    <col min="5636" max="5636" width="11.42578125" style="614" customWidth="1"/>
    <col min="5637" max="5637" width="12.5703125" style="614" customWidth="1"/>
    <col min="5638" max="5638" width="8.7109375" style="614" customWidth="1"/>
    <col min="5639" max="5639" width="8.28515625" style="614" customWidth="1"/>
    <col min="5640" max="5888" width="9.140625" style="614"/>
    <col min="5889" max="5889" width="32.5703125" style="614" customWidth="1"/>
    <col min="5890" max="5891" width="9.7109375" style="614" customWidth="1"/>
    <col min="5892" max="5892" width="11.42578125" style="614" customWidth="1"/>
    <col min="5893" max="5893" width="12.5703125" style="614" customWidth="1"/>
    <col min="5894" max="5894" width="8.7109375" style="614" customWidth="1"/>
    <col min="5895" max="5895" width="8.28515625" style="614" customWidth="1"/>
    <col min="5896" max="6144" width="9.140625" style="614"/>
    <col min="6145" max="6145" width="32.5703125" style="614" customWidth="1"/>
    <col min="6146" max="6147" width="9.7109375" style="614" customWidth="1"/>
    <col min="6148" max="6148" width="11.42578125" style="614" customWidth="1"/>
    <col min="6149" max="6149" width="12.5703125" style="614" customWidth="1"/>
    <col min="6150" max="6150" width="8.7109375" style="614" customWidth="1"/>
    <col min="6151" max="6151" width="8.28515625" style="614" customWidth="1"/>
    <col min="6152" max="6400" width="9.140625" style="614"/>
    <col min="6401" max="6401" width="32.5703125" style="614" customWidth="1"/>
    <col min="6402" max="6403" width="9.7109375" style="614" customWidth="1"/>
    <col min="6404" max="6404" width="11.42578125" style="614" customWidth="1"/>
    <col min="6405" max="6405" width="12.5703125" style="614" customWidth="1"/>
    <col min="6406" max="6406" width="8.7109375" style="614" customWidth="1"/>
    <col min="6407" max="6407" width="8.28515625" style="614" customWidth="1"/>
    <col min="6408" max="6656" width="9.140625" style="614"/>
    <col min="6657" max="6657" width="32.5703125" style="614" customWidth="1"/>
    <col min="6658" max="6659" width="9.7109375" style="614" customWidth="1"/>
    <col min="6660" max="6660" width="11.42578125" style="614" customWidth="1"/>
    <col min="6661" max="6661" width="12.5703125" style="614" customWidth="1"/>
    <col min="6662" max="6662" width="8.7109375" style="614" customWidth="1"/>
    <col min="6663" max="6663" width="8.28515625" style="614" customWidth="1"/>
    <col min="6664" max="6912" width="9.140625" style="614"/>
    <col min="6913" max="6913" width="32.5703125" style="614" customWidth="1"/>
    <col min="6914" max="6915" width="9.7109375" style="614" customWidth="1"/>
    <col min="6916" max="6916" width="11.42578125" style="614" customWidth="1"/>
    <col min="6917" max="6917" width="12.5703125" style="614" customWidth="1"/>
    <col min="6918" max="6918" width="8.7109375" style="614" customWidth="1"/>
    <col min="6919" max="6919" width="8.28515625" style="614" customWidth="1"/>
    <col min="6920" max="7168" width="9.140625" style="614"/>
    <col min="7169" max="7169" width="32.5703125" style="614" customWidth="1"/>
    <col min="7170" max="7171" width="9.7109375" style="614" customWidth="1"/>
    <col min="7172" max="7172" width="11.42578125" style="614" customWidth="1"/>
    <col min="7173" max="7173" width="12.5703125" style="614" customWidth="1"/>
    <col min="7174" max="7174" width="8.7109375" style="614" customWidth="1"/>
    <col min="7175" max="7175" width="8.28515625" style="614" customWidth="1"/>
    <col min="7176" max="7424" width="9.140625" style="614"/>
    <col min="7425" max="7425" width="32.5703125" style="614" customWidth="1"/>
    <col min="7426" max="7427" width="9.7109375" style="614" customWidth="1"/>
    <col min="7428" max="7428" width="11.42578125" style="614" customWidth="1"/>
    <col min="7429" max="7429" width="12.5703125" style="614" customWidth="1"/>
    <col min="7430" max="7430" width="8.7109375" style="614" customWidth="1"/>
    <col min="7431" max="7431" width="8.28515625" style="614" customWidth="1"/>
    <col min="7432" max="7680" width="9.140625" style="614"/>
    <col min="7681" max="7681" width="32.5703125" style="614" customWidth="1"/>
    <col min="7682" max="7683" width="9.7109375" style="614" customWidth="1"/>
    <col min="7684" max="7684" width="11.42578125" style="614" customWidth="1"/>
    <col min="7685" max="7685" width="12.5703125" style="614" customWidth="1"/>
    <col min="7686" max="7686" width="8.7109375" style="614" customWidth="1"/>
    <col min="7687" max="7687" width="8.28515625" style="614" customWidth="1"/>
    <col min="7688" max="7936" width="9.140625" style="614"/>
    <col min="7937" max="7937" width="32.5703125" style="614" customWidth="1"/>
    <col min="7938" max="7939" width="9.7109375" style="614" customWidth="1"/>
    <col min="7940" max="7940" width="11.42578125" style="614" customWidth="1"/>
    <col min="7941" max="7941" width="12.5703125" style="614" customWidth="1"/>
    <col min="7942" max="7942" width="8.7109375" style="614" customWidth="1"/>
    <col min="7943" max="7943" width="8.28515625" style="614" customWidth="1"/>
    <col min="7944" max="8192" width="9.140625" style="614"/>
    <col min="8193" max="8193" width="32.5703125" style="614" customWidth="1"/>
    <col min="8194" max="8195" width="9.7109375" style="614" customWidth="1"/>
    <col min="8196" max="8196" width="11.42578125" style="614" customWidth="1"/>
    <col min="8197" max="8197" width="12.5703125" style="614" customWidth="1"/>
    <col min="8198" max="8198" width="8.7109375" style="614" customWidth="1"/>
    <col min="8199" max="8199" width="8.28515625" style="614" customWidth="1"/>
    <col min="8200" max="8448" width="9.140625" style="614"/>
    <col min="8449" max="8449" width="32.5703125" style="614" customWidth="1"/>
    <col min="8450" max="8451" width="9.7109375" style="614" customWidth="1"/>
    <col min="8452" max="8452" width="11.42578125" style="614" customWidth="1"/>
    <col min="8453" max="8453" width="12.5703125" style="614" customWidth="1"/>
    <col min="8454" max="8454" width="8.7109375" style="614" customWidth="1"/>
    <col min="8455" max="8455" width="8.28515625" style="614" customWidth="1"/>
    <col min="8456" max="8704" width="9.140625" style="614"/>
    <col min="8705" max="8705" width="32.5703125" style="614" customWidth="1"/>
    <col min="8706" max="8707" width="9.7109375" style="614" customWidth="1"/>
    <col min="8708" max="8708" width="11.42578125" style="614" customWidth="1"/>
    <col min="8709" max="8709" width="12.5703125" style="614" customWidth="1"/>
    <col min="8710" max="8710" width="8.7109375" style="614" customWidth="1"/>
    <col min="8711" max="8711" width="8.28515625" style="614" customWidth="1"/>
    <col min="8712" max="8960" width="9.140625" style="614"/>
    <col min="8961" max="8961" width="32.5703125" style="614" customWidth="1"/>
    <col min="8962" max="8963" width="9.7109375" style="614" customWidth="1"/>
    <col min="8964" max="8964" width="11.42578125" style="614" customWidth="1"/>
    <col min="8965" max="8965" width="12.5703125" style="614" customWidth="1"/>
    <col min="8966" max="8966" width="8.7109375" style="614" customWidth="1"/>
    <col min="8967" max="8967" width="8.28515625" style="614" customWidth="1"/>
    <col min="8968" max="9216" width="9.140625" style="614"/>
    <col min="9217" max="9217" width="32.5703125" style="614" customWidth="1"/>
    <col min="9218" max="9219" width="9.7109375" style="614" customWidth="1"/>
    <col min="9220" max="9220" width="11.42578125" style="614" customWidth="1"/>
    <col min="9221" max="9221" width="12.5703125" style="614" customWidth="1"/>
    <col min="9222" max="9222" width="8.7109375" style="614" customWidth="1"/>
    <col min="9223" max="9223" width="8.28515625" style="614" customWidth="1"/>
    <col min="9224" max="9472" width="9.140625" style="614"/>
    <col min="9473" max="9473" width="32.5703125" style="614" customWidth="1"/>
    <col min="9474" max="9475" width="9.7109375" style="614" customWidth="1"/>
    <col min="9476" max="9476" width="11.42578125" style="614" customWidth="1"/>
    <col min="9477" max="9477" width="12.5703125" style="614" customWidth="1"/>
    <col min="9478" max="9478" width="8.7109375" style="614" customWidth="1"/>
    <col min="9479" max="9479" width="8.28515625" style="614" customWidth="1"/>
    <col min="9480" max="9728" width="9.140625" style="614"/>
    <col min="9729" max="9729" width="32.5703125" style="614" customWidth="1"/>
    <col min="9730" max="9731" width="9.7109375" style="614" customWidth="1"/>
    <col min="9732" max="9732" width="11.42578125" style="614" customWidth="1"/>
    <col min="9733" max="9733" width="12.5703125" style="614" customWidth="1"/>
    <col min="9734" max="9734" width="8.7109375" style="614" customWidth="1"/>
    <col min="9735" max="9735" width="8.28515625" style="614" customWidth="1"/>
    <col min="9736" max="9984" width="9.140625" style="614"/>
    <col min="9985" max="9985" width="32.5703125" style="614" customWidth="1"/>
    <col min="9986" max="9987" width="9.7109375" style="614" customWidth="1"/>
    <col min="9988" max="9988" width="11.42578125" style="614" customWidth="1"/>
    <col min="9989" max="9989" width="12.5703125" style="614" customWidth="1"/>
    <col min="9990" max="9990" width="8.7109375" style="614" customWidth="1"/>
    <col min="9991" max="9991" width="8.28515625" style="614" customWidth="1"/>
    <col min="9992" max="10240" width="9.140625" style="614"/>
    <col min="10241" max="10241" width="32.5703125" style="614" customWidth="1"/>
    <col min="10242" max="10243" width="9.7109375" style="614" customWidth="1"/>
    <col min="10244" max="10244" width="11.42578125" style="614" customWidth="1"/>
    <col min="10245" max="10245" width="12.5703125" style="614" customWidth="1"/>
    <col min="10246" max="10246" width="8.7109375" style="614" customWidth="1"/>
    <col min="10247" max="10247" width="8.28515625" style="614" customWidth="1"/>
    <col min="10248" max="10496" width="9.140625" style="614"/>
    <col min="10497" max="10497" width="32.5703125" style="614" customWidth="1"/>
    <col min="10498" max="10499" width="9.7109375" style="614" customWidth="1"/>
    <col min="10500" max="10500" width="11.42578125" style="614" customWidth="1"/>
    <col min="10501" max="10501" width="12.5703125" style="614" customWidth="1"/>
    <col min="10502" max="10502" width="8.7109375" style="614" customWidth="1"/>
    <col min="10503" max="10503" width="8.28515625" style="614" customWidth="1"/>
    <col min="10504" max="10752" width="9.140625" style="614"/>
    <col min="10753" max="10753" width="32.5703125" style="614" customWidth="1"/>
    <col min="10754" max="10755" width="9.7109375" style="614" customWidth="1"/>
    <col min="10756" max="10756" width="11.42578125" style="614" customWidth="1"/>
    <col min="10757" max="10757" width="12.5703125" style="614" customWidth="1"/>
    <col min="10758" max="10758" width="8.7109375" style="614" customWidth="1"/>
    <col min="10759" max="10759" width="8.28515625" style="614" customWidth="1"/>
    <col min="10760" max="11008" width="9.140625" style="614"/>
    <col min="11009" max="11009" width="32.5703125" style="614" customWidth="1"/>
    <col min="11010" max="11011" width="9.7109375" style="614" customWidth="1"/>
    <col min="11012" max="11012" width="11.42578125" style="614" customWidth="1"/>
    <col min="11013" max="11013" width="12.5703125" style="614" customWidth="1"/>
    <col min="11014" max="11014" width="8.7109375" style="614" customWidth="1"/>
    <col min="11015" max="11015" width="8.28515625" style="614" customWidth="1"/>
    <col min="11016" max="11264" width="9.140625" style="614"/>
    <col min="11265" max="11265" width="32.5703125" style="614" customWidth="1"/>
    <col min="11266" max="11267" width="9.7109375" style="614" customWidth="1"/>
    <col min="11268" max="11268" width="11.42578125" style="614" customWidth="1"/>
    <col min="11269" max="11269" width="12.5703125" style="614" customWidth="1"/>
    <col min="11270" max="11270" width="8.7109375" style="614" customWidth="1"/>
    <col min="11271" max="11271" width="8.28515625" style="614" customWidth="1"/>
    <col min="11272" max="11520" width="9.140625" style="614"/>
    <col min="11521" max="11521" width="32.5703125" style="614" customWidth="1"/>
    <col min="11522" max="11523" width="9.7109375" style="614" customWidth="1"/>
    <col min="11524" max="11524" width="11.42578125" style="614" customWidth="1"/>
    <col min="11525" max="11525" width="12.5703125" style="614" customWidth="1"/>
    <col min="11526" max="11526" width="8.7109375" style="614" customWidth="1"/>
    <col min="11527" max="11527" width="8.28515625" style="614" customWidth="1"/>
    <col min="11528" max="11776" width="9.140625" style="614"/>
    <col min="11777" max="11777" width="32.5703125" style="614" customWidth="1"/>
    <col min="11778" max="11779" width="9.7109375" style="614" customWidth="1"/>
    <col min="11780" max="11780" width="11.42578125" style="614" customWidth="1"/>
    <col min="11781" max="11781" width="12.5703125" style="614" customWidth="1"/>
    <col min="11782" max="11782" width="8.7109375" style="614" customWidth="1"/>
    <col min="11783" max="11783" width="8.28515625" style="614" customWidth="1"/>
    <col min="11784" max="12032" width="9.140625" style="614"/>
    <col min="12033" max="12033" width="32.5703125" style="614" customWidth="1"/>
    <col min="12034" max="12035" width="9.7109375" style="614" customWidth="1"/>
    <col min="12036" max="12036" width="11.42578125" style="614" customWidth="1"/>
    <col min="12037" max="12037" width="12.5703125" style="614" customWidth="1"/>
    <col min="12038" max="12038" width="8.7109375" style="614" customWidth="1"/>
    <col min="12039" max="12039" width="8.28515625" style="614" customWidth="1"/>
    <col min="12040" max="12288" width="9.140625" style="614"/>
    <col min="12289" max="12289" width="32.5703125" style="614" customWidth="1"/>
    <col min="12290" max="12291" width="9.7109375" style="614" customWidth="1"/>
    <col min="12292" max="12292" width="11.42578125" style="614" customWidth="1"/>
    <col min="12293" max="12293" width="12.5703125" style="614" customWidth="1"/>
    <col min="12294" max="12294" width="8.7109375" style="614" customWidth="1"/>
    <col min="12295" max="12295" width="8.28515625" style="614" customWidth="1"/>
    <col min="12296" max="12544" width="9.140625" style="614"/>
    <col min="12545" max="12545" width="32.5703125" style="614" customWidth="1"/>
    <col min="12546" max="12547" width="9.7109375" style="614" customWidth="1"/>
    <col min="12548" max="12548" width="11.42578125" style="614" customWidth="1"/>
    <col min="12549" max="12549" width="12.5703125" style="614" customWidth="1"/>
    <col min="12550" max="12550" width="8.7109375" style="614" customWidth="1"/>
    <col min="12551" max="12551" width="8.28515625" style="614" customWidth="1"/>
    <col min="12552" max="12800" width="9.140625" style="614"/>
    <col min="12801" max="12801" width="32.5703125" style="614" customWidth="1"/>
    <col min="12802" max="12803" width="9.7109375" style="614" customWidth="1"/>
    <col min="12804" max="12804" width="11.42578125" style="614" customWidth="1"/>
    <col min="12805" max="12805" width="12.5703125" style="614" customWidth="1"/>
    <col min="12806" max="12806" width="8.7109375" style="614" customWidth="1"/>
    <col min="12807" max="12807" width="8.28515625" style="614" customWidth="1"/>
    <col min="12808" max="13056" width="9.140625" style="614"/>
    <col min="13057" max="13057" width="32.5703125" style="614" customWidth="1"/>
    <col min="13058" max="13059" width="9.7109375" style="614" customWidth="1"/>
    <col min="13060" max="13060" width="11.42578125" style="614" customWidth="1"/>
    <col min="13061" max="13061" width="12.5703125" style="614" customWidth="1"/>
    <col min="13062" max="13062" width="8.7109375" style="614" customWidth="1"/>
    <col min="13063" max="13063" width="8.28515625" style="614" customWidth="1"/>
    <col min="13064" max="13312" width="9.140625" style="614"/>
    <col min="13313" max="13313" width="32.5703125" style="614" customWidth="1"/>
    <col min="13314" max="13315" width="9.7109375" style="614" customWidth="1"/>
    <col min="13316" max="13316" width="11.42578125" style="614" customWidth="1"/>
    <col min="13317" max="13317" width="12.5703125" style="614" customWidth="1"/>
    <col min="13318" max="13318" width="8.7109375" style="614" customWidth="1"/>
    <col min="13319" max="13319" width="8.28515625" style="614" customWidth="1"/>
    <col min="13320" max="13568" width="9.140625" style="614"/>
    <col min="13569" max="13569" width="32.5703125" style="614" customWidth="1"/>
    <col min="13570" max="13571" width="9.7109375" style="614" customWidth="1"/>
    <col min="13572" max="13572" width="11.42578125" style="614" customWidth="1"/>
    <col min="13573" max="13573" width="12.5703125" style="614" customWidth="1"/>
    <col min="13574" max="13574" width="8.7109375" style="614" customWidth="1"/>
    <col min="13575" max="13575" width="8.28515625" style="614" customWidth="1"/>
    <col min="13576" max="13824" width="9.140625" style="614"/>
    <col min="13825" max="13825" width="32.5703125" style="614" customWidth="1"/>
    <col min="13826" max="13827" width="9.7109375" style="614" customWidth="1"/>
    <col min="13828" max="13828" width="11.42578125" style="614" customWidth="1"/>
    <col min="13829" max="13829" width="12.5703125" style="614" customWidth="1"/>
    <col min="13830" max="13830" width="8.7109375" style="614" customWidth="1"/>
    <col min="13831" max="13831" width="8.28515625" style="614" customWidth="1"/>
    <col min="13832" max="14080" width="9.140625" style="614"/>
    <col min="14081" max="14081" width="32.5703125" style="614" customWidth="1"/>
    <col min="14082" max="14083" width="9.7109375" style="614" customWidth="1"/>
    <col min="14084" max="14084" width="11.42578125" style="614" customWidth="1"/>
    <col min="14085" max="14085" width="12.5703125" style="614" customWidth="1"/>
    <col min="14086" max="14086" width="8.7109375" style="614" customWidth="1"/>
    <col min="14087" max="14087" width="8.28515625" style="614" customWidth="1"/>
    <col min="14088" max="14336" width="9.140625" style="614"/>
    <col min="14337" max="14337" width="32.5703125" style="614" customWidth="1"/>
    <col min="14338" max="14339" width="9.7109375" style="614" customWidth="1"/>
    <col min="14340" max="14340" width="11.42578125" style="614" customWidth="1"/>
    <col min="14341" max="14341" width="12.5703125" style="614" customWidth="1"/>
    <col min="14342" max="14342" width="8.7109375" style="614" customWidth="1"/>
    <col min="14343" max="14343" width="8.28515625" style="614" customWidth="1"/>
    <col min="14344" max="14592" width="9.140625" style="614"/>
    <col min="14593" max="14593" width="32.5703125" style="614" customWidth="1"/>
    <col min="14594" max="14595" width="9.7109375" style="614" customWidth="1"/>
    <col min="14596" max="14596" width="11.42578125" style="614" customWidth="1"/>
    <col min="14597" max="14597" width="12.5703125" style="614" customWidth="1"/>
    <col min="14598" max="14598" width="8.7109375" style="614" customWidth="1"/>
    <col min="14599" max="14599" width="8.28515625" style="614" customWidth="1"/>
    <col min="14600" max="14848" width="9.140625" style="614"/>
    <col min="14849" max="14849" width="32.5703125" style="614" customWidth="1"/>
    <col min="14850" max="14851" width="9.7109375" style="614" customWidth="1"/>
    <col min="14852" max="14852" width="11.42578125" style="614" customWidth="1"/>
    <col min="14853" max="14853" width="12.5703125" style="614" customWidth="1"/>
    <col min="14854" max="14854" width="8.7109375" style="614" customWidth="1"/>
    <col min="14855" max="14855" width="8.28515625" style="614" customWidth="1"/>
    <col min="14856" max="15104" width="9.140625" style="614"/>
    <col min="15105" max="15105" width="32.5703125" style="614" customWidth="1"/>
    <col min="15106" max="15107" width="9.7109375" style="614" customWidth="1"/>
    <col min="15108" max="15108" width="11.42578125" style="614" customWidth="1"/>
    <col min="15109" max="15109" width="12.5703125" style="614" customWidth="1"/>
    <col min="15110" max="15110" width="8.7109375" style="614" customWidth="1"/>
    <col min="15111" max="15111" width="8.28515625" style="614" customWidth="1"/>
    <col min="15112" max="15360" width="9.140625" style="614"/>
    <col min="15361" max="15361" width="32.5703125" style="614" customWidth="1"/>
    <col min="15362" max="15363" width="9.7109375" style="614" customWidth="1"/>
    <col min="15364" max="15364" width="11.42578125" style="614" customWidth="1"/>
    <col min="15365" max="15365" width="12.5703125" style="614" customWidth="1"/>
    <col min="15366" max="15366" width="8.7109375" style="614" customWidth="1"/>
    <col min="15367" max="15367" width="8.28515625" style="614" customWidth="1"/>
    <col min="15368" max="15616" width="9.140625" style="614"/>
    <col min="15617" max="15617" width="32.5703125" style="614" customWidth="1"/>
    <col min="15618" max="15619" width="9.7109375" style="614" customWidth="1"/>
    <col min="15620" max="15620" width="11.42578125" style="614" customWidth="1"/>
    <col min="15621" max="15621" width="12.5703125" style="614" customWidth="1"/>
    <col min="15622" max="15622" width="8.7109375" style="614" customWidth="1"/>
    <col min="15623" max="15623" width="8.28515625" style="614" customWidth="1"/>
    <col min="15624" max="15872" width="9.140625" style="614"/>
    <col min="15873" max="15873" width="32.5703125" style="614" customWidth="1"/>
    <col min="15874" max="15875" width="9.7109375" style="614" customWidth="1"/>
    <col min="15876" max="15876" width="11.42578125" style="614" customWidth="1"/>
    <col min="15877" max="15877" width="12.5703125" style="614" customWidth="1"/>
    <col min="15878" max="15878" width="8.7109375" style="614" customWidth="1"/>
    <col min="15879" max="15879" width="8.28515625" style="614" customWidth="1"/>
    <col min="15880" max="16128" width="9.140625" style="614"/>
    <col min="16129" max="16129" width="32.5703125" style="614" customWidth="1"/>
    <col min="16130" max="16131" width="9.7109375" style="614" customWidth="1"/>
    <col min="16132" max="16132" width="11.42578125" style="614" customWidth="1"/>
    <col min="16133" max="16133" width="12.5703125" style="614" customWidth="1"/>
    <col min="16134" max="16134" width="8.7109375" style="614" customWidth="1"/>
    <col min="16135" max="16135" width="8.28515625" style="614" customWidth="1"/>
    <col min="16136" max="16384" width="9.140625" style="614"/>
  </cols>
  <sheetData>
    <row r="1" spans="1:7" ht="15" customHeight="1">
      <c r="A1" s="1715" t="s">
        <v>1527</v>
      </c>
      <c r="B1" s="1714"/>
      <c r="C1" s="1714"/>
      <c r="D1" s="1714"/>
      <c r="E1" s="1714"/>
    </row>
    <row r="2" spans="1:7" ht="21" customHeight="1">
      <c r="A2" s="2059" t="s">
        <v>508</v>
      </c>
      <c r="B2" s="2059"/>
      <c r="C2" s="2059"/>
      <c r="D2" s="2059"/>
      <c r="E2" s="2059"/>
    </row>
    <row r="3" spans="1:7" ht="33" customHeight="1">
      <c r="A3" s="2073" t="s">
        <v>509</v>
      </c>
      <c r="B3" s="2073"/>
      <c r="C3" s="2073"/>
      <c r="D3" s="2073"/>
      <c r="E3" s="2073"/>
      <c r="F3" s="2108"/>
      <c r="G3" s="2108"/>
    </row>
    <row r="4" spans="1:7" s="134" customFormat="1" ht="15" customHeight="1">
      <c r="A4" s="703">
        <v>2015</v>
      </c>
      <c r="B4" s="741"/>
      <c r="C4" s="704"/>
      <c r="D4" s="704"/>
      <c r="G4" s="705" t="s">
        <v>434</v>
      </c>
    </row>
    <row r="5" spans="1:7" s="134" customFormat="1" ht="11.1" customHeight="1">
      <c r="A5" s="706" t="s">
        <v>394</v>
      </c>
      <c r="B5" s="1810" t="s">
        <v>9</v>
      </c>
      <c r="C5" s="1911" t="s">
        <v>435</v>
      </c>
      <c r="D5" s="1916"/>
      <c r="E5" s="1916"/>
      <c r="F5" s="1917"/>
      <c r="G5" s="1810" t="s">
        <v>436</v>
      </c>
    </row>
    <row r="6" spans="1:7" s="134" customFormat="1" ht="11.1" customHeight="1">
      <c r="A6" s="707"/>
      <c r="B6" s="1863"/>
      <c r="C6" s="2143"/>
      <c r="D6" s="2144"/>
      <c r="E6" s="2144"/>
      <c r="F6" s="2145"/>
      <c r="G6" s="2146"/>
    </row>
    <row r="7" spans="1:7" s="134" customFormat="1" ht="11.1" customHeight="1">
      <c r="A7" s="707"/>
      <c r="B7" s="1863"/>
      <c r="C7" s="1810" t="s">
        <v>9</v>
      </c>
      <c r="D7" s="1810" t="s">
        <v>418</v>
      </c>
      <c r="E7" s="1810" t="s">
        <v>437</v>
      </c>
      <c r="F7" s="1810" t="s">
        <v>438</v>
      </c>
      <c r="G7" s="2146"/>
    </row>
    <row r="8" spans="1:7" s="134" customFormat="1" ht="15.75" customHeight="1">
      <c r="A8" s="673" t="s">
        <v>420</v>
      </c>
      <c r="B8" s="2039"/>
      <c r="C8" s="2039"/>
      <c r="D8" s="1812"/>
      <c r="E8" s="1812"/>
      <c r="F8" s="1812"/>
      <c r="G8" s="2041"/>
    </row>
    <row r="9" spans="1:7" s="134" customFormat="1" ht="6" customHeight="1">
      <c r="A9" s="445"/>
      <c r="B9" s="445"/>
      <c r="C9" s="445"/>
      <c r="D9" s="445"/>
      <c r="E9" s="445"/>
    </row>
    <row r="10" spans="1:7" s="717" customFormat="1" ht="24.95" customHeight="1">
      <c r="A10" s="710" t="s">
        <v>26</v>
      </c>
      <c r="B10" s="711">
        <f t="shared" ref="B10:G10" si="0">+B11+B12</f>
        <v>3174.4530000000018</v>
      </c>
      <c r="C10" s="711">
        <f t="shared" si="0"/>
        <v>2770.1740000000013</v>
      </c>
      <c r="D10" s="711">
        <f t="shared" si="0"/>
        <v>663.92200000000003</v>
      </c>
      <c r="E10" s="711">
        <f t="shared" si="0"/>
        <v>1494.6950000000008</v>
      </c>
      <c r="F10" s="711">
        <f t="shared" si="0"/>
        <v>611.55700000000013</v>
      </c>
      <c r="G10" s="711">
        <f t="shared" si="0"/>
        <v>404.27900000000028</v>
      </c>
    </row>
    <row r="11" spans="1:7" s="149" customFormat="1" ht="15" customHeight="1">
      <c r="A11" s="755" t="s">
        <v>448</v>
      </c>
      <c r="B11" s="709">
        <f>+C11+G11</f>
        <v>2273.7970000000018</v>
      </c>
      <c r="C11" s="709">
        <f>D11+E11+F11</f>
        <v>2143.4320000000016</v>
      </c>
      <c r="D11" s="709">
        <v>530.68700000000001</v>
      </c>
      <c r="E11" s="709">
        <v>1140.6630000000011</v>
      </c>
      <c r="F11" s="709">
        <v>472.08200000000028</v>
      </c>
      <c r="G11" s="709">
        <v>130.36500000000007</v>
      </c>
    </row>
    <row r="12" spans="1:7" s="149" customFormat="1" ht="15" customHeight="1">
      <c r="A12" s="756" t="s">
        <v>458</v>
      </c>
      <c r="B12" s="709">
        <f>+C12+G12</f>
        <v>900.65599999999984</v>
      </c>
      <c r="C12" s="709">
        <f>D12+E12+F12</f>
        <v>626.74199999999962</v>
      </c>
      <c r="D12" s="709">
        <v>133.23500000000007</v>
      </c>
      <c r="E12" s="709">
        <v>354.0319999999997</v>
      </c>
      <c r="F12" s="709">
        <v>139.47499999999988</v>
      </c>
      <c r="G12" s="709">
        <v>273.91400000000021</v>
      </c>
    </row>
    <row r="13" spans="1:7" s="149" customFormat="1" ht="15" customHeight="1">
      <c r="A13" s="675"/>
      <c r="B13" s="709"/>
      <c r="C13" s="709"/>
      <c r="D13" s="709"/>
      <c r="E13" s="709"/>
    </row>
    <row r="14" spans="1:7" s="717" customFormat="1" ht="24.95" customHeight="1">
      <c r="A14" s="745" t="s">
        <v>27</v>
      </c>
      <c r="B14" s="711">
        <f t="shared" ref="B14:G14" si="1">+B15+B16</f>
        <v>3170.2330000000015</v>
      </c>
      <c r="C14" s="711">
        <f t="shared" si="1"/>
        <v>2765.9540000000011</v>
      </c>
      <c r="D14" s="711">
        <f t="shared" si="1"/>
        <v>663.92200000000003</v>
      </c>
      <c r="E14" s="711">
        <f t="shared" si="1"/>
        <v>1494.6950000000006</v>
      </c>
      <c r="F14" s="711">
        <f t="shared" si="1"/>
        <v>607.33700000000022</v>
      </c>
      <c r="G14" s="711">
        <f t="shared" si="1"/>
        <v>404.27900000000011</v>
      </c>
    </row>
    <row r="15" spans="1:7" s="149" customFormat="1" ht="15" customHeight="1">
      <c r="A15" s="755" t="s">
        <v>448</v>
      </c>
      <c r="B15" s="709">
        <f>+C15+G15</f>
        <v>2269.5770000000016</v>
      </c>
      <c r="C15" s="709">
        <f>D15+E15+F15</f>
        <v>2139.2120000000014</v>
      </c>
      <c r="D15" s="709">
        <v>530.68700000000001</v>
      </c>
      <c r="E15" s="709">
        <v>1140.6630000000009</v>
      </c>
      <c r="F15" s="709">
        <v>467.86200000000036</v>
      </c>
      <c r="G15" s="709">
        <v>130.36500000000004</v>
      </c>
    </row>
    <row r="16" spans="1:7" s="149" customFormat="1" ht="15" customHeight="1">
      <c r="A16" s="757" t="s">
        <v>458</v>
      </c>
      <c r="B16" s="709">
        <f>+C16+G16</f>
        <v>900.65599999999984</v>
      </c>
      <c r="C16" s="709">
        <f>D16+E16+F16</f>
        <v>626.74199999999973</v>
      </c>
      <c r="D16" s="709">
        <v>133.23500000000007</v>
      </c>
      <c r="E16" s="709">
        <v>354.03199999999975</v>
      </c>
      <c r="F16" s="709">
        <v>139.47499999999988</v>
      </c>
      <c r="G16" s="709">
        <v>273.9140000000001</v>
      </c>
    </row>
    <row r="17" spans="1:8" s="134" customFormat="1" ht="15" customHeight="1">
      <c r="A17" s="746"/>
      <c r="B17" s="709"/>
      <c r="C17" s="709"/>
      <c r="D17" s="709"/>
      <c r="E17" s="709"/>
    </row>
    <row r="18" spans="1:8" s="717" customFormat="1" ht="24.95" customHeight="1">
      <c r="A18" s="745" t="s">
        <v>459</v>
      </c>
      <c r="B18" s="711">
        <f t="shared" ref="B18:G18" si="2">+B19+B20</f>
        <v>1829.393</v>
      </c>
      <c r="C18" s="711">
        <f t="shared" si="2"/>
        <v>1514.596</v>
      </c>
      <c r="D18" s="711">
        <f t="shared" si="2"/>
        <v>243.45299999999989</v>
      </c>
      <c r="E18" s="711">
        <f t="shared" si="2"/>
        <v>902.88800000000015</v>
      </c>
      <c r="F18" s="711">
        <f t="shared" si="2"/>
        <v>368.25500000000005</v>
      </c>
      <c r="G18" s="711">
        <f t="shared" si="2"/>
        <v>314.79700000000008</v>
      </c>
    </row>
    <row r="19" spans="1:8" s="134" customFormat="1" ht="15" customHeight="1">
      <c r="A19" s="758" t="s">
        <v>448</v>
      </c>
      <c r="B19" s="709">
        <f>+C19+G19</f>
        <v>1365.9029999999998</v>
      </c>
      <c r="C19" s="709">
        <f>D19+E19+F19</f>
        <v>1271.4479999999999</v>
      </c>
      <c r="D19" s="719">
        <v>243.45299999999989</v>
      </c>
      <c r="E19" s="719">
        <v>722.71199999999999</v>
      </c>
      <c r="F19" s="719">
        <v>305.28300000000007</v>
      </c>
      <c r="G19" s="709">
        <v>94.455000000000027</v>
      </c>
    </row>
    <row r="20" spans="1:8" s="134" customFormat="1" ht="15" customHeight="1">
      <c r="A20" s="759" t="s">
        <v>458</v>
      </c>
      <c r="B20" s="709">
        <f>+C20+G20</f>
        <v>463.49000000000024</v>
      </c>
      <c r="C20" s="709">
        <f>D20+E20+F20</f>
        <v>243.1480000000002</v>
      </c>
      <c r="D20" s="719">
        <v>0</v>
      </c>
      <c r="E20" s="719">
        <v>180.17600000000022</v>
      </c>
      <c r="F20" s="719">
        <v>62.971999999999966</v>
      </c>
      <c r="G20" s="709">
        <v>220.34200000000007</v>
      </c>
    </row>
    <row r="21" spans="1:8" s="134" customFormat="1" ht="15" customHeight="1">
      <c r="A21" s="746"/>
      <c r="B21" s="719"/>
      <c r="C21" s="719"/>
      <c r="D21" s="719"/>
      <c r="E21" s="719"/>
      <c r="F21" s="760"/>
      <c r="G21" s="760"/>
      <c r="H21" s="760"/>
    </row>
    <row r="22" spans="1:8" s="717" customFormat="1" ht="24.95" customHeight="1">
      <c r="A22" s="745" t="s">
        <v>460</v>
      </c>
      <c r="B22" s="711">
        <f t="shared" ref="B22:G22" si="3">+B23+B24</f>
        <v>625.26899999999989</v>
      </c>
      <c r="C22" s="711">
        <f t="shared" si="3"/>
        <v>589.35899999999992</v>
      </c>
      <c r="D22" s="711">
        <f t="shared" si="3"/>
        <v>175.49999999999994</v>
      </c>
      <c r="E22" s="711">
        <f t="shared" si="3"/>
        <v>283.16700000000003</v>
      </c>
      <c r="F22" s="711">
        <f t="shared" si="3"/>
        <v>130.69199999999998</v>
      </c>
      <c r="G22" s="711">
        <f t="shared" si="3"/>
        <v>35.909999999999989</v>
      </c>
    </row>
    <row r="23" spans="1:8" s="134" customFormat="1" ht="15" customHeight="1">
      <c r="A23" s="758" t="s">
        <v>448</v>
      </c>
      <c r="B23" s="709">
        <f>+C23+G23</f>
        <v>453.54499999999985</v>
      </c>
      <c r="C23" s="709">
        <f>D23+E23+F23</f>
        <v>417.63499999999988</v>
      </c>
      <c r="D23" s="719">
        <v>161.93399999999994</v>
      </c>
      <c r="E23" s="719">
        <v>174.51199999999997</v>
      </c>
      <c r="F23" s="719">
        <v>81.188999999999993</v>
      </c>
      <c r="G23" s="709">
        <v>35.909999999999989</v>
      </c>
    </row>
    <row r="24" spans="1:8" s="134" customFormat="1" ht="15" customHeight="1">
      <c r="A24" s="759" t="s">
        <v>458</v>
      </c>
      <c r="B24" s="709">
        <f>+C24+G24</f>
        <v>171.72400000000002</v>
      </c>
      <c r="C24" s="709">
        <f>D24+E24+F24</f>
        <v>171.72400000000002</v>
      </c>
      <c r="D24" s="719">
        <v>13.566000000000008</v>
      </c>
      <c r="E24" s="719">
        <v>108.65500000000004</v>
      </c>
      <c r="F24" s="719">
        <v>49.502999999999979</v>
      </c>
      <c r="G24" s="709">
        <v>0</v>
      </c>
    </row>
    <row r="25" spans="1:8" s="134" customFormat="1" ht="15" customHeight="1">
      <c r="A25" s="674"/>
      <c r="B25" s="719"/>
      <c r="C25" s="719"/>
      <c r="D25" s="719"/>
      <c r="E25" s="719"/>
      <c r="F25" s="760"/>
      <c r="G25" s="760"/>
    </row>
    <row r="26" spans="1:8" s="275" customFormat="1" ht="24.95" customHeight="1">
      <c r="A26" s="745" t="s">
        <v>461</v>
      </c>
      <c r="B26" s="711">
        <f t="shared" ref="B26:G26" si="4">+B27+B28</f>
        <v>115.98699999999998</v>
      </c>
      <c r="C26" s="711">
        <f t="shared" si="4"/>
        <v>115.98699999999998</v>
      </c>
      <c r="D26" s="711">
        <f t="shared" si="4"/>
        <v>112.49799999999998</v>
      </c>
      <c r="E26" s="711">
        <f t="shared" si="4"/>
        <v>0.98899999999999999</v>
      </c>
      <c r="F26" s="711">
        <f t="shared" si="4"/>
        <v>2.5000000000000004</v>
      </c>
      <c r="G26" s="711">
        <f t="shared" si="4"/>
        <v>0</v>
      </c>
    </row>
    <row r="27" spans="1:8" s="134" customFormat="1" ht="15" customHeight="1">
      <c r="A27" s="758" t="s">
        <v>448</v>
      </c>
      <c r="B27" s="709">
        <f>+C27+G27</f>
        <v>28.808999999999997</v>
      </c>
      <c r="C27" s="709">
        <f>D27+E27+F27</f>
        <v>28.808999999999997</v>
      </c>
      <c r="D27" s="719">
        <v>25.319999999999997</v>
      </c>
      <c r="E27" s="719">
        <v>0.98899999999999999</v>
      </c>
      <c r="F27" s="719">
        <v>2.5000000000000004</v>
      </c>
      <c r="G27" s="709">
        <v>0</v>
      </c>
    </row>
    <row r="28" spans="1:8" s="134" customFormat="1" ht="15" customHeight="1">
      <c r="A28" s="759" t="s">
        <v>458</v>
      </c>
      <c r="B28" s="709">
        <f>+C28+G28</f>
        <v>87.177999999999983</v>
      </c>
      <c r="C28" s="709">
        <f>D28+E28+F28</f>
        <v>87.177999999999983</v>
      </c>
      <c r="D28" s="719">
        <v>87.177999999999983</v>
      </c>
      <c r="E28" s="719">
        <v>0</v>
      </c>
      <c r="F28" s="719">
        <v>0</v>
      </c>
      <c r="G28" s="709">
        <v>0</v>
      </c>
    </row>
    <row r="29" spans="1:8" s="134" customFormat="1" ht="15" customHeight="1">
      <c r="A29" s="674"/>
      <c r="B29" s="719"/>
      <c r="C29" s="719"/>
      <c r="D29" s="719"/>
      <c r="E29" s="719"/>
      <c r="F29" s="760"/>
      <c r="G29" s="760"/>
    </row>
    <row r="30" spans="1:8" s="275" customFormat="1" ht="24.95" customHeight="1">
      <c r="A30" s="710" t="s">
        <v>463</v>
      </c>
      <c r="B30" s="711">
        <f t="shared" ref="B30:G30" si="5">+B31+B32</f>
        <v>402.36500000000001</v>
      </c>
      <c r="C30" s="711">
        <f t="shared" si="5"/>
        <v>402.36500000000001</v>
      </c>
      <c r="D30" s="711">
        <f t="shared" si="5"/>
        <v>103.21000000000004</v>
      </c>
      <c r="E30" s="711">
        <f t="shared" si="5"/>
        <v>227.26500000000001</v>
      </c>
      <c r="F30" s="711">
        <f t="shared" si="5"/>
        <v>71.890000000000015</v>
      </c>
      <c r="G30" s="711">
        <f t="shared" si="5"/>
        <v>0</v>
      </c>
    </row>
    <row r="31" spans="1:8" s="134" customFormat="1" ht="15" customHeight="1">
      <c r="A31" s="758" t="s">
        <v>448</v>
      </c>
      <c r="B31" s="709">
        <f>+C31+G31</f>
        <v>344.77300000000002</v>
      </c>
      <c r="C31" s="709">
        <f>D31+E31+F31</f>
        <v>344.77300000000002</v>
      </c>
      <c r="D31" s="719">
        <v>92.41900000000004</v>
      </c>
      <c r="E31" s="719">
        <v>180.464</v>
      </c>
      <c r="F31" s="719">
        <v>71.890000000000015</v>
      </c>
      <c r="G31" s="709">
        <v>0</v>
      </c>
    </row>
    <row r="32" spans="1:8" s="134" customFormat="1" ht="15" customHeight="1">
      <c r="A32" s="674" t="s">
        <v>458</v>
      </c>
      <c r="B32" s="709">
        <f>+C32+G32</f>
        <v>57.592000000000006</v>
      </c>
      <c r="C32" s="709">
        <f>D32+E32+F32</f>
        <v>57.592000000000006</v>
      </c>
      <c r="D32" s="719">
        <v>10.790999999999999</v>
      </c>
      <c r="E32" s="719">
        <v>46.801000000000009</v>
      </c>
      <c r="F32" s="719">
        <v>0</v>
      </c>
      <c r="G32" s="709">
        <v>0</v>
      </c>
    </row>
    <row r="33" spans="1:7" s="134" customFormat="1" ht="15" customHeight="1">
      <c r="B33" s="719"/>
      <c r="C33" s="719"/>
      <c r="D33" s="719"/>
      <c r="E33" s="719"/>
      <c r="F33" s="760"/>
      <c r="G33" s="760"/>
    </row>
    <row r="34" spans="1:7" s="275" customFormat="1" ht="24.95" customHeight="1">
      <c r="A34" s="745" t="s">
        <v>464</v>
      </c>
      <c r="B34" s="711">
        <f t="shared" ref="B34:G34" si="6">+B35+B36</f>
        <v>197.21899999999999</v>
      </c>
      <c r="C34" s="711">
        <f t="shared" si="6"/>
        <v>143.64699999999999</v>
      </c>
      <c r="D34" s="711">
        <f t="shared" si="6"/>
        <v>29.260999999999996</v>
      </c>
      <c r="E34" s="711">
        <f t="shared" si="6"/>
        <v>80.385999999999981</v>
      </c>
      <c r="F34" s="711">
        <f t="shared" si="6"/>
        <v>34</v>
      </c>
      <c r="G34" s="711">
        <f t="shared" si="6"/>
        <v>53.571999999999996</v>
      </c>
    </row>
    <row r="35" spans="1:7" s="134" customFormat="1" ht="15" customHeight="1">
      <c r="A35" s="758" t="s">
        <v>448</v>
      </c>
      <c r="B35" s="709">
        <f>+C35+G35</f>
        <v>76.546999999999997</v>
      </c>
      <c r="C35" s="709">
        <f>D35+E35+F35</f>
        <v>76.546999999999997</v>
      </c>
      <c r="D35" s="719">
        <v>7.5609999999999999</v>
      </c>
      <c r="E35" s="719">
        <v>61.98599999999999</v>
      </c>
      <c r="F35" s="719">
        <v>7</v>
      </c>
      <c r="G35" s="709">
        <v>0</v>
      </c>
    </row>
    <row r="36" spans="1:7" s="134" customFormat="1" ht="15" customHeight="1">
      <c r="A36" s="674" t="s">
        <v>458</v>
      </c>
      <c r="B36" s="709">
        <f>+C36+G36</f>
        <v>120.672</v>
      </c>
      <c r="C36" s="709">
        <f>D36+E36+F36</f>
        <v>67.099999999999994</v>
      </c>
      <c r="D36" s="719">
        <v>21.699999999999996</v>
      </c>
      <c r="E36" s="719">
        <v>18.399999999999995</v>
      </c>
      <c r="F36" s="719">
        <v>27</v>
      </c>
      <c r="G36" s="709">
        <v>53.571999999999996</v>
      </c>
    </row>
    <row r="37" spans="1:7" s="134" customFormat="1" ht="15" customHeight="1">
      <c r="A37" s="674"/>
      <c r="B37" s="719"/>
      <c r="C37" s="719"/>
      <c r="D37" s="719"/>
      <c r="E37" s="719"/>
      <c r="F37" s="760"/>
      <c r="G37" s="760"/>
    </row>
    <row r="38" spans="1:7" s="275" customFormat="1" ht="24.95" customHeight="1">
      <c r="A38" s="745" t="s">
        <v>465</v>
      </c>
      <c r="B38" s="711">
        <f t="shared" ref="B38:G38" si="7">+B39+B40</f>
        <v>4.22</v>
      </c>
      <c r="C38" s="711">
        <f t="shared" si="7"/>
        <v>4.22</v>
      </c>
      <c r="D38" s="711">
        <f t="shared" si="7"/>
        <v>0</v>
      </c>
      <c r="E38" s="711">
        <f t="shared" si="7"/>
        <v>0</v>
      </c>
      <c r="F38" s="711">
        <f t="shared" si="7"/>
        <v>4.22</v>
      </c>
      <c r="G38" s="711">
        <f t="shared" si="7"/>
        <v>0</v>
      </c>
    </row>
    <row r="39" spans="1:7" s="134" customFormat="1" ht="15" customHeight="1">
      <c r="A39" s="758" t="s">
        <v>448</v>
      </c>
      <c r="B39" s="709">
        <f>+C39+G39</f>
        <v>4.22</v>
      </c>
      <c r="C39" s="709">
        <f>D39+E39+F39</f>
        <v>4.22</v>
      </c>
      <c r="D39" s="709">
        <v>0</v>
      </c>
      <c r="E39" s="709">
        <v>0</v>
      </c>
      <c r="F39" s="709">
        <v>4.22</v>
      </c>
      <c r="G39" s="709">
        <v>0</v>
      </c>
    </row>
    <row r="40" spans="1:7" s="134" customFormat="1" ht="15" customHeight="1">
      <c r="A40" s="674" t="s">
        <v>458</v>
      </c>
      <c r="B40" s="709">
        <f>+C40+G40</f>
        <v>0</v>
      </c>
      <c r="C40" s="709">
        <f>D40+E40+F40</f>
        <v>0</v>
      </c>
      <c r="D40" s="709">
        <v>0</v>
      </c>
      <c r="E40" s="709">
        <v>0</v>
      </c>
      <c r="F40" s="709">
        <v>0</v>
      </c>
      <c r="G40" s="709">
        <v>0</v>
      </c>
    </row>
    <row r="41" spans="1:7" s="134" customFormat="1" ht="15" customHeight="1">
      <c r="A41" s="674"/>
      <c r="B41" s="719"/>
      <c r="C41" s="719"/>
      <c r="D41" s="719"/>
      <c r="E41" s="719"/>
      <c r="F41" s="760"/>
      <c r="G41" s="760"/>
    </row>
    <row r="42" spans="1:7" s="275" customFormat="1" ht="24.95" customHeight="1">
      <c r="A42" s="745" t="s">
        <v>466</v>
      </c>
      <c r="B42" s="711">
        <f t="shared" ref="B42:G42" si="8">+B43+B44</f>
        <v>0</v>
      </c>
      <c r="C42" s="711">
        <f t="shared" si="8"/>
        <v>0</v>
      </c>
      <c r="D42" s="711">
        <f t="shared" si="8"/>
        <v>0</v>
      </c>
      <c r="E42" s="711">
        <f t="shared" si="8"/>
        <v>0</v>
      </c>
      <c r="F42" s="711">
        <f t="shared" si="8"/>
        <v>0</v>
      </c>
      <c r="G42" s="711">
        <f t="shared" si="8"/>
        <v>0</v>
      </c>
    </row>
    <row r="43" spans="1:7" s="134" customFormat="1" ht="15" customHeight="1">
      <c r="A43" s="758" t="s">
        <v>448</v>
      </c>
      <c r="B43" s="709">
        <f>+C43+G43</f>
        <v>0</v>
      </c>
      <c r="C43" s="709">
        <f>D43+E43+F43</f>
        <v>0</v>
      </c>
      <c r="D43" s="709">
        <v>0</v>
      </c>
      <c r="E43" s="709">
        <v>0</v>
      </c>
      <c r="F43" s="709">
        <v>0</v>
      </c>
      <c r="G43" s="709">
        <v>0</v>
      </c>
    </row>
    <row r="44" spans="1:7" s="134" customFormat="1" ht="15" customHeight="1">
      <c r="A44" s="759" t="s">
        <v>458</v>
      </c>
      <c r="B44" s="709">
        <f>+C44+G44</f>
        <v>0</v>
      </c>
      <c r="C44" s="709">
        <f>D44+E44+F44</f>
        <v>0</v>
      </c>
      <c r="D44" s="709">
        <v>0</v>
      </c>
      <c r="E44" s="709">
        <v>0</v>
      </c>
      <c r="F44" s="709">
        <v>0</v>
      </c>
      <c r="G44" s="709">
        <v>0</v>
      </c>
    </row>
    <row r="45" spans="1:7" s="134" customFormat="1" ht="7.5" customHeight="1" thickBot="1">
      <c r="A45" s="753"/>
      <c r="B45" s="753"/>
      <c r="C45" s="753"/>
      <c r="D45" s="753"/>
      <c r="E45" s="753"/>
      <c r="F45" s="753"/>
      <c r="G45" s="753"/>
    </row>
    <row r="46" spans="1:7" s="134" customFormat="1" ht="3.75" customHeight="1" thickTop="1">
      <c r="A46" s="445"/>
      <c r="B46" s="445"/>
      <c r="C46" s="445"/>
      <c r="D46" s="445"/>
      <c r="E46" s="445"/>
      <c r="F46" s="445"/>
      <c r="G46" s="445"/>
    </row>
    <row r="47" spans="1:7" s="134" customFormat="1" ht="12.95" customHeight="1">
      <c r="A47" s="735" t="s">
        <v>450</v>
      </c>
      <c r="B47" s="735"/>
      <c r="C47" s="735"/>
      <c r="D47" s="735"/>
      <c r="E47" s="735"/>
      <c r="F47" s="674"/>
    </row>
    <row r="48" spans="1:7">
      <c r="A48" s="656"/>
    </row>
    <row r="49" spans="1:5">
      <c r="A49" s="656"/>
      <c r="B49" s="656"/>
      <c r="C49" s="656"/>
      <c r="D49" s="656"/>
      <c r="E49" s="656"/>
    </row>
    <row r="50" spans="1:5">
      <c r="A50" s="656"/>
      <c r="B50" s="656"/>
      <c r="C50" s="656"/>
      <c r="D50" s="656"/>
      <c r="E50" s="656"/>
    </row>
    <row r="51" spans="1:5">
      <c r="A51" s="656"/>
      <c r="B51" s="656"/>
      <c r="C51" s="656"/>
      <c r="D51" s="656"/>
      <c r="E51" s="656"/>
    </row>
    <row r="52" spans="1:5">
      <c r="A52" s="656"/>
      <c r="B52" s="656"/>
      <c r="C52" s="656"/>
      <c r="D52" s="656"/>
      <c r="E52" s="656"/>
    </row>
    <row r="53" spans="1:5">
      <c r="A53" s="656"/>
      <c r="B53" s="656"/>
      <c r="C53" s="656"/>
      <c r="D53" s="656"/>
      <c r="E53" s="656"/>
    </row>
    <row r="54" spans="1:5">
      <c r="A54" s="656"/>
      <c r="B54" s="656"/>
      <c r="C54" s="656"/>
      <c r="D54" s="656"/>
      <c r="E54" s="656"/>
    </row>
    <row r="55" spans="1:5">
      <c r="A55" s="656"/>
      <c r="B55" s="656"/>
      <c r="C55" s="656"/>
      <c r="D55" s="656"/>
      <c r="E55" s="656"/>
    </row>
    <row r="56" spans="1:5">
      <c r="A56" s="656"/>
      <c r="B56" s="656"/>
      <c r="C56" s="656"/>
      <c r="D56" s="656"/>
      <c r="E56" s="656"/>
    </row>
    <row r="57" spans="1:5">
      <c r="A57" s="656"/>
      <c r="B57" s="656"/>
      <c r="C57" s="656"/>
      <c r="D57" s="656"/>
      <c r="E57" s="656"/>
    </row>
    <row r="58" spans="1:5">
      <c r="A58" s="656"/>
      <c r="B58" s="656"/>
      <c r="C58" s="656"/>
      <c r="D58" s="656"/>
      <c r="E58" s="656"/>
    </row>
    <row r="59" spans="1:5">
      <c r="A59" s="656"/>
      <c r="B59" s="656"/>
      <c r="C59" s="656"/>
      <c r="D59" s="656"/>
      <c r="E59" s="656"/>
    </row>
    <row r="60" spans="1:5">
      <c r="A60" s="656"/>
      <c r="B60" s="656"/>
      <c r="C60" s="656"/>
      <c r="D60" s="656"/>
      <c r="E60" s="656"/>
    </row>
    <row r="61" spans="1:5">
      <c r="A61" s="656"/>
      <c r="B61" s="656"/>
      <c r="C61" s="656"/>
      <c r="D61" s="656"/>
      <c r="E61" s="656"/>
    </row>
    <row r="62" spans="1:5">
      <c r="A62" s="656"/>
      <c r="B62" s="656"/>
      <c r="C62" s="656"/>
      <c r="D62" s="656"/>
      <c r="E62" s="656"/>
    </row>
    <row r="63" spans="1:5">
      <c r="A63" s="656"/>
      <c r="B63" s="656"/>
      <c r="C63" s="656"/>
      <c r="D63" s="656"/>
      <c r="E63" s="656"/>
    </row>
    <row r="64" spans="1:5">
      <c r="A64" s="656"/>
      <c r="B64" s="656"/>
      <c r="C64" s="656"/>
      <c r="D64" s="656"/>
      <c r="E64" s="656"/>
    </row>
    <row r="65" spans="1:5">
      <c r="A65" s="656"/>
      <c r="B65" s="656"/>
      <c r="C65" s="656"/>
      <c r="D65" s="656"/>
      <c r="E65" s="656"/>
    </row>
    <row r="66" spans="1:5">
      <c r="A66" s="656"/>
      <c r="B66" s="656"/>
      <c r="C66" s="656"/>
      <c r="D66" s="656"/>
      <c r="E66" s="656"/>
    </row>
    <row r="67" spans="1:5">
      <c r="A67" s="656"/>
      <c r="B67" s="656"/>
      <c r="C67" s="656"/>
      <c r="D67" s="656"/>
      <c r="E67" s="656"/>
    </row>
    <row r="68" spans="1:5">
      <c r="A68" s="656"/>
      <c r="B68" s="656"/>
      <c r="C68" s="656"/>
      <c r="D68" s="656"/>
      <c r="E68" s="656"/>
    </row>
    <row r="69" spans="1:5">
      <c r="A69" s="656"/>
      <c r="B69" s="656"/>
      <c r="C69" s="656"/>
      <c r="D69" s="656"/>
      <c r="E69" s="656"/>
    </row>
    <row r="70" spans="1:5">
      <c r="A70" s="656"/>
      <c r="B70" s="656"/>
      <c r="C70" s="656"/>
      <c r="D70" s="656"/>
      <c r="E70" s="656"/>
    </row>
    <row r="71" spans="1:5">
      <c r="A71" s="656"/>
      <c r="B71" s="656"/>
      <c r="C71" s="656"/>
      <c r="D71" s="656"/>
      <c r="E71" s="656"/>
    </row>
    <row r="72" spans="1:5">
      <c r="A72" s="656"/>
      <c r="B72" s="656"/>
      <c r="C72" s="656"/>
      <c r="D72" s="656"/>
      <c r="E72" s="656"/>
    </row>
    <row r="73" spans="1:5">
      <c r="A73" s="656"/>
      <c r="B73" s="656"/>
      <c r="C73" s="656"/>
      <c r="D73" s="656"/>
      <c r="E73" s="656"/>
    </row>
    <row r="74" spans="1:5">
      <c r="A74" s="656"/>
      <c r="B74" s="656"/>
      <c r="C74" s="656"/>
      <c r="D74" s="656"/>
      <c r="E74" s="656"/>
    </row>
    <row r="75" spans="1:5">
      <c r="A75" s="656"/>
      <c r="B75" s="656"/>
      <c r="C75" s="656"/>
      <c r="D75" s="656"/>
      <c r="E75" s="656"/>
    </row>
    <row r="76" spans="1:5">
      <c r="A76" s="656"/>
      <c r="B76" s="656"/>
      <c r="C76" s="656"/>
      <c r="D76" s="656"/>
      <c r="E76" s="656"/>
    </row>
    <row r="77" spans="1:5">
      <c r="A77" s="656"/>
      <c r="B77" s="656"/>
      <c r="C77" s="656"/>
      <c r="D77" s="656"/>
      <c r="E77" s="656"/>
    </row>
    <row r="78" spans="1:5">
      <c r="A78" s="656"/>
      <c r="B78" s="656"/>
      <c r="C78" s="656"/>
      <c r="D78" s="656"/>
      <c r="E78" s="656"/>
    </row>
    <row r="79" spans="1:5">
      <c r="A79" s="656"/>
      <c r="B79" s="656"/>
      <c r="C79" s="656"/>
      <c r="D79" s="656"/>
      <c r="E79" s="656"/>
    </row>
  </sheetData>
  <mergeCells count="9">
    <mergeCell ref="A2:E2"/>
    <mergeCell ref="A3:G3"/>
    <mergeCell ref="B5:B8"/>
    <mergeCell ref="C5:F6"/>
    <mergeCell ref="G5:G8"/>
    <mergeCell ref="C7:C8"/>
    <mergeCell ref="D7:D8"/>
    <mergeCell ref="E7:E8"/>
    <mergeCell ref="F7:F8"/>
  </mergeCells>
  <conditionalFormatting sqref="B14:G16 B18:G20 B22:G24 B26:G28 B30:G32 B34:G36 B38:G40 B42:G44 B10:G12">
    <cfRule type="cellIs" dxfId="2" priority="2" stopIfTrue="1" operator="between">
      <formula>0.0001</formula>
      <formula>0.045</formula>
    </cfRule>
  </conditionalFormatting>
  <conditionalFormatting sqref="B14:G16 B18:G20 B22:G24 B26:G28 B30:G32 B34:G36 B38:G40 B42:G44 B10:G12">
    <cfRule type="cellIs" dxfId="1" priority="1" stopIfTrue="1" operator="between">
      <formula>0.001</formula>
      <formula>0.045</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41.xml><?xml version="1.0" encoding="utf-8"?>
<worksheet xmlns="http://schemas.openxmlformats.org/spreadsheetml/2006/main" xmlns:r="http://schemas.openxmlformats.org/officeDocument/2006/relationships">
  <dimension ref="A1:H56"/>
  <sheetViews>
    <sheetView showGridLines="0" workbookViewId="0"/>
  </sheetViews>
  <sheetFormatPr defaultRowHeight="9"/>
  <cols>
    <col min="1" max="1" width="24.7109375" style="614" customWidth="1"/>
    <col min="2" max="2" width="10" style="614" customWidth="1"/>
    <col min="3" max="3" width="11" style="614" customWidth="1"/>
    <col min="4" max="4" width="11.42578125" style="614" customWidth="1"/>
    <col min="5" max="5" width="11.5703125" style="614" customWidth="1"/>
    <col min="6" max="256" width="9.140625" style="614"/>
    <col min="257" max="257" width="30.7109375" style="614" customWidth="1"/>
    <col min="258" max="258" width="11.140625" style="614" customWidth="1"/>
    <col min="259" max="259" width="14.7109375" style="614" customWidth="1"/>
    <col min="260" max="260" width="11.42578125" style="614" customWidth="1"/>
    <col min="261" max="261" width="11.5703125" style="614" customWidth="1"/>
    <col min="262" max="512" width="9.140625" style="614"/>
    <col min="513" max="513" width="30.7109375" style="614" customWidth="1"/>
    <col min="514" max="514" width="11.140625" style="614" customWidth="1"/>
    <col min="515" max="515" width="14.7109375" style="614" customWidth="1"/>
    <col min="516" max="516" width="11.42578125" style="614" customWidth="1"/>
    <col min="517" max="517" width="11.5703125" style="614" customWidth="1"/>
    <col min="518" max="768" width="9.140625" style="614"/>
    <col min="769" max="769" width="30.7109375" style="614" customWidth="1"/>
    <col min="770" max="770" width="11.140625" style="614" customWidth="1"/>
    <col min="771" max="771" width="14.7109375" style="614" customWidth="1"/>
    <col min="772" max="772" width="11.42578125" style="614" customWidth="1"/>
    <col min="773" max="773" width="11.5703125" style="614" customWidth="1"/>
    <col min="774" max="1024" width="9.140625" style="614"/>
    <col min="1025" max="1025" width="30.7109375" style="614" customWidth="1"/>
    <col min="1026" max="1026" width="11.140625" style="614" customWidth="1"/>
    <col min="1027" max="1027" width="14.7109375" style="614" customWidth="1"/>
    <col min="1028" max="1028" width="11.42578125" style="614" customWidth="1"/>
    <col min="1029" max="1029" width="11.5703125" style="614" customWidth="1"/>
    <col min="1030" max="1280" width="9.140625" style="614"/>
    <col min="1281" max="1281" width="30.7109375" style="614" customWidth="1"/>
    <col min="1282" max="1282" width="11.140625" style="614" customWidth="1"/>
    <col min="1283" max="1283" width="14.7109375" style="614" customWidth="1"/>
    <col min="1284" max="1284" width="11.42578125" style="614" customWidth="1"/>
    <col min="1285" max="1285" width="11.5703125" style="614" customWidth="1"/>
    <col min="1286" max="1536" width="9.140625" style="614"/>
    <col min="1537" max="1537" width="30.7109375" style="614" customWidth="1"/>
    <col min="1538" max="1538" width="11.140625" style="614" customWidth="1"/>
    <col min="1539" max="1539" width="14.7109375" style="614" customWidth="1"/>
    <col min="1540" max="1540" width="11.42578125" style="614" customWidth="1"/>
    <col min="1541" max="1541" width="11.5703125" style="614" customWidth="1"/>
    <col min="1542" max="1792" width="9.140625" style="614"/>
    <col min="1793" max="1793" width="30.7109375" style="614" customWidth="1"/>
    <col min="1794" max="1794" width="11.140625" style="614" customWidth="1"/>
    <col min="1795" max="1795" width="14.7109375" style="614" customWidth="1"/>
    <col min="1796" max="1796" width="11.42578125" style="614" customWidth="1"/>
    <col min="1797" max="1797" width="11.5703125" style="614" customWidth="1"/>
    <col min="1798" max="2048" width="9.140625" style="614"/>
    <col min="2049" max="2049" width="30.7109375" style="614" customWidth="1"/>
    <col min="2050" max="2050" width="11.140625" style="614" customWidth="1"/>
    <col min="2051" max="2051" width="14.7109375" style="614" customWidth="1"/>
    <col min="2052" max="2052" width="11.42578125" style="614" customWidth="1"/>
    <col min="2053" max="2053" width="11.5703125" style="614" customWidth="1"/>
    <col min="2054" max="2304" width="9.140625" style="614"/>
    <col min="2305" max="2305" width="30.7109375" style="614" customWidth="1"/>
    <col min="2306" max="2306" width="11.140625" style="614" customWidth="1"/>
    <col min="2307" max="2307" width="14.7109375" style="614" customWidth="1"/>
    <col min="2308" max="2308" width="11.42578125" style="614" customWidth="1"/>
    <col min="2309" max="2309" width="11.5703125" style="614" customWidth="1"/>
    <col min="2310" max="2560" width="9.140625" style="614"/>
    <col min="2561" max="2561" width="30.7109375" style="614" customWidth="1"/>
    <col min="2562" max="2562" width="11.140625" style="614" customWidth="1"/>
    <col min="2563" max="2563" width="14.7109375" style="614" customWidth="1"/>
    <col min="2564" max="2564" width="11.42578125" style="614" customWidth="1"/>
    <col min="2565" max="2565" width="11.5703125" style="614" customWidth="1"/>
    <col min="2566" max="2816" width="9.140625" style="614"/>
    <col min="2817" max="2817" width="30.7109375" style="614" customWidth="1"/>
    <col min="2818" max="2818" width="11.140625" style="614" customWidth="1"/>
    <col min="2819" max="2819" width="14.7109375" style="614" customWidth="1"/>
    <col min="2820" max="2820" width="11.42578125" style="614" customWidth="1"/>
    <col min="2821" max="2821" width="11.5703125" style="614" customWidth="1"/>
    <col min="2822" max="3072" width="9.140625" style="614"/>
    <col min="3073" max="3073" width="30.7109375" style="614" customWidth="1"/>
    <col min="3074" max="3074" width="11.140625" style="614" customWidth="1"/>
    <col min="3075" max="3075" width="14.7109375" style="614" customWidth="1"/>
    <col min="3076" max="3076" width="11.42578125" style="614" customWidth="1"/>
    <col min="3077" max="3077" width="11.5703125" style="614" customWidth="1"/>
    <col min="3078" max="3328" width="9.140625" style="614"/>
    <col min="3329" max="3329" width="30.7109375" style="614" customWidth="1"/>
    <col min="3330" max="3330" width="11.140625" style="614" customWidth="1"/>
    <col min="3331" max="3331" width="14.7109375" style="614" customWidth="1"/>
    <col min="3332" max="3332" width="11.42578125" style="614" customWidth="1"/>
    <col min="3333" max="3333" width="11.5703125" style="614" customWidth="1"/>
    <col min="3334" max="3584" width="9.140625" style="614"/>
    <col min="3585" max="3585" width="30.7109375" style="614" customWidth="1"/>
    <col min="3586" max="3586" width="11.140625" style="614" customWidth="1"/>
    <col min="3587" max="3587" width="14.7109375" style="614" customWidth="1"/>
    <col min="3588" max="3588" width="11.42578125" style="614" customWidth="1"/>
    <col min="3589" max="3589" width="11.5703125" style="614" customWidth="1"/>
    <col min="3590" max="3840" width="9.140625" style="614"/>
    <col min="3841" max="3841" width="30.7109375" style="614" customWidth="1"/>
    <col min="3842" max="3842" width="11.140625" style="614" customWidth="1"/>
    <col min="3843" max="3843" width="14.7109375" style="614" customWidth="1"/>
    <col min="3844" max="3844" width="11.42578125" style="614" customWidth="1"/>
    <col min="3845" max="3845" width="11.5703125" style="614" customWidth="1"/>
    <col min="3846" max="4096" width="9.140625" style="614"/>
    <col min="4097" max="4097" width="30.7109375" style="614" customWidth="1"/>
    <col min="4098" max="4098" width="11.140625" style="614" customWidth="1"/>
    <col min="4099" max="4099" width="14.7109375" style="614" customWidth="1"/>
    <col min="4100" max="4100" width="11.42578125" style="614" customWidth="1"/>
    <col min="4101" max="4101" width="11.5703125" style="614" customWidth="1"/>
    <col min="4102" max="4352" width="9.140625" style="614"/>
    <col min="4353" max="4353" width="30.7109375" style="614" customWidth="1"/>
    <col min="4354" max="4354" width="11.140625" style="614" customWidth="1"/>
    <col min="4355" max="4355" width="14.7109375" style="614" customWidth="1"/>
    <col min="4356" max="4356" width="11.42578125" style="614" customWidth="1"/>
    <col min="4357" max="4357" width="11.5703125" style="614" customWidth="1"/>
    <col min="4358" max="4608" width="9.140625" style="614"/>
    <col min="4609" max="4609" width="30.7109375" style="614" customWidth="1"/>
    <col min="4610" max="4610" width="11.140625" style="614" customWidth="1"/>
    <col min="4611" max="4611" width="14.7109375" style="614" customWidth="1"/>
    <col min="4612" max="4612" width="11.42578125" style="614" customWidth="1"/>
    <col min="4613" max="4613" width="11.5703125" style="614" customWidth="1"/>
    <col min="4614" max="4864" width="9.140625" style="614"/>
    <col min="4865" max="4865" width="30.7109375" style="614" customWidth="1"/>
    <col min="4866" max="4866" width="11.140625" style="614" customWidth="1"/>
    <col min="4867" max="4867" width="14.7109375" style="614" customWidth="1"/>
    <col min="4868" max="4868" width="11.42578125" style="614" customWidth="1"/>
    <col min="4869" max="4869" width="11.5703125" style="614" customWidth="1"/>
    <col min="4870" max="5120" width="9.140625" style="614"/>
    <col min="5121" max="5121" width="30.7109375" style="614" customWidth="1"/>
    <col min="5122" max="5122" width="11.140625" style="614" customWidth="1"/>
    <col min="5123" max="5123" width="14.7109375" style="614" customWidth="1"/>
    <col min="5124" max="5124" width="11.42578125" style="614" customWidth="1"/>
    <col min="5125" max="5125" width="11.5703125" style="614" customWidth="1"/>
    <col min="5126" max="5376" width="9.140625" style="614"/>
    <col min="5377" max="5377" width="30.7109375" style="614" customWidth="1"/>
    <col min="5378" max="5378" width="11.140625" style="614" customWidth="1"/>
    <col min="5379" max="5379" width="14.7109375" style="614" customWidth="1"/>
    <col min="5380" max="5380" width="11.42578125" style="614" customWidth="1"/>
    <col min="5381" max="5381" width="11.5703125" style="614" customWidth="1"/>
    <col min="5382" max="5632" width="9.140625" style="614"/>
    <col min="5633" max="5633" width="30.7109375" style="614" customWidth="1"/>
    <col min="5634" max="5634" width="11.140625" style="614" customWidth="1"/>
    <col min="5635" max="5635" width="14.7109375" style="614" customWidth="1"/>
    <col min="5636" max="5636" width="11.42578125" style="614" customWidth="1"/>
    <col min="5637" max="5637" width="11.5703125" style="614" customWidth="1"/>
    <col min="5638" max="5888" width="9.140625" style="614"/>
    <col min="5889" max="5889" width="30.7109375" style="614" customWidth="1"/>
    <col min="5890" max="5890" width="11.140625" style="614" customWidth="1"/>
    <col min="5891" max="5891" width="14.7109375" style="614" customWidth="1"/>
    <col min="5892" max="5892" width="11.42578125" style="614" customWidth="1"/>
    <col min="5893" max="5893" width="11.5703125" style="614" customWidth="1"/>
    <col min="5894" max="6144" width="9.140625" style="614"/>
    <col min="6145" max="6145" width="30.7109375" style="614" customWidth="1"/>
    <col min="6146" max="6146" width="11.140625" style="614" customWidth="1"/>
    <col min="6147" max="6147" width="14.7109375" style="614" customWidth="1"/>
    <col min="6148" max="6148" width="11.42578125" style="614" customWidth="1"/>
    <col min="6149" max="6149" width="11.5703125" style="614" customWidth="1"/>
    <col min="6150" max="6400" width="9.140625" style="614"/>
    <col min="6401" max="6401" width="30.7109375" style="614" customWidth="1"/>
    <col min="6402" max="6402" width="11.140625" style="614" customWidth="1"/>
    <col min="6403" max="6403" width="14.7109375" style="614" customWidth="1"/>
    <col min="6404" max="6404" width="11.42578125" style="614" customWidth="1"/>
    <col min="6405" max="6405" width="11.5703125" style="614" customWidth="1"/>
    <col min="6406" max="6656" width="9.140625" style="614"/>
    <col min="6657" max="6657" width="30.7109375" style="614" customWidth="1"/>
    <col min="6658" max="6658" width="11.140625" style="614" customWidth="1"/>
    <col min="6659" max="6659" width="14.7109375" style="614" customWidth="1"/>
    <col min="6660" max="6660" width="11.42578125" style="614" customWidth="1"/>
    <col min="6661" max="6661" width="11.5703125" style="614" customWidth="1"/>
    <col min="6662" max="6912" width="9.140625" style="614"/>
    <col min="6913" max="6913" width="30.7109375" style="614" customWidth="1"/>
    <col min="6914" max="6914" width="11.140625" style="614" customWidth="1"/>
    <col min="6915" max="6915" width="14.7109375" style="614" customWidth="1"/>
    <col min="6916" max="6916" width="11.42578125" style="614" customWidth="1"/>
    <col min="6917" max="6917" width="11.5703125" style="614" customWidth="1"/>
    <col min="6918" max="7168" width="9.140625" style="614"/>
    <col min="7169" max="7169" width="30.7109375" style="614" customWidth="1"/>
    <col min="7170" max="7170" width="11.140625" style="614" customWidth="1"/>
    <col min="7171" max="7171" width="14.7109375" style="614" customWidth="1"/>
    <col min="7172" max="7172" width="11.42578125" style="614" customWidth="1"/>
    <col min="7173" max="7173" width="11.5703125" style="614" customWidth="1"/>
    <col min="7174" max="7424" width="9.140625" style="614"/>
    <col min="7425" max="7425" width="30.7109375" style="614" customWidth="1"/>
    <col min="7426" max="7426" width="11.140625" style="614" customWidth="1"/>
    <col min="7427" max="7427" width="14.7109375" style="614" customWidth="1"/>
    <col min="7428" max="7428" width="11.42578125" style="614" customWidth="1"/>
    <col min="7429" max="7429" width="11.5703125" style="614" customWidth="1"/>
    <col min="7430" max="7680" width="9.140625" style="614"/>
    <col min="7681" max="7681" width="30.7109375" style="614" customWidth="1"/>
    <col min="7682" max="7682" width="11.140625" style="614" customWidth="1"/>
    <col min="7683" max="7683" width="14.7109375" style="614" customWidth="1"/>
    <col min="7684" max="7684" width="11.42578125" style="614" customWidth="1"/>
    <col min="7685" max="7685" width="11.5703125" style="614" customWidth="1"/>
    <col min="7686" max="7936" width="9.140625" style="614"/>
    <col min="7937" max="7937" width="30.7109375" style="614" customWidth="1"/>
    <col min="7938" max="7938" width="11.140625" style="614" customWidth="1"/>
    <col min="7939" max="7939" width="14.7109375" style="614" customWidth="1"/>
    <col min="7940" max="7940" width="11.42578125" style="614" customWidth="1"/>
    <col min="7941" max="7941" width="11.5703125" style="614" customWidth="1"/>
    <col min="7942" max="8192" width="9.140625" style="614"/>
    <col min="8193" max="8193" width="30.7109375" style="614" customWidth="1"/>
    <col min="8194" max="8194" width="11.140625" style="614" customWidth="1"/>
    <col min="8195" max="8195" width="14.7109375" style="614" customWidth="1"/>
    <col min="8196" max="8196" width="11.42578125" style="614" customWidth="1"/>
    <col min="8197" max="8197" width="11.5703125" style="614" customWidth="1"/>
    <col min="8198" max="8448" width="9.140625" style="614"/>
    <col min="8449" max="8449" width="30.7109375" style="614" customWidth="1"/>
    <col min="8450" max="8450" width="11.140625" style="614" customWidth="1"/>
    <col min="8451" max="8451" width="14.7109375" style="614" customWidth="1"/>
    <col min="8452" max="8452" width="11.42578125" style="614" customWidth="1"/>
    <col min="8453" max="8453" width="11.5703125" style="614" customWidth="1"/>
    <col min="8454" max="8704" width="9.140625" style="614"/>
    <col min="8705" max="8705" width="30.7109375" style="614" customWidth="1"/>
    <col min="8706" max="8706" width="11.140625" style="614" customWidth="1"/>
    <col min="8707" max="8707" width="14.7109375" style="614" customWidth="1"/>
    <col min="8708" max="8708" width="11.42578125" style="614" customWidth="1"/>
    <col min="8709" max="8709" width="11.5703125" style="614" customWidth="1"/>
    <col min="8710" max="8960" width="9.140625" style="614"/>
    <col min="8961" max="8961" width="30.7109375" style="614" customWidth="1"/>
    <col min="8962" max="8962" width="11.140625" style="614" customWidth="1"/>
    <col min="8963" max="8963" width="14.7109375" style="614" customWidth="1"/>
    <col min="8964" max="8964" width="11.42578125" style="614" customWidth="1"/>
    <col min="8965" max="8965" width="11.5703125" style="614" customWidth="1"/>
    <col min="8966" max="9216" width="9.140625" style="614"/>
    <col min="9217" max="9217" width="30.7109375" style="614" customWidth="1"/>
    <col min="9218" max="9218" width="11.140625" style="614" customWidth="1"/>
    <col min="9219" max="9219" width="14.7109375" style="614" customWidth="1"/>
    <col min="9220" max="9220" width="11.42578125" style="614" customWidth="1"/>
    <col min="9221" max="9221" width="11.5703125" style="614" customWidth="1"/>
    <col min="9222" max="9472" width="9.140625" style="614"/>
    <col min="9473" max="9473" width="30.7109375" style="614" customWidth="1"/>
    <col min="9474" max="9474" width="11.140625" style="614" customWidth="1"/>
    <col min="9475" max="9475" width="14.7109375" style="614" customWidth="1"/>
    <col min="9476" max="9476" width="11.42578125" style="614" customWidth="1"/>
    <col min="9477" max="9477" width="11.5703125" style="614" customWidth="1"/>
    <col min="9478" max="9728" width="9.140625" style="614"/>
    <col min="9729" max="9729" width="30.7109375" style="614" customWidth="1"/>
    <col min="9730" max="9730" width="11.140625" style="614" customWidth="1"/>
    <col min="9731" max="9731" width="14.7109375" style="614" customWidth="1"/>
    <col min="9732" max="9732" width="11.42578125" style="614" customWidth="1"/>
    <col min="9733" max="9733" width="11.5703125" style="614" customWidth="1"/>
    <col min="9734" max="9984" width="9.140625" style="614"/>
    <col min="9985" max="9985" width="30.7109375" style="614" customWidth="1"/>
    <col min="9986" max="9986" width="11.140625" style="614" customWidth="1"/>
    <col min="9987" max="9987" width="14.7109375" style="614" customWidth="1"/>
    <col min="9988" max="9988" width="11.42578125" style="614" customWidth="1"/>
    <col min="9989" max="9989" width="11.5703125" style="614" customWidth="1"/>
    <col min="9990" max="10240" width="9.140625" style="614"/>
    <col min="10241" max="10241" width="30.7109375" style="614" customWidth="1"/>
    <col min="10242" max="10242" width="11.140625" style="614" customWidth="1"/>
    <col min="10243" max="10243" width="14.7109375" style="614" customWidth="1"/>
    <col min="10244" max="10244" width="11.42578125" style="614" customWidth="1"/>
    <col min="10245" max="10245" width="11.5703125" style="614" customWidth="1"/>
    <col min="10246" max="10496" width="9.140625" style="614"/>
    <col min="10497" max="10497" width="30.7109375" style="614" customWidth="1"/>
    <col min="10498" max="10498" width="11.140625" style="614" customWidth="1"/>
    <col min="10499" max="10499" width="14.7109375" style="614" customWidth="1"/>
    <col min="10500" max="10500" width="11.42578125" style="614" customWidth="1"/>
    <col min="10501" max="10501" width="11.5703125" style="614" customWidth="1"/>
    <col min="10502" max="10752" width="9.140625" style="614"/>
    <col min="10753" max="10753" width="30.7109375" style="614" customWidth="1"/>
    <col min="10754" max="10754" width="11.140625" style="614" customWidth="1"/>
    <col min="10755" max="10755" width="14.7109375" style="614" customWidth="1"/>
    <col min="10756" max="10756" width="11.42578125" style="614" customWidth="1"/>
    <col min="10757" max="10757" width="11.5703125" style="614" customWidth="1"/>
    <col min="10758" max="11008" width="9.140625" style="614"/>
    <col min="11009" max="11009" width="30.7109375" style="614" customWidth="1"/>
    <col min="11010" max="11010" width="11.140625" style="614" customWidth="1"/>
    <col min="11011" max="11011" width="14.7109375" style="614" customWidth="1"/>
    <col min="11012" max="11012" width="11.42578125" style="614" customWidth="1"/>
    <col min="11013" max="11013" width="11.5703125" style="614" customWidth="1"/>
    <col min="11014" max="11264" width="9.140625" style="614"/>
    <col min="11265" max="11265" width="30.7109375" style="614" customWidth="1"/>
    <col min="11266" max="11266" width="11.140625" style="614" customWidth="1"/>
    <col min="11267" max="11267" width="14.7109375" style="614" customWidth="1"/>
    <col min="11268" max="11268" width="11.42578125" style="614" customWidth="1"/>
    <col min="11269" max="11269" width="11.5703125" style="614" customWidth="1"/>
    <col min="11270" max="11520" width="9.140625" style="614"/>
    <col min="11521" max="11521" width="30.7109375" style="614" customWidth="1"/>
    <col min="11522" max="11522" width="11.140625" style="614" customWidth="1"/>
    <col min="11523" max="11523" width="14.7109375" style="614" customWidth="1"/>
    <col min="11524" max="11524" width="11.42578125" style="614" customWidth="1"/>
    <col min="11525" max="11525" width="11.5703125" style="614" customWidth="1"/>
    <col min="11526" max="11776" width="9.140625" style="614"/>
    <col min="11777" max="11777" width="30.7109375" style="614" customWidth="1"/>
    <col min="11778" max="11778" width="11.140625" style="614" customWidth="1"/>
    <col min="11779" max="11779" width="14.7109375" style="614" customWidth="1"/>
    <col min="11780" max="11780" width="11.42578125" style="614" customWidth="1"/>
    <col min="11781" max="11781" width="11.5703125" style="614" customWidth="1"/>
    <col min="11782" max="12032" width="9.140625" style="614"/>
    <col min="12033" max="12033" width="30.7109375" style="614" customWidth="1"/>
    <col min="12034" max="12034" width="11.140625" style="614" customWidth="1"/>
    <col min="12035" max="12035" width="14.7109375" style="614" customWidth="1"/>
    <col min="12036" max="12036" width="11.42578125" style="614" customWidth="1"/>
    <col min="12037" max="12037" width="11.5703125" style="614" customWidth="1"/>
    <col min="12038" max="12288" width="9.140625" style="614"/>
    <col min="12289" max="12289" width="30.7109375" style="614" customWidth="1"/>
    <col min="12290" max="12290" width="11.140625" style="614" customWidth="1"/>
    <col min="12291" max="12291" width="14.7109375" style="614" customWidth="1"/>
    <col min="12292" max="12292" width="11.42578125" style="614" customWidth="1"/>
    <col min="12293" max="12293" width="11.5703125" style="614" customWidth="1"/>
    <col min="12294" max="12544" width="9.140625" style="614"/>
    <col min="12545" max="12545" width="30.7109375" style="614" customWidth="1"/>
    <col min="12546" max="12546" width="11.140625" style="614" customWidth="1"/>
    <col min="12547" max="12547" width="14.7109375" style="614" customWidth="1"/>
    <col min="12548" max="12548" width="11.42578125" style="614" customWidth="1"/>
    <col min="12549" max="12549" width="11.5703125" style="614" customWidth="1"/>
    <col min="12550" max="12800" width="9.140625" style="614"/>
    <col min="12801" max="12801" width="30.7109375" style="614" customWidth="1"/>
    <col min="12802" max="12802" width="11.140625" style="614" customWidth="1"/>
    <col min="12803" max="12803" width="14.7109375" style="614" customWidth="1"/>
    <col min="12804" max="12804" width="11.42578125" style="614" customWidth="1"/>
    <col min="12805" max="12805" width="11.5703125" style="614" customWidth="1"/>
    <col min="12806" max="13056" width="9.140625" style="614"/>
    <col min="13057" max="13057" width="30.7109375" style="614" customWidth="1"/>
    <col min="13058" max="13058" width="11.140625" style="614" customWidth="1"/>
    <col min="13059" max="13059" width="14.7109375" style="614" customWidth="1"/>
    <col min="13060" max="13060" width="11.42578125" style="614" customWidth="1"/>
    <col min="13061" max="13061" width="11.5703125" style="614" customWidth="1"/>
    <col min="13062" max="13312" width="9.140625" style="614"/>
    <col min="13313" max="13313" width="30.7109375" style="614" customWidth="1"/>
    <col min="13314" max="13314" width="11.140625" style="614" customWidth="1"/>
    <col min="13315" max="13315" width="14.7109375" style="614" customWidth="1"/>
    <col min="13316" max="13316" width="11.42578125" style="614" customWidth="1"/>
    <col min="13317" max="13317" width="11.5703125" style="614" customWidth="1"/>
    <col min="13318" max="13568" width="9.140625" style="614"/>
    <col min="13569" max="13569" width="30.7109375" style="614" customWidth="1"/>
    <col min="13570" max="13570" width="11.140625" style="614" customWidth="1"/>
    <col min="13571" max="13571" width="14.7109375" style="614" customWidth="1"/>
    <col min="13572" max="13572" width="11.42578125" style="614" customWidth="1"/>
    <col min="13573" max="13573" width="11.5703125" style="614" customWidth="1"/>
    <col min="13574" max="13824" width="9.140625" style="614"/>
    <col min="13825" max="13825" width="30.7109375" style="614" customWidth="1"/>
    <col min="13826" max="13826" width="11.140625" style="614" customWidth="1"/>
    <col min="13827" max="13827" width="14.7109375" style="614" customWidth="1"/>
    <col min="13828" max="13828" width="11.42578125" style="614" customWidth="1"/>
    <col min="13829" max="13829" width="11.5703125" style="614" customWidth="1"/>
    <col min="13830" max="14080" width="9.140625" style="614"/>
    <col min="14081" max="14081" width="30.7109375" style="614" customWidth="1"/>
    <col min="14082" max="14082" width="11.140625" style="614" customWidth="1"/>
    <col min="14083" max="14083" width="14.7109375" style="614" customWidth="1"/>
    <col min="14084" max="14084" width="11.42578125" style="614" customWidth="1"/>
    <col min="14085" max="14085" width="11.5703125" style="614" customWidth="1"/>
    <col min="14086" max="14336" width="9.140625" style="614"/>
    <col min="14337" max="14337" width="30.7109375" style="614" customWidth="1"/>
    <col min="14338" max="14338" width="11.140625" style="614" customWidth="1"/>
    <col min="14339" max="14339" width="14.7109375" style="614" customWidth="1"/>
    <col min="14340" max="14340" width="11.42578125" style="614" customWidth="1"/>
    <col min="14341" max="14341" width="11.5703125" style="614" customWidth="1"/>
    <col min="14342" max="14592" width="9.140625" style="614"/>
    <col min="14593" max="14593" width="30.7109375" style="614" customWidth="1"/>
    <col min="14594" max="14594" width="11.140625" style="614" customWidth="1"/>
    <col min="14595" max="14595" width="14.7109375" style="614" customWidth="1"/>
    <col min="14596" max="14596" width="11.42578125" style="614" customWidth="1"/>
    <col min="14597" max="14597" width="11.5703125" style="614" customWidth="1"/>
    <col min="14598" max="14848" width="9.140625" style="614"/>
    <col min="14849" max="14849" width="30.7109375" style="614" customWidth="1"/>
    <col min="14850" max="14850" width="11.140625" style="614" customWidth="1"/>
    <col min="14851" max="14851" width="14.7109375" style="614" customWidth="1"/>
    <col min="14852" max="14852" width="11.42578125" style="614" customWidth="1"/>
    <col min="14853" max="14853" width="11.5703125" style="614" customWidth="1"/>
    <col min="14854" max="15104" width="9.140625" style="614"/>
    <col min="15105" max="15105" width="30.7109375" style="614" customWidth="1"/>
    <col min="15106" max="15106" width="11.140625" style="614" customWidth="1"/>
    <col min="15107" max="15107" width="14.7109375" style="614" customWidth="1"/>
    <col min="15108" max="15108" width="11.42578125" style="614" customWidth="1"/>
    <col min="15109" max="15109" width="11.5703125" style="614" customWidth="1"/>
    <col min="15110" max="15360" width="9.140625" style="614"/>
    <col min="15361" max="15361" width="30.7109375" style="614" customWidth="1"/>
    <col min="15362" max="15362" width="11.140625" style="614" customWidth="1"/>
    <col min="15363" max="15363" width="14.7109375" style="614" customWidth="1"/>
    <col min="15364" max="15364" width="11.42578125" style="614" customWidth="1"/>
    <col min="15365" max="15365" width="11.5703125" style="614" customWidth="1"/>
    <col min="15366" max="15616" width="9.140625" style="614"/>
    <col min="15617" max="15617" width="30.7109375" style="614" customWidth="1"/>
    <col min="15618" max="15618" width="11.140625" style="614" customWidth="1"/>
    <col min="15619" max="15619" width="14.7109375" style="614" customWidth="1"/>
    <col min="15620" max="15620" width="11.42578125" style="614" customWidth="1"/>
    <col min="15621" max="15621" width="11.5703125" style="614" customWidth="1"/>
    <col min="15622" max="15872" width="9.140625" style="614"/>
    <col min="15873" max="15873" width="30.7109375" style="614" customWidth="1"/>
    <col min="15874" max="15874" width="11.140625" style="614" customWidth="1"/>
    <col min="15875" max="15875" width="14.7109375" style="614" customWidth="1"/>
    <col min="15876" max="15876" width="11.42578125" style="614" customWidth="1"/>
    <col min="15877" max="15877" width="11.5703125" style="614" customWidth="1"/>
    <col min="15878" max="16128" width="9.140625" style="614"/>
    <col min="16129" max="16129" width="30.7109375" style="614" customWidth="1"/>
    <col min="16130" max="16130" width="11.140625" style="614" customWidth="1"/>
    <col min="16131" max="16131" width="14.7109375" style="614" customWidth="1"/>
    <col min="16132" max="16132" width="11.42578125" style="614" customWidth="1"/>
    <col min="16133" max="16133" width="11.5703125" style="614" customWidth="1"/>
    <col min="16134" max="16384" width="9.140625" style="614"/>
  </cols>
  <sheetData>
    <row r="1" spans="1:8" ht="15" customHeight="1">
      <c r="A1" s="1715" t="s">
        <v>1527</v>
      </c>
      <c r="B1" s="1714"/>
      <c r="C1" s="1714"/>
      <c r="D1" s="1714"/>
      <c r="E1" s="1714"/>
    </row>
    <row r="2" spans="1:8" ht="21" customHeight="1">
      <c r="A2" s="2059" t="s">
        <v>510</v>
      </c>
      <c r="B2" s="2059"/>
      <c r="C2" s="2059"/>
      <c r="D2" s="2059"/>
      <c r="E2" s="2059"/>
    </row>
    <row r="3" spans="1:8" ht="33" customHeight="1">
      <c r="A3" s="2073" t="s">
        <v>511</v>
      </c>
      <c r="B3" s="2073"/>
      <c r="C3" s="2073"/>
      <c r="D3" s="2073"/>
      <c r="E3" s="2073"/>
      <c r="F3" s="2108"/>
      <c r="G3" s="2108"/>
    </row>
    <row r="4" spans="1:8" s="134" customFormat="1" ht="15" customHeight="1">
      <c r="A4" s="703">
        <v>2015</v>
      </c>
      <c r="B4" s="741"/>
      <c r="C4" s="704"/>
      <c r="D4" s="704"/>
      <c r="G4" s="705" t="s">
        <v>434</v>
      </c>
    </row>
    <row r="5" spans="1:8" s="134" customFormat="1" ht="11.1" customHeight="1">
      <c r="A5" s="706" t="s">
        <v>394</v>
      </c>
      <c r="B5" s="1810" t="s">
        <v>9</v>
      </c>
      <c r="C5" s="1911" t="s">
        <v>435</v>
      </c>
      <c r="D5" s="1916"/>
      <c r="E5" s="1916"/>
      <c r="F5" s="1917"/>
      <c r="G5" s="1810" t="s">
        <v>436</v>
      </c>
    </row>
    <row r="6" spans="1:8" s="134" customFormat="1" ht="11.1" customHeight="1">
      <c r="A6" s="707"/>
      <c r="B6" s="1863"/>
      <c r="C6" s="2143"/>
      <c r="D6" s="2144"/>
      <c r="E6" s="2144"/>
      <c r="F6" s="2145"/>
      <c r="G6" s="2146"/>
    </row>
    <row r="7" spans="1:8" s="134" customFormat="1" ht="11.1" customHeight="1">
      <c r="A7" s="707"/>
      <c r="B7" s="1863"/>
      <c r="C7" s="1810" t="s">
        <v>9</v>
      </c>
      <c r="D7" s="1810" t="s">
        <v>418</v>
      </c>
      <c r="E7" s="1810" t="s">
        <v>437</v>
      </c>
      <c r="F7" s="1810" t="s">
        <v>438</v>
      </c>
      <c r="G7" s="2146"/>
    </row>
    <row r="8" spans="1:8" s="134" customFormat="1" ht="15" customHeight="1">
      <c r="A8" s="673" t="s">
        <v>420</v>
      </c>
      <c r="B8" s="2039"/>
      <c r="C8" s="2039"/>
      <c r="D8" s="1812"/>
      <c r="E8" s="1812"/>
      <c r="F8" s="1812"/>
      <c r="G8" s="2041"/>
    </row>
    <row r="9" spans="1:8" s="717" customFormat="1" ht="26.1" customHeight="1">
      <c r="A9" s="710" t="s">
        <v>26</v>
      </c>
      <c r="B9" s="711">
        <f t="shared" ref="B9:G9" si="0">SUM(B10:B12)</f>
        <v>97423.945000000007</v>
      </c>
      <c r="C9" s="711">
        <f t="shared" si="0"/>
        <v>84375.347000000009</v>
      </c>
      <c r="D9" s="711">
        <f t="shared" si="0"/>
        <v>24947.285000000003</v>
      </c>
      <c r="E9" s="711">
        <f t="shared" si="0"/>
        <v>23304.152999999998</v>
      </c>
      <c r="F9" s="711">
        <f t="shared" si="0"/>
        <v>36123.909</v>
      </c>
      <c r="G9" s="711">
        <f t="shared" si="0"/>
        <v>13048.598000000007</v>
      </c>
      <c r="H9" s="712"/>
    </row>
    <row r="10" spans="1:8" s="149" customFormat="1" ht="12.95" customHeight="1">
      <c r="A10" s="755" t="s">
        <v>512</v>
      </c>
      <c r="B10" s="709">
        <f>C10+G10</f>
        <v>48442.65</v>
      </c>
      <c r="C10" s="709">
        <f>D10+E10+F10</f>
        <v>42100.370999999999</v>
      </c>
      <c r="D10" s="709">
        <v>2958.1910000000007</v>
      </c>
      <c r="E10" s="709">
        <v>10346.634</v>
      </c>
      <c r="F10" s="709">
        <v>28795.546000000002</v>
      </c>
      <c r="G10" s="709">
        <v>6342.2790000000023</v>
      </c>
      <c r="H10" s="712"/>
    </row>
    <row r="11" spans="1:8" s="149" customFormat="1" ht="12.95" customHeight="1">
      <c r="A11" s="756" t="s">
        <v>513</v>
      </c>
      <c r="B11" s="709">
        <f>+C11+G11</f>
        <v>26923.951000000001</v>
      </c>
      <c r="C11" s="709">
        <f>D11+E11+F11</f>
        <v>26304.487000000001</v>
      </c>
      <c r="D11" s="709">
        <v>19784.732000000004</v>
      </c>
      <c r="E11" s="709">
        <v>3783.6669999999976</v>
      </c>
      <c r="F11" s="709">
        <v>2736.0880000000002</v>
      </c>
      <c r="G11" s="709">
        <v>619.46399999999971</v>
      </c>
    </row>
    <row r="12" spans="1:8" s="149" customFormat="1" ht="12.95" customHeight="1">
      <c r="A12" s="755" t="s">
        <v>458</v>
      </c>
      <c r="B12" s="709">
        <f>+C12+G12</f>
        <v>22057.344000000005</v>
      </c>
      <c r="C12" s="709">
        <f>D12+E12+F12</f>
        <v>15970.489000000001</v>
      </c>
      <c r="D12" s="709">
        <v>2204.362000000001</v>
      </c>
      <c r="E12" s="709">
        <v>9173.8520000000008</v>
      </c>
      <c r="F12" s="709">
        <v>4592.2749999999987</v>
      </c>
      <c r="G12" s="709">
        <v>6086.855000000005</v>
      </c>
    </row>
    <row r="13" spans="1:8" s="149" customFormat="1" ht="9.9499999999999993" customHeight="1">
      <c r="A13" s="675"/>
      <c r="B13" s="709"/>
      <c r="C13" s="709"/>
      <c r="D13" s="709"/>
      <c r="E13" s="709"/>
      <c r="F13" s="743"/>
      <c r="G13" s="743"/>
    </row>
    <row r="14" spans="1:8" s="717" customFormat="1" ht="26.1" customHeight="1">
      <c r="A14" s="745" t="s">
        <v>27</v>
      </c>
      <c r="B14" s="711">
        <f t="shared" ref="B14:G14" si="1">SUM(B15:B17)</f>
        <v>88959.972000000009</v>
      </c>
      <c r="C14" s="711">
        <f t="shared" si="1"/>
        <v>78971.241000000009</v>
      </c>
      <c r="D14" s="711">
        <f t="shared" si="1"/>
        <v>24564.559000000008</v>
      </c>
      <c r="E14" s="711">
        <f t="shared" si="1"/>
        <v>22159.212</v>
      </c>
      <c r="F14" s="711">
        <f t="shared" si="1"/>
        <v>32247.470000000005</v>
      </c>
      <c r="G14" s="711">
        <f t="shared" si="1"/>
        <v>9988.7310000000034</v>
      </c>
      <c r="H14" s="712"/>
    </row>
    <row r="15" spans="1:8" s="149" customFormat="1" ht="12.95" customHeight="1">
      <c r="A15" s="755" t="s">
        <v>512</v>
      </c>
      <c r="B15" s="709">
        <f>+C15+G15</f>
        <v>45862.989000000001</v>
      </c>
      <c r="C15" s="709">
        <f>D15+E15+F15</f>
        <v>39970.446000000004</v>
      </c>
      <c r="D15" s="709">
        <v>2873.5920000000006</v>
      </c>
      <c r="E15" s="709">
        <v>9634.8340000000007</v>
      </c>
      <c r="F15" s="709">
        <v>27462.020000000004</v>
      </c>
      <c r="G15" s="709">
        <v>5892.5429999999997</v>
      </c>
      <c r="H15" s="712"/>
    </row>
    <row r="16" spans="1:8" s="149" customFormat="1" ht="12.95" customHeight="1">
      <c r="A16" s="756" t="s">
        <v>513</v>
      </c>
      <c r="B16" s="709">
        <f>+C16+G16</f>
        <v>25731.364000000009</v>
      </c>
      <c r="C16" s="709">
        <f>D16+E16+F16</f>
        <v>25278.571000000007</v>
      </c>
      <c r="D16" s="709">
        <v>19639.881000000008</v>
      </c>
      <c r="E16" s="709">
        <v>3757.8419999999987</v>
      </c>
      <c r="F16" s="709">
        <v>1880.8480000000002</v>
      </c>
      <c r="G16" s="709">
        <v>452.79300000000006</v>
      </c>
    </row>
    <row r="17" spans="1:7" s="149" customFormat="1" ht="12.95" customHeight="1">
      <c r="A17" s="755" t="s">
        <v>458</v>
      </c>
      <c r="B17" s="709">
        <f>+C17+G17</f>
        <v>17365.619000000002</v>
      </c>
      <c r="C17" s="709">
        <f>D17+E17+F17</f>
        <v>13722.224</v>
      </c>
      <c r="D17" s="709">
        <v>2051.0860000000002</v>
      </c>
      <c r="E17" s="709">
        <v>8766.5360000000001</v>
      </c>
      <c r="F17" s="709">
        <v>2904.6020000000003</v>
      </c>
      <c r="G17" s="709">
        <v>3643.3950000000036</v>
      </c>
    </row>
    <row r="18" spans="1:7" s="717" customFormat="1" ht="26.1" customHeight="1">
      <c r="A18" s="745" t="s">
        <v>459</v>
      </c>
      <c r="B18" s="711">
        <f t="shared" ref="B18:G18" si="2">SUM(B19:B21)</f>
        <v>26237.467000000004</v>
      </c>
      <c r="C18" s="711">
        <f t="shared" si="2"/>
        <v>21474.323000000004</v>
      </c>
      <c r="D18" s="711">
        <f t="shared" si="2"/>
        <v>4226.594000000001</v>
      </c>
      <c r="E18" s="711">
        <f t="shared" si="2"/>
        <v>5340.7149999999992</v>
      </c>
      <c r="F18" s="711">
        <f t="shared" si="2"/>
        <v>11907.014000000006</v>
      </c>
      <c r="G18" s="711">
        <f t="shared" si="2"/>
        <v>4763.1440000000002</v>
      </c>
    </row>
    <row r="19" spans="1:7" s="134" customFormat="1" ht="12.95" customHeight="1">
      <c r="A19" s="758" t="s">
        <v>512</v>
      </c>
      <c r="B19" s="709">
        <f>+C19+G19</f>
        <v>16129.056000000004</v>
      </c>
      <c r="C19" s="709">
        <f>D19+E19+F19</f>
        <v>13599.864000000005</v>
      </c>
      <c r="D19" s="719">
        <v>780.46699999999976</v>
      </c>
      <c r="E19" s="719">
        <v>3107.1379999999999</v>
      </c>
      <c r="F19" s="719">
        <v>9712.2590000000055</v>
      </c>
      <c r="G19" s="709">
        <v>2529.192</v>
      </c>
    </row>
    <row r="20" spans="1:7" s="134" customFormat="1" ht="12.95" customHeight="1">
      <c r="A20" s="759" t="s">
        <v>513</v>
      </c>
      <c r="B20" s="709">
        <f>+C20+G20</f>
        <v>4293.3470000000016</v>
      </c>
      <c r="C20" s="709">
        <f>D20+E20+F20</f>
        <v>4123.4360000000015</v>
      </c>
      <c r="D20" s="719">
        <v>3074.1560000000018</v>
      </c>
      <c r="E20" s="719">
        <v>604.8929999999998</v>
      </c>
      <c r="F20" s="719">
        <v>444.38699999999994</v>
      </c>
      <c r="G20" s="709">
        <v>169.91099999999997</v>
      </c>
    </row>
    <row r="21" spans="1:7" s="134" customFormat="1" ht="12.95" customHeight="1">
      <c r="A21" s="758" t="s">
        <v>458</v>
      </c>
      <c r="B21" s="709">
        <f>+C21+G21</f>
        <v>5815.0639999999994</v>
      </c>
      <c r="C21" s="709">
        <f>D21+E21+F21</f>
        <v>3751.0229999999992</v>
      </c>
      <c r="D21" s="719">
        <v>371.971</v>
      </c>
      <c r="E21" s="719">
        <v>1628.6839999999995</v>
      </c>
      <c r="F21" s="719">
        <v>1750.3679999999997</v>
      </c>
      <c r="G21" s="709">
        <v>2064.0410000000002</v>
      </c>
    </row>
    <row r="22" spans="1:7" s="717" customFormat="1" ht="26.1" customHeight="1">
      <c r="A22" s="745" t="s">
        <v>460</v>
      </c>
      <c r="B22" s="711">
        <f t="shared" ref="B22:G22" si="3">SUM(B23:B25)</f>
        <v>22144.051999999996</v>
      </c>
      <c r="C22" s="711">
        <f t="shared" si="3"/>
        <v>19120.714999999997</v>
      </c>
      <c r="D22" s="711">
        <f t="shared" si="3"/>
        <v>4248.4970000000003</v>
      </c>
      <c r="E22" s="711">
        <f t="shared" si="3"/>
        <v>7755.2689999999993</v>
      </c>
      <c r="F22" s="711">
        <f t="shared" si="3"/>
        <v>7116.9489999999969</v>
      </c>
      <c r="G22" s="711">
        <f t="shared" si="3"/>
        <v>3023.3370000000009</v>
      </c>
    </row>
    <row r="23" spans="1:7" s="134" customFormat="1" ht="12.95" customHeight="1">
      <c r="A23" s="758" t="s">
        <v>512</v>
      </c>
      <c r="B23" s="709">
        <f>+C23+G23</f>
        <v>12082.837</v>
      </c>
      <c r="C23" s="709">
        <f>D23+E23+F23</f>
        <v>9994.5109999999986</v>
      </c>
      <c r="D23" s="719">
        <v>878.45899999999983</v>
      </c>
      <c r="E23" s="719">
        <v>3126.2510000000007</v>
      </c>
      <c r="F23" s="719">
        <v>5989.8009999999977</v>
      </c>
      <c r="G23" s="709">
        <v>2088.3260000000009</v>
      </c>
    </row>
    <row r="24" spans="1:7" s="134" customFormat="1" ht="12.95" customHeight="1">
      <c r="A24" s="759" t="s">
        <v>513</v>
      </c>
      <c r="B24" s="709">
        <f>+C24+G24</f>
        <v>5119.101999999999</v>
      </c>
      <c r="C24" s="709">
        <f>D24+E24+F24</f>
        <v>4973.3169999999991</v>
      </c>
      <c r="D24" s="719">
        <v>2819.4390000000003</v>
      </c>
      <c r="E24" s="719">
        <v>1743.3089999999995</v>
      </c>
      <c r="F24" s="719">
        <v>410.5689999999999</v>
      </c>
      <c r="G24" s="709">
        <v>145.785</v>
      </c>
    </row>
    <row r="25" spans="1:7" s="134" customFormat="1" ht="12.95" customHeight="1">
      <c r="A25" s="758" t="s">
        <v>458</v>
      </c>
      <c r="B25" s="709">
        <f>+C25+G25</f>
        <v>4942.1129999999994</v>
      </c>
      <c r="C25" s="709">
        <f>D25+E25+F25</f>
        <v>4152.8869999999988</v>
      </c>
      <c r="D25" s="719">
        <v>550.59900000000039</v>
      </c>
      <c r="E25" s="719">
        <v>2885.7089999999989</v>
      </c>
      <c r="F25" s="719">
        <v>716.57900000000018</v>
      </c>
      <c r="G25" s="709">
        <v>789.22600000000023</v>
      </c>
    </row>
    <row r="26" spans="1:7" s="717" customFormat="1" ht="26.1" customHeight="1">
      <c r="A26" s="745" t="s">
        <v>461</v>
      </c>
      <c r="B26" s="711">
        <f t="shared" ref="B26:G26" si="4">SUM(B27:B29)</f>
        <v>27100.083999999999</v>
      </c>
      <c r="C26" s="711">
        <f t="shared" si="4"/>
        <v>25450.331999999995</v>
      </c>
      <c r="D26" s="711">
        <f t="shared" si="4"/>
        <v>11975.757999999998</v>
      </c>
      <c r="E26" s="711">
        <f t="shared" si="4"/>
        <v>4958.8900000000003</v>
      </c>
      <c r="F26" s="711">
        <f t="shared" si="4"/>
        <v>8515.6839999999993</v>
      </c>
      <c r="G26" s="711">
        <f t="shared" si="4"/>
        <v>1649.752</v>
      </c>
    </row>
    <row r="27" spans="1:7" s="134" customFormat="1" ht="12.95" customHeight="1">
      <c r="A27" s="758" t="s">
        <v>512</v>
      </c>
      <c r="B27" s="709">
        <f>+C27+G27</f>
        <v>10702.811</v>
      </c>
      <c r="C27" s="709">
        <f>D27+E27+F27</f>
        <v>9804.1229999999996</v>
      </c>
      <c r="D27" s="719">
        <v>528.1629999999999</v>
      </c>
      <c r="E27" s="719">
        <v>1669.2870000000005</v>
      </c>
      <c r="F27" s="719">
        <v>7606.6729999999989</v>
      </c>
      <c r="G27" s="709">
        <v>898.68799999999999</v>
      </c>
    </row>
    <row r="28" spans="1:7" s="134" customFormat="1" ht="12.95" customHeight="1">
      <c r="A28" s="759" t="s">
        <v>513</v>
      </c>
      <c r="B28" s="709">
        <f>+C28+G28</f>
        <v>12331.21</v>
      </c>
      <c r="C28" s="709">
        <f>D28+E28+F28</f>
        <v>12236.233999999999</v>
      </c>
      <c r="D28" s="719">
        <v>10828.972999999998</v>
      </c>
      <c r="E28" s="719">
        <v>588.42299999999989</v>
      </c>
      <c r="F28" s="719">
        <v>818.83800000000008</v>
      </c>
      <c r="G28" s="709">
        <v>94.975999999999985</v>
      </c>
    </row>
    <row r="29" spans="1:7" s="134" customFormat="1" ht="12.95" customHeight="1">
      <c r="A29" s="758" t="s">
        <v>458</v>
      </c>
      <c r="B29" s="709">
        <f>+C29+G29</f>
        <v>4066.0629999999992</v>
      </c>
      <c r="C29" s="709">
        <f>D29+E29+F29</f>
        <v>3409.9749999999995</v>
      </c>
      <c r="D29" s="719">
        <v>618.62199999999996</v>
      </c>
      <c r="E29" s="719">
        <v>2701.18</v>
      </c>
      <c r="F29" s="719">
        <v>90.173000000000002</v>
      </c>
      <c r="G29" s="709">
        <v>656.08799999999997</v>
      </c>
    </row>
    <row r="30" spans="1:7" s="275" customFormat="1" ht="26.1" customHeight="1">
      <c r="A30" s="710" t="s">
        <v>463</v>
      </c>
      <c r="B30" s="711">
        <f t="shared" ref="B30:G30" si="5">SUM(B31:B33)</f>
        <v>9871.1350000000002</v>
      </c>
      <c r="C30" s="711">
        <f t="shared" si="5"/>
        <v>9411.8729999999996</v>
      </c>
      <c r="D30" s="711">
        <f t="shared" si="5"/>
        <v>3323.0130000000008</v>
      </c>
      <c r="E30" s="711">
        <f t="shared" si="5"/>
        <v>3029.759</v>
      </c>
      <c r="F30" s="711">
        <f t="shared" si="5"/>
        <v>3059.1009999999997</v>
      </c>
      <c r="G30" s="711">
        <f t="shared" si="5"/>
        <v>459.26199999999994</v>
      </c>
    </row>
    <row r="31" spans="1:7" s="134" customFormat="1" ht="12.95" customHeight="1">
      <c r="A31" s="758" t="s">
        <v>512</v>
      </c>
      <c r="B31" s="709">
        <f>+C31+G31</f>
        <v>4397.8630000000003</v>
      </c>
      <c r="C31" s="709">
        <f>D31+E31+F31</f>
        <v>4111.348</v>
      </c>
      <c r="D31" s="719">
        <v>672.90899999999999</v>
      </c>
      <c r="E31" s="719">
        <v>911.37300000000005</v>
      </c>
      <c r="F31" s="719">
        <v>2527.0659999999998</v>
      </c>
      <c r="G31" s="709">
        <v>286.51499999999999</v>
      </c>
    </row>
    <row r="32" spans="1:7" s="134" customFormat="1" ht="12.95" customHeight="1">
      <c r="A32" s="759" t="s">
        <v>513</v>
      </c>
      <c r="B32" s="709">
        <f>+C32+G32</f>
        <v>3119.7550000000006</v>
      </c>
      <c r="C32" s="709">
        <f>D32+E32+F32</f>
        <v>3077.6340000000005</v>
      </c>
      <c r="D32" s="719">
        <v>2142.3220000000006</v>
      </c>
      <c r="E32" s="719">
        <v>750.7589999999999</v>
      </c>
      <c r="F32" s="719">
        <v>184.553</v>
      </c>
      <c r="G32" s="709">
        <v>42.121000000000002</v>
      </c>
    </row>
    <row r="33" spans="1:7" s="134" customFormat="1" ht="12.95" customHeight="1">
      <c r="A33" s="758" t="s">
        <v>458</v>
      </c>
      <c r="B33" s="709">
        <f>+C33+G33</f>
        <v>2353.5170000000003</v>
      </c>
      <c r="C33" s="709">
        <f>D33+E33+F33</f>
        <v>2222.8910000000001</v>
      </c>
      <c r="D33" s="719">
        <v>507.78200000000004</v>
      </c>
      <c r="E33" s="719">
        <v>1367.6270000000002</v>
      </c>
      <c r="F33" s="719">
        <v>347.48200000000003</v>
      </c>
      <c r="G33" s="709">
        <v>130.626</v>
      </c>
    </row>
    <row r="34" spans="1:7" s="275" customFormat="1" ht="26.1" customHeight="1">
      <c r="A34" s="745" t="s">
        <v>464</v>
      </c>
      <c r="B34" s="711">
        <f t="shared" ref="B34:G34" si="6">SUM(B35:B37)</f>
        <v>3607.2340000000004</v>
      </c>
      <c r="C34" s="711">
        <f t="shared" si="6"/>
        <v>3513.998</v>
      </c>
      <c r="D34" s="711">
        <f t="shared" si="6"/>
        <v>790.69700000000012</v>
      </c>
      <c r="E34" s="711">
        <f t="shared" si="6"/>
        <v>1074.5789999999997</v>
      </c>
      <c r="F34" s="711">
        <f t="shared" si="6"/>
        <v>1648.722</v>
      </c>
      <c r="G34" s="711">
        <f t="shared" si="6"/>
        <v>93.23599999999999</v>
      </c>
    </row>
    <row r="35" spans="1:7" s="134" customFormat="1" ht="12.95" customHeight="1">
      <c r="A35" s="758" t="s">
        <v>512</v>
      </c>
      <c r="B35" s="709">
        <f>+C35+G35</f>
        <v>2550.422</v>
      </c>
      <c r="C35" s="709">
        <f>D35+E35+F35</f>
        <v>2460.6</v>
      </c>
      <c r="D35" s="719">
        <v>13.593999999999998</v>
      </c>
      <c r="E35" s="719">
        <v>820.78499999999985</v>
      </c>
      <c r="F35" s="719">
        <v>1626.221</v>
      </c>
      <c r="G35" s="709">
        <v>89.821999999999989</v>
      </c>
    </row>
    <row r="36" spans="1:7" s="134" customFormat="1" ht="12.95" customHeight="1">
      <c r="A36" s="759" t="s">
        <v>513</v>
      </c>
      <c r="B36" s="709">
        <f>+C36+G36</f>
        <v>867.95</v>
      </c>
      <c r="C36" s="709">
        <f>D36+E36+F36</f>
        <v>867.95</v>
      </c>
      <c r="D36" s="719">
        <v>774.9910000000001</v>
      </c>
      <c r="E36" s="719">
        <v>70.457999999999998</v>
      </c>
      <c r="F36" s="719">
        <v>22.501000000000005</v>
      </c>
      <c r="G36" s="709">
        <v>0</v>
      </c>
    </row>
    <row r="37" spans="1:7" s="134" customFormat="1" ht="12.95" customHeight="1">
      <c r="A37" s="758" t="s">
        <v>458</v>
      </c>
      <c r="B37" s="709">
        <f>+C37+G37</f>
        <v>188.86199999999999</v>
      </c>
      <c r="C37" s="709">
        <f>D37+E37+F37</f>
        <v>185.44800000000001</v>
      </c>
      <c r="D37" s="719">
        <v>2.1120000000000001</v>
      </c>
      <c r="E37" s="719">
        <v>183.33600000000001</v>
      </c>
      <c r="F37" s="719">
        <v>0</v>
      </c>
      <c r="G37" s="709">
        <v>3.4139999999999997</v>
      </c>
    </row>
    <row r="38" spans="1:7" s="275" customFormat="1" ht="27.95" customHeight="1">
      <c r="A38" s="745" t="s">
        <v>465</v>
      </c>
      <c r="B38" s="711">
        <f t="shared" ref="B38:G38" si="7">SUM(B39:B41)</f>
        <v>7053.5689999999995</v>
      </c>
      <c r="C38" s="711">
        <f t="shared" si="7"/>
        <v>4015.2649999999999</v>
      </c>
      <c r="D38" s="711">
        <f t="shared" si="7"/>
        <v>186.07500000000005</v>
      </c>
      <c r="E38" s="711">
        <f t="shared" si="7"/>
        <v>836.00799999999992</v>
      </c>
      <c r="F38" s="711">
        <f t="shared" si="7"/>
        <v>2993.1820000000002</v>
      </c>
      <c r="G38" s="711">
        <f t="shared" si="7"/>
        <v>3038.3040000000001</v>
      </c>
    </row>
    <row r="39" spans="1:7" s="134" customFormat="1" ht="12.95" customHeight="1">
      <c r="A39" s="758" t="s">
        <v>512</v>
      </c>
      <c r="B39" s="709">
        <f>+C39+G39</f>
        <v>1745.6309999999999</v>
      </c>
      <c r="C39" s="709">
        <f>D39+E39+F39</f>
        <v>1295.895</v>
      </c>
      <c r="D39" s="709">
        <v>26.945</v>
      </c>
      <c r="E39" s="709">
        <v>439.53999999999996</v>
      </c>
      <c r="F39" s="709">
        <v>829.41000000000008</v>
      </c>
      <c r="G39" s="709">
        <v>449.73599999999999</v>
      </c>
    </row>
    <row r="40" spans="1:7" s="134" customFormat="1" ht="12.95" customHeight="1">
      <c r="A40" s="759" t="s">
        <v>513</v>
      </c>
      <c r="B40" s="709">
        <f>+C40+G40</f>
        <v>890.13000000000011</v>
      </c>
      <c r="C40" s="709">
        <f>D40+E40+F40</f>
        <v>745.02200000000005</v>
      </c>
      <c r="D40" s="709">
        <v>64.029000000000011</v>
      </c>
      <c r="E40" s="709">
        <v>0</v>
      </c>
      <c r="F40" s="709">
        <v>680.99300000000005</v>
      </c>
      <c r="G40" s="709">
        <v>145.10800000000003</v>
      </c>
    </row>
    <row r="41" spans="1:7" s="134" customFormat="1" ht="12.95" customHeight="1">
      <c r="A41" s="758" t="s">
        <v>458</v>
      </c>
      <c r="B41" s="709">
        <f>+C41+G41</f>
        <v>4417.808</v>
      </c>
      <c r="C41" s="709">
        <f>D41+E41+F41</f>
        <v>1974.348</v>
      </c>
      <c r="D41" s="709">
        <v>95.101000000000013</v>
      </c>
      <c r="E41" s="709">
        <v>396.46799999999996</v>
      </c>
      <c r="F41" s="709">
        <v>1482.779</v>
      </c>
      <c r="G41" s="709">
        <v>2443.46</v>
      </c>
    </row>
    <row r="42" spans="1:7" s="275" customFormat="1" ht="27.95" customHeight="1">
      <c r="A42" s="745" t="s">
        <v>466</v>
      </c>
      <c r="B42" s="711">
        <f t="shared" ref="B42:G42" si="8">SUM(B43:B45)</f>
        <v>1410.404</v>
      </c>
      <c r="C42" s="711">
        <f t="shared" si="8"/>
        <v>1388.8409999999999</v>
      </c>
      <c r="D42" s="711">
        <f t="shared" si="8"/>
        <v>196.65099999999998</v>
      </c>
      <c r="E42" s="711">
        <f t="shared" si="8"/>
        <v>308.93299999999999</v>
      </c>
      <c r="F42" s="711">
        <f t="shared" si="8"/>
        <v>883.25700000000006</v>
      </c>
      <c r="G42" s="711">
        <f t="shared" si="8"/>
        <v>21.562999999999995</v>
      </c>
    </row>
    <row r="43" spans="1:7" s="134" customFormat="1" ht="12.95" customHeight="1">
      <c r="A43" s="758" t="s">
        <v>512</v>
      </c>
      <c r="B43" s="709">
        <f>+C43+G43</f>
        <v>834.03</v>
      </c>
      <c r="C43" s="709">
        <f>D43+E43+F43</f>
        <v>834.03</v>
      </c>
      <c r="D43" s="709">
        <v>57.654000000000003</v>
      </c>
      <c r="E43" s="709">
        <v>272.26</v>
      </c>
      <c r="F43" s="709">
        <v>504.11599999999999</v>
      </c>
      <c r="G43" s="709">
        <v>0</v>
      </c>
    </row>
    <row r="44" spans="1:7" s="134" customFormat="1" ht="12.95" customHeight="1">
      <c r="A44" s="759" t="s">
        <v>513</v>
      </c>
      <c r="B44" s="709">
        <f>+C44+G44</f>
        <v>302.45699999999999</v>
      </c>
      <c r="C44" s="709">
        <f>D44+E44+F44</f>
        <v>280.89400000000001</v>
      </c>
      <c r="D44" s="709">
        <v>80.821999999999989</v>
      </c>
      <c r="E44" s="709">
        <v>25.825000000000003</v>
      </c>
      <c r="F44" s="709">
        <v>174.24700000000001</v>
      </c>
      <c r="G44" s="709">
        <v>21.562999999999995</v>
      </c>
    </row>
    <row r="45" spans="1:7" s="134" customFormat="1" ht="12.95" customHeight="1">
      <c r="A45" s="758" t="s">
        <v>458</v>
      </c>
      <c r="B45" s="709">
        <f>+C45+G45</f>
        <v>273.91700000000003</v>
      </c>
      <c r="C45" s="709">
        <f>D45+E45+F45</f>
        <v>273.91700000000003</v>
      </c>
      <c r="D45" s="709">
        <v>58.17499999999999</v>
      </c>
      <c r="E45" s="709">
        <v>10.848000000000001</v>
      </c>
      <c r="F45" s="709">
        <v>204.89400000000003</v>
      </c>
      <c r="G45" s="709">
        <v>0</v>
      </c>
    </row>
    <row r="46" spans="1:7" s="134" customFormat="1" ht="5.25" customHeight="1" thickBot="1">
      <c r="A46" s="753"/>
      <c r="B46" s="753"/>
      <c r="C46" s="753"/>
      <c r="D46" s="753"/>
      <c r="E46" s="753"/>
      <c r="F46" s="753"/>
      <c r="G46" s="753"/>
    </row>
    <row r="47" spans="1:7" s="134" customFormat="1" ht="3.75" customHeight="1" thickTop="1">
      <c r="A47" s="445"/>
      <c r="B47" s="445"/>
      <c r="C47" s="445"/>
      <c r="D47" s="445"/>
      <c r="E47" s="445"/>
      <c r="F47" s="445"/>
      <c r="G47" s="445"/>
    </row>
    <row r="48" spans="1:7" s="134" customFormat="1" ht="12.95" customHeight="1">
      <c r="A48" s="735" t="s">
        <v>450</v>
      </c>
      <c r="B48" s="735"/>
      <c r="C48" s="735"/>
      <c r="D48" s="735"/>
      <c r="E48" s="735"/>
      <c r="F48" s="674"/>
    </row>
    <row r="49" spans="1:5">
      <c r="A49" s="656"/>
      <c r="B49" s="656"/>
      <c r="C49" s="656"/>
      <c r="D49" s="656"/>
      <c r="E49" s="656"/>
    </row>
    <row r="50" spans="1:5">
      <c r="A50" s="656"/>
      <c r="B50" s="656"/>
      <c r="C50" s="656"/>
      <c r="D50" s="656"/>
      <c r="E50" s="656"/>
    </row>
    <row r="51" spans="1:5">
      <c r="A51" s="656"/>
      <c r="B51" s="656"/>
      <c r="C51" s="656"/>
      <c r="D51" s="656"/>
      <c r="E51" s="656"/>
    </row>
    <row r="52" spans="1:5">
      <c r="A52" s="656"/>
      <c r="B52" s="656"/>
      <c r="C52" s="656"/>
      <c r="D52" s="656"/>
      <c r="E52" s="656"/>
    </row>
    <row r="53" spans="1:5">
      <c r="A53" s="656"/>
      <c r="B53" s="656"/>
      <c r="C53" s="656"/>
      <c r="D53" s="656"/>
      <c r="E53" s="656"/>
    </row>
    <row r="54" spans="1:5">
      <c r="A54" s="656"/>
      <c r="B54" s="656"/>
      <c r="C54" s="656"/>
      <c r="D54" s="656"/>
      <c r="E54" s="656"/>
    </row>
    <row r="55" spans="1:5">
      <c r="A55" s="656"/>
      <c r="B55" s="656"/>
      <c r="C55" s="656"/>
      <c r="D55" s="656"/>
      <c r="E55" s="656"/>
    </row>
    <row r="56" spans="1:5">
      <c r="A56" s="656"/>
      <c r="B56" s="656"/>
      <c r="C56" s="656"/>
      <c r="D56" s="656"/>
      <c r="E56" s="656"/>
    </row>
  </sheetData>
  <mergeCells count="9">
    <mergeCell ref="A2:E2"/>
    <mergeCell ref="A3:G3"/>
    <mergeCell ref="B5:B8"/>
    <mergeCell ref="C5:F6"/>
    <mergeCell ref="G5:G8"/>
    <mergeCell ref="C7:C8"/>
    <mergeCell ref="D7:D8"/>
    <mergeCell ref="E7:E8"/>
    <mergeCell ref="F7:F8"/>
  </mergeCells>
  <conditionalFormatting sqref="B9:G47">
    <cfRule type="cellIs" dxfId="0" priority="1" stopIfTrue="1" operator="between">
      <formula>0.001</formula>
      <formula>0.45</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dimension ref="A1:M62"/>
  <sheetViews>
    <sheetView showGridLines="0" workbookViewId="0"/>
  </sheetViews>
  <sheetFormatPr defaultColWidth="10.5703125" defaultRowHeight="12.75"/>
  <cols>
    <col min="1" max="1" width="10.5703125" style="1" customWidth="1"/>
    <col min="2" max="2" width="5.5703125" style="1" customWidth="1"/>
    <col min="3" max="3" width="8.140625" style="1" customWidth="1"/>
    <col min="4" max="4" width="7.42578125" style="1" customWidth="1"/>
    <col min="5" max="5" width="7.28515625" style="1" customWidth="1"/>
    <col min="6" max="6" width="8" style="1" customWidth="1"/>
    <col min="7" max="7" width="6.85546875" style="1" customWidth="1"/>
    <col min="8" max="8" width="8" style="1" customWidth="1"/>
    <col min="9" max="9" width="8.85546875" style="1" customWidth="1"/>
    <col min="10" max="10" width="8.140625" style="1" customWidth="1"/>
    <col min="11" max="11" width="9.42578125" style="1" customWidth="1"/>
    <col min="12" max="16384" width="10.5703125" style="1"/>
  </cols>
  <sheetData>
    <row r="1" spans="1:13" ht="15" customHeight="1">
      <c r="A1" s="1330" t="s">
        <v>1527</v>
      </c>
      <c r="B1" s="1706"/>
      <c r="C1" s="1706"/>
      <c r="D1" s="1706"/>
      <c r="E1" s="1706"/>
      <c r="F1" s="1706"/>
      <c r="G1" s="1706"/>
      <c r="H1" s="1706"/>
      <c r="I1" s="1706"/>
      <c r="J1" s="1706"/>
      <c r="K1" s="1706"/>
    </row>
    <row r="2" spans="1:13" ht="21" customHeight="1">
      <c r="A2" s="1766" t="s">
        <v>65</v>
      </c>
      <c r="B2" s="1766"/>
      <c r="C2" s="1766"/>
      <c r="D2" s="1766"/>
    </row>
    <row r="3" spans="1:13" ht="33" customHeight="1">
      <c r="A3" s="1780" t="s">
        <v>66</v>
      </c>
      <c r="B3" s="1780"/>
      <c r="C3" s="1780"/>
      <c r="D3" s="1780"/>
      <c r="E3" s="1768"/>
      <c r="F3" s="1768"/>
      <c r="G3" s="1768"/>
      <c r="H3" s="1768"/>
      <c r="I3" s="1768"/>
      <c r="J3" s="1768"/>
      <c r="K3" s="1768"/>
    </row>
    <row r="4" spans="1:13" ht="15" customHeight="1">
      <c r="A4" s="2">
        <v>2014</v>
      </c>
      <c r="B4" s="3"/>
      <c r="C4" s="3"/>
      <c r="D4" s="4"/>
      <c r="E4" s="5"/>
    </row>
    <row r="5" spans="1:13" ht="15" customHeight="1">
      <c r="A5" s="6"/>
      <c r="B5" s="7"/>
      <c r="C5" s="8"/>
      <c r="D5" s="6"/>
      <c r="E5" s="1769" t="s">
        <v>20</v>
      </c>
      <c r="F5" s="1770"/>
      <c r="G5" s="1770"/>
      <c r="H5" s="1771" t="s">
        <v>21</v>
      </c>
      <c r="I5" s="1772"/>
      <c r="J5" s="1772"/>
      <c r="K5" s="1773" t="s">
        <v>22</v>
      </c>
    </row>
    <row r="6" spans="1:13">
      <c r="A6" s="9"/>
      <c r="B6" s="10"/>
      <c r="C6" s="11"/>
      <c r="D6" s="11"/>
      <c r="E6" s="8"/>
      <c r="F6" s="8"/>
      <c r="G6" s="8"/>
      <c r="H6" s="6"/>
      <c r="I6" s="6"/>
      <c r="J6" s="6"/>
      <c r="K6" s="1774"/>
    </row>
    <row r="7" spans="1:13">
      <c r="A7" s="1759" t="s">
        <v>17</v>
      </c>
      <c r="B7" s="1760"/>
      <c r="C7" s="11"/>
      <c r="D7" s="11" t="s">
        <v>3</v>
      </c>
      <c r="E7" s="1776" t="s">
        <v>23</v>
      </c>
      <c r="F7" s="11"/>
      <c r="G7" s="11"/>
      <c r="H7" s="11"/>
      <c r="I7" s="1783" t="s">
        <v>6</v>
      </c>
      <c r="J7" s="11" t="s">
        <v>4</v>
      </c>
      <c r="K7" s="1774"/>
    </row>
    <row r="8" spans="1:13">
      <c r="A8" s="1759" t="s">
        <v>12</v>
      </c>
      <c r="B8" s="1760"/>
      <c r="C8" s="11" t="s">
        <v>0</v>
      </c>
      <c r="D8" s="11" t="s">
        <v>5</v>
      </c>
      <c r="E8" s="1777"/>
      <c r="F8" s="11" t="s">
        <v>1</v>
      </c>
      <c r="G8" s="11" t="s">
        <v>2</v>
      </c>
      <c r="H8" s="11" t="s">
        <v>9</v>
      </c>
      <c r="I8" s="1784"/>
      <c r="J8" s="11" t="s">
        <v>7</v>
      </c>
      <c r="K8" s="1774"/>
    </row>
    <row r="9" spans="1:13">
      <c r="A9" s="1759" t="s">
        <v>11</v>
      </c>
      <c r="B9" s="1760"/>
      <c r="C9" s="11"/>
      <c r="D9" s="11" t="s">
        <v>10</v>
      </c>
      <c r="E9" s="1777"/>
      <c r="F9" s="11"/>
      <c r="G9" s="11"/>
      <c r="H9" s="11"/>
      <c r="I9" s="1784"/>
      <c r="J9" s="11" t="s">
        <v>8</v>
      </c>
      <c r="K9" s="1774"/>
    </row>
    <row r="10" spans="1:13">
      <c r="A10" s="9"/>
      <c r="B10" s="10"/>
      <c r="C10" s="13"/>
      <c r="D10" s="13"/>
      <c r="E10" s="1778"/>
      <c r="F10" s="13"/>
      <c r="G10" s="13"/>
      <c r="H10" s="13"/>
      <c r="I10" s="13"/>
      <c r="J10" s="13"/>
      <c r="K10" s="1787"/>
    </row>
    <row r="11" spans="1:13" ht="15" customHeight="1">
      <c r="A11" s="14"/>
      <c r="B11" s="15"/>
      <c r="C11" s="1761" t="s">
        <v>19</v>
      </c>
      <c r="D11" s="1762"/>
      <c r="E11" s="1781" t="s">
        <v>13</v>
      </c>
      <c r="F11" s="1782"/>
      <c r="G11" s="1782"/>
      <c r="H11" s="1782"/>
      <c r="I11" s="1782"/>
      <c r="J11" s="1782"/>
      <c r="K11" s="1782"/>
      <c r="M11" s="1" t="s">
        <v>156</v>
      </c>
    </row>
    <row r="12" spans="1:13" ht="5.25" customHeight="1">
      <c r="A12" s="16"/>
      <c r="B12" s="16"/>
      <c r="C12" s="16"/>
      <c r="D12" s="16"/>
      <c r="E12" s="5"/>
    </row>
    <row r="13" spans="1:13" ht="25.5" customHeight="1">
      <c r="A13" s="1786" t="s">
        <v>67</v>
      </c>
      <c r="B13" s="1786"/>
      <c r="C13" s="1786"/>
      <c r="D13" s="1786"/>
      <c r="E13" s="1786"/>
      <c r="F13" s="1786"/>
      <c r="G13" s="1786"/>
      <c r="H13" s="1786"/>
      <c r="I13" s="1786"/>
      <c r="J13" s="1786"/>
    </row>
    <row r="14" spans="1:13" s="22" customFormat="1" ht="18" customHeight="1">
      <c r="A14" s="17" t="s">
        <v>9</v>
      </c>
      <c r="B14" s="17"/>
      <c r="C14" s="19">
        <v>2227</v>
      </c>
      <c r="D14" s="19">
        <v>5372</v>
      </c>
      <c r="E14" s="19">
        <v>85072.531000000003</v>
      </c>
      <c r="F14" s="19">
        <v>19276.127</v>
      </c>
      <c r="G14" s="19">
        <v>365238.45</v>
      </c>
      <c r="H14" s="19">
        <v>528517.73699999996</v>
      </c>
      <c r="I14" s="20">
        <v>44904.864000000001</v>
      </c>
      <c r="J14" s="19">
        <v>483612.87300000002</v>
      </c>
      <c r="K14" s="19">
        <v>-43863.709000000003</v>
      </c>
      <c r="L14" s="21"/>
      <c r="M14" s="110"/>
    </row>
    <row r="15" spans="1:13" ht="18" customHeight="1">
      <c r="A15" s="23" t="s">
        <v>18</v>
      </c>
      <c r="B15" s="5"/>
      <c r="C15" s="24">
        <v>2169</v>
      </c>
      <c r="D15" s="24">
        <v>3163</v>
      </c>
      <c r="E15" s="24">
        <v>30300.654999999999</v>
      </c>
      <c r="F15" s="24">
        <v>4028.3649999999998</v>
      </c>
      <c r="G15" s="24">
        <v>132367.38200000001</v>
      </c>
      <c r="H15" s="24">
        <v>183899.92</v>
      </c>
      <c r="I15" s="29">
        <v>7991.4080000000004</v>
      </c>
      <c r="J15" s="24">
        <v>175908.51199999999</v>
      </c>
      <c r="K15" s="24">
        <v>324.42500000000001</v>
      </c>
      <c r="L15" s="27"/>
      <c r="M15" s="110"/>
    </row>
    <row r="16" spans="1:13" ht="10.5" customHeight="1">
      <c r="A16" s="28" t="s">
        <v>14</v>
      </c>
      <c r="B16" s="5"/>
      <c r="C16" s="24">
        <v>47</v>
      </c>
      <c r="D16" s="24" t="s">
        <v>44</v>
      </c>
      <c r="E16" s="24" t="s">
        <v>44</v>
      </c>
      <c r="F16" s="24" t="s">
        <v>44</v>
      </c>
      <c r="G16" s="24" t="s">
        <v>44</v>
      </c>
      <c r="H16" s="24" t="s">
        <v>44</v>
      </c>
      <c r="I16" s="29" t="s">
        <v>44</v>
      </c>
      <c r="J16" s="24" t="s">
        <v>44</v>
      </c>
      <c r="K16" s="24" t="s">
        <v>44</v>
      </c>
      <c r="L16" s="27"/>
      <c r="M16" s="110"/>
    </row>
    <row r="17" spans="1:13" ht="10.5" customHeight="1">
      <c r="A17" s="28" t="s">
        <v>15</v>
      </c>
      <c r="B17" s="5"/>
      <c r="C17" s="24">
        <v>10</v>
      </c>
      <c r="D17" s="25">
        <v>891</v>
      </c>
      <c r="E17" s="25">
        <v>26172.835999999999</v>
      </c>
      <c r="F17" s="25">
        <v>8436.7099999999991</v>
      </c>
      <c r="G17" s="25">
        <v>103780.22100000001</v>
      </c>
      <c r="H17" s="25">
        <v>177947.10800000001</v>
      </c>
      <c r="I17" s="26">
        <v>19384.536</v>
      </c>
      <c r="J17" s="25">
        <v>158562.57199999999</v>
      </c>
      <c r="K17" s="25">
        <v>-41136.305</v>
      </c>
      <c r="L17" s="27"/>
      <c r="M17" s="110"/>
    </row>
    <row r="18" spans="1:13" ht="10.5" customHeight="1">
      <c r="A18" s="23" t="s">
        <v>16</v>
      </c>
      <c r="B18" s="5"/>
      <c r="C18" s="24">
        <v>1</v>
      </c>
      <c r="D18" s="25" t="s">
        <v>44</v>
      </c>
      <c r="E18" s="25" t="s">
        <v>44</v>
      </c>
      <c r="F18" s="25" t="s">
        <v>44</v>
      </c>
      <c r="G18" s="25" t="s">
        <v>44</v>
      </c>
      <c r="H18" s="25" t="s">
        <v>44</v>
      </c>
      <c r="I18" s="26" t="s">
        <v>44</v>
      </c>
      <c r="J18" s="25" t="s">
        <v>44</v>
      </c>
      <c r="K18" s="25" t="s">
        <v>44</v>
      </c>
      <c r="L18" s="27"/>
      <c r="M18" s="110"/>
    </row>
    <row r="19" spans="1:13" ht="19.5" customHeight="1">
      <c r="A19" s="17" t="s">
        <v>68</v>
      </c>
      <c r="B19" s="34"/>
      <c r="C19" s="31"/>
      <c r="D19" s="31"/>
      <c r="E19" s="31"/>
      <c r="F19" s="32"/>
      <c r="G19" s="32"/>
      <c r="H19" s="32"/>
      <c r="I19" s="32"/>
      <c r="J19" s="32"/>
      <c r="K19" s="32"/>
      <c r="L19" s="33"/>
    </row>
    <row r="20" spans="1:13" ht="18" customHeight="1">
      <c r="A20" s="17" t="s">
        <v>9</v>
      </c>
      <c r="B20" s="17"/>
      <c r="C20" s="19">
        <v>1866</v>
      </c>
      <c r="D20" s="19">
        <v>4689</v>
      </c>
      <c r="E20" s="19">
        <v>75087.107999999993</v>
      </c>
      <c r="F20" s="19">
        <v>17431.865000000002</v>
      </c>
      <c r="G20" s="19">
        <v>349743.32500000001</v>
      </c>
      <c r="H20" s="19">
        <v>501289.77100000001</v>
      </c>
      <c r="I20" s="19">
        <v>40626.461000000003</v>
      </c>
      <c r="J20" s="19">
        <v>460663.31</v>
      </c>
      <c r="K20" s="19">
        <v>-43021.712</v>
      </c>
      <c r="L20" s="33"/>
    </row>
    <row r="21" spans="1:13" ht="18" customHeight="1">
      <c r="A21" s="23" t="s">
        <v>18</v>
      </c>
      <c r="B21" s="5"/>
      <c r="C21" s="24">
        <v>1813</v>
      </c>
      <c r="D21" s="24">
        <v>2698</v>
      </c>
      <c r="E21" s="24">
        <v>26501.758999999998</v>
      </c>
      <c r="F21" s="24">
        <v>2561.944</v>
      </c>
      <c r="G21" s="24">
        <v>121061.895</v>
      </c>
      <c r="H21" s="24">
        <v>166164.56</v>
      </c>
      <c r="I21" s="24">
        <v>5290.9880000000003</v>
      </c>
      <c r="J21" s="24">
        <v>160873.57199999999</v>
      </c>
      <c r="K21" s="24">
        <v>158.97200000000001</v>
      </c>
      <c r="L21" s="33"/>
    </row>
    <row r="22" spans="1:13" ht="9.9499999999999993" customHeight="1">
      <c r="A22" s="28" t="s">
        <v>14</v>
      </c>
      <c r="B22" s="5"/>
      <c r="C22" s="24">
        <v>43</v>
      </c>
      <c r="D22" s="25">
        <v>772</v>
      </c>
      <c r="E22" s="25">
        <v>20383.958999999999</v>
      </c>
      <c r="F22" s="25">
        <v>4094.5140000000001</v>
      </c>
      <c r="G22" s="25">
        <v>92925.971000000005</v>
      </c>
      <c r="H22" s="25">
        <v>116540.13800000001</v>
      </c>
      <c r="I22" s="25">
        <v>6364.4920000000002</v>
      </c>
      <c r="J22" s="25">
        <v>110175.64599999999</v>
      </c>
      <c r="K22" s="25">
        <v>-2980.1550000000002</v>
      </c>
      <c r="L22" s="33"/>
    </row>
    <row r="23" spans="1:13" ht="9.9499999999999993" customHeight="1">
      <c r="A23" s="28" t="s">
        <v>15</v>
      </c>
      <c r="B23" s="5"/>
      <c r="C23" s="24">
        <v>9</v>
      </c>
      <c r="D23" s="24" t="s">
        <v>44</v>
      </c>
      <c r="E23" s="24" t="s">
        <v>44</v>
      </c>
      <c r="F23" s="24" t="s">
        <v>44</v>
      </c>
      <c r="G23" s="24" t="s">
        <v>44</v>
      </c>
      <c r="H23" s="24" t="s">
        <v>44</v>
      </c>
      <c r="I23" s="24" t="s">
        <v>44</v>
      </c>
      <c r="J23" s="24" t="s">
        <v>44</v>
      </c>
      <c r="K23" s="24" t="s">
        <v>44</v>
      </c>
      <c r="L23" s="33"/>
    </row>
    <row r="24" spans="1:13" ht="9.9499999999999993" customHeight="1">
      <c r="A24" s="23" t="s">
        <v>16</v>
      </c>
      <c r="B24" s="5"/>
      <c r="C24" s="24">
        <v>1</v>
      </c>
      <c r="D24" s="25" t="s">
        <v>44</v>
      </c>
      <c r="E24" s="25" t="s">
        <v>44</v>
      </c>
      <c r="F24" s="25" t="s">
        <v>44</v>
      </c>
      <c r="G24" s="25" t="s">
        <v>44</v>
      </c>
      <c r="H24" s="25" t="s">
        <v>44</v>
      </c>
      <c r="I24" s="25" t="s">
        <v>44</v>
      </c>
      <c r="J24" s="25" t="s">
        <v>44</v>
      </c>
      <c r="K24" s="25" t="s">
        <v>44</v>
      </c>
      <c r="L24" s="33"/>
    </row>
    <row r="25" spans="1:13" ht="21" customHeight="1">
      <c r="A25" s="17" t="s">
        <v>69</v>
      </c>
      <c r="B25" s="5"/>
      <c r="C25" s="36"/>
      <c r="D25" s="36"/>
      <c r="E25" s="31"/>
      <c r="F25" s="32"/>
      <c r="G25" s="32"/>
      <c r="H25" s="32"/>
      <c r="I25" s="32"/>
      <c r="J25" s="32"/>
      <c r="K25" s="32"/>
      <c r="L25" s="33"/>
    </row>
    <row r="26" spans="1:13" s="22" customFormat="1" ht="18" customHeight="1">
      <c r="A26" s="17" t="s">
        <v>9</v>
      </c>
      <c r="B26" s="17"/>
      <c r="C26" s="19">
        <v>1498</v>
      </c>
      <c r="D26" s="19">
        <v>3172</v>
      </c>
      <c r="E26" s="19">
        <v>51572.521999999997</v>
      </c>
      <c r="F26" s="19">
        <v>4435.027</v>
      </c>
      <c r="G26" s="19">
        <v>243878.204</v>
      </c>
      <c r="H26" s="19">
        <v>324420.68699999998</v>
      </c>
      <c r="I26" s="19">
        <v>4046.232</v>
      </c>
      <c r="J26" s="19">
        <v>320374.45500000002</v>
      </c>
      <c r="K26" s="19">
        <v>5680.7479999999996</v>
      </c>
      <c r="L26" s="37"/>
    </row>
    <row r="27" spans="1:13" ht="18" customHeight="1">
      <c r="A27" s="23" t="s">
        <v>18</v>
      </c>
      <c r="B27" s="5"/>
      <c r="C27" s="24">
        <v>1461</v>
      </c>
      <c r="D27" s="24">
        <v>2170</v>
      </c>
      <c r="E27" s="24">
        <v>20885.811000000002</v>
      </c>
      <c r="F27" s="24">
        <v>1635.221</v>
      </c>
      <c r="G27" s="24">
        <v>99887.619000000006</v>
      </c>
      <c r="H27" s="24">
        <v>135935.52100000001</v>
      </c>
      <c r="I27" s="24">
        <v>2535.8519999999999</v>
      </c>
      <c r="J27" s="24">
        <v>133399.66899999999</v>
      </c>
      <c r="K27" s="24">
        <v>-4.4669999999999996</v>
      </c>
      <c r="L27" s="33"/>
    </row>
    <row r="28" spans="1:13" ht="11.1" customHeight="1">
      <c r="A28" s="28" t="s">
        <v>14</v>
      </c>
      <c r="B28" s="5"/>
      <c r="C28" s="24">
        <v>32</v>
      </c>
      <c r="D28" s="25">
        <v>531</v>
      </c>
      <c r="E28" s="25">
        <v>15748.406000000001</v>
      </c>
      <c r="F28" s="25">
        <v>2732.4110000000001</v>
      </c>
      <c r="G28" s="25">
        <v>76672.807000000001</v>
      </c>
      <c r="H28" s="25">
        <v>96852.160000000003</v>
      </c>
      <c r="I28" s="25">
        <v>1510.38</v>
      </c>
      <c r="J28" s="25">
        <v>95341.78</v>
      </c>
      <c r="K28" s="25">
        <v>1821.1410000000001</v>
      </c>
      <c r="L28" s="33"/>
    </row>
    <row r="29" spans="1:13" ht="11.1" customHeight="1">
      <c r="A29" s="28" t="s">
        <v>15</v>
      </c>
      <c r="B29" s="5"/>
      <c r="C29" s="24">
        <v>5</v>
      </c>
      <c r="D29" s="25">
        <v>471</v>
      </c>
      <c r="E29" s="25">
        <v>14938.305</v>
      </c>
      <c r="F29" s="25">
        <v>67.394999999999996</v>
      </c>
      <c r="G29" s="25">
        <v>67317.778000000006</v>
      </c>
      <c r="H29" s="25">
        <v>91633.005999999994</v>
      </c>
      <c r="I29" s="25">
        <v>0</v>
      </c>
      <c r="J29" s="25">
        <v>91633.005999999994</v>
      </c>
      <c r="K29" s="25">
        <v>3864.0740000000001</v>
      </c>
      <c r="L29" s="33"/>
    </row>
    <row r="30" spans="1:13" ht="11.1" customHeight="1">
      <c r="A30" s="23" t="s">
        <v>16</v>
      </c>
      <c r="B30" s="5"/>
      <c r="C30" s="24">
        <v>0</v>
      </c>
      <c r="D30" s="25">
        <v>0</v>
      </c>
      <c r="E30" s="25">
        <v>0</v>
      </c>
      <c r="F30" s="25">
        <v>0</v>
      </c>
      <c r="G30" s="25">
        <v>0</v>
      </c>
      <c r="H30" s="25">
        <v>0</v>
      </c>
      <c r="I30" s="25">
        <v>0</v>
      </c>
      <c r="J30" s="25">
        <v>0</v>
      </c>
      <c r="K30" s="25">
        <v>0</v>
      </c>
      <c r="L30" s="33"/>
    </row>
    <row r="31" spans="1:13" ht="20.100000000000001" customHeight="1">
      <c r="A31" s="17" t="s">
        <v>70</v>
      </c>
      <c r="B31" s="5"/>
      <c r="C31" s="36"/>
      <c r="D31" s="36"/>
      <c r="E31" s="31"/>
      <c r="F31" s="32"/>
      <c r="G31" s="32"/>
      <c r="H31" s="32"/>
      <c r="I31" s="32"/>
      <c r="J31" s="32"/>
      <c r="K31" s="32"/>
      <c r="L31" s="33"/>
    </row>
    <row r="32" spans="1:13" ht="20.25" customHeight="1">
      <c r="A32" s="17" t="s">
        <v>9</v>
      </c>
      <c r="B32" s="5"/>
      <c r="C32" s="19">
        <v>217</v>
      </c>
      <c r="D32" s="19">
        <v>346</v>
      </c>
      <c r="E32" s="19">
        <v>3804.0929999999998</v>
      </c>
      <c r="F32" s="19">
        <v>410.66399999999999</v>
      </c>
      <c r="G32" s="19">
        <v>6703.8</v>
      </c>
      <c r="H32" s="19">
        <v>11713.450999999999</v>
      </c>
      <c r="I32" s="19">
        <v>593.46799999999996</v>
      </c>
      <c r="J32" s="19">
        <v>11119.983</v>
      </c>
      <c r="K32" s="19">
        <v>-1055.5219999999999</v>
      </c>
      <c r="L32" s="33"/>
    </row>
    <row r="33" spans="1:12" ht="18" customHeight="1">
      <c r="A33" s="23" t="s">
        <v>18</v>
      </c>
      <c r="B33" s="5"/>
      <c r="C33" s="24">
        <v>213</v>
      </c>
      <c r="D33" s="24">
        <v>283</v>
      </c>
      <c r="E33" s="24">
        <v>1953.1769999999999</v>
      </c>
      <c r="F33" s="24">
        <v>293.31900000000002</v>
      </c>
      <c r="G33" s="24">
        <v>5807.4489999999996</v>
      </c>
      <c r="H33" s="24">
        <v>10164.903</v>
      </c>
      <c r="I33" s="24">
        <v>388.18900000000002</v>
      </c>
      <c r="J33" s="24">
        <v>9776.7139999999999</v>
      </c>
      <c r="K33" s="24">
        <v>1392.692</v>
      </c>
      <c r="L33" s="33"/>
    </row>
    <row r="34" spans="1:12" ht="11.1" customHeight="1">
      <c r="A34" s="28" t="s">
        <v>14</v>
      </c>
      <c r="B34" s="5"/>
      <c r="C34" s="24">
        <v>4</v>
      </c>
      <c r="D34" s="24">
        <v>63</v>
      </c>
      <c r="E34" s="24">
        <v>1850.9159999999999</v>
      </c>
      <c r="F34" s="24">
        <v>117.345</v>
      </c>
      <c r="G34" s="24">
        <v>896.351</v>
      </c>
      <c r="H34" s="24">
        <v>1548.548</v>
      </c>
      <c r="I34" s="24">
        <v>205.279</v>
      </c>
      <c r="J34" s="24">
        <v>1343.269</v>
      </c>
      <c r="K34" s="24">
        <v>-2448.2139999999999</v>
      </c>
      <c r="L34" s="33"/>
    </row>
    <row r="35" spans="1:12" ht="11.1" customHeight="1">
      <c r="A35" s="28" t="s">
        <v>15</v>
      </c>
      <c r="B35" s="5"/>
      <c r="C35" s="24">
        <v>0</v>
      </c>
      <c r="D35" s="24">
        <v>0</v>
      </c>
      <c r="E35" s="24">
        <v>0</v>
      </c>
      <c r="F35" s="24">
        <v>0</v>
      </c>
      <c r="G35" s="24">
        <v>0</v>
      </c>
      <c r="H35" s="24">
        <v>0</v>
      </c>
      <c r="I35" s="24">
        <v>0</v>
      </c>
      <c r="J35" s="24">
        <v>0</v>
      </c>
      <c r="K35" s="24">
        <v>0</v>
      </c>
      <c r="L35" s="33"/>
    </row>
    <row r="36" spans="1:12" ht="11.1" customHeight="1">
      <c r="A36" s="23" t="s">
        <v>16</v>
      </c>
      <c r="B36" s="5"/>
      <c r="C36" s="24">
        <v>0</v>
      </c>
      <c r="D36" s="24">
        <v>0</v>
      </c>
      <c r="E36" s="24">
        <v>0</v>
      </c>
      <c r="F36" s="24">
        <v>0</v>
      </c>
      <c r="G36" s="24">
        <v>0</v>
      </c>
      <c r="H36" s="24">
        <v>0</v>
      </c>
      <c r="I36" s="24">
        <v>0</v>
      </c>
      <c r="J36" s="24">
        <v>0</v>
      </c>
      <c r="K36" s="24">
        <v>0</v>
      </c>
      <c r="L36" s="33"/>
    </row>
    <row r="37" spans="1:12" ht="14.25" customHeight="1">
      <c r="A37" s="17" t="s">
        <v>71</v>
      </c>
      <c r="B37" s="5"/>
      <c r="C37" s="36"/>
      <c r="D37" s="36"/>
      <c r="E37" s="31"/>
      <c r="F37" s="32"/>
      <c r="G37" s="32"/>
      <c r="H37" s="32"/>
      <c r="I37" s="32"/>
      <c r="J37" s="32"/>
      <c r="K37" s="32"/>
      <c r="L37" s="33"/>
    </row>
    <row r="38" spans="1:12" ht="18" customHeight="1">
      <c r="A38" s="17" t="s">
        <v>9</v>
      </c>
      <c r="B38" s="5"/>
      <c r="C38" s="19">
        <v>72</v>
      </c>
      <c r="D38" s="19">
        <v>247</v>
      </c>
      <c r="E38" s="19">
        <v>7437.433</v>
      </c>
      <c r="F38" s="19">
        <v>8584.1689999999999</v>
      </c>
      <c r="G38" s="19">
        <v>44597.773999999998</v>
      </c>
      <c r="H38" s="19">
        <v>90761.899000000005</v>
      </c>
      <c r="I38" s="19">
        <v>21517.478999999999</v>
      </c>
      <c r="J38" s="19">
        <v>69244.42</v>
      </c>
      <c r="K38" s="19">
        <v>-43111.648000000001</v>
      </c>
      <c r="L38" s="33"/>
    </row>
    <row r="39" spans="1:12" ht="18" customHeight="1">
      <c r="A39" s="23" t="s">
        <v>18</v>
      </c>
      <c r="B39" s="5"/>
      <c r="C39" s="24">
        <v>68</v>
      </c>
      <c r="D39" s="25">
        <v>108</v>
      </c>
      <c r="E39" s="25">
        <v>2601.8130000000001</v>
      </c>
      <c r="F39" s="25">
        <v>518.57899999999995</v>
      </c>
      <c r="G39" s="25">
        <v>12803.385</v>
      </c>
      <c r="H39" s="25">
        <v>16915.128000000001</v>
      </c>
      <c r="I39" s="25">
        <v>2098.9580000000001</v>
      </c>
      <c r="J39" s="25">
        <v>14816.17</v>
      </c>
      <c r="K39" s="25">
        <v>-809.56299999999999</v>
      </c>
      <c r="L39" s="33"/>
    </row>
    <row r="40" spans="1:12" ht="9.75" customHeight="1">
      <c r="A40" s="28" t="s">
        <v>14</v>
      </c>
      <c r="B40" s="5"/>
      <c r="C40" s="24">
        <v>2</v>
      </c>
      <c r="D40" s="24" t="s">
        <v>44</v>
      </c>
      <c r="E40" s="24" t="s">
        <v>44</v>
      </c>
      <c r="F40" s="24" t="s">
        <v>44</v>
      </c>
      <c r="G40" s="24" t="s">
        <v>44</v>
      </c>
      <c r="H40" s="24" t="s">
        <v>44</v>
      </c>
      <c r="I40" s="24" t="s">
        <v>44</v>
      </c>
      <c r="J40" s="24" t="s">
        <v>44</v>
      </c>
      <c r="K40" s="24" t="s">
        <v>44</v>
      </c>
      <c r="L40" s="33"/>
    </row>
    <row r="41" spans="1:12" ht="11.25" customHeight="1">
      <c r="A41" s="28" t="s">
        <v>15</v>
      </c>
      <c r="B41" s="5"/>
      <c r="C41" s="24">
        <v>2</v>
      </c>
      <c r="D41" s="25" t="s">
        <v>44</v>
      </c>
      <c r="E41" s="25" t="s">
        <v>44</v>
      </c>
      <c r="F41" s="25" t="s">
        <v>44</v>
      </c>
      <c r="G41" s="25" t="s">
        <v>44</v>
      </c>
      <c r="H41" s="25" t="s">
        <v>44</v>
      </c>
      <c r="I41" s="25" t="s">
        <v>44</v>
      </c>
      <c r="J41" s="25" t="s">
        <v>44</v>
      </c>
      <c r="K41" s="25" t="s">
        <v>44</v>
      </c>
      <c r="L41" s="33"/>
    </row>
    <row r="42" spans="1:12" ht="12.95" customHeight="1">
      <c r="A42" s="23" t="s">
        <v>16</v>
      </c>
      <c r="B42" s="5"/>
      <c r="C42" s="24">
        <v>0</v>
      </c>
      <c r="D42" s="24">
        <v>0</v>
      </c>
      <c r="E42" s="24">
        <v>0</v>
      </c>
      <c r="F42" s="24">
        <v>0</v>
      </c>
      <c r="G42" s="24">
        <v>0</v>
      </c>
      <c r="H42" s="24">
        <v>0</v>
      </c>
      <c r="I42" s="24">
        <v>0</v>
      </c>
      <c r="J42" s="24">
        <v>0</v>
      </c>
      <c r="K42" s="24">
        <v>0</v>
      </c>
      <c r="L42" s="33"/>
    </row>
    <row r="43" spans="1:12" ht="12.95" customHeight="1">
      <c r="A43" s="17" t="s">
        <v>72</v>
      </c>
      <c r="B43" s="5"/>
      <c r="C43" s="36"/>
      <c r="D43" s="36"/>
      <c r="E43" s="31"/>
      <c r="F43" s="32"/>
      <c r="G43" s="32"/>
      <c r="H43" s="32"/>
      <c r="I43" s="32"/>
      <c r="J43" s="32"/>
      <c r="K43" s="32"/>
      <c r="L43" s="33"/>
    </row>
    <row r="44" spans="1:12" ht="18" customHeight="1">
      <c r="A44" s="17" t="s">
        <v>9</v>
      </c>
      <c r="B44" s="5"/>
      <c r="C44" s="19">
        <v>79</v>
      </c>
      <c r="D44" s="19">
        <v>924</v>
      </c>
      <c r="E44" s="19">
        <v>12273.06</v>
      </c>
      <c r="F44" s="19">
        <v>4002.0050000000001</v>
      </c>
      <c r="G44" s="19">
        <v>54563.546999999999</v>
      </c>
      <c r="H44" s="19">
        <v>74393.733999999997</v>
      </c>
      <c r="I44" s="19">
        <v>14469.281999999999</v>
      </c>
      <c r="J44" s="19">
        <v>59924.451999999997</v>
      </c>
      <c r="K44" s="19">
        <v>-4535.29</v>
      </c>
      <c r="L44" s="33"/>
    </row>
    <row r="45" spans="1:12" ht="18" customHeight="1">
      <c r="A45" s="23" t="s">
        <v>18</v>
      </c>
      <c r="B45" s="5"/>
      <c r="C45" s="24">
        <v>71</v>
      </c>
      <c r="D45" s="25">
        <v>137</v>
      </c>
      <c r="E45" s="25">
        <v>1060.9580000000001</v>
      </c>
      <c r="F45" s="25">
        <v>114.825</v>
      </c>
      <c r="G45" s="25">
        <v>2563.442</v>
      </c>
      <c r="H45" s="25">
        <v>3149.0079999999998</v>
      </c>
      <c r="I45" s="25">
        <v>267.98899999999998</v>
      </c>
      <c r="J45" s="25">
        <v>2881.0189999999998</v>
      </c>
      <c r="K45" s="25">
        <v>-419.69</v>
      </c>
      <c r="L45" s="33"/>
    </row>
    <row r="46" spans="1:12" ht="12" customHeight="1">
      <c r="A46" s="28" t="s">
        <v>14</v>
      </c>
      <c r="B46" s="5"/>
      <c r="C46" s="24">
        <v>5</v>
      </c>
      <c r="D46" s="25" t="s">
        <v>44</v>
      </c>
      <c r="E46" s="25" t="s">
        <v>44</v>
      </c>
      <c r="F46" s="25" t="s">
        <v>44</v>
      </c>
      <c r="G46" s="25" t="s">
        <v>44</v>
      </c>
      <c r="H46" s="25" t="s">
        <v>44</v>
      </c>
      <c r="I46" s="25" t="s">
        <v>44</v>
      </c>
      <c r="J46" s="25" t="s">
        <v>44</v>
      </c>
      <c r="K46" s="25" t="s">
        <v>44</v>
      </c>
      <c r="L46" s="33"/>
    </row>
    <row r="47" spans="1:12" ht="12" customHeight="1">
      <c r="A47" s="28" t="s">
        <v>15</v>
      </c>
      <c r="B47" s="5"/>
      <c r="C47" s="24">
        <v>2</v>
      </c>
      <c r="D47" s="25" t="s">
        <v>44</v>
      </c>
      <c r="E47" s="25" t="s">
        <v>44</v>
      </c>
      <c r="F47" s="25" t="s">
        <v>44</v>
      </c>
      <c r="G47" s="25" t="s">
        <v>44</v>
      </c>
      <c r="H47" s="25" t="s">
        <v>44</v>
      </c>
      <c r="I47" s="25" t="s">
        <v>44</v>
      </c>
      <c r="J47" s="25" t="s">
        <v>44</v>
      </c>
      <c r="K47" s="25" t="s">
        <v>44</v>
      </c>
      <c r="L47" s="33"/>
    </row>
    <row r="48" spans="1:12" ht="12" customHeight="1">
      <c r="A48" s="23" t="s">
        <v>16</v>
      </c>
      <c r="B48" s="5"/>
      <c r="C48" s="24">
        <v>1</v>
      </c>
      <c r="D48" s="25" t="s">
        <v>44</v>
      </c>
      <c r="E48" s="25" t="s">
        <v>44</v>
      </c>
      <c r="F48" s="25" t="s">
        <v>44</v>
      </c>
      <c r="G48" s="25" t="s">
        <v>44</v>
      </c>
      <c r="H48" s="25" t="s">
        <v>44</v>
      </c>
      <c r="I48" s="25" t="s">
        <v>44</v>
      </c>
      <c r="J48" s="25" t="s">
        <v>44</v>
      </c>
      <c r="K48" s="25" t="s">
        <v>44</v>
      </c>
      <c r="L48" s="33"/>
    </row>
    <row r="49" spans="1:12" ht="15.75" customHeight="1">
      <c r="A49" s="17" t="s">
        <v>73</v>
      </c>
      <c r="B49" s="34"/>
      <c r="C49" s="31"/>
      <c r="D49" s="31"/>
      <c r="E49" s="31"/>
      <c r="F49" s="32"/>
      <c r="G49" s="32"/>
      <c r="H49" s="32"/>
      <c r="I49" s="32"/>
      <c r="J49" s="32"/>
      <c r="K49" s="32"/>
      <c r="L49" s="33"/>
    </row>
    <row r="50" spans="1:12" ht="18" customHeight="1">
      <c r="A50" s="17" t="s">
        <v>9</v>
      </c>
      <c r="B50" s="17"/>
      <c r="C50" s="19">
        <v>361</v>
      </c>
      <c r="D50" s="19">
        <v>683</v>
      </c>
      <c r="E50" s="19">
        <v>9985.4230000000007</v>
      </c>
      <c r="F50" s="19">
        <v>1844.2619999999999</v>
      </c>
      <c r="G50" s="19">
        <v>15495.125</v>
      </c>
      <c r="H50" s="19">
        <v>27227.966</v>
      </c>
      <c r="I50" s="19">
        <v>4278.4030000000002</v>
      </c>
      <c r="J50" s="19">
        <v>22949.562999999998</v>
      </c>
      <c r="K50" s="19">
        <v>-841.99699999999996</v>
      </c>
      <c r="L50" s="33"/>
    </row>
    <row r="51" spans="1:12" ht="18" customHeight="1">
      <c r="A51" s="23" t="s">
        <v>18</v>
      </c>
      <c r="B51" s="5"/>
      <c r="C51" s="24">
        <v>356</v>
      </c>
      <c r="D51" s="24">
        <v>465</v>
      </c>
      <c r="E51" s="24">
        <v>3798.8960000000002</v>
      </c>
      <c r="F51" s="24">
        <v>1466.421</v>
      </c>
      <c r="G51" s="24">
        <v>11305.486999999999</v>
      </c>
      <c r="H51" s="24">
        <v>17735.36</v>
      </c>
      <c r="I51" s="24">
        <v>2700.42</v>
      </c>
      <c r="J51" s="24">
        <v>15034.94</v>
      </c>
      <c r="K51" s="24">
        <v>165.453</v>
      </c>
      <c r="L51" s="33"/>
    </row>
    <row r="52" spans="1:12" ht="11.45" customHeight="1">
      <c r="A52" s="28" t="s">
        <v>14</v>
      </c>
      <c r="B52" s="5"/>
      <c r="C52" s="24">
        <v>4</v>
      </c>
      <c r="D52" s="25" t="s">
        <v>44</v>
      </c>
      <c r="E52" s="25" t="s">
        <v>44</v>
      </c>
      <c r="F52" s="25" t="s">
        <v>44</v>
      </c>
      <c r="G52" s="25" t="s">
        <v>44</v>
      </c>
      <c r="H52" s="25" t="s">
        <v>44</v>
      </c>
      <c r="I52" s="25" t="s">
        <v>44</v>
      </c>
      <c r="J52" s="25" t="s">
        <v>44</v>
      </c>
      <c r="K52" s="25" t="s">
        <v>44</v>
      </c>
      <c r="L52" s="33"/>
    </row>
    <row r="53" spans="1:12" ht="11.45" customHeight="1">
      <c r="A53" s="28" t="s">
        <v>15</v>
      </c>
      <c r="B53" s="5"/>
      <c r="C53" s="24">
        <v>1</v>
      </c>
      <c r="D53" s="25" t="s">
        <v>44</v>
      </c>
      <c r="E53" s="25" t="s">
        <v>44</v>
      </c>
      <c r="F53" s="25" t="s">
        <v>44</v>
      </c>
      <c r="G53" s="25" t="s">
        <v>44</v>
      </c>
      <c r="H53" s="25" t="s">
        <v>44</v>
      </c>
      <c r="I53" s="25" t="s">
        <v>44</v>
      </c>
      <c r="J53" s="25" t="s">
        <v>44</v>
      </c>
      <c r="K53" s="25" t="s">
        <v>44</v>
      </c>
      <c r="L53" s="33"/>
    </row>
    <row r="54" spans="1:12" ht="11.45" customHeight="1">
      <c r="A54" s="23" t="s">
        <v>16</v>
      </c>
      <c r="B54" s="5"/>
      <c r="C54" s="24">
        <v>0</v>
      </c>
      <c r="D54" s="24">
        <v>0</v>
      </c>
      <c r="E54" s="24">
        <v>0</v>
      </c>
      <c r="F54" s="24">
        <v>0</v>
      </c>
      <c r="G54" s="24">
        <v>0</v>
      </c>
      <c r="H54" s="24">
        <v>0</v>
      </c>
      <c r="I54" s="24">
        <v>0</v>
      </c>
      <c r="J54" s="24">
        <v>0</v>
      </c>
      <c r="K54" s="24">
        <v>0</v>
      </c>
      <c r="L54" s="33"/>
    </row>
    <row r="55" spans="1:12" ht="6.95" customHeight="1" thickBot="1">
      <c r="A55" s="38"/>
      <c r="B55" s="38"/>
      <c r="C55" s="38"/>
      <c r="D55" s="38"/>
      <c r="E55" s="38"/>
      <c r="F55" s="38"/>
      <c r="G55" s="38"/>
      <c r="H55" s="38"/>
      <c r="I55" s="38"/>
      <c r="J55" s="38"/>
      <c r="K55" s="38"/>
    </row>
    <row r="56" spans="1:12" ht="3.75" customHeight="1" thickTop="1">
      <c r="A56" s="4"/>
      <c r="B56" s="4"/>
      <c r="C56" s="4"/>
      <c r="D56" s="4"/>
      <c r="E56" s="5"/>
    </row>
    <row r="57" spans="1:12" ht="12.95" customHeight="1">
      <c r="A57" s="39" t="s">
        <v>155</v>
      </c>
      <c r="B57" s="39"/>
      <c r="C57" s="39"/>
      <c r="D57" s="39"/>
      <c r="E57" s="5"/>
    </row>
    <row r="58" spans="1:12">
      <c r="A58" s="5"/>
      <c r="B58" s="5"/>
      <c r="C58" s="5"/>
      <c r="D58" s="5"/>
      <c r="E58" s="5"/>
    </row>
    <row r="59" spans="1:12">
      <c r="A59" s="5"/>
      <c r="B59" s="5"/>
      <c r="C59" s="5"/>
      <c r="D59" s="5"/>
      <c r="E59" s="5"/>
    </row>
    <row r="60" spans="1:12">
      <c r="A60" s="5"/>
      <c r="B60" s="5"/>
      <c r="C60" s="5"/>
      <c r="D60" s="5"/>
      <c r="E60" s="5"/>
    </row>
    <row r="61" spans="1:12">
      <c r="A61" s="5"/>
      <c r="B61" s="5"/>
      <c r="C61" s="5"/>
      <c r="D61" s="5"/>
      <c r="E61" s="5"/>
    </row>
    <row r="62" spans="1:12">
      <c r="A62" s="5"/>
      <c r="B62" s="5"/>
      <c r="C62" s="5"/>
      <c r="D62" s="5"/>
      <c r="E62" s="5"/>
    </row>
  </sheetData>
  <mergeCells count="13">
    <mergeCell ref="A9:B9"/>
    <mergeCell ref="C11:D11"/>
    <mergeCell ref="E11:K11"/>
    <mergeCell ref="A13:J13"/>
    <mergeCell ref="A2:D2"/>
    <mergeCell ref="A3:K3"/>
    <mergeCell ref="H5:J5"/>
    <mergeCell ref="K5:K10"/>
    <mergeCell ref="A7:B7"/>
    <mergeCell ref="E7:E10"/>
    <mergeCell ref="I7:I9"/>
    <mergeCell ref="A8:B8"/>
    <mergeCell ref="E5:G5"/>
  </mergeCells>
  <hyperlinks>
    <hyperlink ref="A1" location="Índice!A1" display="Voltar ao Índice"/>
  </hyperlinks>
  <pageMargins left="0.78740157480314965" right="0.78740157480314965" top="1.1811023622047245" bottom="0.78740157480314965" header="0.17" footer="0.31496062992125984"/>
  <pageSetup paperSize="9" scale="95"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dimension ref="A1:AC74"/>
  <sheetViews>
    <sheetView showGridLines="0" workbookViewId="0"/>
  </sheetViews>
  <sheetFormatPr defaultColWidth="10.5703125" defaultRowHeight="12.75"/>
  <cols>
    <col min="1" max="1" width="10.5703125" style="1" customWidth="1"/>
    <col min="2" max="2" width="9.42578125" style="1" customWidth="1"/>
    <col min="3" max="4" width="7.42578125" style="1" customWidth="1"/>
    <col min="5" max="5" width="6.85546875" style="1" customWidth="1"/>
    <col min="6" max="6" width="7" style="1" customWidth="1"/>
    <col min="7" max="7" width="8.28515625" style="1" customWidth="1"/>
    <col min="8" max="8" width="6" style="1" customWidth="1"/>
    <col min="9" max="9" width="6.5703125" style="1" bestFit="1" customWidth="1"/>
    <col min="10" max="10" width="9" style="1" customWidth="1"/>
    <col min="11" max="11" width="9.140625" style="1" customWidth="1"/>
    <col min="12" max="16384" width="10.5703125" style="1"/>
  </cols>
  <sheetData>
    <row r="1" spans="1:29" ht="15" customHeight="1">
      <c r="A1" s="1330" t="s">
        <v>1527</v>
      </c>
      <c r="B1" s="5"/>
      <c r="C1" s="5"/>
      <c r="D1" s="5"/>
      <c r="E1" s="5"/>
    </row>
    <row r="2" spans="1:29" ht="21" customHeight="1">
      <c r="A2" s="1766" t="s">
        <v>74</v>
      </c>
      <c r="B2" s="1766"/>
      <c r="C2" s="1766"/>
      <c r="D2" s="1766"/>
    </row>
    <row r="3" spans="1:29" ht="33" customHeight="1">
      <c r="A3" s="1780" t="s">
        <v>75</v>
      </c>
      <c r="B3" s="1780"/>
      <c r="C3" s="1780"/>
      <c r="D3" s="1780"/>
      <c r="E3" s="1768"/>
      <c r="F3" s="1768"/>
      <c r="G3" s="1768"/>
      <c r="H3" s="1768"/>
      <c r="I3" s="1768"/>
      <c r="J3" s="1768"/>
      <c r="K3" s="1768"/>
    </row>
    <row r="4" spans="1:29" ht="15" customHeight="1">
      <c r="A4" s="2">
        <v>2014</v>
      </c>
      <c r="B4" s="3"/>
      <c r="C4" s="3"/>
      <c r="D4" s="4"/>
      <c r="E4" s="5"/>
    </row>
    <row r="5" spans="1:29" ht="20.25" customHeight="1">
      <c r="A5" s="6"/>
      <c r="B5" s="7"/>
      <c r="C5" s="8"/>
      <c r="D5" s="6"/>
      <c r="E5" s="1769" t="s">
        <v>20</v>
      </c>
      <c r="F5" s="1770"/>
      <c r="G5" s="1770"/>
      <c r="H5" s="1771" t="s">
        <v>21</v>
      </c>
      <c r="I5" s="1772"/>
      <c r="J5" s="1772"/>
      <c r="K5" s="1773" t="s">
        <v>22</v>
      </c>
    </row>
    <row r="6" spans="1:29">
      <c r="A6" s="9"/>
      <c r="B6" s="10"/>
      <c r="C6" s="11"/>
      <c r="D6" s="11"/>
      <c r="E6" s="8"/>
      <c r="F6" s="8"/>
      <c r="G6" s="8"/>
      <c r="H6" s="6"/>
      <c r="I6" s="6"/>
      <c r="J6" s="6"/>
      <c r="K6" s="1774"/>
    </row>
    <row r="7" spans="1:29" ht="9" customHeight="1">
      <c r="A7" s="1759" t="s">
        <v>17</v>
      </c>
      <c r="B7" s="1760"/>
      <c r="C7" s="11" t="s">
        <v>0</v>
      </c>
      <c r="D7" s="11" t="s">
        <v>3</v>
      </c>
      <c r="E7" s="1776" t="s">
        <v>23</v>
      </c>
      <c r="F7" s="11"/>
      <c r="G7" s="11"/>
      <c r="H7" s="11" t="s">
        <v>9</v>
      </c>
      <c r="I7" s="1776" t="s">
        <v>6</v>
      </c>
      <c r="J7" s="11" t="s">
        <v>4</v>
      </c>
      <c r="K7" s="1774"/>
    </row>
    <row r="8" spans="1:29" ht="9" customHeight="1">
      <c r="A8" s="1759" t="s">
        <v>24</v>
      </c>
      <c r="B8" s="1760"/>
      <c r="C8" s="11"/>
      <c r="D8" s="11" t="s">
        <v>5</v>
      </c>
      <c r="E8" s="1777"/>
      <c r="F8" s="11" t="s">
        <v>1</v>
      </c>
      <c r="G8" s="11" t="s">
        <v>2</v>
      </c>
      <c r="H8" s="11"/>
      <c r="I8" s="1777"/>
      <c r="J8" s="11" t="s">
        <v>7</v>
      </c>
      <c r="K8" s="1774"/>
    </row>
    <row r="9" spans="1:29" ht="9" customHeight="1">
      <c r="A9" s="1759" t="s">
        <v>25</v>
      </c>
      <c r="B9" s="1760"/>
      <c r="C9" s="11"/>
      <c r="D9" s="11" t="s">
        <v>10</v>
      </c>
      <c r="E9" s="1777"/>
      <c r="F9" s="11"/>
      <c r="G9" s="11"/>
      <c r="H9" s="11"/>
      <c r="I9" s="1777"/>
      <c r="J9" s="11" t="s">
        <v>8</v>
      </c>
      <c r="K9" s="1774"/>
    </row>
    <row r="10" spans="1:29" ht="9" customHeight="1">
      <c r="A10" s="9"/>
      <c r="B10" s="10"/>
      <c r="C10" s="13"/>
      <c r="D10" s="13"/>
      <c r="E10" s="1778"/>
      <c r="F10" s="13"/>
      <c r="G10" s="13"/>
      <c r="H10" s="13"/>
      <c r="I10" s="13"/>
      <c r="J10" s="13"/>
      <c r="K10" s="1775"/>
    </row>
    <row r="11" spans="1:29" ht="15" customHeight="1">
      <c r="A11" s="14"/>
      <c r="B11" s="15"/>
      <c r="C11" s="1761" t="s">
        <v>19</v>
      </c>
      <c r="D11" s="1762"/>
      <c r="E11" s="1781" t="s">
        <v>13</v>
      </c>
      <c r="F11" s="1782"/>
      <c r="G11" s="1782"/>
      <c r="H11" s="1782"/>
      <c r="I11" s="1782"/>
      <c r="J11" s="1782"/>
      <c r="K11" s="1782"/>
    </row>
    <row r="12" spans="1:29" ht="5.25" customHeight="1">
      <c r="A12" s="16"/>
      <c r="B12" s="16"/>
      <c r="C12" s="16"/>
      <c r="D12" s="16"/>
      <c r="E12" s="5"/>
    </row>
    <row r="13" spans="1:29" ht="25.5" customHeight="1">
      <c r="A13" s="1786" t="s">
        <v>67</v>
      </c>
      <c r="B13" s="1786"/>
      <c r="C13" s="1786"/>
      <c r="D13" s="1786"/>
      <c r="E13" s="1786"/>
      <c r="F13" s="1786"/>
      <c r="G13" s="1786"/>
      <c r="H13" s="1786"/>
      <c r="I13" s="1786"/>
      <c r="J13" s="1786"/>
    </row>
    <row r="14" spans="1:29" s="22" customFormat="1" ht="14.25" customHeight="1">
      <c r="A14" s="17" t="s">
        <v>26</v>
      </c>
      <c r="B14" s="17"/>
      <c r="C14" s="19">
        <v>2227</v>
      </c>
      <c r="D14" s="19">
        <v>5372</v>
      </c>
      <c r="E14" s="19">
        <v>85072.531000000003</v>
      </c>
      <c r="F14" s="19">
        <v>19276.127</v>
      </c>
      <c r="G14" s="19">
        <v>365238.45</v>
      </c>
      <c r="H14" s="19">
        <v>528517.73699999996</v>
      </c>
      <c r="I14" s="19">
        <v>44904.864000000001</v>
      </c>
      <c r="J14" s="19">
        <v>483612.87300000002</v>
      </c>
      <c r="K14" s="19">
        <v>-43863.709000000003</v>
      </c>
      <c r="L14" s="24"/>
      <c r="M14" s="24"/>
      <c r="N14" s="24"/>
      <c r="O14" s="24"/>
      <c r="P14" s="24"/>
      <c r="Q14" s="24"/>
      <c r="R14" s="24"/>
      <c r="S14" s="24"/>
      <c r="T14" s="24"/>
      <c r="U14" s="42"/>
      <c r="V14" s="42"/>
      <c r="W14" s="42"/>
      <c r="X14" s="42"/>
      <c r="Y14" s="42"/>
      <c r="Z14" s="42"/>
      <c r="AA14" s="42"/>
      <c r="AB14" s="42"/>
      <c r="AC14" s="42"/>
    </row>
    <row r="15" spans="1:29" ht="17.100000000000001" customHeight="1">
      <c r="A15" s="17" t="s">
        <v>27</v>
      </c>
      <c r="B15" s="5"/>
      <c r="C15" s="19">
        <v>2156</v>
      </c>
      <c r="D15" s="19" t="s">
        <v>44</v>
      </c>
      <c r="E15" s="19" t="s">
        <v>44</v>
      </c>
      <c r="F15" s="19" t="s">
        <v>44</v>
      </c>
      <c r="G15" s="19" t="s">
        <v>44</v>
      </c>
      <c r="H15" s="19" t="s">
        <v>44</v>
      </c>
      <c r="I15" s="19" t="s">
        <v>44</v>
      </c>
      <c r="J15" s="19" t="s">
        <v>44</v>
      </c>
      <c r="K15" s="19" t="s">
        <v>44</v>
      </c>
      <c r="L15" s="24"/>
      <c r="M15" s="24"/>
      <c r="N15" s="24"/>
      <c r="O15" s="24"/>
      <c r="P15" s="24"/>
      <c r="Q15" s="24"/>
      <c r="R15" s="24"/>
      <c r="S15" s="24"/>
      <c r="T15" s="24"/>
      <c r="U15" s="42"/>
      <c r="V15" s="42"/>
      <c r="W15" s="42"/>
      <c r="X15" s="42"/>
      <c r="Y15" s="42"/>
      <c r="Z15" s="42"/>
      <c r="AA15" s="42"/>
      <c r="AB15" s="42"/>
      <c r="AC15" s="42"/>
    </row>
    <row r="16" spans="1:29" ht="18" customHeight="1">
      <c r="A16" s="43" t="s">
        <v>35</v>
      </c>
      <c r="B16" s="5"/>
      <c r="C16" s="24">
        <v>370</v>
      </c>
      <c r="D16" s="24">
        <v>724</v>
      </c>
      <c r="E16" s="24">
        <v>7223.0529999999999</v>
      </c>
      <c r="F16" s="24">
        <v>7622.6459999999997</v>
      </c>
      <c r="G16" s="24">
        <v>19819.368999999999</v>
      </c>
      <c r="H16" s="24">
        <v>34600.758000000002</v>
      </c>
      <c r="I16" s="24">
        <v>13141.040999999999</v>
      </c>
      <c r="J16" s="24">
        <v>21459.717000000001</v>
      </c>
      <c r="K16" s="24">
        <v>-209.13300000000001</v>
      </c>
      <c r="L16" s="24"/>
      <c r="M16" s="24"/>
      <c r="N16" s="24"/>
      <c r="O16" s="24"/>
      <c r="P16" s="24"/>
      <c r="Q16" s="24"/>
      <c r="R16" s="24"/>
      <c r="S16" s="24"/>
      <c r="T16" s="24"/>
      <c r="U16" s="42"/>
      <c r="V16" s="42"/>
      <c r="W16" s="42"/>
      <c r="X16" s="42"/>
      <c r="Y16" s="42"/>
      <c r="Z16" s="42"/>
      <c r="AA16" s="42"/>
      <c r="AB16" s="42"/>
      <c r="AC16" s="42"/>
    </row>
    <row r="17" spans="1:29" ht="12" customHeight="1">
      <c r="A17" s="43" t="s">
        <v>36</v>
      </c>
      <c r="B17" s="5"/>
      <c r="C17" s="24">
        <v>227</v>
      </c>
      <c r="D17" s="24" t="s">
        <v>44</v>
      </c>
      <c r="E17" s="24" t="s">
        <v>44</v>
      </c>
      <c r="F17" s="24" t="s">
        <v>44</v>
      </c>
      <c r="G17" s="24" t="s">
        <v>44</v>
      </c>
      <c r="H17" s="24" t="s">
        <v>44</v>
      </c>
      <c r="I17" s="24" t="s">
        <v>44</v>
      </c>
      <c r="J17" s="24" t="s">
        <v>44</v>
      </c>
      <c r="K17" s="24" t="s">
        <v>44</v>
      </c>
      <c r="L17" s="24"/>
      <c r="M17" s="24"/>
      <c r="N17" s="24"/>
      <c r="O17" s="24"/>
      <c r="P17" s="24"/>
      <c r="Q17" s="24"/>
      <c r="R17" s="24"/>
      <c r="S17" s="24"/>
      <c r="T17" s="24"/>
      <c r="U17" s="42"/>
      <c r="V17" s="42"/>
      <c r="W17" s="42"/>
      <c r="X17" s="42"/>
      <c r="Y17" s="42"/>
      <c r="Z17" s="42"/>
      <c r="AA17" s="42"/>
      <c r="AB17" s="42"/>
      <c r="AC17" s="42"/>
    </row>
    <row r="18" spans="1:29" ht="12" customHeight="1">
      <c r="A18" s="43" t="s">
        <v>33</v>
      </c>
      <c r="B18" s="5"/>
      <c r="C18" s="24">
        <v>1402</v>
      </c>
      <c r="D18" s="24">
        <v>4004</v>
      </c>
      <c r="E18" s="24">
        <v>72868.407000000007</v>
      </c>
      <c r="F18" s="24">
        <v>11338.710999999999</v>
      </c>
      <c r="G18" s="24">
        <v>326144.277</v>
      </c>
      <c r="H18" s="24">
        <v>467168.99800000002</v>
      </c>
      <c r="I18" s="24">
        <v>31331.473999999998</v>
      </c>
      <c r="J18" s="24">
        <v>435837.52399999998</v>
      </c>
      <c r="K18" s="24">
        <v>-43433.091</v>
      </c>
      <c r="L18" s="24"/>
      <c r="M18" s="24"/>
      <c r="N18" s="24"/>
      <c r="O18" s="24"/>
      <c r="P18" s="24"/>
      <c r="Q18" s="24"/>
      <c r="R18" s="24"/>
      <c r="S18" s="24"/>
      <c r="T18" s="24"/>
      <c r="U18" s="42"/>
      <c r="V18" s="42"/>
      <c r="W18" s="42"/>
      <c r="X18" s="42"/>
      <c r="Y18" s="42"/>
      <c r="Z18" s="42"/>
      <c r="AA18" s="42"/>
      <c r="AB18" s="42"/>
      <c r="AC18" s="42"/>
    </row>
    <row r="19" spans="1:29" ht="12" customHeight="1">
      <c r="A19" s="43" t="s">
        <v>37</v>
      </c>
      <c r="B19" s="5"/>
      <c r="C19" s="24">
        <v>89</v>
      </c>
      <c r="D19" s="24">
        <v>172</v>
      </c>
      <c r="E19" s="24">
        <v>2478.4169999999999</v>
      </c>
      <c r="F19" s="24">
        <v>36.517000000000003</v>
      </c>
      <c r="G19" s="24">
        <v>12029.638000000001</v>
      </c>
      <c r="H19" s="24">
        <v>15506.377</v>
      </c>
      <c r="I19" s="24">
        <v>40.713000000000001</v>
      </c>
      <c r="J19" s="24">
        <v>15465.664000000001</v>
      </c>
      <c r="K19" s="24">
        <v>-418.82</v>
      </c>
      <c r="L19" s="24"/>
      <c r="M19" s="24"/>
      <c r="N19" s="24"/>
      <c r="O19" s="24"/>
      <c r="P19" s="24"/>
      <c r="Q19" s="24"/>
      <c r="R19" s="24"/>
      <c r="S19" s="24"/>
      <c r="T19" s="24"/>
      <c r="U19" s="42"/>
      <c r="V19" s="42"/>
      <c r="W19" s="42"/>
      <c r="X19" s="42"/>
      <c r="Y19" s="42"/>
      <c r="Z19" s="42"/>
      <c r="AA19" s="42"/>
      <c r="AB19" s="42"/>
      <c r="AC19" s="42"/>
    </row>
    <row r="20" spans="1:29" ht="12" customHeight="1">
      <c r="A20" s="43" t="s">
        <v>38</v>
      </c>
      <c r="B20" s="5"/>
      <c r="C20" s="24">
        <v>68</v>
      </c>
      <c r="D20" s="24">
        <v>100</v>
      </c>
      <c r="E20" s="24">
        <v>546.90599999999995</v>
      </c>
      <c r="F20" s="24">
        <v>38.799999999999997</v>
      </c>
      <c r="G20" s="24">
        <v>2693.1770000000001</v>
      </c>
      <c r="H20" s="24">
        <v>3161.3870000000002</v>
      </c>
      <c r="I20" s="24">
        <v>58.863</v>
      </c>
      <c r="J20" s="24">
        <v>3102.5239999999999</v>
      </c>
      <c r="K20" s="24">
        <v>-777.57399999999996</v>
      </c>
      <c r="L20" s="24"/>
      <c r="M20" s="24"/>
      <c r="N20" s="24"/>
      <c r="O20" s="24"/>
      <c r="P20" s="24"/>
      <c r="Q20" s="24"/>
      <c r="R20" s="24"/>
      <c r="S20" s="24"/>
      <c r="T20" s="24"/>
      <c r="U20" s="42"/>
      <c r="V20" s="42"/>
      <c r="W20" s="42"/>
      <c r="X20" s="42"/>
      <c r="Y20" s="42"/>
      <c r="Z20" s="42"/>
      <c r="AA20" s="42"/>
      <c r="AB20" s="42"/>
      <c r="AC20" s="42"/>
    </row>
    <row r="21" spans="1:29" ht="18.95" customHeight="1">
      <c r="A21" s="76" t="s">
        <v>28</v>
      </c>
      <c r="B21" s="5"/>
      <c r="C21" s="35">
        <v>37</v>
      </c>
      <c r="D21" s="35" t="s">
        <v>44</v>
      </c>
      <c r="E21" s="35" t="s">
        <v>44</v>
      </c>
      <c r="F21" s="48" t="s">
        <v>44</v>
      </c>
      <c r="G21" s="48" t="s">
        <v>44</v>
      </c>
      <c r="H21" s="48" t="s">
        <v>44</v>
      </c>
      <c r="I21" s="48" t="s">
        <v>44</v>
      </c>
      <c r="J21" s="48" t="s">
        <v>44</v>
      </c>
      <c r="K21" s="48" t="s">
        <v>44</v>
      </c>
      <c r="L21" s="24"/>
      <c r="M21" s="24"/>
      <c r="N21" s="24"/>
      <c r="O21" s="24"/>
      <c r="P21" s="24"/>
      <c r="Q21" s="24"/>
      <c r="R21" s="24"/>
      <c r="S21" s="24"/>
      <c r="T21" s="24"/>
      <c r="U21" s="42"/>
      <c r="V21" s="42"/>
      <c r="W21" s="42"/>
      <c r="X21" s="42"/>
      <c r="Y21" s="42"/>
      <c r="Z21" s="42"/>
      <c r="AA21" s="42"/>
      <c r="AB21" s="42"/>
      <c r="AC21" s="42"/>
    </row>
    <row r="22" spans="1:29" ht="12.75" customHeight="1">
      <c r="A22" s="76" t="s">
        <v>29</v>
      </c>
      <c r="B22" s="5"/>
      <c r="C22" s="35">
        <v>34</v>
      </c>
      <c r="D22" s="35" t="s">
        <v>44</v>
      </c>
      <c r="E22" s="35" t="s">
        <v>44</v>
      </c>
      <c r="F22" s="48" t="s">
        <v>44</v>
      </c>
      <c r="G22" s="48" t="s">
        <v>44</v>
      </c>
      <c r="H22" s="48" t="s">
        <v>44</v>
      </c>
      <c r="I22" s="48" t="s">
        <v>44</v>
      </c>
      <c r="J22" s="48" t="s">
        <v>44</v>
      </c>
      <c r="K22" s="48" t="s">
        <v>44</v>
      </c>
      <c r="L22" s="24"/>
      <c r="M22" s="24"/>
      <c r="N22" s="24"/>
      <c r="O22" s="24"/>
      <c r="P22" s="24"/>
      <c r="Q22" s="24"/>
      <c r="R22" s="24"/>
      <c r="S22" s="24"/>
      <c r="T22" s="24"/>
      <c r="U22" s="42"/>
      <c r="V22" s="42"/>
      <c r="W22" s="42"/>
      <c r="X22" s="42"/>
      <c r="Y22" s="42"/>
      <c r="Z22" s="42"/>
      <c r="AA22" s="42"/>
      <c r="AB22" s="42"/>
      <c r="AC22" s="42"/>
    </row>
    <row r="23" spans="1:29" ht="5.25" customHeight="1">
      <c r="A23" s="76"/>
      <c r="B23" s="5"/>
      <c r="C23" s="46"/>
      <c r="D23" s="46"/>
      <c r="E23" s="31"/>
      <c r="F23" s="32"/>
      <c r="G23" s="32"/>
      <c r="H23" s="32"/>
      <c r="I23" s="32"/>
      <c r="J23" s="32"/>
      <c r="K23" s="32"/>
    </row>
    <row r="24" spans="1:29" ht="13.5" customHeight="1">
      <c r="A24" s="17" t="s">
        <v>68</v>
      </c>
      <c r="B24" s="5"/>
    </row>
    <row r="25" spans="1:29" s="22" customFormat="1" ht="14.25" customHeight="1">
      <c r="A25" s="76" t="s">
        <v>26</v>
      </c>
      <c r="B25" s="17"/>
      <c r="C25" s="19">
        <v>1866</v>
      </c>
      <c r="D25" s="19">
        <v>4689</v>
      </c>
      <c r="E25" s="19">
        <v>75087.107999999993</v>
      </c>
      <c r="F25" s="19">
        <v>17431.865000000002</v>
      </c>
      <c r="G25" s="19">
        <v>349743.32500000001</v>
      </c>
      <c r="H25" s="19">
        <v>501289.77100000001</v>
      </c>
      <c r="I25" s="19">
        <v>40626.461000000003</v>
      </c>
      <c r="J25" s="19">
        <v>460663.31</v>
      </c>
      <c r="K25" s="19">
        <v>-43021.712</v>
      </c>
      <c r="L25" s="24"/>
      <c r="M25" s="24"/>
      <c r="N25" s="24"/>
      <c r="O25" s="24"/>
      <c r="P25" s="24"/>
      <c r="Q25" s="24"/>
      <c r="R25" s="24"/>
      <c r="S25" s="24"/>
      <c r="T25" s="24"/>
      <c r="U25" s="42"/>
      <c r="V25" s="42"/>
      <c r="W25" s="42"/>
      <c r="X25" s="42"/>
      <c r="Y25" s="42"/>
      <c r="Z25" s="42"/>
      <c r="AA25" s="42"/>
      <c r="AB25" s="42"/>
      <c r="AC25" s="42"/>
    </row>
    <row r="26" spans="1:29" s="22" customFormat="1" ht="17.100000000000001" customHeight="1">
      <c r="A26" s="17" t="s">
        <v>27</v>
      </c>
      <c r="B26" s="17"/>
      <c r="C26" s="19">
        <v>1810</v>
      </c>
      <c r="D26" s="19" t="s">
        <v>44</v>
      </c>
      <c r="E26" s="19" t="s">
        <v>44</v>
      </c>
      <c r="F26" s="19" t="s">
        <v>44</v>
      </c>
      <c r="G26" s="19" t="s">
        <v>44</v>
      </c>
      <c r="H26" s="19" t="s">
        <v>44</v>
      </c>
      <c r="I26" s="19" t="s">
        <v>44</v>
      </c>
      <c r="J26" s="19" t="s">
        <v>44</v>
      </c>
      <c r="K26" s="19" t="s">
        <v>44</v>
      </c>
      <c r="L26" s="24"/>
      <c r="M26" s="24"/>
      <c r="N26" s="24"/>
      <c r="O26" s="24"/>
      <c r="P26" s="24"/>
      <c r="Q26" s="24"/>
      <c r="R26" s="24"/>
      <c r="S26" s="24"/>
      <c r="T26" s="24"/>
      <c r="U26" s="42"/>
      <c r="V26" s="42"/>
      <c r="W26" s="42"/>
      <c r="X26" s="42"/>
      <c r="Y26" s="42"/>
      <c r="Z26" s="42"/>
      <c r="AA26" s="42"/>
      <c r="AB26" s="42"/>
      <c r="AC26" s="42"/>
    </row>
    <row r="27" spans="1:29" ht="18" customHeight="1">
      <c r="A27" s="43" t="s">
        <v>35</v>
      </c>
      <c r="B27" s="5"/>
      <c r="C27" s="24">
        <v>298</v>
      </c>
      <c r="D27" s="24">
        <v>641</v>
      </c>
      <c r="E27" s="24">
        <v>6811.5730000000003</v>
      </c>
      <c r="F27" s="24">
        <v>7513.1570000000002</v>
      </c>
      <c r="G27" s="24">
        <v>18553.775000000001</v>
      </c>
      <c r="H27" s="24">
        <v>32317.945</v>
      </c>
      <c r="I27" s="24">
        <v>12877.083000000001</v>
      </c>
      <c r="J27" s="24">
        <v>19440.862000000001</v>
      </c>
      <c r="K27" s="24">
        <v>-607.16999999999996</v>
      </c>
      <c r="L27" s="24"/>
      <c r="M27" s="24"/>
      <c r="N27" s="24"/>
      <c r="O27" s="24"/>
      <c r="P27" s="24"/>
      <c r="Q27" s="24"/>
      <c r="R27" s="24"/>
      <c r="S27" s="24"/>
      <c r="T27" s="24"/>
      <c r="U27" s="42"/>
      <c r="V27" s="42"/>
      <c r="W27" s="42"/>
      <c r="X27" s="42"/>
      <c r="Y27" s="42"/>
      <c r="Z27" s="42"/>
      <c r="AA27" s="42"/>
      <c r="AB27" s="42"/>
      <c r="AC27" s="42"/>
    </row>
    <row r="28" spans="1:29" ht="12" customHeight="1">
      <c r="A28" s="43" t="s">
        <v>36</v>
      </c>
      <c r="B28" s="5"/>
      <c r="C28" s="24">
        <v>152</v>
      </c>
      <c r="D28" s="24" t="s">
        <v>44</v>
      </c>
      <c r="E28" s="24" t="s">
        <v>44</v>
      </c>
      <c r="F28" s="24" t="s">
        <v>44</v>
      </c>
      <c r="G28" s="24" t="s">
        <v>44</v>
      </c>
      <c r="H28" s="24" t="s">
        <v>44</v>
      </c>
      <c r="I28" s="24" t="s">
        <v>44</v>
      </c>
      <c r="J28" s="24" t="s">
        <v>44</v>
      </c>
      <c r="K28" s="24" t="s">
        <v>44</v>
      </c>
      <c r="L28" s="24"/>
      <c r="M28" s="24"/>
      <c r="N28" s="24"/>
      <c r="O28" s="24"/>
      <c r="P28" s="24"/>
      <c r="Q28" s="24"/>
      <c r="R28" s="24"/>
      <c r="S28" s="24"/>
      <c r="T28" s="24"/>
      <c r="U28" s="42"/>
      <c r="V28" s="42"/>
      <c r="W28" s="42"/>
      <c r="X28" s="42"/>
      <c r="Y28" s="42"/>
      <c r="Z28" s="42"/>
      <c r="AA28" s="42"/>
      <c r="AB28" s="42"/>
      <c r="AC28" s="42"/>
    </row>
    <row r="29" spans="1:29" ht="12" customHeight="1">
      <c r="A29" s="43" t="s">
        <v>33</v>
      </c>
      <c r="B29" s="5"/>
      <c r="C29" s="24">
        <v>1231</v>
      </c>
      <c r="D29" s="24">
        <v>3529</v>
      </c>
      <c r="E29" s="24">
        <v>63542.591</v>
      </c>
      <c r="F29" s="24">
        <v>9709.0540000000001</v>
      </c>
      <c r="G29" s="24">
        <v>312523.96299999999</v>
      </c>
      <c r="H29" s="24">
        <v>443748.33199999999</v>
      </c>
      <c r="I29" s="24">
        <v>27416.215</v>
      </c>
      <c r="J29" s="24">
        <v>416332.11700000003</v>
      </c>
      <c r="K29" s="24">
        <v>-41733.341</v>
      </c>
      <c r="L29" s="24"/>
      <c r="M29" s="24"/>
      <c r="N29" s="24"/>
      <c r="O29" s="24"/>
      <c r="P29" s="24"/>
      <c r="Q29" s="24"/>
      <c r="R29" s="24"/>
      <c r="S29" s="24"/>
      <c r="T29" s="24"/>
      <c r="U29" s="42"/>
      <c r="V29" s="42"/>
      <c r="W29" s="42"/>
      <c r="X29" s="42"/>
      <c r="Y29" s="42"/>
      <c r="Z29" s="42"/>
      <c r="AA29" s="42"/>
      <c r="AB29" s="42"/>
      <c r="AC29" s="42"/>
    </row>
    <row r="30" spans="1:29" ht="12" customHeight="1">
      <c r="A30" s="43" t="s">
        <v>37</v>
      </c>
      <c r="B30" s="5"/>
      <c r="C30" s="24">
        <v>70</v>
      </c>
      <c r="D30" s="24">
        <v>151</v>
      </c>
      <c r="E30" s="24">
        <v>2430.02</v>
      </c>
      <c r="F30" s="24">
        <v>29.824000000000002</v>
      </c>
      <c r="G30" s="24">
        <v>11887.775</v>
      </c>
      <c r="H30" s="24">
        <v>15111.934999999999</v>
      </c>
      <c r="I30" s="24">
        <v>12.401999999999999</v>
      </c>
      <c r="J30" s="24">
        <v>15099.532999999999</v>
      </c>
      <c r="K30" s="24">
        <v>-548.58900000000006</v>
      </c>
      <c r="L30" s="24"/>
      <c r="M30" s="24"/>
      <c r="N30" s="24"/>
      <c r="O30" s="24"/>
      <c r="P30" s="24"/>
      <c r="Q30" s="24"/>
      <c r="R30" s="24"/>
      <c r="S30" s="24"/>
      <c r="T30" s="24"/>
      <c r="U30" s="42"/>
      <c r="V30" s="42"/>
      <c r="W30" s="42"/>
      <c r="X30" s="42"/>
      <c r="Y30" s="42"/>
      <c r="Z30" s="42"/>
      <c r="AA30" s="42"/>
      <c r="AB30" s="42"/>
      <c r="AC30" s="42"/>
    </row>
    <row r="31" spans="1:29" ht="12" customHeight="1">
      <c r="A31" s="43" t="s">
        <v>38</v>
      </c>
      <c r="B31" s="5"/>
      <c r="C31" s="24">
        <v>59</v>
      </c>
      <c r="D31" s="24">
        <v>91</v>
      </c>
      <c r="E31" s="24">
        <v>544.78200000000004</v>
      </c>
      <c r="F31" s="24">
        <v>38.799999999999997</v>
      </c>
      <c r="G31" s="24">
        <v>2688.2840000000001</v>
      </c>
      <c r="H31" s="24">
        <v>3126.4380000000001</v>
      </c>
      <c r="I31" s="24">
        <v>58.863</v>
      </c>
      <c r="J31" s="24">
        <v>3067.5749999999998</v>
      </c>
      <c r="K31" s="24">
        <v>-805.39300000000003</v>
      </c>
      <c r="L31" s="24"/>
      <c r="M31" s="24"/>
      <c r="N31" s="24"/>
      <c r="O31" s="24"/>
      <c r="P31" s="24"/>
      <c r="Q31" s="24"/>
      <c r="R31" s="24"/>
      <c r="S31" s="24"/>
      <c r="T31" s="24"/>
      <c r="U31" s="42"/>
      <c r="V31" s="42"/>
      <c r="W31" s="42"/>
      <c r="X31" s="42"/>
      <c r="Y31" s="42"/>
      <c r="Z31" s="42"/>
      <c r="AA31" s="42"/>
      <c r="AB31" s="42"/>
      <c r="AC31" s="42"/>
    </row>
    <row r="32" spans="1:29" s="22" customFormat="1" ht="18.95" customHeight="1">
      <c r="A32" s="76" t="s">
        <v>52</v>
      </c>
      <c r="B32" s="17"/>
      <c r="C32" s="35">
        <v>30</v>
      </c>
      <c r="D32" s="35" t="s">
        <v>44</v>
      </c>
      <c r="E32" s="35" t="s">
        <v>44</v>
      </c>
      <c r="F32" s="48" t="s">
        <v>44</v>
      </c>
      <c r="G32" s="48" t="s">
        <v>44</v>
      </c>
      <c r="H32" s="48" t="s">
        <v>44</v>
      </c>
      <c r="I32" s="48" t="s">
        <v>44</v>
      </c>
      <c r="J32" s="48" t="s">
        <v>44</v>
      </c>
      <c r="K32" s="48" t="s">
        <v>44</v>
      </c>
      <c r="L32" s="24"/>
      <c r="M32" s="24"/>
      <c r="N32" s="24"/>
      <c r="O32" s="24"/>
      <c r="P32" s="24"/>
      <c r="Q32" s="24"/>
      <c r="R32" s="24"/>
      <c r="S32" s="24"/>
      <c r="T32" s="24"/>
      <c r="U32" s="42"/>
      <c r="V32" s="42"/>
      <c r="W32" s="42"/>
      <c r="X32" s="42"/>
      <c r="Y32" s="42"/>
      <c r="Z32" s="42"/>
      <c r="AA32" s="42"/>
      <c r="AB32" s="42"/>
      <c r="AC32" s="42"/>
    </row>
    <row r="33" spans="1:29" s="22" customFormat="1" ht="12" customHeight="1">
      <c r="A33" s="76" t="s">
        <v>53</v>
      </c>
      <c r="B33" s="17"/>
      <c r="C33" s="35">
        <v>26</v>
      </c>
      <c r="D33" s="35" t="s">
        <v>44</v>
      </c>
      <c r="E33" s="35" t="s">
        <v>44</v>
      </c>
      <c r="F33" s="48" t="s">
        <v>44</v>
      </c>
      <c r="G33" s="48" t="s">
        <v>44</v>
      </c>
      <c r="H33" s="48" t="s">
        <v>44</v>
      </c>
      <c r="I33" s="48" t="s">
        <v>44</v>
      </c>
      <c r="J33" s="48" t="s">
        <v>44</v>
      </c>
      <c r="K33" s="48" t="s">
        <v>44</v>
      </c>
      <c r="L33" s="24"/>
      <c r="M33" s="24"/>
      <c r="N33" s="24"/>
      <c r="O33" s="24"/>
      <c r="P33" s="24"/>
      <c r="Q33" s="24"/>
      <c r="R33" s="24"/>
      <c r="S33" s="24"/>
      <c r="T33" s="24"/>
      <c r="U33" s="42"/>
      <c r="V33" s="42"/>
      <c r="W33" s="42"/>
      <c r="X33" s="42"/>
      <c r="Y33" s="42"/>
      <c r="Z33" s="42"/>
      <c r="AA33" s="42"/>
      <c r="AB33" s="42"/>
      <c r="AC33" s="42"/>
    </row>
    <row r="34" spans="1:29" s="22" customFormat="1" ht="5.25" customHeight="1">
      <c r="A34" s="76"/>
      <c r="B34" s="17"/>
      <c r="C34" s="35"/>
      <c r="D34" s="35"/>
      <c r="E34" s="35"/>
      <c r="F34" s="48"/>
      <c r="G34" s="48"/>
      <c r="H34" s="48"/>
      <c r="I34" s="48"/>
      <c r="J34" s="48"/>
      <c r="K34" s="48"/>
    </row>
    <row r="35" spans="1:29" ht="15.75" customHeight="1">
      <c r="A35" s="17" t="s">
        <v>69</v>
      </c>
      <c r="B35" s="5"/>
    </row>
    <row r="36" spans="1:29" s="22" customFormat="1" ht="14.25" customHeight="1">
      <c r="A36" s="76" t="s">
        <v>26</v>
      </c>
      <c r="B36" s="17"/>
      <c r="C36" s="19">
        <v>1498</v>
      </c>
      <c r="D36" s="19">
        <v>3172</v>
      </c>
      <c r="E36" s="19">
        <v>51572.521999999997</v>
      </c>
      <c r="F36" s="19">
        <v>4435.027</v>
      </c>
      <c r="G36" s="19">
        <v>243878.204</v>
      </c>
      <c r="H36" s="19">
        <v>324420.68699999998</v>
      </c>
      <c r="I36" s="19">
        <v>4046.232</v>
      </c>
      <c r="J36" s="19">
        <v>320374.45500000002</v>
      </c>
      <c r="K36" s="19">
        <v>5680.7479999999996</v>
      </c>
      <c r="L36" s="24"/>
      <c r="M36" s="24"/>
      <c r="N36" s="24"/>
      <c r="O36" s="24"/>
      <c r="P36" s="24"/>
      <c r="Q36" s="24"/>
      <c r="R36" s="24"/>
      <c r="S36" s="24"/>
      <c r="T36" s="24"/>
      <c r="U36" s="42"/>
      <c r="V36" s="42"/>
      <c r="W36" s="42"/>
      <c r="X36" s="42"/>
      <c r="Y36" s="42"/>
      <c r="Z36" s="42"/>
      <c r="AA36" s="42"/>
      <c r="AB36" s="42"/>
      <c r="AC36" s="42"/>
    </row>
    <row r="37" spans="1:29" s="22" customFormat="1" ht="17.100000000000001" customHeight="1">
      <c r="A37" s="17" t="s">
        <v>27</v>
      </c>
      <c r="B37" s="17"/>
      <c r="C37" s="19">
        <v>1451</v>
      </c>
      <c r="D37" s="19" t="s">
        <v>44</v>
      </c>
      <c r="E37" s="19" t="s">
        <v>44</v>
      </c>
      <c r="F37" s="19" t="s">
        <v>44</v>
      </c>
      <c r="G37" s="19" t="s">
        <v>44</v>
      </c>
      <c r="H37" s="19" t="s">
        <v>44</v>
      </c>
      <c r="I37" s="19" t="s">
        <v>44</v>
      </c>
      <c r="J37" s="19" t="s">
        <v>44</v>
      </c>
      <c r="K37" s="19" t="s">
        <v>44</v>
      </c>
      <c r="L37" s="24"/>
      <c r="M37" s="24"/>
      <c r="N37" s="24"/>
      <c r="O37" s="24"/>
      <c r="P37" s="24"/>
      <c r="Q37" s="24"/>
      <c r="R37" s="24"/>
      <c r="S37" s="24"/>
      <c r="T37" s="24"/>
      <c r="U37" s="42"/>
      <c r="V37" s="42"/>
      <c r="W37" s="42"/>
      <c r="X37" s="42"/>
      <c r="Y37" s="42"/>
      <c r="Z37" s="42"/>
      <c r="AA37" s="42"/>
      <c r="AB37" s="42"/>
      <c r="AC37" s="42"/>
    </row>
    <row r="38" spans="1:29" ht="18" customHeight="1">
      <c r="A38" s="43" t="s">
        <v>35</v>
      </c>
      <c r="B38" s="5"/>
      <c r="C38" s="24">
        <v>226</v>
      </c>
      <c r="D38" s="24">
        <v>426</v>
      </c>
      <c r="E38" s="24">
        <v>4189.951</v>
      </c>
      <c r="F38" s="24">
        <v>206.011</v>
      </c>
      <c r="G38" s="24">
        <v>8761.8979999999992</v>
      </c>
      <c r="H38" s="24">
        <v>14037.24</v>
      </c>
      <c r="I38" s="24">
        <v>366.63200000000001</v>
      </c>
      <c r="J38" s="24">
        <v>13670.608</v>
      </c>
      <c r="K38" s="24">
        <v>-575.39200000000005</v>
      </c>
      <c r="L38" s="24"/>
      <c r="M38" s="24"/>
      <c r="N38" s="24"/>
      <c r="O38" s="24"/>
      <c r="P38" s="24"/>
      <c r="Q38" s="24"/>
      <c r="R38" s="24"/>
      <c r="S38" s="24"/>
      <c r="T38" s="24"/>
      <c r="U38" s="42"/>
      <c r="V38" s="42"/>
      <c r="W38" s="42"/>
      <c r="X38" s="42"/>
      <c r="Y38" s="42"/>
      <c r="Z38" s="42"/>
      <c r="AA38" s="42"/>
      <c r="AB38" s="42"/>
      <c r="AC38" s="42"/>
    </row>
    <row r="39" spans="1:29" ht="12" customHeight="1">
      <c r="A39" s="43" t="s">
        <v>36</v>
      </c>
      <c r="B39" s="5"/>
      <c r="C39" s="24">
        <v>117</v>
      </c>
      <c r="D39" s="24" t="s">
        <v>44</v>
      </c>
      <c r="E39" s="24" t="s">
        <v>44</v>
      </c>
      <c r="F39" s="24" t="s">
        <v>44</v>
      </c>
      <c r="G39" s="24" t="s">
        <v>44</v>
      </c>
      <c r="H39" s="24" t="s">
        <v>44</v>
      </c>
      <c r="I39" s="24" t="s">
        <v>44</v>
      </c>
      <c r="J39" s="24" t="s">
        <v>44</v>
      </c>
      <c r="K39" s="24" t="s">
        <v>44</v>
      </c>
      <c r="L39" s="24"/>
      <c r="M39" s="24"/>
      <c r="N39" s="24"/>
      <c r="O39" s="24"/>
      <c r="P39" s="24"/>
      <c r="Q39" s="24"/>
      <c r="R39" s="24"/>
      <c r="S39" s="24"/>
      <c r="T39" s="24"/>
      <c r="U39" s="42"/>
      <c r="V39" s="42"/>
      <c r="W39" s="42"/>
      <c r="X39" s="42"/>
      <c r="Y39" s="42"/>
      <c r="Z39" s="42"/>
      <c r="AA39" s="42"/>
      <c r="AB39" s="42"/>
      <c r="AC39" s="42"/>
    </row>
    <row r="40" spans="1:29" ht="12" customHeight="1">
      <c r="A40" s="43" t="s">
        <v>33</v>
      </c>
      <c r="B40" s="5"/>
      <c r="C40" s="24">
        <v>1006</v>
      </c>
      <c r="D40" s="24">
        <v>2315</v>
      </c>
      <c r="E40" s="24">
        <v>42946.631999999998</v>
      </c>
      <c r="F40" s="24">
        <v>4052.0529999999999</v>
      </c>
      <c r="G40" s="24">
        <v>217478.90599999999</v>
      </c>
      <c r="H40" s="24">
        <v>286789.56699999998</v>
      </c>
      <c r="I40" s="24">
        <v>3352.232</v>
      </c>
      <c r="J40" s="24">
        <v>283437.33500000002</v>
      </c>
      <c r="K40" s="24">
        <v>6834.23</v>
      </c>
      <c r="L40" s="24"/>
      <c r="M40" s="24"/>
      <c r="N40" s="24"/>
      <c r="O40" s="24"/>
      <c r="P40" s="24"/>
      <c r="Q40" s="24"/>
      <c r="R40" s="24"/>
      <c r="S40" s="24"/>
      <c r="T40" s="24"/>
      <c r="U40" s="42"/>
      <c r="V40" s="42"/>
      <c r="W40" s="42"/>
      <c r="X40" s="42"/>
      <c r="Y40" s="42"/>
      <c r="Z40" s="42"/>
      <c r="AA40" s="42"/>
      <c r="AB40" s="42"/>
      <c r="AC40" s="42"/>
    </row>
    <row r="41" spans="1:29" ht="12" customHeight="1">
      <c r="A41" s="43" t="s">
        <v>37</v>
      </c>
      <c r="B41" s="5"/>
      <c r="C41" s="24">
        <v>52</v>
      </c>
      <c r="D41" s="25">
        <v>131</v>
      </c>
      <c r="E41" s="25">
        <v>2389.0219999999999</v>
      </c>
      <c r="F41" s="25">
        <v>29.824000000000002</v>
      </c>
      <c r="G41" s="25">
        <v>11714.424999999999</v>
      </c>
      <c r="H41" s="25">
        <v>14720.548000000001</v>
      </c>
      <c r="I41" s="25">
        <v>12.401999999999999</v>
      </c>
      <c r="J41" s="25">
        <v>14708.146000000001</v>
      </c>
      <c r="K41" s="25">
        <v>-691.22500000000002</v>
      </c>
      <c r="L41" s="24"/>
      <c r="M41" s="24"/>
      <c r="N41" s="24"/>
      <c r="O41" s="24"/>
      <c r="P41" s="24"/>
      <c r="Q41" s="24"/>
      <c r="R41" s="24"/>
      <c r="S41" s="24"/>
      <c r="T41" s="24"/>
      <c r="U41" s="42"/>
      <c r="V41" s="42"/>
      <c r="W41" s="42"/>
      <c r="X41" s="42"/>
      <c r="Y41" s="42"/>
      <c r="Z41" s="42"/>
      <c r="AA41" s="42"/>
      <c r="AB41" s="42"/>
      <c r="AC41" s="42"/>
    </row>
    <row r="42" spans="1:29" ht="12" customHeight="1">
      <c r="A42" s="43" t="s">
        <v>38</v>
      </c>
      <c r="B42" s="5"/>
      <c r="C42" s="24">
        <v>50</v>
      </c>
      <c r="D42" s="25">
        <v>74</v>
      </c>
      <c r="E42" s="25">
        <v>426.87799999999999</v>
      </c>
      <c r="F42" s="25">
        <v>7.2469999999999999</v>
      </c>
      <c r="G42" s="25">
        <v>2313.1610000000001</v>
      </c>
      <c r="H42" s="25">
        <v>2592.6990000000001</v>
      </c>
      <c r="I42" s="25">
        <v>53.582000000000001</v>
      </c>
      <c r="J42" s="25">
        <v>2539.1170000000002</v>
      </c>
      <c r="K42" s="25">
        <v>-513.22699999999998</v>
      </c>
      <c r="L42" s="24"/>
      <c r="M42" s="24"/>
      <c r="N42" s="24"/>
      <c r="O42" s="24"/>
      <c r="P42" s="24"/>
      <c r="Q42" s="24"/>
      <c r="R42" s="24"/>
      <c r="S42" s="24"/>
      <c r="T42" s="24"/>
      <c r="U42" s="42"/>
      <c r="V42" s="42"/>
      <c r="W42" s="42"/>
      <c r="X42" s="42"/>
      <c r="Y42" s="42"/>
      <c r="Z42" s="42"/>
      <c r="AA42" s="42"/>
      <c r="AB42" s="42"/>
      <c r="AC42" s="42"/>
    </row>
    <row r="43" spans="1:29" s="22" customFormat="1" ht="18.95" customHeight="1">
      <c r="A43" s="76" t="s">
        <v>52</v>
      </c>
      <c r="B43" s="17"/>
      <c r="C43" s="35">
        <v>22</v>
      </c>
      <c r="D43" s="35" t="s">
        <v>44</v>
      </c>
      <c r="E43" s="35" t="s">
        <v>44</v>
      </c>
      <c r="F43" s="48" t="s">
        <v>44</v>
      </c>
      <c r="G43" s="48" t="s">
        <v>44</v>
      </c>
      <c r="H43" s="48" t="s">
        <v>44</v>
      </c>
      <c r="I43" s="48" t="s">
        <v>44</v>
      </c>
      <c r="J43" s="48" t="s">
        <v>44</v>
      </c>
      <c r="K43" s="48" t="s">
        <v>44</v>
      </c>
      <c r="L43" s="24"/>
      <c r="M43" s="24"/>
      <c r="N43" s="24"/>
      <c r="O43" s="24"/>
      <c r="P43" s="24"/>
      <c r="Q43" s="24"/>
      <c r="R43" s="24"/>
      <c r="S43" s="24"/>
      <c r="T43" s="24"/>
      <c r="U43" s="42"/>
      <c r="V43" s="42"/>
      <c r="W43" s="42"/>
      <c r="X43" s="42"/>
      <c r="Y43" s="42"/>
      <c r="Z43" s="42"/>
      <c r="AA43" s="42"/>
      <c r="AB43" s="42"/>
      <c r="AC43" s="42"/>
    </row>
    <row r="44" spans="1:29" s="22" customFormat="1" ht="12" customHeight="1">
      <c r="A44" s="76" t="s">
        <v>53</v>
      </c>
      <c r="B44" s="17"/>
      <c r="C44" s="35">
        <v>25</v>
      </c>
      <c r="D44" s="35" t="s">
        <v>44</v>
      </c>
      <c r="E44" s="35" t="s">
        <v>44</v>
      </c>
      <c r="F44" s="48" t="s">
        <v>44</v>
      </c>
      <c r="G44" s="48" t="s">
        <v>44</v>
      </c>
      <c r="H44" s="48" t="s">
        <v>44</v>
      </c>
      <c r="I44" s="48" t="s">
        <v>44</v>
      </c>
      <c r="J44" s="48" t="s">
        <v>44</v>
      </c>
      <c r="K44" s="48" t="s">
        <v>44</v>
      </c>
      <c r="L44" s="24"/>
      <c r="M44" s="24"/>
      <c r="N44" s="24"/>
      <c r="O44" s="24"/>
      <c r="P44" s="24"/>
      <c r="Q44" s="24"/>
      <c r="R44" s="24"/>
      <c r="S44" s="24"/>
      <c r="T44" s="24"/>
      <c r="U44" s="42"/>
      <c r="V44" s="42"/>
      <c r="W44" s="42"/>
      <c r="X44" s="42"/>
      <c r="Y44" s="42"/>
      <c r="Z44" s="42"/>
      <c r="AA44" s="42"/>
      <c r="AB44" s="42"/>
      <c r="AC44" s="42"/>
    </row>
    <row r="45" spans="1:29" ht="5.25" customHeight="1">
      <c r="A45" s="4"/>
      <c r="B45" s="5"/>
      <c r="C45" s="31"/>
      <c r="D45" s="31"/>
      <c r="E45" s="31"/>
      <c r="F45" s="32"/>
      <c r="G45" s="32"/>
      <c r="H45" s="32"/>
      <c r="I45" s="32"/>
      <c r="J45" s="32"/>
      <c r="K45" s="32"/>
    </row>
    <row r="46" spans="1:29" ht="12" customHeight="1">
      <c r="A46" s="17" t="s">
        <v>70</v>
      </c>
      <c r="B46" s="5"/>
    </row>
    <row r="47" spans="1:29" ht="14.25" customHeight="1">
      <c r="A47" s="76" t="s">
        <v>26</v>
      </c>
      <c r="B47" s="5"/>
      <c r="C47" s="19">
        <v>217</v>
      </c>
      <c r="D47" s="19">
        <v>346</v>
      </c>
      <c r="E47" s="19">
        <v>3804.0929999999998</v>
      </c>
      <c r="F47" s="19">
        <v>410.66399999999999</v>
      </c>
      <c r="G47" s="19">
        <v>6703.8</v>
      </c>
      <c r="H47" s="19">
        <v>11713.450999999999</v>
      </c>
      <c r="I47" s="19">
        <v>593.46799999999996</v>
      </c>
      <c r="J47" s="42">
        <v>11119.983</v>
      </c>
      <c r="K47" s="42">
        <v>-1055.5219999999999</v>
      </c>
      <c r="L47" s="24"/>
      <c r="M47" s="24"/>
      <c r="W47" s="42"/>
      <c r="X47" s="42"/>
      <c r="Y47" s="42"/>
      <c r="Z47" s="42"/>
      <c r="AA47" s="42"/>
      <c r="AB47" s="42"/>
      <c r="AC47" s="42"/>
    </row>
    <row r="48" spans="1:29" ht="17.100000000000001" customHeight="1">
      <c r="A48" s="17" t="s">
        <v>27</v>
      </c>
      <c r="B48" s="5"/>
      <c r="C48" s="19">
        <v>209</v>
      </c>
      <c r="D48" s="19" t="s">
        <v>44</v>
      </c>
      <c r="E48" s="19" t="s">
        <v>44</v>
      </c>
      <c r="F48" s="19" t="s">
        <v>44</v>
      </c>
      <c r="G48" s="19" t="s">
        <v>44</v>
      </c>
      <c r="H48" s="19" t="s">
        <v>44</v>
      </c>
      <c r="I48" s="19" t="s">
        <v>44</v>
      </c>
      <c r="J48" s="48" t="s">
        <v>44</v>
      </c>
      <c r="K48" s="48" t="s">
        <v>44</v>
      </c>
      <c r="L48" s="24"/>
      <c r="M48" s="24"/>
      <c r="N48" s="24"/>
      <c r="O48" s="24"/>
      <c r="P48" s="24"/>
      <c r="Q48" s="24"/>
      <c r="R48" s="24"/>
      <c r="S48" s="24"/>
      <c r="T48" s="24"/>
      <c r="U48" s="42"/>
      <c r="V48" s="42"/>
      <c r="W48" s="42"/>
      <c r="X48" s="42"/>
      <c r="Y48" s="42"/>
      <c r="Z48" s="42"/>
      <c r="AA48" s="42"/>
      <c r="AB48" s="42"/>
      <c r="AC48" s="42"/>
    </row>
    <row r="49" spans="1:29" ht="18" customHeight="1">
      <c r="A49" s="43" t="s">
        <v>35</v>
      </c>
      <c r="B49" s="5"/>
      <c r="C49" s="24">
        <v>33</v>
      </c>
      <c r="D49" s="24">
        <v>53</v>
      </c>
      <c r="E49" s="24">
        <v>245.471</v>
      </c>
      <c r="F49" s="24">
        <v>141.459</v>
      </c>
      <c r="G49" s="24">
        <v>600.50800000000004</v>
      </c>
      <c r="H49" s="24">
        <v>1313.6559999999999</v>
      </c>
      <c r="I49" s="24">
        <v>198.654</v>
      </c>
      <c r="J49" s="30">
        <v>1115.002</v>
      </c>
      <c r="K49" s="30">
        <v>217.77699999999999</v>
      </c>
      <c r="L49" s="24"/>
      <c r="M49" s="24"/>
      <c r="W49" s="42"/>
      <c r="X49" s="42"/>
      <c r="Y49" s="42"/>
      <c r="Z49" s="42"/>
      <c r="AA49" s="42"/>
      <c r="AB49" s="42"/>
      <c r="AC49" s="42"/>
    </row>
    <row r="50" spans="1:29" ht="12" customHeight="1">
      <c r="A50" s="43" t="s">
        <v>36</v>
      </c>
      <c r="B50" s="5"/>
      <c r="C50" s="29">
        <v>19</v>
      </c>
      <c r="D50" s="24">
        <v>26</v>
      </c>
      <c r="E50" s="24">
        <v>107.15</v>
      </c>
      <c r="F50" s="24">
        <v>0.73899999999999999</v>
      </c>
      <c r="G50" s="24">
        <v>412.791</v>
      </c>
      <c r="H50" s="24">
        <v>566.82799999999997</v>
      </c>
      <c r="I50" s="24">
        <v>0</v>
      </c>
      <c r="J50" s="30">
        <v>566.82799999999997</v>
      </c>
      <c r="K50" s="30">
        <v>18.888000000000002</v>
      </c>
      <c r="L50" s="24"/>
      <c r="M50" s="24"/>
      <c r="N50" s="24"/>
      <c r="O50" s="24"/>
      <c r="P50" s="24"/>
      <c r="Q50" s="24"/>
      <c r="R50" s="24"/>
      <c r="S50" s="24"/>
      <c r="T50" s="24"/>
      <c r="U50" s="42"/>
      <c r="V50" s="42"/>
      <c r="W50" s="42"/>
      <c r="X50" s="42"/>
      <c r="Y50" s="42"/>
      <c r="Z50" s="42"/>
      <c r="AA50" s="42"/>
      <c r="AB50" s="42"/>
      <c r="AC50" s="42"/>
    </row>
    <row r="51" spans="1:29" ht="12" customHeight="1">
      <c r="A51" s="43" t="s">
        <v>33</v>
      </c>
      <c r="B51" s="5"/>
      <c r="C51" s="24">
        <v>146</v>
      </c>
      <c r="D51" s="24">
        <v>248</v>
      </c>
      <c r="E51" s="24">
        <v>3429.9780000000001</v>
      </c>
      <c r="F51" s="24">
        <v>268.46600000000001</v>
      </c>
      <c r="G51" s="24">
        <v>5677.0519999999997</v>
      </c>
      <c r="H51" s="24">
        <v>9744.8160000000007</v>
      </c>
      <c r="I51" s="24">
        <v>394.81400000000002</v>
      </c>
      <c r="J51" s="30">
        <v>9350.0020000000004</v>
      </c>
      <c r="K51" s="30">
        <v>-1344.3389999999999</v>
      </c>
      <c r="L51" s="24"/>
      <c r="M51" s="24"/>
      <c r="N51" s="24"/>
      <c r="O51" s="24"/>
      <c r="P51" s="24"/>
      <c r="Q51" s="24"/>
      <c r="R51" s="24"/>
      <c r="S51" s="24"/>
      <c r="T51" s="42"/>
      <c r="U51" s="42"/>
      <c r="W51" s="42"/>
      <c r="X51" s="42"/>
      <c r="Y51" s="42"/>
      <c r="Z51" s="42"/>
      <c r="AA51" s="42"/>
      <c r="AB51" s="42"/>
      <c r="AC51" s="42"/>
    </row>
    <row r="52" spans="1:29" ht="12" customHeight="1">
      <c r="A52" s="43" t="s">
        <v>37</v>
      </c>
      <c r="B52" s="5"/>
      <c r="C52" s="97">
        <v>7</v>
      </c>
      <c r="D52" s="97">
        <v>7</v>
      </c>
      <c r="E52" s="97">
        <v>2.165</v>
      </c>
      <c r="F52" s="97">
        <v>0</v>
      </c>
      <c r="G52" s="97">
        <v>4.9850000000000003</v>
      </c>
      <c r="H52" s="97">
        <v>35.604999999999997</v>
      </c>
      <c r="I52" s="97">
        <v>0</v>
      </c>
      <c r="J52" s="97">
        <v>35.604999999999997</v>
      </c>
      <c r="K52" s="97">
        <v>28.34</v>
      </c>
      <c r="L52" s="24"/>
      <c r="M52" s="24"/>
      <c r="N52" s="24"/>
      <c r="O52" s="24"/>
      <c r="P52" s="24"/>
      <c r="Q52" s="24"/>
      <c r="R52" s="24"/>
      <c r="S52" s="24"/>
      <c r="T52" s="42"/>
      <c r="U52" s="42"/>
      <c r="W52" s="42"/>
      <c r="X52" s="42"/>
      <c r="Y52" s="42"/>
      <c r="Z52" s="42"/>
      <c r="AA52" s="42"/>
      <c r="AB52" s="42"/>
      <c r="AC52" s="42"/>
    </row>
    <row r="53" spans="1:29" ht="12" customHeight="1">
      <c r="A53" s="43" t="s">
        <v>38</v>
      </c>
      <c r="B53" s="5"/>
      <c r="C53" s="97">
        <v>4</v>
      </c>
      <c r="D53" s="93" t="s">
        <v>44</v>
      </c>
      <c r="E53" s="93" t="s">
        <v>44</v>
      </c>
      <c r="F53" s="93" t="s">
        <v>44</v>
      </c>
      <c r="G53" s="93" t="s">
        <v>44</v>
      </c>
      <c r="H53" s="93" t="s">
        <v>44</v>
      </c>
      <c r="I53" s="93" t="s">
        <v>44</v>
      </c>
      <c r="J53" s="93" t="s">
        <v>44</v>
      </c>
      <c r="K53" s="93" t="s">
        <v>44</v>
      </c>
      <c r="L53" s="24"/>
      <c r="M53" s="24"/>
      <c r="W53" s="42"/>
      <c r="X53" s="42"/>
      <c r="Y53" s="42"/>
      <c r="Z53" s="42"/>
      <c r="AA53" s="42"/>
      <c r="AB53" s="42"/>
      <c r="AC53" s="42"/>
    </row>
    <row r="54" spans="1:29" ht="18.95" customHeight="1">
      <c r="A54" s="76" t="s">
        <v>52</v>
      </c>
      <c r="B54" s="5"/>
      <c r="C54" s="98">
        <v>8</v>
      </c>
      <c r="D54" s="99" t="s">
        <v>44</v>
      </c>
      <c r="E54" s="99" t="s">
        <v>44</v>
      </c>
      <c r="F54" s="99" t="s">
        <v>44</v>
      </c>
      <c r="G54" s="99" t="s">
        <v>44</v>
      </c>
      <c r="H54" s="99" t="s">
        <v>44</v>
      </c>
      <c r="I54" s="99" t="s">
        <v>44</v>
      </c>
      <c r="J54" s="99" t="s">
        <v>44</v>
      </c>
      <c r="K54" s="99" t="s">
        <v>44</v>
      </c>
      <c r="L54" s="24"/>
      <c r="M54" s="24"/>
      <c r="W54" s="42"/>
      <c r="X54" s="42"/>
      <c r="Y54" s="42"/>
      <c r="Z54" s="42"/>
      <c r="AA54" s="42"/>
      <c r="AB54" s="42"/>
      <c r="AC54" s="42"/>
    </row>
    <row r="55" spans="1:29" ht="12.95" customHeight="1">
      <c r="A55" s="76" t="s">
        <v>53</v>
      </c>
      <c r="B55" s="5"/>
      <c r="C55" s="98">
        <v>0</v>
      </c>
      <c r="D55" s="98">
        <v>0</v>
      </c>
      <c r="E55" s="98">
        <v>0</v>
      </c>
      <c r="F55" s="98">
        <v>0</v>
      </c>
      <c r="G55" s="98">
        <v>0</v>
      </c>
      <c r="H55" s="98">
        <v>0</v>
      </c>
      <c r="I55" s="98">
        <v>0</v>
      </c>
      <c r="J55" s="98">
        <v>0</v>
      </c>
      <c r="K55" s="98">
        <v>0</v>
      </c>
      <c r="L55" s="24"/>
      <c r="M55" s="24"/>
      <c r="W55" s="42"/>
      <c r="X55" s="42"/>
      <c r="Y55" s="42"/>
      <c r="Z55" s="42"/>
      <c r="AA55" s="42"/>
      <c r="AB55" s="42"/>
      <c r="AC55" s="42"/>
    </row>
    <row r="56" spans="1:29" ht="3.75" customHeight="1">
      <c r="A56" s="17"/>
      <c r="B56" s="5"/>
      <c r="C56" s="49"/>
      <c r="D56" s="49"/>
      <c r="E56" s="5"/>
      <c r="U56" s="42"/>
      <c r="V56" s="42"/>
      <c r="W56" s="42"/>
      <c r="X56" s="42"/>
      <c r="Y56" s="42"/>
      <c r="Z56" s="42"/>
      <c r="AA56" s="42"/>
      <c r="AB56" s="42"/>
      <c r="AC56" s="42"/>
    </row>
    <row r="57" spans="1:29" ht="2.25" customHeight="1" thickBot="1">
      <c r="A57" s="50"/>
      <c r="B57" s="50"/>
      <c r="C57" s="51"/>
      <c r="D57" s="51"/>
      <c r="E57" s="51"/>
      <c r="F57" s="51"/>
      <c r="G57" s="51"/>
      <c r="H57" s="51"/>
      <c r="I57" s="51"/>
      <c r="J57" s="51"/>
      <c r="K57" s="51"/>
      <c r="U57" s="42"/>
      <c r="V57" s="42"/>
      <c r="W57" s="42"/>
      <c r="X57" s="42"/>
      <c r="Y57" s="42"/>
      <c r="Z57" s="42"/>
      <c r="AA57" s="42"/>
      <c r="AB57" s="42"/>
      <c r="AC57" s="42"/>
    </row>
    <row r="58" spans="1:29" ht="3.75" customHeight="1" thickTop="1">
      <c r="A58" s="4"/>
      <c r="B58" s="4"/>
      <c r="C58" s="52"/>
      <c r="D58" s="52"/>
      <c r="E58" s="5"/>
    </row>
    <row r="59" spans="1:29" ht="12.95" customHeight="1">
      <c r="A59" s="39" t="s">
        <v>155</v>
      </c>
      <c r="B59" s="39"/>
      <c r="C59" s="39"/>
      <c r="D59" s="39"/>
      <c r="E59" s="5"/>
    </row>
    <row r="60" spans="1:29" ht="18.75" customHeight="1">
      <c r="A60" s="5"/>
      <c r="B60" s="5"/>
      <c r="C60" s="5"/>
      <c r="D60" s="5"/>
      <c r="E60" s="5"/>
    </row>
    <row r="61" spans="1:29">
      <c r="A61" s="5"/>
      <c r="B61" s="5"/>
      <c r="C61" s="5"/>
      <c r="D61" s="5"/>
      <c r="E61" s="5"/>
    </row>
    <row r="62" spans="1:29">
      <c r="A62" s="5"/>
      <c r="B62" s="5"/>
    </row>
    <row r="63" spans="1:29">
      <c r="A63" s="5"/>
      <c r="B63" s="5"/>
    </row>
    <row r="64" spans="1:29">
      <c r="A64" s="5"/>
      <c r="B64" s="5"/>
    </row>
    <row r="65" spans="3:11">
      <c r="C65" s="97"/>
      <c r="D65" s="97"/>
      <c r="E65" s="97"/>
      <c r="F65" s="97"/>
      <c r="G65" s="97"/>
      <c r="H65" s="97"/>
      <c r="I65" s="97"/>
      <c r="J65" s="97"/>
      <c r="K65" s="97"/>
    </row>
    <row r="66" spans="3:11">
      <c r="C66" s="97"/>
      <c r="D66" s="97"/>
      <c r="E66" s="97"/>
      <c r="F66" s="97"/>
      <c r="G66" s="97"/>
      <c r="H66" s="97"/>
      <c r="I66" s="97"/>
      <c r="J66" s="97"/>
      <c r="K66" s="97"/>
    </row>
    <row r="67" spans="3:11">
      <c r="C67" s="97"/>
      <c r="D67" s="93"/>
      <c r="E67" s="93"/>
      <c r="F67" s="93"/>
      <c r="G67" s="93"/>
      <c r="H67" s="93"/>
      <c r="I67" s="93"/>
      <c r="J67" s="93"/>
      <c r="K67" s="93"/>
    </row>
    <row r="68" spans="3:11">
      <c r="C68" s="97"/>
      <c r="D68" s="93"/>
      <c r="E68" s="93"/>
      <c r="F68" s="93"/>
      <c r="G68" s="93"/>
      <c r="H68" s="93"/>
      <c r="I68" s="93"/>
      <c r="J68" s="93"/>
      <c r="K68" s="93"/>
    </row>
    <row r="69" spans="3:11">
      <c r="C69" s="97"/>
      <c r="D69" s="97"/>
      <c r="E69" s="97"/>
      <c r="F69" s="97"/>
      <c r="G69" s="97"/>
      <c r="H69" s="97"/>
      <c r="I69" s="97"/>
      <c r="J69" s="97"/>
      <c r="K69" s="97"/>
    </row>
    <row r="70" spans="3:11">
      <c r="C70" s="97"/>
      <c r="D70" s="97"/>
      <c r="E70" s="97"/>
      <c r="F70" s="97"/>
      <c r="G70" s="97"/>
      <c r="H70" s="97"/>
      <c r="I70" s="97"/>
      <c r="J70" s="97"/>
      <c r="K70" s="97"/>
    </row>
    <row r="71" spans="3:11">
      <c r="C71" s="97"/>
      <c r="D71" s="97"/>
      <c r="E71" s="97"/>
      <c r="F71" s="97"/>
      <c r="G71" s="97"/>
      <c r="H71" s="97"/>
      <c r="I71" s="97"/>
      <c r="J71" s="97"/>
      <c r="K71" s="97"/>
    </row>
    <row r="74" spans="3:11">
      <c r="C74" s="97"/>
      <c r="D74" s="93"/>
      <c r="E74" s="93"/>
      <c r="F74" s="93"/>
      <c r="G74" s="93"/>
      <c r="H74" s="93"/>
      <c r="I74" s="93"/>
      <c r="J74" s="93"/>
      <c r="K74" s="93"/>
    </row>
  </sheetData>
  <mergeCells count="13">
    <mergeCell ref="C11:D11"/>
    <mergeCell ref="E11:K11"/>
    <mergeCell ref="A13:J13"/>
    <mergeCell ref="A2:D2"/>
    <mergeCell ref="A3:K3"/>
    <mergeCell ref="H5:J5"/>
    <mergeCell ref="K5:K10"/>
    <mergeCell ref="A7:B7"/>
    <mergeCell ref="E7:E10"/>
    <mergeCell ref="I7:I9"/>
    <mergeCell ref="A8:B8"/>
    <mergeCell ref="A9:B9"/>
    <mergeCell ref="E5:G5"/>
  </mergeCells>
  <conditionalFormatting sqref="E65:K71 E74:K74 E52:K55">
    <cfRule type="cellIs" dxfId="19" priority="1" stopIfTrue="1" operator="between">
      <formula>0.1</formula>
      <formula>0.459</formula>
    </cfRule>
  </conditionalFormatting>
  <hyperlinks>
    <hyperlink ref="A1" location="Índice!A1" display="Voltar ao Índice"/>
  </hyperlinks>
  <pageMargins left="0.78740157480314965" right="0.78740157480314965" top="1.1811023622047245" bottom="0.78740157480314965" header="0" footer="0"/>
  <pageSetup paperSize="9" scale="9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dimension ref="A1:AD70"/>
  <sheetViews>
    <sheetView showGridLines="0" workbookViewId="0"/>
  </sheetViews>
  <sheetFormatPr defaultColWidth="10.5703125" defaultRowHeight="12.75"/>
  <cols>
    <col min="1" max="1" width="10.5703125" style="1" customWidth="1"/>
    <col min="2" max="2" width="11.28515625" style="1" customWidth="1"/>
    <col min="3" max="3" width="8.42578125" style="1" customWidth="1"/>
    <col min="4" max="4" width="7.42578125" style="1" customWidth="1"/>
    <col min="5" max="5" width="6.42578125" style="1" customWidth="1"/>
    <col min="6" max="6" width="6" style="1" customWidth="1"/>
    <col min="7" max="7" width="5.7109375" style="1" customWidth="1"/>
    <col min="8" max="8" width="5.85546875" style="1" customWidth="1"/>
    <col min="9" max="9" width="7.140625" style="1" customWidth="1"/>
    <col min="10" max="10" width="8.5703125" style="1" customWidth="1"/>
    <col min="11" max="11" width="9.42578125" style="1" customWidth="1"/>
    <col min="12" max="16384" width="10.5703125" style="1"/>
  </cols>
  <sheetData>
    <row r="1" spans="1:30" ht="15" customHeight="1">
      <c r="A1" s="1330" t="s">
        <v>1527</v>
      </c>
      <c r="B1" s="5"/>
      <c r="C1" s="5"/>
      <c r="D1" s="5"/>
      <c r="E1" s="5"/>
    </row>
    <row r="2" spans="1:30" ht="21" customHeight="1">
      <c r="A2" s="1766" t="s">
        <v>74</v>
      </c>
      <c r="B2" s="1766"/>
      <c r="C2" s="1766"/>
      <c r="D2" s="1766"/>
    </row>
    <row r="3" spans="1:30" ht="33" customHeight="1">
      <c r="A3" s="1780" t="s">
        <v>76</v>
      </c>
      <c r="B3" s="1780"/>
      <c r="C3" s="1780"/>
      <c r="D3" s="1780"/>
      <c r="E3" s="1768"/>
      <c r="F3" s="1768"/>
      <c r="G3" s="1768"/>
      <c r="H3" s="1768"/>
      <c r="I3" s="1768"/>
      <c r="J3" s="1768"/>
      <c r="K3" s="1768"/>
    </row>
    <row r="4" spans="1:30" ht="15" customHeight="1">
      <c r="A4" s="2">
        <v>2014</v>
      </c>
      <c r="B4" s="3"/>
      <c r="C4" s="3"/>
      <c r="D4" s="4"/>
      <c r="E4" s="5"/>
    </row>
    <row r="5" spans="1:30" ht="20.25" customHeight="1">
      <c r="A5" s="6"/>
      <c r="B5" s="7"/>
      <c r="C5" s="8"/>
      <c r="D5" s="6"/>
      <c r="E5" s="1769" t="s">
        <v>20</v>
      </c>
      <c r="F5" s="1770"/>
      <c r="G5" s="1770"/>
      <c r="H5" s="1771" t="s">
        <v>21</v>
      </c>
      <c r="I5" s="1772"/>
      <c r="J5" s="1772"/>
      <c r="K5" s="1773" t="s">
        <v>22</v>
      </c>
    </row>
    <row r="6" spans="1:30">
      <c r="A6" s="9"/>
      <c r="B6" s="10"/>
      <c r="C6" s="11"/>
      <c r="D6" s="11"/>
      <c r="E6" s="8"/>
      <c r="F6" s="8"/>
      <c r="G6" s="8"/>
      <c r="H6" s="6"/>
      <c r="I6" s="6"/>
      <c r="J6" s="6"/>
      <c r="K6" s="1774"/>
    </row>
    <row r="7" spans="1:30" ht="9" customHeight="1">
      <c r="A7" s="1759" t="s">
        <v>17</v>
      </c>
      <c r="B7" s="1760"/>
      <c r="C7" s="11" t="s">
        <v>0</v>
      </c>
      <c r="D7" s="11" t="s">
        <v>3</v>
      </c>
      <c r="E7" s="1776" t="s">
        <v>23</v>
      </c>
      <c r="F7" s="11"/>
      <c r="G7" s="11"/>
      <c r="H7" s="11" t="s">
        <v>9</v>
      </c>
      <c r="I7" s="1776" t="s">
        <v>6</v>
      </c>
      <c r="J7" s="11" t="s">
        <v>4</v>
      </c>
      <c r="K7" s="1774"/>
    </row>
    <row r="8" spans="1:30" ht="9" customHeight="1">
      <c r="A8" s="1759" t="s">
        <v>24</v>
      </c>
      <c r="B8" s="1760"/>
      <c r="C8" s="11"/>
      <c r="D8" s="11" t="s">
        <v>5</v>
      </c>
      <c r="E8" s="1777"/>
      <c r="F8" s="11" t="s">
        <v>1</v>
      </c>
      <c r="G8" s="11" t="s">
        <v>2</v>
      </c>
      <c r="H8" s="11"/>
      <c r="I8" s="1777"/>
      <c r="J8" s="11" t="s">
        <v>7</v>
      </c>
      <c r="K8" s="1774"/>
    </row>
    <row r="9" spans="1:30" ht="9" customHeight="1">
      <c r="A9" s="1759" t="s">
        <v>25</v>
      </c>
      <c r="B9" s="1760"/>
      <c r="C9" s="11"/>
      <c r="D9" s="11" t="s">
        <v>10</v>
      </c>
      <c r="E9" s="1777"/>
      <c r="F9" s="11"/>
      <c r="G9" s="11"/>
      <c r="H9" s="11"/>
      <c r="I9" s="1777"/>
      <c r="J9" s="11" t="s">
        <v>8</v>
      </c>
      <c r="K9" s="1774"/>
    </row>
    <row r="10" spans="1:30" ht="9" customHeight="1">
      <c r="A10" s="9"/>
      <c r="B10" s="10"/>
      <c r="C10" s="13"/>
      <c r="D10" s="13"/>
      <c r="E10" s="1778"/>
      <c r="F10" s="13"/>
      <c r="G10" s="13"/>
      <c r="H10" s="13"/>
      <c r="I10" s="13"/>
      <c r="J10" s="13"/>
      <c r="K10" s="1775"/>
    </row>
    <row r="11" spans="1:30" ht="15" customHeight="1">
      <c r="A11" s="14"/>
      <c r="B11" s="15"/>
      <c r="C11" s="1761" t="s">
        <v>19</v>
      </c>
      <c r="D11" s="1762"/>
      <c r="E11" s="1781" t="s">
        <v>13</v>
      </c>
      <c r="F11" s="1782"/>
      <c r="G11" s="1782"/>
      <c r="H11" s="1782"/>
      <c r="I11" s="1782"/>
      <c r="J11" s="1782"/>
      <c r="K11" s="1782"/>
    </row>
    <row r="12" spans="1:30" ht="9" customHeight="1">
      <c r="A12" s="16"/>
      <c r="B12" s="16"/>
      <c r="C12" s="16"/>
      <c r="D12" s="16"/>
      <c r="E12" s="5"/>
    </row>
    <row r="13" spans="1:30" ht="15.75" customHeight="1">
      <c r="A13" s="17" t="s">
        <v>71</v>
      </c>
      <c r="B13" s="5"/>
      <c r="C13" s="49"/>
      <c r="D13" s="49"/>
      <c r="E13" s="5"/>
    </row>
    <row r="14" spans="1:30" ht="7.5" customHeight="1">
      <c r="A14" s="17" t="s">
        <v>49</v>
      </c>
      <c r="B14" s="5"/>
      <c r="C14" s="49"/>
      <c r="D14" s="49"/>
      <c r="E14" s="5"/>
    </row>
    <row r="15" spans="1:30" ht="15" customHeight="1">
      <c r="A15" s="76" t="s">
        <v>26</v>
      </c>
      <c r="B15" s="5"/>
      <c r="C15" s="19">
        <v>72</v>
      </c>
      <c r="D15" s="19">
        <v>247</v>
      </c>
      <c r="E15" s="19">
        <v>7437.433</v>
      </c>
      <c r="F15" s="19">
        <v>8584.1689999999999</v>
      </c>
      <c r="G15" s="19">
        <v>44597.773999999998</v>
      </c>
      <c r="H15" s="19">
        <v>90761.899000000005</v>
      </c>
      <c r="I15" s="19">
        <v>21517.478999999999</v>
      </c>
      <c r="J15" s="19">
        <v>69244.42</v>
      </c>
      <c r="K15" s="19">
        <v>-43111.648000000001</v>
      </c>
      <c r="L15" s="24"/>
      <c r="M15" s="24"/>
      <c r="N15" s="24"/>
      <c r="O15" s="24"/>
      <c r="P15" s="24"/>
      <c r="Q15" s="24"/>
      <c r="R15" s="24"/>
      <c r="S15" s="24"/>
      <c r="T15" s="24"/>
      <c r="U15" s="30"/>
      <c r="V15" s="30"/>
      <c r="W15" s="30"/>
      <c r="X15" s="30"/>
      <c r="Y15" s="30"/>
      <c r="Z15" s="30"/>
      <c r="AA15" s="30"/>
      <c r="AB15" s="30"/>
      <c r="AC15" s="30"/>
      <c r="AD15" s="30"/>
    </row>
    <row r="16" spans="1:30" ht="20.100000000000001" customHeight="1">
      <c r="A16" s="17" t="s">
        <v>27</v>
      </c>
      <c r="B16" s="5"/>
      <c r="C16" s="19">
        <v>72</v>
      </c>
      <c r="D16" s="19">
        <v>247</v>
      </c>
      <c r="E16" s="19">
        <v>7437.433</v>
      </c>
      <c r="F16" s="19">
        <v>8584.1689999999999</v>
      </c>
      <c r="G16" s="19">
        <v>44597.773999999998</v>
      </c>
      <c r="H16" s="19">
        <v>90761.899000000005</v>
      </c>
      <c r="I16" s="19">
        <v>21517.478999999999</v>
      </c>
      <c r="J16" s="19">
        <v>69244.42</v>
      </c>
      <c r="K16" s="19">
        <v>-43111.648000000001</v>
      </c>
      <c r="L16" s="24"/>
      <c r="M16" s="24"/>
      <c r="N16" s="24"/>
      <c r="O16" s="24"/>
      <c r="P16" s="24"/>
      <c r="Q16" s="24"/>
      <c r="R16" s="24"/>
      <c r="S16" s="24"/>
      <c r="T16" s="24"/>
      <c r="U16" s="30"/>
      <c r="V16" s="30"/>
      <c r="W16" s="30"/>
      <c r="X16" s="30"/>
      <c r="Y16" s="30"/>
      <c r="Z16" s="30"/>
      <c r="AA16" s="30"/>
      <c r="AB16" s="30"/>
      <c r="AC16" s="30"/>
      <c r="AD16" s="30"/>
    </row>
    <row r="17" spans="1:30" ht="20.100000000000001" customHeight="1">
      <c r="A17" s="43" t="s">
        <v>35</v>
      </c>
      <c r="B17" s="5"/>
      <c r="C17" s="24">
        <v>18</v>
      </c>
      <c r="D17" s="24">
        <v>86</v>
      </c>
      <c r="E17" s="24">
        <v>1602.5740000000001</v>
      </c>
      <c r="F17" s="24">
        <v>7032.442</v>
      </c>
      <c r="G17" s="24">
        <v>7450.7969999999996</v>
      </c>
      <c r="H17" s="24">
        <v>14907.055</v>
      </c>
      <c r="I17" s="24">
        <v>12174.376</v>
      </c>
      <c r="J17" s="24">
        <v>2732.6790000000001</v>
      </c>
      <c r="K17" s="24">
        <v>134.364</v>
      </c>
      <c r="L17" s="24"/>
      <c r="M17" s="24"/>
      <c r="N17" s="24"/>
      <c r="O17" s="24"/>
      <c r="P17" s="24"/>
      <c r="Q17" s="24"/>
      <c r="R17" s="24"/>
      <c r="S17" s="24"/>
      <c r="T17" s="24"/>
      <c r="U17" s="30"/>
      <c r="V17" s="30"/>
      <c r="W17" s="30"/>
      <c r="X17" s="30"/>
      <c r="Y17" s="30"/>
      <c r="Z17" s="30"/>
      <c r="AA17" s="30"/>
      <c r="AB17" s="30"/>
      <c r="AC17" s="30"/>
      <c r="AD17" s="30"/>
    </row>
    <row r="18" spans="1:30" ht="12" customHeight="1">
      <c r="A18" s="43" t="s">
        <v>36</v>
      </c>
      <c r="B18" s="5"/>
      <c r="C18" s="24">
        <v>9</v>
      </c>
      <c r="D18" s="24" t="s">
        <v>44</v>
      </c>
      <c r="E18" s="24" t="s">
        <v>44</v>
      </c>
      <c r="F18" s="24" t="s">
        <v>44</v>
      </c>
      <c r="G18" s="24" t="s">
        <v>44</v>
      </c>
      <c r="H18" s="24" t="s">
        <v>44</v>
      </c>
      <c r="I18" s="24" t="s">
        <v>44</v>
      </c>
      <c r="J18" s="24" t="s">
        <v>44</v>
      </c>
      <c r="K18" s="24" t="s">
        <v>44</v>
      </c>
      <c r="L18" s="24"/>
      <c r="M18" s="24"/>
      <c r="N18" s="24"/>
      <c r="O18" s="40"/>
      <c r="P18" s="24"/>
      <c r="Q18" s="24"/>
      <c r="R18" s="24"/>
      <c r="S18" s="24"/>
      <c r="T18" s="24"/>
      <c r="U18" s="30"/>
      <c r="V18" s="30"/>
      <c r="W18" s="30"/>
      <c r="X18" s="30"/>
      <c r="Y18" s="30"/>
      <c r="Z18" s="30"/>
      <c r="AA18" s="30"/>
      <c r="AB18" s="30"/>
      <c r="AC18" s="30"/>
      <c r="AD18" s="30"/>
    </row>
    <row r="19" spans="1:30" ht="12" customHeight="1">
      <c r="A19" s="43" t="s">
        <v>33</v>
      </c>
      <c r="B19" s="5"/>
      <c r="C19" s="24">
        <v>41</v>
      </c>
      <c r="D19" s="24">
        <v>146</v>
      </c>
      <c r="E19" s="24">
        <v>5775.9639999999999</v>
      </c>
      <c r="F19" s="24">
        <v>1551.463</v>
      </c>
      <c r="G19" s="24">
        <v>36979.559000000001</v>
      </c>
      <c r="H19" s="24">
        <v>75498.921000000002</v>
      </c>
      <c r="I19" s="24">
        <v>9342.5889999999999</v>
      </c>
      <c r="J19" s="24">
        <v>66156.331999999995</v>
      </c>
      <c r="K19" s="24">
        <v>-43130.953000000001</v>
      </c>
      <c r="L19" s="24"/>
      <c r="M19" s="24"/>
      <c r="N19" s="24"/>
      <c r="O19" s="24"/>
      <c r="P19" s="24"/>
      <c r="Q19" s="24"/>
      <c r="R19" s="24"/>
      <c r="S19" s="24"/>
      <c r="T19" s="24"/>
      <c r="U19" s="30"/>
      <c r="V19" s="30"/>
      <c r="W19" s="30"/>
      <c r="X19" s="30"/>
      <c r="Y19" s="30"/>
      <c r="Z19" s="30"/>
      <c r="AA19" s="30"/>
      <c r="AB19" s="30"/>
      <c r="AC19" s="30"/>
      <c r="AD19" s="30"/>
    </row>
    <row r="20" spans="1:30" ht="12" customHeight="1">
      <c r="A20" s="43" t="s">
        <v>37</v>
      </c>
      <c r="B20" s="5"/>
      <c r="C20" s="24">
        <v>3</v>
      </c>
      <c r="D20" s="24">
        <v>4</v>
      </c>
      <c r="E20" s="24">
        <v>33.655999999999999</v>
      </c>
      <c r="F20" s="24">
        <v>0</v>
      </c>
      <c r="G20" s="24">
        <v>138.53399999999999</v>
      </c>
      <c r="H20" s="24">
        <v>289.20299999999997</v>
      </c>
      <c r="I20" s="24">
        <v>0</v>
      </c>
      <c r="J20" s="24">
        <v>289.20299999999997</v>
      </c>
      <c r="K20" s="24">
        <v>89.070999999999998</v>
      </c>
      <c r="L20" s="24"/>
      <c r="M20" s="24"/>
      <c r="N20" s="24"/>
      <c r="O20" s="24"/>
      <c r="P20" s="24"/>
      <c r="Q20" s="24"/>
      <c r="R20" s="24"/>
      <c r="S20" s="24"/>
      <c r="T20" s="24"/>
      <c r="U20" s="30"/>
      <c r="V20" s="30"/>
      <c r="W20" s="30"/>
      <c r="X20" s="30"/>
      <c r="Y20" s="30"/>
      <c r="Z20" s="30"/>
      <c r="AA20" s="30"/>
      <c r="AB20" s="30"/>
      <c r="AC20" s="30"/>
      <c r="AD20" s="30"/>
    </row>
    <row r="21" spans="1:30" ht="12" customHeight="1">
      <c r="A21" s="43" t="s">
        <v>38</v>
      </c>
      <c r="B21" s="5"/>
      <c r="C21" s="24">
        <v>1</v>
      </c>
      <c r="D21" s="24" t="s">
        <v>44</v>
      </c>
      <c r="E21" s="24" t="s">
        <v>44</v>
      </c>
      <c r="F21" s="24" t="s">
        <v>44</v>
      </c>
      <c r="G21" s="24" t="s">
        <v>44</v>
      </c>
      <c r="H21" s="24" t="s">
        <v>44</v>
      </c>
      <c r="I21" s="24" t="s">
        <v>44</v>
      </c>
      <c r="J21" s="24" t="s">
        <v>44</v>
      </c>
      <c r="K21" s="24" t="s">
        <v>44</v>
      </c>
      <c r="L21" s="24"/>
      <c r="M21" s="24"/>
      <c r="N21" s="24"/>
      <c r="O21" s="24"/>
      <c r="P21" s="24"/>
      <c r="Q21" s="24"/>
      <c r="R21" s="24"/>
      <c r="S21" s="24"/>
      <c r="T21" s="24"/>
      <c r="U21" s="30"/>
      <c r="V21" s="30"/>
      <c r="W21" s="30"/>
      <c r="X21" s="30"/>
      <c r="Y21" s="30"/>
      <c r="Z21" s="30"/>
      <c r="AA21" s="30"/>
      <c r="AB21" s="30"/>
      <c r="AC21" s="30"/>
      <c r="AD21" s="30"/>
    </row>
    <row r="22" spans="1:30" s="22" customFormat="1" ht="20.100000000000001" customHeight="1">
      <c r="A22" s="76" t="s">
        <v>52</v>
      </c>
      <c r="B22" s="17"/>
      <c r="C22" s="35">
        <v>0</v>
      </c>
      <c r="D22" s="35">
        <v>0</v>
      </c>
      <c r="E22" s="35">
        <v>0</v>
      </c>
      <c r="F22" s="48">
        <v>0</v>
      </c>
      <c r="G22" s="48">
        <v>0</v>
      </c>
      <c r="H22" s="48">
        <v>0</v>
      </c>
      <c r="I22" s="48">
        <v>0</v>
      </c>
      <c r="J22" s="48">
        <v>0</v>
      </c>
      <c r="K22" s="48">
        <v>0</v>
      </c>
      <c r="L22" s="24"/>
      <c r="M22" s="24"/>
      <c r="N22" s="24"/>
      <c r="O22" s="24"/>
      <c r="P22" s="24"/>
      <c r="Q22" s="24"/>
      <c r="R22" s="24"/>
      <c r="S22" s="24"/>
      <c r="T22" s="24"/>
      <c r="U22" s="30"/>
      <c r="V22" s="30"/>
      <c r="W22" s="30"/>
      <c r="X22" s="30"/>
      <c r="Y22" s="30"/>
      <c r="Z22" s="30"/>
      <c r="AA22" s="30"/>
      <c r="AB22" s="30"/>
      <c r="AC22" s="30"/>
      <c r="AD22" s="30"/>
    </row>
    <row r="23" spans="1:30" s="22" customFormat="1" ht="12.95" customHeight="1">
      <c r="A23" s="76" t="s">
        <v>53</v>
      </c>
      <c r="B23" s="17"/>
      <c r="C23" s="35">
        <v>0</v>
      </c>
      <c r="D23" s="35">
        <v>0</v>
      </c>
      <c r="E23" s="35">
        <v>0</v>
      </c>
      <c r="F23" s="48">
        <v>0</v>
      </c>
      <c r="G23" s="48">
        <v>0</v>
      </c>
      <c r="H23" s="48">
        <v>0</v>
      </c>
      <c r="I23" s="48">
        <v>0</v>
      </c>
      <c r="J23" s="48">
        <v>0</v>
      </c>
      <c r="K23" s="48">
        <v>0</v>
      </c>
      <c r="L23" s="24"/>
      <c r="M23" s="24"/>
      <c r="N23" s="24"/>
      <c r="O23" s="24"/>
      <c r="P23" s="24"/>
      <c r="Q23" s="24"/>
      <c r="R23" s="24"/>
      <c r="S23" s="24"/>
      <c r="T23" s="24"/>
      <c r="U23" s="30"/>
      <c r="V23" s="30"/>
      <c r="W23" s="30"/>
      <c r="X23" s="30"/>
      <c r="Y23" s="30"/>
      <c r="Z23" s="30"/>
      <c r="AA23" s="30"/>
      <c r="AB23" s="30"/>
      <c r="AC23" s="30"/>
      <c r="AD23" s="30"/>
    </row>
    <row r="24" spans="1:30" ht="9" customHeight="1">
      <c r="A24" s="76"/>
      <c r="B24" s="5"/>
      <c r="C24" s="31"/>
      <c r="D24" s="31"/>
      <c r="E24" s="31"/>
      <c r="F24" s="32"/>
      <c r="G24" s="32"/>
      <c r="H24" s="32"/>
      <c r="I24" s="32"/>
      <c r="J24" s="32"/>
      <c r="K24" s="32"/>
    </row>
    <row r="25" spans="1:30" ht="14.25" customHeight="1">
      <c r="A25" s="17" t="s">
        <v>72</v>
      </c>
      <c r="B25" s="5"/>
    </row>
    <row r="26" spans="1:30" ht="9" customHeight="1">
      <c r="A26" s="17" t="s">
        <v>49</v>
      </c>
      <c r="B26" s="5"/>
    </row>
    <row r="27" spans="1:30" s="22" customFormat="1" ht="12.75" customHeight="1">
      <c r="A27" s="76" t="s">
        <v>26</v>
      </c>
      <c r="B27" s="17"/>
      <c r="C27" s="19">
        <v>79</v>
      </c>
      <c r="D27" s="19">
        <v>924</v>
      </c>
      <c r="E27" s="19">
        <v>12273.06</v>
      </c>
      <c r="F27" s="19">
        <v>4002.0050000000001</v>
      </c>
      <c r="G27" s="19">
        <v>54563.546999999999</v>
      </c>
      <c r="H27" s="19">
        <v>74393.733999999997</v>
      </c>
      <c r="I27" s="19">
        <v>14469.281999999999</v>
      </c>
      <c r="J27" s="19">
        <v>59924.451999999997</v>
      </c>
      <c r="K27" s="19">
        <v>-4535.29</v>
      </c>
      <c r="L27" s="24"/>
      <c r="M27" s="24"/>
      <c r="N27" s="24"/>
      <c r="O27" s="24"/>
      <c r="P27" s="24"/>
      <c r="Q27" s="24"/>
      <c r="R27" s="24"/>
      <c r="S27" s="24"/>
      <c r="T27" s="24"/>
      <c r="U27" s="30"/>
      <c r="V27" s="30"/>
      <c r="W27" s="30"/>
      <c r="X27" s="30"/>
      <c r="Y27" s="30"/>
      <c r="Z27" s="30"/>
      <c r="AA27" s="30"/>
      <c r="AB27" s="30"/>
      <c r="AC27" s="30"/>
    </row>
    <row r="28" spans="1:30" s="22" customFormat="1" ht="20.100000000000001" customHeight="1">
      <c r="A28" s="17" t="s">
        <v>27</v>
      </c>
      <c r="B28" s="17"/>
      <c r="C28" s="19">
        <v>78</v>
      </c>
      <c r="D28" s="19" t="s">
        <v>44</v>
      </c>
      <c r="E28" s="19" t="s">
        <v>44</v>
      </c>
      <c r="F28" s="19" t="s">
        <v>44</v>
      </c>
      <c r="G28" s="19" t="s">
        <v>44</v>
      </c>
      <c r="H28" s="19" t="s">
        <v>44</v>
      </c>
      <c r="I28" s="19" t="s">
        <v>44</v>
      </c>
      <c r="J28" s="19" t="s">
        <v>44</v>
      </c>
      <c r="K28" s="19" t="s">
        <v>44</v>
      </c>
      <c r="L28" s="24"/>
      <c r="M28" s="24"/>
      <c r="N28" s="24"/>
      <c r="O28" s="24"/>
      <c r="P28" s="24"/>
      <c r="Q28" s="24"/>
      <c r="R28" s="24"/>
      <c r="S28" s="24"/>
      <c r="T28" s="24"/>
      <c r="U28" s="30"/>
      <c r="V28" s="30"/>
      <c r="W28" s="30"/>
      <c r="X28" s="30"/>
      <c r="Y28" s="30"/>
      <c r="Z28" s="30"/>
      <c r="AA28" s="30"/>
      <c r="AB28" s="30"/>
      <c r="AC28" s="30"/>
    </row>
    <row r="29" spans="1:30" ht="20.100000000000001" customHeight="1">
      <c r="A29" s="43" t="s">
        <v>35</v>
      </c>
      <c r="B29" s="5"/>
      <c r="C29" s="24">
        <v>21</v>
      </c>
      <c r="D29" s="24">
        <v>76</v>
      </c>
      <c r="E29" s="24">
        <v>773.577</v>
      </c>
      <c r="F29" s="24">
        <v>133.245</v>
      </c>
      <c r="G29" s="24">
        <v>1740.5719999999999</v>
      </c>
      <c r="H29" s="24">
        <v>2059.9940000000001</v>
      </c>
      <c r="I29" s="24">
        <v>137.42099999999999</v>
      </c>
      <c r="J29" s="24">
        <v>1922.5730000000001</v>
      </c>
      <c r="K29" s="24">
        <v>-383.91899999999998</v>
      </c>
      <c r="L29" s="24"/>
      <c r="M29" s="24"/>
      <c r="N29" s="24"/>
      <c r="O29" s="24"/>
      <c r="P29" s="24"/>
      <c r="Q29" s="24"/>
      <c r="R29" s="24"/>
      <c r="S29" s="24"/>
      <c r="T29" s="24"/>
      <c r="U29" s="30"/>
      <c r="V29" s="30"/>
      <c r="W29" s="30"/>
      <c r="X29" s="30"/>
      <c r="Y29" s="30"/>
      <c r="Z29" s="30"/>
      <c r="AA29" s="30"/>
      <c r="AB29" s="30"/>
      <c r="AC29" s="30"/>
    </row>
    <row r="30" spans="1:30" ht="12" customHeight="1">
      <c r="A30" s="43" t="s">
        <v>36</v>
      </c>
      <c r="B30" s="5"/>
      <c r="C30" s="24">
        <v>7</v>
      </c>
      <c r="D30" s="24" t="s">
        <v>44</v>
      </c>
      <c r="E30" s="24" t="s">
        <v>44</v>
      </c>
      <c r="F30" s="24" t="s">
        <v>44</v>
      </c>
      <c r="G30" s="24" t="s">
        <v>44</v>
      </c>
      <c r="H30" s="24" t="s">
        <v>44</v>
      </c>
      <c r="I30" s="24" t="s">
        <v>44</v>
      </c>
      <c r="J30" s="24" t="s">
        <v>44</v>
      </c>
      <c r="K30" s="24" t="s">
        <v>44</v>
      </c>
      <c r="L30" s="24"/>
      <c r="M30" s="24"/>
      <c r="N30" s="24"/>
      <c r="O30" s="24"/>
      <c r="P30" s="24"/>
      <c r="Q30" s="24"/>
      <c r="R30" s="24"/>
      <c r="S30" s="24"/>
      <c r="T30" s="24"/>
      <c r="U30" s="30"/>
      <c r="V30" s="30"/>
      <c r="W30" s="30"/>
      <c r="X30" s="30"/>
      <c r="Y30" s="30"/>
      <c r="Z30" s="30"/>
      <c r="AA30" s="30"/>
      <c r="AB30" s="30"/>
      <c r="AC30" s="30"/>
    </row>
    <row r="31" spans="1:30" ht="12" customHeight="1">
      <c r="A31" s="43" t="s">
        <v>33</v>
      </c>
      <c r="B31" s="5"/>
      <c r="C31" s="24">
        <v>38</v>
      </c>
      <c r="D31" s="24">
        <v>820</v>
      </c>
      <c r="E31" s="24">
        <v>11390.017</v>
      </c>
      <c r="F31" s="24">
        <v>3837.0720000000001</v>
      </c>
      <c r="G31" s="24">
        <v>52388.446000000004</v>
      </c>
      <c r="H31" s="24">
        <v>71715.028000000006</v>
      </c>
      <c r="I31" s="24">
        <v>14326.58</v>
      </c>
      <c r="J31" s="24">
        <v>57388.447999999997</v>
      </c>
      <c r="K31" s="24">
        <v>-4092.279</v>
      </c>
      <c r="L31" s="24"/>
      <c r="M31" s="24"/>
      <c r="N31" s="24"/>
      <c r="O31" s="24"/>
      <c r="P31" s="24"/>
      <c r="Q31" s="24"/>
      <c r="R31" s="24"/>
      <c r="S31" s="24"/>
      <c r="T31" s="24"/>
      <c r="U31" s="30"/>
      <c r="V31" s="30"/>
      <c r="W31" s="30"/>
      <c r="X31" s="30"/>
      <c r="Y31" s="30"/>
      <c r="Z31" s="30"/>
      <c r="AA31" s="30"/>
      <c r="AB31" s="30"/>
      <c r="AC31" s="30"/>
    </row>
    <row r="32" spans="1:30" ht="12" customHeight="1">
      <c r="A32" s="43" t="s">
        <v>37</v>
      </c>
      <c r="B32" s="5"/>
      <c r="C32" s="24">
        <v>8</v>
      </c>
      <c r="D32" s="24">
        <v>9</v>
      </c>
      <c r="E32" s="24">
        <v>5.1769999999999996</v>
      </c>
      <c r="F32" s="24">
        <v>0</v>
      </c>
      <c r="G32" s="24">
        <v>29.831</v>
      </c>
      <c r="H32" s="24">
        <v>66.578999999999994</v>
      </c>
      <c r="I32" s="24">
        <v>0</v>
      </c>
      <c r="J32" s="24">
        <v>66.578999999999994</v>
      </c>
      <c r="K32" s="24">
        <v>25.225000000000001</v>
      </c>
      <c r="L32" s="24"/>
      <c r="M32" s="24"/>
      <c r="N32" s="24"/>
      <c r="O32" s="24"/>
      <c r="P32" s="24"/>
      <c r="Q32" s="24"/>
      <c r="R32" s="24"/>
      <c r="S32" s="24"/>
      <c r="T32" s="24"/>
      <c r="U32" s="30"/>
      <c r="V32" s="30"/>
      <c r="W32" s="30"/>
      <c r="X32" s="30"/>
      <c r="Y32" s="30"/>
      <c r="Z32" s="30"/>
      <c r="AA32" s="30"/>
      <c r="AB32" s="30"/>
      <c r="AC32" s="30"/>
    </row>
    <row r="33" spans="1:29" ht="12" customHeight="1">
      <c r="A33" s="43" t="s">
        <v>38</v>
      </c>
      <c r="B33" s="5"/>
      <c r="C33" s="24">
        <v>4</v>
      </c>
      <c r="D33" s="25" t="s">
        <v>44</v>
      </c>
      <c r="E33" s="25" t="s">
        <v>44</v>
      </c>
      <c r="F33" s="25" t="s">
        <v>44</v>
      </c>
      <c r="G33" s="25" t="s">
        <v>44</v>
      </c>
      <c r="H33" s="25" t="s">
        <v>44</v>
      </c>
      <c r="I33" s="25" t="s">
        <v>44</v>
      </c>
      <c r="J33" s="25" t="s">
        <v>44</v>
      </c>
      <c r="K33" s="25" t="s">
        <v>44</v>
      </c>
      <c r="L33" s="24"/>
      <c r="M33" s="24"/>
      <c r="N33" s="24"/>
      <c r="O33" s="24"/>
      <c r="P33" s="24"/>
      <c r="Q33" s="24"/>
      <c r="R33" s="24"/>
      <c r="S33" s="24"/>
      <c r="T33" s="24"/>
      <c r="U33" s="30"/>
      <c r="V33" s="30"/>
      <c r="W33" s="30"/>
      <c r="X33" s="30"/>
      <c r="Y33" s="30"/>
      <c r="Z33" s="30"/>
      <c r="AA33" s="30"/>
      <c r="AB33" s="30"/>
      <c r="AC33" s="30"/>
    </row>
    <row r="34" spans="1:29" s="22" customFormat="1" ht="20.100000000000001" customHeight="1">
      <c r="A34" s="76" t="s">
        <v>52</v>
      </c>
      <c r="B34" s="17"/>
      <c r="C34" s="35">
        <v>0</v>
      </c>
      <c r="D34" s="35">
        <v>0</v>
      </c>
      <c r="E34" s="35">
        <v>0</v>
      </c>
      <c r="F34" s="48">
        <v>0</v>
      </c>
      <c r="G34" s="48">
        <v>0</v>
      </c>
      <c r="H34" s="48">
        <v>0</v>
      </c>
      <c r="I34" s="48">
        <v>0</v>
      </c>
      <c r="J34" s="48">
        <v>0</v>
      </c>
      <c r="K34" s="48">
        <v>0</v>
      </c>
      <c r="L34" s="24"/>
      <c r="M34" s="24"/>
      <c r="N34" s="24"/>
      <c r="O34" s="24"/>
      <c r="P34" s="24"/>
      <c r="Q34" s="24"/>
      <c r="R34" s="24"/>
      <c r="S34" s="24"/>
      <c r="T34" s="24"/>
      <c r="U34" s="30"/>
      <c r="V34" s="30"/>
      <c r="W34" s="30"/>
      <c r="X34" s="30"/>
      <c r="Y34" s="30"/>
      <c r="Z34" s="30"/>
      <c r="AA34" s="30"/>
      <c r="AB34" s="30"/>
      <c r="AC34" s="30"/>
    </row>
    <row r="35" spans="1:29" s="22" customFormat="1" ht="12.75" customHeight="1">
      <c r="A35" s="76" t="s">
        <v>53</v>
      </c>
      <c r="B35" s="17"/>
      <c r="C35" s="35">
        <v>1</v>
      </c>
      <c r="D35" s="35" t="s">
        <v>44</v>
      </c>
      <c r="E35" s="35" t="s">
        <v>44</v>
      </c>
      <c r="F35" s="48" t="s">
        <v>44</v>
      </c>
      <c r="G35" s="48" t="s">
        <v>44</v>
      </c>
      <c r="H35" s="48" t="s">
        <v>44</v>
      </c>
      <c r="I35" s="48" t="s">
        <v>44</v>
      </c>
      <c r="J35" s="48" t="s">
        <v>44</v>
      </c>
      <c r="K35" s="48" t="s">
        <v>44</v>
      </c>
      <c r="L35" s="24"/>
      <c r="M35" s="24"/>
      <c r="N35" s="24"/>
      <c r="O35" s="24"/>
      <c r="P35" s="24"/>
      <c r="Q35" s="24"/>
      <c r="R35" s="24"/>
      <c r="S35" s="24"/>
      <c r="T35" s="24"/>
      <c r="U35" s="30"/>
      <c r="V35" s="30"/>
      <c r="W35" s="30"/>
      <c r="X35" s="30"/>
      <c r="Y35" s="30"/>
      <c r="Z35" s="30"/>
      <c r="AA35" s="30"/>
      <c r="AB35" s="30"/>
      <c r="AC35" s="30"/>
    </row>
    <row r="36" spans="1:29" ht="9" customHeight="1">
      <c r="A36" s="76"/>
      <c r="B36" s="5"/>
      <c r="C36" s="31"/>
      <c r="D36" s="31"/>
      <c r="E36" s="31"/>
      <c r="F36" s="32"/>
      <c r="G36" s="32"/>
      <c r="H36" s="32"/>
      <c r="I36" s="32"/>
      <c r="J36" s="32"/>
      <c r="K36" s="32"/>
    </row>
    <row r="37" spans="1:29" ht="12.75" customHeight="1">
      <c r="A37" s="17" t="s">
        <v>73</v>
      </c>
      <c r="B37" s="5"/>
    </row>
    <row r="38" spans="1:29" ht="5.25" customHeight="1">
      <c r="A38" s="17" t="s">
        <v>49</v>
      </c>
      <c r="B38" s="5"/>
    </row>
    <row r="39" spans="1:29" s="22" customFormat="1" ht="14.25" customHeight="1">
      <c r="A39" s="76" t="s">
        <v>26</v>
      </c>
      <c r="B39" s="17"/>
      <c r="C39" s="98">
        <v>361</v>
      </c>
      <c r="D39" s="98">
        <v>683</v>
      </c>
      <c r="E39" s="98">
        <v>9985.4230000000007</v>
      </c>
      <c r="F39" s="98">
        <v>1844.2619999999999</v>
      </c>
      <c r="G39" s="98">
        <v>15495.125</v>
      </c>
      <c r="H39" s="98">
        <v>27227.966</v>
      </c>
      <c r="I39" s="98">
        <v>4278.4030000000002</v>
      </c>
      <c r="J39" s="98">
        <v>22949.562999999998</v>
      </c>
      <c r="K39" s="98">
        <v>-841.99699999999996</v>
      </c>
      <c r="L39" s="24"/>
      <c r="M39" s="24"/>
      <c r="Z39" s="30"/>
      <c r="AA39" s="30"/>
      <c r="AB39" s="30"/>
      <c r="AC39" s="30"/>
    </row>
    <row r="40" spans="1:29" s="22" customFormat="1" ht="20.100000000000001" customHeight="1">
      <c r="A40" s="17" t="s">
        <v>27</v>
      </c>
      <c r="B40" s="17"/>
      <c r="C40" s="98">
        <v>346</v>
      </c>
      <c r="D40" s="99" t="s">
        <v>44</v>
      </c>
      <c r="E40" s="99" t="s">
        <v>44</v>
      </c>
      <c r="F40" s="99" t="s">
        <v>44</v>
      </c>
      <c r="G40" s="99" t="s">
        <v>44</v>
      </c>
      <c r="H40" s="99" t="s">
        <v>44</v>
      </c>
      <c r="I40" s="99" t="s">
        <v>44</v>
      </c>
      <c r="J40" s="99" t="s">
        <v>44</v>
      </c>
      <c r="K40" s="99" t="s">
        <v>44</v>
      </c>
      <c r="L40" s="24"/>
      <c r="M40" s="24"/>
      <c r="Z40" s="30"/>
      <c r="AA40" s="30"/>
      <c r="AB40" s="30"/>
      <c r="AC40" s="30"/>
    </row>
    <row r="41" spans="1:29" ht="20.100000000000001" customHeight="1">
      <c r="A41" s="43" t="s">
        <v>35</v>
      </c>
      <c r="B41" s="5"/>
      <c r="C41" s="97">
        <v>72</v>
      </c>
      <c r="D41" s="97">
        <v>83</v>
      </c>
      <c r="E41" s="97">
        <v>411.48</v>
      </c>
      <c r="F41" s="97">
        <v>109.489</v>
      </c>
      <c r="G41" s="97">
        <v>1265.5940000000001</v>
      </c>
      <c r="H41" s="97">
        <v>2282.8130000000001</v>
      </c>
      <c r="I41" s="97">
        <v>263.95800000000003</v>
      </c>
      <c r="J41" s="97">
        <v>2018.855</v>
      </c>
      <c r="K41" s="97">
        <v>398.03699999999998</v>
      </c>
      <c r="L41" s="24"/>
      <c r="M41" s="24"/>
      <c r="Z41" s="30"/>
      <c r="AA41" s="30"/>
      <c r="AB41" s="30"/>
      <c r="AC41" s="30"/>
    </row>
    <row r="42" spans="1:29" ht="12" customHeight="1">
      <c r="A42" s="43" t="s">
        <v>36</v>
      </c>
      <c r="B42" s="5"/>
      <c r="C42" s="97">
        <v>75</v>
      </c>
      <c r="D42" s="93" t="s">
        <v>44</v>
      </c>
      <c r="E42" s="93" t="s">
        <v>44</v>
      </c>
      <c r="F42" s="93" t="s">
        <v>44</v>
      </c>
      <c r="G42" s="93" t="s">
        <v>44</v>
      </c>
      <c r="H42" s="93" t="s">
        <v>44</v>
      </c>
      <c r="I42" s="93" t="s">
        <v>44</v>
      </c>
      <c r="J42" s="93" t="s">
        <v>44</v>
      </c>
      <c r="K42" s="93" t="s">
        <v>44</v>
      </c>
      <c r="L42" s="24"/>
      <c r="M42" s="24"/>
      <c r="Z42" s="30"/>
      <c r="AA42" s="30"/>
      <c r="AB42" s="30"/>
      <c r="AC42" s="30"/>
    </row>
    <row r="43" spans="1:29" ht="12" customHeight="1">
      <c r="A43" s="43" t="s">
        <v>33</v>
      </c>
      <c r="B43" s="5"/>
      <c r="C43" s="97">
        <v>171</v>
      </c>
      <c r="D43" s="97">
        <v>475</v>
      </c>
      <c r="E43" s="97">
        <v>9325.8160000000007</v>
      </c>
      <c r="F43" s="97">
        <v>1629.6569999999999</v>
      </c>
      <c r="G43" s="97">
        <v>13620.314</v>
      </c>
      <c r="H43" s="97">
        <v>23420.666000000001</v>
      </c>
      <c r="I43" s="97">
        <v>3915.259</v>
      </c>
      <c r="J43" s="97">
        <v>19505.406999999999</v>
      </c>
      <c r="K43" s="97">
        <v>-1699.75</v>
      </c>
      <c r="L43" s="24"/>
      <c r="M43" s="24"/>
      <c r="Z43" s="30"/>
      <c r="AA43" s="30"/>
      <c r="AB43" s="30"/>
      <c r="AC43" s="30"/>
    </row>
    <row r="44" spans="1:29" ht="12" customHeight="1">
      <c r="A44" s="43" t="s">
        <v>37</v>
      </c>
      <c r="B44" s="5"/>
      <c r="C44" s="97">
        <v>19</v>
      </c>
      <c r="D44" s="97">
        <v>21</v>
      </c>
      <c r="E44" s="97">
        <v>48.396999999999998</v>
      </c>
      <c r="F44" s="97">
        <v>6.6929999999999996</v>
      </c>
      <c r="G44" s="97">
        <v>141.863</v>
      </c>
      <c r="H44" s="97">
        <v>394.44200000000001</v>
      </c>
      <c r="I44" s="97">
        <v>28.311</v>
      </c>
      <c r="J44" s="97">
        <v>366.13099999999997</v>
      </c>
      <c r="K44" s="97">
        <v>129.76900000000001</v>
      </c>
      <c r="L44" s="24"/>
      <c r="M44" s="24"/>
      <c r="Z44" s="30"/>
      <c r="AA44" s="30"/>
      <c r="AB44" s="30"/>
      <c r="AC44" s="30"/>
    </row>
    <row r="45" spans="1:29" ht="12" customHeight="1">
      <c r="A45" s="43" t="s">
        <v>38</v>
      </c>
      <c r="B45" s="5"/>
      <c r="C45" s="97">
        <v>9</v>
      </c>
      <c r="D45" s="93">
        <v>9</v>
      </c>
      <c r="E45" s="97">
        <v>2.1240000000000001</v>
      </c>
      <c r="F45" s="97">
        <v>0</v>
      </c>
      <c r="G45" s="97">
        <v>4.8929999999999998</v>
      </c>
      <c r="H45" s="97">
        <v>34.948999999999998</v>
      </c>
      <c r="I45" s="97">
        <v>0</v>
      </c>
      <c r="J45" s="97">
        <v>34.948999999999998</v>
      </c>
      <c r="K45" s="97">
        <v>27.818999999999999</v>
      </c>
      <c r="L45" s="24"/>
      <c r="M45" s="24"/>
      <c r="Z45" s="30"/>
      <c r="AA45" s="30"/>
      <c r="AB45" s="30"/>
      <c r="AC45" s="30"/>
    </row>
    <row r="46" spans="1:29" s="22" customFormat="1" ht="20.100000000000001" customHeight="1">
      <c r="A46" s="76" t="s">
        <v>52</v>
      </c>
      <c r="B46" s="17"/>
      <c r="C46" s="99">
        <v>7</v>
      </c>
      <c r="D46" s="99" t="s">
        <v>44</v>
      </c>
      <c r="E46" s="99" t="s">
        <v>44</v>
      </c>
      <c r="F46" s="99" t="s">
        <v>44</v>
      </c>
      <c r="G46" s="99" t="s">
        <v>44</v>
      </c>
      <c r="H46" s="99" t="s">
        <v>44</v>
      </c>
      <c r="I46" s="99" t="s">
        <v>44</v>
      </c>
      <c r="J46" s="99" t="s">
        <v>44</v>
      </c>
      <c r="K46" s="99" t="s">
        <v>44</v>
      </c>
      <c r="L46" s="24"/>
      <c r="M46" s="24"/>
      <c r="Z46" s="30"/>
      <c r="AA46" s="30"/>
      <c r="AB46" s="30"/>
      <c r="AC46" s="30"/>
    </row>
    <row r="47" spans="1:29" s="22" customFormat="1" ht="13.5" customHeight="1">
      <c r="A47" s="76" t="s">
        <v>53</v>
      </c>
      <c r="B47" s="17"/>
      <c r="C47" s="99">
        <v>8</v>
      </c>
      <c r="D47" s="99" t="s">
        <v>44</v>
      </c>
      <c r="E47" s="99" t="s">
        <v>44</v>
      </c>
      <c r="F47" s="99" t="s">
        <v>44</v>
      </c>
      <c r="G47" s="99" t="s">
        <v>44</v>
      </c>
      <c r="H47" s="99" t="s">
        <v>44</v>
      </c>
      <c r="I47" s="99" t="s">
        <v>44</v>
      </c>
      <c r="J47" s="99" t="s">
        <v>44</v>
      </c>
      <c r="K47" s="99" t="s">
        <v>44</v>
      </c>
      <c r="L47" s="24"/>
      <c r="M47" s="24"/>
      <c r="Z47" s="30"/>
      <c r="AA47" s="30"/>
      <c r="AB47" s="30"/>
      <c r="AC47" s="30"/>
    </row>
    <row r="48" spans="1:29" ht="6.95" customHeight="1">
      <c r="A48" s="17"/>
      <c r="B48" s="5"/>
      <c r="C48" s="31"/>
      <c r="D48" s="31"/>
      <c r="E48" s="82"/>
      <c r="F48" s="30"/>
      <c r="G48" s="30"/>
      <c r="H48" s="30"/>
      <c r="I48" s="30"/>
      <c r="J48" s="30"/>
      <c r="K48" s="30"/>
    </row>
    <row r="49" spans="1:25" ht="2.25" customHeight="1" thickBot="1">
      <c r="A49" s="50"/>
      <c r="B49" s="50"/>
      <c r="C49" s="51"/>
      <c r="D49" s="51"/>
      <c r="E49" s="51"/>
      <c r="F49" s="51"/>
      <c r="G49" s="51"/>
      <c r="H49" s="51"/>
      <c r="I49" s="51"/>
      <c r="J49" s="51"/>
      <c r="K49" s="51"/>
    </row>
    <row r="50" spans="1:25" ht="3.75" customHeight="1" thickTop="1">
      <c r="A50" s="4"/>
      <c r="B50" s="4"/>
      <c r="C50" s="52"/>
      <c r="D50" s="52"/>
      <c r="E50" s="5"/>
    </row>
    <row r="51" spans="1:25" ht="12.95" customHeight="1">
      <c r="A51" s="39" t="s">
        <v>155</v>
      </c>
      <c r="B51" s="39"/>
      <c r="C51" s="39"/>
      <c r="D51" s="39"/>
      <c r="E51" s="5"/>
    </row>
    <row r="52" spans="1:25" ht="15.75" customHeight="1">
      <c r="A52" s="5"/>
      <c r="B52" s="5"/>
      <c r="C52" s="5"/>
      <c r="D52" s="5"/>
      <c r="E52" s="5"/>
    </row>
    <row r="53" spans="1:25">
      <c r="A53" s="5"/>
      <c r="B53" s="5"/>
      <c r="C53" s="5"/>
      <c r="D53" s="5"/>
      <c r="E53" s="5"/>
    </row>
    <row r="54" spans="1:25">
      <c r="A54" s="5"/>
      <c r="B54" s="5"/>
      <c r="C54" s="5"/>
      <c r="D54" s="5"/>
      <c r="E54" s="5"/>
    </row>
    <row r="55" spans="1:25">
      <c r="A55" s="5"/>
      <c r="B55" s="5"/>
      <c r="C55" s="5"/>
      <c r="D55" s="5"/>
      <c r="E55" s="5"/>
    </row>
    <row r="56" spans="1:25">
      <c r="A56" s="5"/>
      <c r="B56" s="5"/>
      <c r="C56" s="5"/>
      <c r="D56" s="5"/>
      <c r="E56" s="5"/>
      <c r="W56" s="30"/>
      <c r="X56" s="30"/>
      <c r="Y56" s="30"/>
    </row>
    <row r="57" spans="1:25">
      <c r="N57" s="24"/>
      <c r="O57" s="24"/>
      <c r="P57" s="24"/>
      <c r="Q57" s="24"/>
      <c r="R57" s="24"/>
      <c r="S57" s="24"/>
      <c r="T57" s="24"/>
      <c r="U57" s="30"/>
      <c r="V57" s="30"/>
      <c r="W57" s="30"/>
      <c r="X57" s="30"/>
      <c r="Y57" s="30"/>
    </row>
    <row r="58" spans="1:25">
      <c r="W58" s="30"/>
      <c r="X58" s="30"/>
      <c r="Y58" s="30"/>
    </row>
    <row r="59" spans="1:25">
      <c r="N59" s="24"/>
      <c r="O59" s="24"/>
      <c r="P59" s="24"/>
      <c r="Q59" s="24"/>
      <c r="R59" s="24"/>
      <c r="S59" s="24"/>
      <c r="T59" s="24"/>
      <c r="U59" s="30"/>
      <c r="V59" s="30"/>
      <c r="W59" s="30"/>
      <c r="X59" s="30"/>
      <c r="Y59" s="30"/>
    </row>
    <row r="60" spans="1:25">
      <c r="W60" s="30"/>
      <c r="X60" s="30"/>
      <c r="Y60" s="30"/>
    </row>
    <row r="61" spans="1:25">
      <c r="W61" s="30"/>
      <c r="X61" s="30"/>
      <c r="Y61" s="30"/>
    </row>
    <row r="62" spans="1:25">
      <c r="C62" s="97"/>
      <c r="D62" s="97"/>
      <c r="E62" s="97"/>
      <c r="F62" s="97"/>
      <c r="G62" s="97"/>
      <c r="H62" s="97"/>
      <c r="I62" s="97"/>
      <c r="J62" s="97"/>
      <c r="K62" s="97"/>
      <c r="W62" s="30"/>
      <c r="X62" s="30"/>
      <c r="Y62" s="30"/>
    </row>
    <row r="63" spans="1:25">
      <c r="W63" s="30"/>
      <c r="X63" s="30"/>
      <c r="Y63" s="30"/>
    </row>
    <row r="64" spans="1:25">
      <c r="C64" s="97"/>
      <c r="D64" s="93"/>
      <c r="E64" s="93"/>
      <c r="F64" s="93"/>
      <c r="G64" s="93"/>
      <c r="H64" s="93"/>
      <c r="I64" s="93"/>
      <c r="J64" s="93"/>
      <c r="K64" s="93"/>
    </row>
    <row r="70" spans="3:11">
      <c r="C70" s="97"/>
      <c r="D70" s="93"/>
      <c r="E70" s="97"/>
      <c r="F70" s="97"/>
      <c r="G70" s="97"/>
      <c r="H70" s="97"/>
      <c r="I70" s="97"/>
      <c r="J70" s="97"/>
      <c r="K70" s="97"/>
    </row>
  </sheetData>
  <mergeCells count="12">
    <mergeCell ref="C11:D11"/>
    <mergeCell ref="E11:K11"/>
    <mergeCell ref="A2:D2"/>
    <mergeCell ref="A3:K3"/>
    <mergeCell ref="H5:J5"/>
    <mergeCell ref="K5:K10"/>
    <mergeCell ref="A7:B7"/>
    <mergeCell ref="E7:E10"/>
    <mergeCell ref="I7:I9"/>
    <mergeCell ref="A8:B8"/>
    <mergeCell ref="A9:B9"/>
    <mergeCell ref="E5:G5"/>
  </mergeCells>
  <conditionalFormatting sqref="E62:K62 E64:K64 E70:K70 E39:K47">
    <cfRule type="cellIs" dxfId="18" priority="1" stopIfTrue="1" operator="between">
      <formula>0.1</formula>
      <formula>0.459</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dimension ref="A1:M47"/>
  <sheetViews>
    <sheetView showGridLines="0" workbookViewId="0"/>
  </sheetViews>
  <sheetFormatPr defaultColWidth="10.5703125" defaultRowHeight="12.75"/>
  <cols>
    <col min="1" max="1" width="10.5703125" style="1" customWidth="1"/>
    <col min="2" max="2" width="4.28515625" style="1" customWidth="1"/>
    <col min="3" max="3" width="8" style="1" customWidth="1"/>
    <col min="4" max="4" width="7.42578125" style="1" customWidth="1"/>
    <col min="5" max="5" width="7.140625" style="1" customWidth="1"/>
    <col min="6" max="7" width="7.42578125" style="1" customWidth="1"/>
    <col min="8" max="8" width="7.28515625" style="1" customWidth="1"/>
    <col min="9" max="9" width="7" style="1" customWidth="1"/>
    <col min="10" max="10" width="10.5703125" style="1"/>
    <col min="11" max="11" width="9.5703125" style="1" customWidth="1"/>
    <col min="12" max="16384" width="10.5703125" style="1"/>
  </cols>
  <sheetData>
    <row r="1" spans="1:13" ht="15" customHeight="1">
      <c r="A1" s="1330" t="s">
        <v>1527</v>
      </c>
      <c r="B1" s="1707"/>
      <c r="C1" s="1707"/>
      <c r="D1" s="1707"/>
      <c r="E1" s="1707"/>
      <c r="F1" s="1707"/>
      <c r="G1" s="1707"/>
      <c r="H1" s="1707"/>
      <c r="I1" s="1707"/>
      <c r="J1" s="1707"/>
      <c r="K1" s="1707"/>
    </row>
    <row r="2" spans="1:13" ht="21" customHeight="1">
      <c r="A2" s="1766" t="s">
        <v>77</v>
      </c>
      <c r="B2" s="1766"/>
      <c r="C2" s="1766"/>
      <c r="D2" s="1766"/>
    </row>
    <row r="3" spans="1:13" ht="33" customHeight="1">
      <c r="A3" s="1788" t="s">
        <v>78</v>
      </c>
      <c r="B3" s="1788"/>
      <c r="C3" s="1788"/>
      <c r="D3" s="1788"/>
      <c r="E3" s="1789"/>
      <c r="F3" s="1789"/>
      <c r="G3" s="1789"/>
      <c r="H3" s="1789"/>
      <c r="I3" s="1789"/>
      <c r="J3" s="1789"/>
      <c r="K3" s="1789"/>
    </row>
    <row r="4" spans="1:13" ht="15" customHeight="1">
      <c r="A4" s="2">
        <v>2014</v>
      </c>
      <c r="B4" s="3"/>
      <c r="C4" s="3"/>
      <c r="D4" s="4"/>
      <c r="E4" s="5"/>
    </row>
    <row r="5" spans="1:13" ht="15" customHeight="1">
      <c r="A5" s="6"/>
      <c r="B5" s="7"/>
      <c r="C5" s="8"/>
      <c r="D5" s="6"/>
      <c r="E5" s="1769" t="s">
        <v>20</v>
      </c>
      <c r="F5" s="1770"/>
      <c r="G5" s="1770"/>
      <c r="H5" s="1771" t="s">
        <v>21</v>
      </c>
      <c r="I5" s="1790"/>
      <c r="J5" s="1790"/>
      <c r="K5" s="1773" t="s">
        <v>22</v>
      </c>
    </row>
    <row r="6" spans="1:13">
      <c r="A6" s="9"/>
      <c r="B6" s="10"/>
      <c r="C6" s="11"/>
      <c r="D6" s="11"/>
      <c r="E6" s="8"/>
      <c r="F6" s="8"/>
      <c r="G6" s="8"/>
      <c r="H6" s="6"/>
      <c r="I6" s="6"/>
      <c r="J6" s="6"/>
      <c r="K6" s="1791"/>
    </row>
    <row r="7" spans="1:13" ht="9" customHeight="1">
      <c r="A7" s="1759" t="s">
        <v>17</v>
      </c>
      <c r="B7" s="1760"/>
      <c r="C7" s="11" t="s">
        <v>0</v>
      </c>
      <c r="D7" s="11" t="s">
        <v>3</v>
      </c>
      <c r="E7" s="1776" t="s">
        <v>23</v>
      </c>
      <c r="F7" s="11"/>
      <c r="G7" s="11"/>
      <c r="H7" s="11" t="s">
        <v>9</v>
      </c>
      <c r="I7" s="1776" t="s">
        <v>6</v>
      </c>
      <c r="J7" s="11" t="s">
        <v>4</v>
      </c>
      <c r="K7" s="1791"/>
    </row>
    <row r="8" spans="1:13" ht="9" customHeight="1">
      <c r="A8" s="1759" t="s">
        <v>12</v>
      </c>
      <c r="B8" s="1760"/>
      <c r="C8" s="11"/>
      <c r="D8" s="11" t="s">
        <v>5</v>
      </c>
      <c r="E8" s="1777"/>
      <c r="F8" s="11" t="s">
        <v>1</v>
      </c>
      <c r="G8" s="11" t="s">
        <v>2</v>
      </c>
      <c r="H8" s="11"/>
      <c r="I8" s="1793"/>
      <c r="J8" s="11" t="s">
        <v>7</v>
      </c>
      <c r="K8" s="1791"/>
    </row>
    <row r="9" spans="1:13" ht="9" customHeight="1">
      <c r="A9" s="1759" t="s">
        <v>11</v>
      </c>
      <c r="B9" s="1760"/>
      <c r="C9" s="11"/>
      <c r="D9" s="11" t="s">
        <v>10</v>
      </c>
      <c r="E9" s="1777"/>
      <c r="F9" s="11"/>
      <c r="G9" s="11"/>
      <c r="H9" s="11"/>
      <c r="I9" s="1793"/>
      <c r="J9" s="11" t="s">
        <v>8</v>
      </c>
      <c r="K9" s="1791"/>
    </row>
    <row r="10" spans="1:13" ht="9" customHeight="1">
      <c r="A10" s="9"/>
      <c r="B10" s="10"/>
      <c r="C10" s="13"/>
      <c r="D10" s="13"/>
      <c r="E10" s="1778"/>
      <c r="F10" s="13"/>
      <c r="G10" s="13"/>
      <c r="H10" s="13"/>
      <c r="I10" s="13"/>
      <c r="J10" s="13"/>
      <c r="K10" s="1792"/>
    </row>
    <row r="11" spans="1:13" ht="15" customHeight="1">
      <c r="A11" s="14"/>
      <c r="B11" s="15"/>
      <c r="C11" s="1761" t="s">
        <v>19</v>
      </c>
      <c r="D11" s="1762"/>
      <c r="E11" s="1781" t="s">
        <v>13</v>
      </c>
      <c r="F11" s="1782"/>
      <c r="G11" s="1782"/>
      <c r="H11" s="1782"/>
      <c r="I11" s="1782"/>
      <c r="J11" s="1782"/>
      <c r="K11" s="1782"/>
    </row>
    <row r="12" spans="1:13" ht="6.75" customHeight="1">
      <c r="A12" s="16"/>
      <c r="B12" s="16"/>
      <c r="C12" s="16"/>
      <c r="D12" s="16"/>
      <c r="E12" s="5"/>
    </row>
    <row r="13" spans="1:13" ht="15" customHeight="1">
      <c r="A13" s="17" t="s">
        <v>79</v>
      </c>
      <c r="B13" s="16"/>
      <c r="C13" s="16"/>
      <c r="D13" s="16"/>
      <c r="E13" s="5"/>
    </row>
    <row r="14" spans="1:13" ht="9" customHeight="1">
      <c r="A14" s="17"/>
      <c r="B14" s="16"/>
      <c r="C14" s="16"/>
      <c r="D14" s="16"/>
      <c r="E14" s="5"/>
    </row>
    <row r="15" spans="1:13" s="22" customFormat="1" ht="15" customHeight="1">
      <c r="A15" s="17" t="s">
        <v>9</v>
      </c>
      <c r="B15" s="111"/>
      <c r="C15" s="19">
        <v>363</v>
      </c>
      <c r="D15" s="19">
        <v>2846</v>
      </c>
      <c r="E15" s="19">
        <v>89847.017999999996</v>
      </c>
      <c r="F15" s="19">
        <v>90478.172999999995</v>
      </c>
      <c r="G15" s="19">
        <v>271515.29300000001</v>
      </c>
      <c r="H15" s="19">
        <v>542618.69499999995</v>
      </c>
      <c r="I15" s="20">
        <v>478.80200000000002</v>
      </c>
      <c r="J15" s="19">
        <v>542139.89300000004</v>
      </c>
      <c r="K15" s="19">
        <v>11215.16</v>
      </c>
      <c r="M15" s="42"/>
    </row>
    <row r="16" spans="1:13" ht="18" customHeight="1">
      <c r="A16" s="23" t="s">
        <v>18</v>
      </c>
      <c r="B16" s="16"/>
      <c r="C16" s="24">
        <v>333</v>
      </c>
      <c r="D16" s="24">
        <v>710</v>
      </c>
      <c r="E16" s="24">
        <v>7669.5789999999997</v>
      </c>
      <c r="F16" s="24">
        <v>3641.0889999999999</v>
      </c>
      <c r="G16" s="24">
        <v>21420.361000000001</v>
      </c>
      <c r="H16" s="24">
        <v>37521.264999999999</v>
      </c>
      <c r="I16" s="29">
        <v>332.77600000000001</v>
      </c>
      <c r="J16" s="24">
        <v>37188.489000000001</v>
      </c>
      <c r="K16" s="24">
        <v>627.94600000000003</v>
      </c>
      <c r="M16" s="42"/>
    </row>
    <row r="17" spans="1:13" ht="15" customHeight="1">
      <c r="A17" s="28" t="s">
        <v>14</v>
      </c>
      <c r="B17" s="16"/>
      <c r="C17" s="24">
        <v>21</v>
      </c>
      <c r="D17" s="24" t="s">
        <v>44</v>
      </c>
      <c r="E17" s="24" t="s">
        <v>44</v>
      </c>
      <c r="F17" s="24" t="s">
        <v>44</v>
      </c>
      <c r="G17" s="24" t="s">
        <v>44</v>
      </c>
      <c r="H17" s="24" t="s">
        <v>44</v>
      </c>
      <c r="I17" s="29" t="s">
        <v>44</v>
      </c>
      <c r="J17" s="24" t="s">
        <v>44</v>
      </c>
      <c r="K17" s="24" t="s">
        <v>44</v>
      </c>
      <c r="M17" s="42"/>
    </row>
    <row r="18" spans="1:13" ht="15" customHeight="1">
      <c r="A18" s="28" t="s">
        <v>15</v>
      </c>
      <c r="B18" s="16"/>
      <c r="C18" s="24">
        <v>7</v>
      </c>
      <c r="D18" s="24">
        <v>726</v>
      </c>
      <c r="E18" s="24">
        <v>27502.393</v>
      </c>
      <c r="F18" s="24">
        <v>29642.582999999999</v>
      </c>
      <c r="G18" s="24">
        <v>42955.906000000003</v>
      </c>
      <c r="H18" s="24">
        <v>166847.36799999999</v>
      </c>
      <c r="I18" s="29">
        <v>0</v>
      </c>
      <c r="J18" s="24">
        <v>166847.36799999999</v>
      </c>
      <c r="K18" s="24">
        <v>-6381.19</v>
      </c>
      <c r="M18" s="42"/>
    </row>
    <row r="19" spans="1:13" ht="15" customHeight="1">
      <c r="A19" s="23" t="s">
        <v>16</v>
      </c>
      <c r="B19" s="16"/>
      <c r="C19" s="24">
        <v>2</v>
      </c>
      <c r="D19" s="24" t="s">
        <v>44</v>
      </c>
      <c r="E19" s="24" t="s">
        <v>44</v>
      </c>
      <c r="F19" s="24" t="s">
        <v>44</v>
      </c>
      <c r="G19" s="24" t="s">
        <v>44</v>
      </c>
      <c r="H19" s="24" t="s">
        <v>44</v>
      </c>
      <c r="I19" s="29" t="s">
        <v>44</v>
      </c>
      <c r="J19" s="24" t="s">
        <v>44</v>
      </c>
      <c r="K19" s="24" t="s">
        <v>44</v>
      </c>
      <c r="M19" s="42"/>
    </row>
    <row r="20" spans="1:13" ht="9" customHeight="1">
      <c r="A20" s="16"/>
      <c r="B20" s="16"/>
      <c r="C20" s="112"/>
      <c r="D20" s="112"/>
      <c r="E20" s="31"/>
      <c r="F20" s="32"/>
      <c r="G20" s="32"/>
      <c r="H20" s="32"/>
      <c r="I20" s="32"/>
      <c r="J20" s="32"/>
      <c r="K20" s="32"/>
    </row>
    <row r="21" spans="1:13" ht="15" customHeight="1">
      <c r="A21" s="17" t="s">
        <v>80</v>
      </c>
      <c r="B21" s="16"/>
      <c r="C21" s="112"/>
      <c r="D21" s="112"/>
      <c r="E21" s="31"/>
      <c r="F21" s="32"/>
      <c r="G21" s="32"/>
      <c r="H21" s="32"/>
      <c r="I21" s="32"/>
      <c r="J21" s="32"/>
      <c r="K21" s="32"/>
    </row>
    <row r="22" spans="1:13" ht="9" customHeight="1">
      <c r="A22" s="17"/>
      <c r="B22" s="16"/>
      <c r="C22" s="112"/>
      <c r="D22" s="112"/>
      <c r="E22" s="31"/>
      <c r="F22" s="32"/>
      <c r="G22" s="32"/>
      <c r="H22" s="32"/>
      <c r="I22" s="32"/>
      <c r="J22" s="32"/>
      <c r="K22" s="32"/>
    </row>
    <row r="23" spans="1:13" s="22" customFormat="1" ht="12" customHeight="1">
      <c r="A23" s="17" t="s">
        <v>9</v>
      </c>
      <c r="B23" s="111"/>
      <c r="C23" s="19">
        <v>282</v>
      </c>
      <c r="D23" s="19">
        <v>1229</v>
      </c>
      <c r="E23" s="19">
        <v>27926.963</v>
      </c>
      <c r="F23" s="19">
        <v>154.447</v>
      </c>
      <c r="G23" s="19">
        <v>29169.859</v>
      </c>
      <c r="H23" s="19">
        <v>55055.277000000002</v>
      </c>
      <c r="I23" s="19">
        <v>346.18</v>
      </c>
      <c r="J23" s="19">
        <v>54709.097000000002</v>
      </c>
      <c r="K23" s="19">
        <v>-3091.6959999999999</v>
      </c>
    </row>
    <row r="24" spans="1:13" ht="18" customHeight="1">
      <c r="A24" s="23" t="s">
        <v>18</v>
      </c>
      <c r="B24" s="16"/>
      <c r="C24" s="24">
        <v>264</v>
      </c>
      <c r="D24" s="24" t="s">
        <v>44</v>
      </c>
      <c r="E24" s="24" t="s">
        <v>44</v>
      </c>
      <c r="F24" s="24" t="s">
        <v>44</v>
      </c>
      <c r="G24" s="24" t="s">
        <v>44</v>
      </c>
      <c r="H24" s="24" t="s">
        <v>44</v>
      </c>
      <c r="I24" s="24" t="s">
        <v>44</v>
      </c>
      <c r="J24" s="24" t="s">
        <v>44</v>
      </c>
      <c r="K24" s="24" t="s">
        <v>44</v>
      </c>
    </row>
    <row r="25" spans="1:13" ht="15" customHeight="1">
      <c r="A25" s="28" t="s">
        <v>14</v>
      </c>
      <c r="B25" s="16"/>
      <c r="C25" s="24">
        <v>15</v>
      </c>
      <c r="D25" s="24" t="s">
        <v>44</v>
      </c>
      <c r="E25" s="24" t="s">
        <v>44</v>
      </c>
      <c r="F25" s="24" t="s">
        <v>44</v>
      </c>
      <c r="G25" s="24" t="s">
        <v>44</v>
      </c>
      <c r="H25" s="24" t="s">
        <v>44</v>
      </c>
      <c r="I25" s="24" t="s">
        <v>44</v>
      </c>
      <c r="J25" s="24" t="s">
        <v>44</v>
      </c>
      <c r="K25" s="24" t="s">
        <v>44</v>
      </c>
    </row>
    <row r="26" spans="1:13" ht="15" customHeight="1">
      <c r="A26" s="28" t="s">
        <v>15</v>
      </c>
      <c r="B26" s="16"/>
      <c r="C26" s="24">
        <v>3</v>
      </c>
      <c r="D26" s="25">
        <v>386</v>
      </c>
      <c r="E26" s="25">
        <v>16863.710999999999</v>
      </c>
      <c r="F26" s="25">
        <v>0</v>
      </c>
      <c r="G26" s="25">
        <v>17214.419999999998</v>
      </c>
      <c r="H26" s="25">
        <v>35244.589999999997</v>
      </c>
      <c r="I26" s="25">
        <v>0</v>
      </c>
      <c r="J26" s="25">
        <v>35244.589999999997</v>
      </c>
      <c r="K26" s="25">
        <v>-173.63200000000001</v>
      </c>
    </row>
    <row r="27" spans="1:13" ht="15" customHeight="1">
      <c r="A27" s="23" t="s">
        <v>16</v>
      </c>
      <c r="B27" s="16"/>
      <c r="C27" s="24">
        <v>0</v>
      </c>
      <c r="D27" s="25">
        <v>0</v>
      </c>
      <c r="E27" s="25">
        <v>0</v>
      </c>
      <c r="F27" s="25">
        <v>0</v>
      </c>
      <c r="G27" s="25">
        <v>0</v>
      </c>
      <c r="H27" s="25">
        <v>0</v>
      </c>
      <c r="I27" s="25">
        <v>0</v>
      </c>
      <c r="J27" s="25">
        <v>0</v>
      </c>
      <c r="K27" s="25">
        <v>0</v>
      </c>
    </row>
    <row r="28" spans="1:13" ht="9" customHeight="1">
      <c r="A28" s="16"/>
      <c r="B28" s="16"/>
      <c r="C28" s="112"/>
      <c r="D28" s="112"/>
      <c r="E28" s="31"/>
      <c r="F28" s="32"/>
      <c r="G28" s="32"/>
      <c r="H28" s="32"/>
      <c r="I28" s="32"/>
      <c r="J28" s="32"/>
      <c r="K28" s="32"/>
    </row>
    <row r="29" spans="1:13" ht="15" customHeight="1">
      <c r="A29" s="17" t="s">
        <v>81</v>
      </c>
      <c r="B29" s="5"/>
      <c r="C29" s="31"/>
      <c r="D29" s="31"/>
      <c r="E29" s="31"/>
      <c r="F29" s="32"/>
      <c r="G29" s="32"/>
      <c r="H29" s="32"/>
      <c r="I29" s="32"/>
      <c r="J29" s="32"/>
      <c r="K29" s="32"/>
    </row>
    <row r="30" spans="1:13" ht="10.5" customHeight="1">
      <c r="A30" s="17"/>
      <c r="B30" s="5"/>
      <c r="C30" s="31"/>
      <c r="D30" s="31"/>
      <c r="E30" s="31"/>
      <c r="F30" s="32"/>
      <c r="G30" s="32"/>
      <c r="H30" s="32"/>
      <c r="I30" s="32"/>
      <c r="J30" s="32"/>
      <c r="K30" s="32"/>
    </row>
    <row r="31" spans="1:13" s="22" customFormat="1" ht="15" customHeight="1">
      <c r="A31" s="17" t="s">
        <v>9</v>
      </c>
      <c r="B31" s="17"/>
      <c r="C31" s="19">
        <v>81</v>
      </c>
      <c r="D31" s="19">
        <v>1617</v>
      </c>
      <c r="E31" s="19">
        <v>61920.055</v>
      </c>
      <c r="F31" s="19">
        <v>90323.725999999995</v>
      </c>
      <c r="G31" s="19">
        <v>242345.43400000001</v>
      </c>
      <c r="H31" s="19">
        <v>487563.41800000001</v>
      </c>
      <c r="I31" s="19">
        <v>132.62200000000001</v>
      </c>
      <c r="J31" s="19">
        <v>487430.79599999997</v>
      </c>
      <c r="K31" s="19">
        <v>14306.856</v>
      </c>
      <c r="L31" s="21"/>
      <c r="M31" s="21"/>
    </row>
    <row r="32" spans="1:13" ht="18" customHeight="1">
      <c r="A32" s="23" t="s">
        <v>18</v>
      </c>
      <c r="B32" s="5"/>
      <c r="C32" s="24">
        <v>69</v>
      </c>
      <c r="D32" s="24" t="s">
        <v>44</v>
      </c>
      <c r="E32" s="24" t="s">
        <v>44</v>
      </c>
      <c r="F32" s="24" t="s">
        <v>44</v>
      </c>
      <c r="G32" s="24" t="s">
        <v>44</v>
      </c>
      <c r="H32" s="24" t="s">
        <v>44</v>
      </c>
      <c r="I32" s="24" t="s">
        <v>44</v>
      </c>
      <c r="J32" s="24" t="s">
        <v>44</v>
      </c>
      <c r="K32" s="24" t="s">
        <v>44</v>
      </c>
      <c r="L32" s="27"/>
      <c r="M32" s="27"/>
    </row>
    <row r="33" spans="1:13" ht="15" customHeight="1">
      <c r="A33" s="28" t="s">
        <v>14</v>
      </c>
      <c r="B33" s="5"/>
      <c r="C33" s="24">
        <v>6</v>
      </c>
      <c r="D33" s="24">
        <v>158</v>
      </c>
      <c r="E33" s="24">
        <v>4991.2129999999997</v>
      </c>
      <c r="F33" s="24">
        <v>414</v>
      </c>
      <c r="G33" s="24">
        <v>48361.731</v>
      </c>
      <c r="H33" s="24">
        <v>61631.233999999997</v>
      </c>
      <c r="I33" s="24">
        <v>0</v>
      </c>
      <c r="J33" s="24">
        <v>61631.233999999997</v>
      </c>
      <c r="K33" s="24">
        <v>-22340.115000000002</v>
      </c>
      <c r="L33" s="27"/>
      <c r="M33" s="27"/>
    </row>
    <row r="34" spans="1:13" ht="15" customHeight="1">
      <c r="A34" s="28" t="s">
        <v>15</v>
      </c>
      <c r="B34" s="5"/>
      <c r="C34" s="24">
        <v>4</v>
      </c>
      <c r="D34" s="25">
        <v>340</v>
      </c>
      <c r="E34" s="25">
        <v>10638.682000000001</v>
      </c>
      <c r="F34" s="25">
        <v>29642.582999999999</v>
      </c>
      <c r="G34" s="25">
        <v>25741.486000000001</v>
      </c>
      <c r="H34" s="25">
        <v>131602.77799999999</v>
      </c>
      <c r="I34" s="25">
        <v>0</v>
      </c>
      <c r="J34" s="25">
        <v>131602.77799999999</v>
      </c>
      <c r="K34" s="25">
        <v>-6207.558</v>
      </c>
      <c r="L34" s="27"/>
      <c r="M34" s="27"/>
    </row>
    <row r="35" spans="1:13" ht="15" customHeight="1">
      <c r="A35" s="23" t="s">
        <v>16</v>
      </c>
      <c r="B35" s="5"/>
      <c r="C35" s="24">
        <v>2</v>
      </c>
      <c r="D35" s="25" t="s">
        <v>44</v>
      </c>
      <c r="E35" s="25" t="s">
        <v>44</v>
      </c>
      <c r="F35" s="25" t="s">
        <v>44</v>
      </c>
      <c r="G35" s="25" t="s">
        <v>44</v>
      </c>
      <c r="H35" s="25" t="s">
        <v>44</v>
      </c>
      <c r="I35" s="25" t="s">
        <v>44</v>
      </c>
      <c r="J35" s="25" t="s">
        <v>44</v>
      </c>
      <c r="K35" s="25" t="s">
        <v>44</v>
      </c>
      <c r="L35" s="27"/>
      <c r="M35" s="27"/>
    </row>
    <row r="36" spans="1:13" ht="15" customHeight="1">
      <c r="A36" s="23"/>
      <c r="B36" s="5"/>
      <c r="C36" s="24"/>
      <c r="D36" s="25"/>
      <c r="E36" s="25"/>
      <c r="F36" s="25"/>
      <c r="G36" s="25"/>
      <c r="H36" s="25"/>
      <c r="I36" s="25"/>
      <c r="J36" s="25"/>
      <c r="K36" s="25"/>
      <c r="L36" s="27"/>
      <c r="M36" s="27"/>
    </row>
    <row r="37" spans="1:13" ht="15" customHeight="1">
      <c r="A37" s="17" t="s">
        <v>82</v>
      </c>
      <c r="B37" s="5"/>
      <c r="C37" s="24"/>
      <c r="D37" s="25"/>
      <c r="E37" s="25"/>
      <c r="F37" s="25"/>
      <c r="G37" s="25"/>
      <c r="H37" s="25"/>
      <c r="I37" s="25"/>
      <c r="J37" s="25"/>
      <c r="K37" s="25"/>
      <c r="L37" s="27"/>
      <c r="M37" s="27"/>
    </row>
    <row r="38" spans="1:13" ht="10.5" customHeight="1">
      <c r="A38" s="23"/>
      <c r="B38" s="5"/>
      <c r="C38" s="24"/>
      <c r="D38" s="25"/>
      <c r="E38" s="25"/>
      <c r="F38" s="25"/>
      <c r="G38" s="25"/>
      <c r="H38" s="25"/>
      <c r="I38" s="25"/>
      <c r="J38" s="25"/>
      <c r="K38" s="25"/>
      <c r="L38" s="27"/>
      <c r="M38" s="27"/>
    </row>
    <row r="39" spans="1:13" s="22" customFormat="1" ht="15" customHeight="1">
      <c r="A39" s="17" t="s">
        <v>9</v>
      </c>
      <c r="B39" s="17"/>
      <c r="C39" s="19">
        <v>40</v>
      </c>
      <c r="D39" s="19">
        <v>384</v>
      </c>
      <c r="E39" s="19">
        <v>15014.192999999999</v>
      </c>
      <c r="F39" s="19">
        <v>2.1869999999999998</v>
      </c>
      <c r="G39" s="19">
        <v>21683.036</v>
      </c>
      <c r="H39" s="19">
        <v>36915.527999999998</v>
      </c>
      <c r="I39" s="19">
        <v>4.2300000000000004</v>
      </c>
      <c r="J39" s="19">
        <v>36911.298000000003</v>
      </c>
      <c r="K39" s="19">
        <v>-1233.0899999999999</v>
      </c>
      <c r="L39" s="21"/>
      <c r="M39" s="21"/>
    </row>
    <row r="40" spans="1:13" ht="18" customHeight="1">
      <c r="A40" s="23" t="s">
        <v>18</v>
      </c>
      <c r="B40" s="5"/>
      <c r="C40" s="24">
        <v>36</v>
      </c>
      <c r="D40" s="24" t="s">
        <v>44</v>
      </c>
      <c r="E40" s="24" t="s">
        <v>44</v>
      </c>
      <c r="F40" s="24" t="s">
        <v>44</v>
      </c>
      <c r="G40" s="24" t="s">
        <v>44</v>
      </c>
      <c r="H40" s="24" t="s">
        <v>44</v>
      </c>
      <c r="I40" s="24" t="s">
        <v>44</v>
      </c>
      <c r="J40" s="24" t="s">
        <v>44</v>
      </c>
      <c r="K40" s="24" t="s">
        <v>44</v>
      </c>
      <c r="L40" s="27"/>
      <c r="M40" s="27"/>
    </row>
    <row r="41" spans="1:13" ht="15" customHeight="1">
      <c r="A41" s="28" t="s">
        <v>14</v>
      </c>
      <c r="B41" s="5"/>
      <c r="C41" s="24">
        <v>3</v>
      </c>
      <c r="D41" s="24">
        <v>51</v>
      </c>
      <c r="E41" s="24">
        <v>2662.4180000000001</v>
      </c>
      <c r="F41" s="24">
        <v>0</v>
      </c>
      <c r="G41" s="24">
        <v>15214.009</v>
      </c>
      <c r="H41" s="24">
        <v>17632.875</v>
      </c>
      <c r="I41" s="24">
        <v>0</v>
      </c>
      <c r="J41" s="24">
        <v>17632.875</v>
      </c>
      <c r="K41" s="24">
        <v>-445.28699999999998</v>
      </c>
      <c r="L41" s="27"/>
      <c r="M41" s="27"/>
    </row>
    <row r="42" spans="1:13" ht="15" customHeight="1">
      <c r="A42" s="28" t="s">
        <v>15</v>
      </c>
      <c r="B42" s="5"/>
      <c r="C42" s="24">
        <v>0</v>
      </c>
      <c r="D42" s="25">
        <v>0</v>
      </c>
      <c r="E42" s="25">
        <v>0</v>
      </c>
      <c r="F42" s="25">
        <v>0</v>
      </c>
      <c r="G42" s="25">
        <v>0</v>
      </c>
      <c r="H42" s="25">
        <v>0</v>
      </c>
      <c r="I42" s="25">
        <v>0</v>
      </c>
      <c r="J42" s="25">
        <v>0</v>
      </c>
      <c r="K42" s="25">
        <v>0</v>
      </c>
      <c r="L42" s="27"/>
      <c r="M42" s="27"/>
    </row>
    <row r="43" spans="1:13" ht="15" customHeight="1">
      <c r="A43" s="23" t="s">
        <v>16</v>
      </c>
      <c r="B43" s="5"/>
      <c r="C43" s="24">
        <v>1</v>
      </c>
      <c r="D43" s="25" t="s">
        <v>44</v>
      </c>
      <c r="E43" s="25" t="s">
        <v>44</v>
      </c>
      <c r="F43" s="25" t="s">
        <v>44</v>
      </c>
      <c r="G43" s="25" t="s">
        <v>44</v>
      </c>
      <c r="H43" s="25" t="s">
        <v>44</v>
      </c>
      <c r="I43" s="25" t="s">
        <v>44</v>
      </c>
      <c r="J43" s="25" t="s">
        <v>44</v>
      </c>
      <c r="K43" s="25" t="s">
        <v>44</v>
      </c>
      <c r="L43" s="27"/>
      <c r="M43" s="27"/>
    </row>
    <row r="44" spans="1:13" ht="6.95" customHeight="1" thickBot="1">
      <c r="A44" s="38"/>
      <c r="B44" s="38"/>
      <c r="C44" s="38"/>
      <c r="D44" s="38"/>
      <c r="E44" s="38"/>
      <c r="F44" s="38"/>
      <c r="G44" s="38"/>
      <c r="H44" s="38"/>
      <c r="I44" s="38"/>
      <c r="J44" s="38"/>
      <c r="K44" s="38"/>
    </row>
    <row r="45" spans="1:13" ht="3.75" customHeight="1" thickTop="1">
      <c r="A45" s="4"/>
      <c r="B45" s="4"/>
      <c r="C45" s="4"/>
      <c r="D45" s="4"/>
      <c r="E45" s="5"/>
    </row>
    <row r="46" spans="1:13" ht="12.95" customHeight="1">
      <c r="A46" s="39" t="s">
        <v>155</v>
      </c>
      <c r="B46" s="39"/>
      <c r="C46" s="39"/>
      <c r="D46" s="39"/>
      <c r="E46" s="5"/>
    </row>
    <row r="47" spans="1:13">
      <c r="A47" s="5"/>
      <c r="B47" s="5"/>
      <c r="C47" s="5"/>
      <c r="D47" s="5"/>
      <c r="E47" s="5"/>
    </row>
  </sheetData>
  <mergeCells count="12">
    <mergeCell ref="A9:B9"/>
    <mergeCell ref="C11:D11"/>
    <mergeCell ref="E11:K11"/>
    <mergeCell ref="A2:D2"/>
    <mergeCell ref="A3:K3"/>
    <mergeCell ref="H5:J5"/>
    <mergeCell ref="K5:K10"/>
    <mergeCell ref="A7:B7"/>
    <mergeCell ref="E7:E10"/>
    <mergeCell ref="I7:I9"/>
    <mergeCell ref="A8:B8"/>
    <mergeCell ref="E5:G5"/>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dimension ref="A1:AC75"/>
  <sheetViews>
    <sheetView showGridLines="0" workbookViewId="0"/>
  </sheetViews>
  <sheetFormatPr defaultColWidth="10.5703125" defaultRowHeight="12.75"/>
  <cols>
    <col min="1" max="1" width="10.5703125" style="1" customWidth="1"/>
    <col min="2" max="2" width="9.5703125" style="1" customWidth="1"/>
    <col min="3" max="3" width="7.28515625" style="1" customWidth="1"/>
    <col min="4" max="4" width="7.42578125" style="1" customWidth="1"/>
    <col min="5" max="5" width="6.5703125" style="1" customWidth="1"/>
    <col min="6" max="6" width="8.42578125" style="1" customWidth="1"/>
    <col min="7" max="7" width="6.140625" style="1" customWidth="1"/>
    <col min="8" max="9" width="6.5703125" style="1" customWidth="1"/>
    <col min="10" max="10" width="8.42578125" style="1" customWidth="1"/>
    <col min="11" max="11" width="9.42578125" style="1" customWidth="1"/>
    <col min="12" max="16384" width="10.5703125" style="1"/>
  </cols>
  <sheetData>
    <row r="1" spans="1:29" ht="15" customHeight="1">
      <c r="A1" s="1330" t="s">
        <v>1527</v>
      </c>
      <c r="B1" s="5"/>
      <c r="C1" s="5"/>
      <c r="D1" s="5"/>
      <c r="E1" s="5"/>
    </row>
    <row r="2" spans="1:29" ht="21" customHeight="1">
      <c r="A2" s="1766" t="s">
        <v>83</v>
      </c>
      <c r="B2" s="1766"/>
      <c r="C2" s="1766"/>
      <c r="D2" s="1766"/>
      <c r="E2" s="5"/>
    </row>
    <row r="3" spans="1:29" ht="33" customHeight="1">
      <c r="A3" s="1780" t="s">
        <v>84</v>
      </c>
      <c r="B3" s="1780"/>
      <c r="C3" s="1780"/>
      <c r="D3" s="1780"/>
      <c r="E3" s="1768"/>
      <c r="F3" s="1768"/>
      <c r="G3" s="1768"/>
      <c r="H3" s="1768"/>
      <c r="I3" s="1768"/>
      <c r="J3" s="1768"/>
      <c r="K3" s="1768"/>
    </row>
    <row r="4" spans="1:29" ht="15" customHeight="1">
      <c r="A4" s="2">
        <v>2014</v>
      </c>
      <c r="B4" s="3"/>
      <c r="C4" s="3"/>
      <c r="D4" s="4"/>
    </row>
    <row r="5" spans="1:29" ht="15" customHeight="1">
      <c r="A5" s="6"/>
      <c r="B5" s="7"/>
      <c r="C5" s="8"/>
      <c r="D5" s="6"/>
      <c r="E5" s="1769" t="s">
        <v>20</v>
      </c>
      <c r="F5" s="1770"/>
      <c r="G5" s="1770"/>
      <c r="H5" s="1771" t="s">
        <v>21</v>
      </c>
      <c r="I5" s="1790"/>
      <c r="J5" s="1790"/>
      <c r="K5" s="1773" t="s">
        <v>22</v>
      </c>
    </row>
    <row r="6" spans="1:29" ht="6.75" customHeight="1">
      <c r="A6" s="9"/>
      <c r="B6" s="10"/>
      <c r="C6" s="11"/>
      <c r="D6" s="11"/>
      <c r="E6" s="8"/>
      <c r="F6" s="8"/>
      <c r="G6" s="8"/>
      <c r="H6" s="1795" t="s">
        <v>9</v>
      </c>
      <c r="I6" s="6"/>
      <c r="J6" s="6"/>
      <c r="K6" s="1791"/>
    </row>
    <row r="7" spans="1:29" ht="9" customHeight="1">
      <c r="A7" s="1759" t="s">
        <v>17</v>
      </c>
      <c r="B7" s="1760"/>
      <c r="C7" s="11" t="s">
        <v>0</v>
      </c>
      <c r="D7" s="11" t="s">
        <v>3</v>
      </c>
      <c r="E7" s="1776" t="s">
        <v>23</v>
      </c>
      <c r="F7" s="11"/>
      <c r="G7" s="11"/>
      <c r="H7" s="1796"/>
      <c r="I7" s="1783" t="s">
        <v>6</v>
      </c>
      <c r="J7" s="11" t="s">
        <v>4</v>
      </c>
      <c r="K7" s="1791"/>
    </row>
    <row r="8" spans="1:29" ht="9" customHeight="1">
      <c r="A8" s="1759" t="s">
        <v>24</v>
      </c>
      <c r="B8" s="1760"/>
      <c r="C8" s="11"/>
      <c r="D8" s="11" t="s">
        <v>5</v>
      </c>
      <c r="E8" s="1777"/>
      <c r="F8" s="11" t="s">
        <v>1</v>
      </c>
      <c r="G8" s="11" t="s">
        <v>2</v>
      </c>
      <c r="H8" s="1796"/>
      <c r="I8" s="1794"/>
      <c r="J8" s="11" t="s">
        <v>7</v>
      </c>
      <c r="K8" s="1791"/>
    </row>
    <row r="9" spans="1:29" ht="6" customHeight="1">
      <c r="A9" s="1759" t="s">
        <v>25</v>
      </c>
      <c r="B9" s="1760"/>
      <c r="C9" s="11"/>
      <c r="D9" s="11" t="s">
        <v>10</v>
      </c>
      <c r="E9" s="1777"/>
      <c r="F9" s="11"/>
      <c r="G9" s="11"/>
      <c r="H9" s="1796"/>
      <c r="I9" s="1794"/>
      <c r="J9" s="11" t="s">
        <v>8</v>
      </c>
      <c r="K9" s="1791"/>
    </row>
    <row r="10" spans="1:29" ht="12.75" customHeight="1">
      <c r="A10" s="9"/>
      <c r="B10" s="10"/>
      <c r="C10" s="13"/>
      <c r="D10" s="13"/>
      <c r="E10" s="1778"/>
      <c r="F10" s="13"/>
      <c r="G10" s="13"/>
      <c r="H10" s="1797"/>
      <c r="I10" s="13"/>
      <c r="J10" s="13"/>
      <c r="K10" s="1792"/>
    </row>
    <row r="11" spans="1:29" ht="12" customHeight="1">
      <c r="A11" s="14"/>
      <c r="B11" s="15"/>
      <c r="C11" s="1761" t="s">
        <v>19</v>
      </c>
      <c r="D11" s="1762"/>
      <c r="E11" s="1781" t="s">
        <v>13</v>
      </c>
      <c r="F11" s="1782"/>
      <c r="G11" s="1782"/>
      <c r="H11" s="1782"/>
      <c r="I11" s="1782"/>
      <c r="J11" s="1782"/>
      <c r="K11" s="1782"/>
    </row>
    <row r="12" spans="1:29" ht="7.5" customHeight="1">
      <c r="A12" s="16"/>
      <c r="B12" s="16"/>
      <c r="C12" s="16"/>
      <c r="D12" s="16"/>
    </row>
    <row r="13" spans="1:29">
      <c r="A13" s="17" t="s">
        <v>79</v>
      </c>
      <c r="B13" s="16"/>
      <c r="C13" s="16"/>
      <c r="D13" s="16"/>
    </row>
    <row r="14" spans="1:29" s="22" customFormat="1" ht="15" customHeight="1">
      <c r="A14" s="17" t="s">
        <v>26</v>
      </c>
      <c r="B14" s="111"/>
      <c r="C14" s="19">
        <v>363</v>
      </c>
      <c r="D14" s="19">
        <v>2846</v>
      </c>
      <c r="E14" s="19">
        <v>89847.017999999996</v>
      </c>
      <c r="F14" s="19">
        <v>90478.172999999995</v>
      </c>
      <c r="G14" s="19">
        <v>271515.29300000001</v>
      </c>
      <c r="H14" s="19">
        <v>542618.69499999995</v>
      </c>
      <c r="I14" s="19">
        <v>478.80200000000002</v>
      </c>
      <c r="J14" s="19">
        <v>542139.89300000004</v>
      </c>
      <c r="K14" s="19">
        <v>11215.16</v>
      </c>
      <c r="L14" s="24"/>
      <c r="M14" s="24"/>
      <c r="N14" s="24"/>
      <c r="O14" s="24"/>
      <c r="P14" s="24"/>
      <c r="Q14" s="24"/>
      <c r="R14" s="24"/>
      <c r="S14" s="24"/>
      <c r="T14" s="24"/>
      <c r="U14" s="42"/>
      <c r="V14" s="42"/>
      <c r="W14" s="42"/>
      <c r="X14" s="42"/>
      <c r="Y14" s="42"/>
      <c r="Z14" s="42"/>
      <c r="AA14" s="42"/>
      <c r="AB14" s="42"/>
      <c r="AC14" s="42"/>
    </row>
    <row r="15" spans="1:29" s="22" customFormat="1" ht="15" customHeight="1">
      <c r="A15" s="17" t="s">
        <v>27</v>
      </c>
      <c r="B15" s="111"/>
      <c r="C15" s="19">
        <v>337</v>
      </c>
      <c r="D15" s="19" t="s">
        <v>44</v>
      </c>
      <c r="E15" s="19" t="s">
        <v>44</v>
      </c>
      <c r="F15" s="19" t="s">
        <v>44</v>
      </c>
      <c r="G15" s="19" t="s">
        <v>44</v>
      </c>
      <c r="H15" s="19" t="s">
        <v>44</v>
      </c>
      <c r="I15" s="19" t="s">
        <v>44</v>
      </c>
      <c r="J15" s="19" t="s">
        <v>44</v>
      </c>
      <c r="K15" s="19" t="s">
        <v>44</v>
      </c>
      <c r="L15" s="24"/>
      <c r="M15" s="24"/>
      <c r="N15" s="24"/>
      <c r="O15" s="24"/>
      <c r="P15" s="24"/>
      <c r="Q15" s="24"/>
      <c r="R15" s="24"/>
      <c r="S15" s="24"/>
      <c r="T15" s="24"/>
      <c r="U15" s="42"/>
      <c r="V15" s="42"/>
      <c r="W15" s="42"/>
      <c r="X15" s="42"/>
      <c r="Y15" s="42"/>
      <c r="Z15" s="42"/>
      <c r="AA15" s="42"/>
      <c r="AB15" s="42"/>
      <c r="AC15" s="42"/>
    </row>
    <row r="16" spans="1:29" ht="12.75" customHeight="1">
      <c r="A16" s="43" t="s">
        <v>35</v>
      </c>
      <c r="B16" s="16"/>
      <c r="C16" s="24">
        <v>87</v>
      </c>
      <c r="D16" s="24">
        <v>318</v>
      </c>
      <c r="E16" s="24">
        <v>4361.7569999999996</v>
      </c>
      <c r="F16" s="24">
        <v>486.69799999999998</v>
      </c>
      <c r="G16" s="24">
        <v>6436.8540000000003</v>
      </c>
      <c r="H16" s="24">
        <v>11575.39</v>
      </c>
      <c r="I16" s="24">
        <v>185.11600000000001</v>
      </c>
      <c r="J16" s="24">
        <v>11390.273999999999</v>
      </c>
      <c r="K16" s="24">
        <v>-773.59900000000005</v>
      </c>
      <c r="L16" s="24"/>
      <c r="M16" s="24"/>
      <c r="N16" s="24"/>
      <c r="O16" s="24"/>
      <c r="P16" s="24"/>
      <c r="Q16" s="24"/>
      <c r="R16" s="24"/>
      <c r="S16" s="24"/>
      <c r="T16" s="24"/>
      <c r="U16" s="42"/>
      <c r="V16" s="42"/>
      <c r="W16" s="42"/>
      <c r="X16" s="42"/>
      <c r="Y16" s="42"/>
      <c r="Z16" s="42"/>
      <c r="AA16" s="42"/>
      <c r="AB16" s="42"/>
      <c r="AC16" s="42"/>
    </row>
    <row r="17" spans="1:29" ht="12.75" customHeight="1">
      <c r="A17" s="43" t="s">
        <v>36</v>
      </c>
      <c r="B17" s="16"/>
      <c r="C17" s="24">
        <v>85</v>
      </c>
      <c r="D17" s="24">
        <v>204</v>
      </c>
      <c r="E17" s="24">
        <v>1975.5530000000001</v>
      </c>
      <c r="F17" s="24">
        <v>13.436</v>
      </c>
      <c r="G17" s="24">
        <v>1730.85</v>
      </c>
      <c r="H17" s="24">
        <v>3731.4340000000002</v>
      </c>
      <c r="I17" s="24">
        <v>107.813</v>
      </c>
      <c r="J17" s="24">
        <v>3623.6210000000001</v>
      </c>
      <c r="K17" s="24">
        <v>-304.53100000000001</v>
      </c>
      <c r="L17" s="24"/>
      <c r="M17" s="24"/>
      <c r="N17" s="24"/>
      <c r="O17" s="24"/>
      <c r="P17" s="24"/>
      <c r="Q17" s="24"/>
      <c r="R17" s="24"/>
      <c r="S17" s="24"/>
      <c r="T17" s="24"/>
      <c r="U17" s="42"/>
      <c r="V17" s="42"/>
      <c r="W17" s="42"/>
      <c r="X17" s="42"/>
      <c r="Y17" s="42"/>
      <c r="Z17" s="42"/>
      <c r="AA17" s="42"/>
      <c r="AB17" s="42"/>
      <c r="AC17" s="42"/>
    </row>
    <row r="18" spans="1:29" ht="12.75" customHeight="1">
      <c r="A18" s="43" t="s">
        <v>33</v>
      </c>
      <c r="B18" s="16"/>
      <c r="C18" s="24">
        <v>112</v>
      </c>
      <c r="D18" s="24">
        <v>2132</v>
      </c>
      <c r="E18" s="24">
        <v>81337.032000000007</v>
      </c>
      <c r="F18" s="24">
        <v>89958.551000000007</v>
      </c>
      <c r="G18" s="24">
        <v>260817.6</v>
      </c>
      <c r="H18" s="24">
        <v>522899.55599999998</v>
      </c>
      <c r="I18" s="24">
        <v>153.69</v>
      </c>
      <c r="J18" s="24">
        <v>522745.86599999998</v>
      </c>
      <c r="K18" s="24">
        <v>12749.450999999999</v>
      </c>
      <c r="L18" s="24"/>
      <c r="M18" s="24"/>
      <c r="N18" s="24"/>
      <c r="O18" s="24"/>
      <c r="P18" s="24"/>
      <c r="Q18" s="24"/>
      <c r="R18" s="24"/>
      <c r="S18" s="24"/>
      <c r="T18" s="24"/>
      <c r="U18" s="42"/>
      <c r="V18" s="42"/>
      <c r="W18" s="42"/>
      <c r="X18" s="42"/>
      <c r="Y18" s="42"/>
      <c r="Z18" s="42"/>
      <c r="AA18" s="42"/>
      <c r="AB18" s="42"/>
      <c r="AC18" s="42"/>
    </row>
    <row r="19" spans="1:29" ht="12.75" customHeight="1">
      <c r="A19" s="43" t="s">
        <v>37</v>
      </c>
      <c r="B19" s="16"/>
      <c r="C19" s="24">
        <v>39</v>
      </c>
      <c r="D19" s="24">
        <v>98</v>
      </c>
      <c r="E19" s="24">
        <v>1002.099</v>
      </c>
      <c r="F19" s="24">
        <v>0.52100000000000002</v>
      </c>
      <c r="G19" s="24">
        <v>864.096</v>
      </c>
      <c r="H19" s="24">
        <v>1872.5630000000001</v>
      </c>
      <c r="I19" s="24">
        <v>19.562000000000001</v>
      </c>
      <c r="J19" s="24">
        <v>1853.001</v>
      </c>
      <c r="K19" s="24">
        <v>68.876999999999995</v>
      </c>
      <c r="L19" s="24"/>
      <c r="M19" s="24"/>
      <c r="N19" s="24"/>
      <c r="O19" s="40"/>
      <c r="P19" s="24"/>
      <c r="Q19" s="24"/>
      <c r="R19" s="40"/>
      <c r="S19" s="24"/>
      <c r="T19" s="24"/>
      <c r="U19" s="42"/>
      <c r="V19" s="42"/>
      <c r="W19" s="42"/>
      <c r="X19" s="42"/>
      <c r="Y19" s="42"/>
      <c r="Z19" s="42"/>
      <c r="AA19" s="42"/>
      <c r="AB19" s="42"/>
      <c r="AC19" s="42"/>
    </row>
    <row r="20" spans="1:29" ht="12.75" customHeight="1">
      <c r="A20" s="43" t="s">
        <v>38</v>
      </c>
      <c r="B20" s="16"/>
      <c r="C20" s="24">
        <v>14</v>
      </c>
      <c r="D20" s="24" t="s">
        <v>44</v>
      </c>
      <c r="E20" s="24" t="s">
        <v>44</v>
      </c>
      <c r="F20" s="24" t="s">
        <v>44</v>
      </c>
      <c r="G20" s="24" t="s">
        <v>44</v>
      </c>
      <c r="H20" s="24" t="s">
        <v>44</v>
      </c>
      <c r="I20" s="24" t="s">
        <v>44</v>
      </c>
      <c r="J20" s="24" t="s">
        <v>44</v>
      </c>
      <c r="K20" s="24" t="s">
        <v>44</v>
      </c>
      <c r="L20" s="24"/>
      <c r="M20" s="24"/>
      <c r="N20" s="24"/>
      <c r="O20" s="24"/>
      <c r="P20" s="24"/>
      <c r="Q20" s="24"/>
      <c r="R20" s="24"/>
      <c r="S20" s="24"/>
      <c r="T20" s="24"/>
      <c r="U20" s="42"/>
      <c r="V20" s="42"/>
      <c r="W20" s="42"/>
      <c r="X20" s="42"/>
      <c r="Y20" s="42"/>
      <c r="Z20" s="42"/>
      <c r="AA20" s="42"/>
      <c r="AB20" s="42"/>
      <c r="AC20" s="42"/>
    </row>
    <row r="21" spans="1:29" s="22" customFormat="1" ht="20.100000000000001" customHeight="1">
      <c r="A21" s="76" t="s">
        <v>28</v>
      </c>
      <c r="B21" s="111"/>
      <c r="C21" s="113">
        <v>17</v>
      </c>
      <c r="D21" s="113" t="s">
        <v>44</v>
      </c>
      <c r="E21" s="48" t="s">
        <v>44</v>
      </c>
      <c r="F21" s="48" t="s">
        <v>44</v>
      </c>
      <c r="G21" s="48" t="s">
        <v>44</v>
      </c>
      <c r="H21" s="48" t="s">
        <v>44</v>
      </c>
      <c r="I21" s="48" t="s">
        <v>44</v>
      </c>
      <c r="J21" s="48" t="s">
        <v>44</v>
      </c>
      <c r="K21" s="48" t="s">
        <v>44</v>
      </c>
      <c r="L21" s="24"/>
      <c r="M21" s="24"/>
      <c r="N21" s="24"/>
      <c r="O21" s="24"/>
      <c r="P21" s="24"/>
      <c r="Q21" s="24"/>
      <c r="R21" s="24"/>
      <c r="S21" s="24"/>
      <c r="T21" s="24"/>
      <c r="U21" s="42"/>
      <c r="V21" s="42"/>
      <c r="W21" s="42"/>
      <c r="X21" s="42"/>
      <c r="Y21" s="42"/>
      <c r="Z21" s="42"/>
      <c r="AA21" s="42"/>
      <c r="AB21" s="42"/>
      <c r="AC21" s="42"/>
    </row>
    <row r="22" spans="1:29" s="22" customFormat="1" ht="15" customHeight="1">
      <c r="A22" s="76" t="s">
        <v>29</v>
      </c>
      <c r="B22" s="111"/>
      <c r="C22" s="113">
        <v>9</v>
      </c>
      <c r="D22" s="113" t="s">
        <v>44</v>
      </c>
      <c r="E22" s="48" t="s">
        <v>44</v>
      </c>
      <c r="F22" s="48" t="s">
        <v>44</v>
      </c>
      <c r="G22" s="48" t="s">
        <v>44</v>
      </c>
      <c r="H22" s="48" t="s">
        <v>44</v>
      </c>
      <c r="I22" s="48" t="s">
        <v>44</v>
      </c>
      <c r="J22" s="48" t="s">
        <v>44</v>
      </c>
      <c r="K22" s="48" t="s">
        <v>44</v>
      </c>
      <c r="L22" s="24"/>
      <c r="M22" s="24"/>
      <c r="N22" s="24"/>
      <c r="O22" s="24"/>
      <c r="P22" s="24"/>
      <c r="Q22" s="24"/>
      <c r="R22" s="24"/>
      <c r="S22" s="24"/>
      <c r="T22" s="24"/>
      <c r="U22" s="42"/>
      <c r="V22" s="42"/>
      <c r="W22" s="42"/>
      <c r="X22" s="42"/>
      <c r="Y22" s="42"/>
      <c r="Z22" s="42"/>
      <c r="AA22" s="42"/>
      <c r="AB22" s="42"/>
      <c r="AC22" s="42"/>
    </row>
    <row r="23" spans="1:29" ht="7.5" customHeight="1">
      <c r="A23" s="16"/>
      <c r="B23" s="16"/>
      <c r="C23" s="112"/>
      <c r="D23" s="112"/>
      <c r="E23" s="32"/>
      <c r="F23" s="32"/>
      <c r="G23" s="32"/>
      <c r="H23" s="32"/>
      <c r="I23" s="32"/>
      <c r="J23" s="32"/>
      <c r="K23" s="32"/>
    </row>
    <row r="24" spans="1:29" ht="15" customHeight="1">
      <c r="A24" s="17" t="s">
        <v>80</v>
      </c>
      <c r="B24" s="16"/>
    </row>
    <row r="25" spans="1:29" s="22" customFormat="1" ht="15" customHeight="1">
      <c r="A25" s="17" t="s">
        <v>26</v>
      </c>
      <c r="B25" s="111"/>
      <c r="C25" s="19">
        <v>282</v>
      </c>
      <c r="D25" s="19">
        <v>1229</v>
      </c>
      <c r="E25" s="19">
        <v>27926.963</v>
      </c>
      <c r="F25" s="19">
        <v>154.447</v>
      </c>
      <c r="G25" s="19">
        <v>29169.859</v>
      </c>
      <c r="H25" s="19">
        <v>55055.277000000002</v>
      </c>
      <c r="I25" s="19">
        <v>346.18</v>
      </c>
      <c r="J25" s="19">
        <v>54709.097000000002</v>
      </c>
      <c r="K25" s="19">
        <v>-3091.6959999999999</v>
      </c>
      <c r="L25" s="24"/>
      <c r="M25" s="24"/>
      <c r="N25" s="24"/>
      <c r="O25" s="24"/>
      <c r="P25" s="24"/>
      <c r="Q25" s="24"/>
      <c r="R25" s="24"/>
      <c r="S25" s="24"/>
      <c r="T25" s="24"/>
      <c r="U25" s="42"/>
      <c r="V25" s="42"/>
      <c r="W25" s="42"/>
      <c r="X25" s="42"/>
      <c r="Y25" s="42"/>
      <c r="Z25" s="42"/>
      <c r="AA25" s="42"/>
      <c r="AB25" s="42"/>
      <c r="AC25" s="42"/>
    </row>
    <row r="26" spans="1:29" s="22" customFormat="1" ht="15" customHeight="1">
      <c r="A26" s="17" t="s">
        <v>27</v>
      </c>
      <c r="B26" s="111"/>
      <c r="C26" s="19">
        <v>258</v>
      </c>
      <c r="D26" s="47" t="s">
        <v>44</v>
      </c>
      <c r="E26" s="47" t="s">
        <v>44</v>
      </c>
      <c r="F26" s="47" t="s">
        <v>44</v>
      </c>
      <c r="G26" s="47" t="s">
        <v>44</v>
      </c>
      <c r="H26" s="47" t="s">
        <v>44</v>
      </c>
      <c r="I26" s="47" t="s">
        <v>44</v>
      </c>
      <c r="J26" s="47" t="s">
        <v>44</v>
      </c>
      <c r="K26" s="47" t="s">
        <v>44</v>
      </c>
      <c r="L26" s="24"/>
      <c r="M26" s="24"/>
      <c r="N26" s="24"/>
      <c r="O26" s="24"/>
      <c r="P26" s="24"/>
      <c r="Q26" s="24"/>
      <c r="R26" s="24"/>
      <c r="S26" s="24"/>
      <c r="T26" s="24"/>
      <c r="U26" s="42"/>
      <c r="V26" s="42"/>
      <c r="W26" s="42"/>
      <c r="X26" s="42"/>
      <c r="Y26" s="42"/>
      <c r="Z26" s="42"/>
      <c r="AA26" s="42"/>
      <c r="AB26" s="42"/>
      <c r="AC26" s="42"/>
    </row>
    <row r="27" spans="1:29" ht="12.75" customHeight="1">
      <c r="A27" s="43" t="s">
        <v>35</v>
      </c>
      <c r="B27" s="16"/>
      <c r="C27" s="24">
        <v>76</v>
      </c>
      <c r="D27" s="24">
        <v>263</v>
      </c>
      <c r="E27" s="24">
        <v>3539.9780000000001</v>
      </c>
      <c r="F27" s="24">
        <v>70.896000000000001</v>
      </c>
      <c r="G27" s="24">
        <v>3942.0929999999998</v>
      </c>
      <c r="H27" s="24">
        <v>7444.5230000000001</v>
      </c>
      <c r="I27" s="24">
        <v>185.11600000000001</v>
      </c>
      <c r="J27" s="24">
        <v>7259.4070000000002</v>
      </c>
      <c r="K27" s="24">
        <v>-1027.875</v>
      </c>
      <c r="L27" s="24"/>
      <c r="M27" s="24"/>
      <c r="N27" s="24"/>
      <c r="O27" s="24"/>
      <c r="P27" s="24"/>
      <c r="Q27" s="24"/>
      <c r="R27" s="24"/>
      <c r="S27" s="24"/>
      <c r="T27" s="24"/>
      <c r="U27" s="42"/>
      <c r="V27" s="42"/>
      <c r="W27" s="42"/>
      <c r="X27" s="42"/>
      <c r="Y27" s="42"/>
      <c r="Z27" s="42"/>
      <c r="AA27" s="42"/>
      <c r="AB27" s="42"/>
      <c r="AC27" s="42"/>
    </row>
    <row r="28" spans="1:29" ht="12.75" customHeight="1">
      <c r="A28" s="43" t="s">
        <v>36</v>
      </c>
      <c r="B28" s="16"/>
      <c r="C28" s="24">
        <v>83</v>
      </c>
      <c r="D28" s="24" t="s">
        <v>44</v>
      </c>
      <c r="E28" s="24" t="s">
        <v>44</v>
      </c>
      <c r="F28" s="24" t="s">
        <v>44</v>
      </c>
      <c r="G28" s="24" t="s">
        <v>44</v>
      </c>
      <c r="H28" s="24" t="s">
        <v>44</v>
      </c>
      <c r="I28" s="24" t="s">
        <v>44</v>
      </c>
      <c r="J28" s="24" t="s">
        <v>44</v>
      </c>
      <c r="K28" s="24" t="s">
        <v>44</v>
      </c>
      <c r="L28" s="24"/>
      <c r="M28" s="24"/>
      <c r="N28" s="24"/>
      <c r="O28" s="24"/>
      <c r="P28" s="24"/>
      <c r="Q28" s="24"/>
      <c r="R28" s="24"/>
      <c r="S28" s="24"/>
      <c r="T28" s="24"/>
      <c r="U28" s="42"/>
      <c r="V28" s="42"/>
      <c r="W28" s="42"/>
      <c r="X28" s="42"/>
      <c r="Y28" s="42"/>
      <c r="Z28" s="42"/>
      <c r="AA28" s="42"/>
      <c r="AB28" s="42"/>
      <c r="AC28" s="42"/>
    </row>
    <row r="29" spans="1:29" ht="12.75" customHeight="1">
      <c r="A29" s="43" t="s">
        <v>33</v>
      </c>
      <c r="B29" s="16"/>
      <c r="C29" s="24">
        <v>49</v>
      </c>
      <c r="D29" s="25">
        <v>581</v>
      </c>
      <c r="E29" s="25">
        <v>20291.837</v>
      </c>
      <c r="F29" s="25">
        <v>50.627000000000002</v>
      </c>
      <c r="G29" s="25">
        <v>21357.245999999999</v>
      </c>
      <c r="H29" s="25">
        <v>39860.574000000001</v>
      </c>
      <c r="I29" s="25">
        <v>21.068000000000001</v>
      </c>
      <c r="J29" s="25">
        <v>39839.506000000001</v>
      </c>
      <c r="K29" s="25">
        <v>-1402.421</v>
      </c>
      <c r="L29" s="24"/>
      <c r="M29" s="24"/>
      <c r="N29" s="24"/>
      <c r="O29" s="24"/>
      <c r="P29" s="24"/>
      <c r="Q29" s="24"/>
      <c r="R29" s="24"/>
      <c r="S29" s="24"/>
      <c r="T29" s="24"/>
      <c r="U29" s="42"/>
      <c r="V29" s="42"/>
      <c r="W29" s="42"/>
      <c r="X29" s="42"/>
      <c r="Y29" s="42"/>
      <c r="Z29" s="42"/>
      <c r="AA29" s="42"/>
      <c r="AB29" s="42"/>
      <c r="AC29" s="42"/>
    </row>
    <row r="30" spans="1:29" ht="12.75" customHeight="1">
      <c r="A30" s="43" t="s">
        <v>37</v>
      </c>
      <c r="B30" s="16"/>
      <c r="C30" s="24">
        <v>37</v>
      </c>
      <c r="D30" s="24" t="s">
        <v>44</v>
      </c>
      <c r="E30" s="24" t="s">
        <v>44</v>
      </c>
      <c r="F30" s="24" t="s">
        <v>44</v>
      </c>
      <c r="G30" s="24" t="s">
        <v>44</v>
      </c>
      <c r="H30" s="24" t="s">
        <v>44</v>
      </c>
      <c r="I30" s="24" t="s">
        <v>44</v>
      </c>
      <c r="J30" s="24" t="s">
        <v>44</v>
      </c>
      <c r="K30" s="24" t="s">
        <v>44</v>
      </c>
      <c r="L30" s="24"/>
      <c r="M30" s="24"/>
      <c r="N30" s="24"/>
      <c r="O30" s="40"/>
      <c r="P30" s="24"/>
      <c r="Q30" s="24"/>
      <c r="R30" s="40"/>
      <c r="S30" s="24"/>
      <c r="T30" s="24"/>
      <c r="U30" s="42"/>
      <c r="V30" s="42"/>
      <c r="W30" s="42"/>
      <c r="X30" s="42"/>
      <c r="Y30" s="42"/>
      <c r="Z30" s="42"/>
      <c r="AA30" s="42"/>
      <c r="AB30" s="42"/>
      <c r="AC30" s="42"/>
    </row>
    <row r="31" spans="1:29" ht="12.75" customHeight="1">
      <c r="A31" s="43" t="s">
        <v>38</v>
      </c>
      <c r="B31" s="16"/>
      <c r="C31" s="24">
        <v>13</v>
      </c>
      <c r="D31" s="24" t="s">
        <v>44</v>
      </c>
      <c r="E31" s="24" t="s">
        <v>44</v>
      </c>
      <c r="F31" s="24" t="s">
        <v>44</v>
      </c>
      <c r="G31" s="24" t="s">
        <v>44</v>
      </c>
      <c r="H31" s="24" t="s">
        <v>44</v>
      </c>
      <c r="I31" s="24" t="s">
        <v>44</v>
      </c>
      <c r="J31" s="24" t="s">
        <v>44</v>
      </c>
      <c r="K31" s="24" t="s">
        <v>44</v>
      </c>
      <c r="L31" s="24"/>
      <c r="M31" s="24"/>
      <c r="N31" s="24"/>
      <c r="O31" s="24"/>
      <c r="P31" s="24"/>
      <c r="Q31" s="24"/>
      <c r="R31" s="24"/>
      <c r="S31" s="24"/>
      <c r="T31" s="24"/>
      <c r="U31" s="42"/>
      <c r="V31" s="42"/>
      <c r="W31" s="42"/>
      <c r="X31" s="42"/>
      <c r="Y31" s="42"/>
      <c r="Z31" s="42"/>
      <c r="AA31" s="42"/>
      <c r="AB31" s="42"/>
      <c r="AC31" s="42"/>
    </row>
    <row r="32" spans="1:29" s="22" customFormat="1" ht="20.100000000000001" customHeight="1">
      <c r="A32" s="76" t="s">
        <v>28</v>
      </c>
      <c r="B32" s="111"/>
      <c r="C32" s="35">
        <v>17</v>
      </c>
      <c r="D32" s="35" t="s">
        <v>44</v>
      </c>
      <c r="E32" s="48" t="s">
        <v>44</v>
      </c>
      <c r="F32" s="48" t="s">
        <v>44</v>
      </c>
      <c r="G32" s="48" t="s">
        <v>44</v>
      </c>
      <c r="H32" s="48" t="s">
        <v>44</v>
      </c>
      <c r="I32" s="48" t="s">
        <v>44</v>
      </c>
      <c r="J32" s="48" t="s">
        <v>44</v>
      </c>
      <c r="K32" s="48" t="s">
        <v>44</v>
      </c>
      <c r="L32" s="24"/>
      <c r="M32" s="24"/>
      <c r="N32" s="24"/>
      <c r="O32" s="24"/>
      <c r="P32" s="24"/>
      <c r="Q32" s="24"/>
      <c r="R32" s="24"/>
      <c r="S32" s="24"/>
      <c r="T32" s="24"/>
      <c r="U32" s="42"/>
      <c r="V32" s="42"/>
      <c r="W32" s="42"/>
      <c r="X32" s="42"/>
      <c r="Y32" s="42"/>
      <c r="Z32" s="42"/>
      <c r="AA32" s="42"/>
      <c r="AB32" s="42"/>
      <c r="AC32" s="42"/>
    </row>
    <row r="33" spans="1:29" s="22" customFormat="1" ht="12" customHeight="1">
      <c r="A33" s="76" t="s">
        <v>29</v>
      </c>
      <c r="B33" s="111"/>
      <c r="C33" s="35">
        <v>7</v>
      </c>
      <c r="D33" s="35" t="s">
        <v>44</v>
      </c>
      <c r="E33" s="48" t="s">
        <v>44</v>
      </c>
      <c r="F33" s="48" t="s">
        <v>44</v>
      </c>
      <c r="G33" s="48" t="s">
        <v>44</v>
      </c>
      <c r="H33" s="48" t="s">
        <v>44</v>
      </c>
      <c r="I33" s="48" t="s">
        <v>44</v>
      </c>
      <c r="J33" s="48" t="s">
        <v>44</v>
      </c>
      <c r="K33" s="48" t="s">
        <v>44</v>
      </c>
      <c r="L33" s="24"/>
      <c r="M33" s="24"/>
      <c r="N33" s="24"/>
      <c r="O33" s="24"/>
      <c r="P33" s="24"/>
      <c r="Q33" s="24"/>
      <c r="R33" s="24"/>
      <c r="S33" s="24"/>
      <c r="T33" s="24"/>
      <c r="U33" s="42"/>
      <c r="V33" s="42"/>
      <c r="W33" s="42"/>
      <c r="X33" s="42"/>
      <c r="Y33" s="42"/>
      <c r="Z33" s="42"/>
      <c r="AA33" s="42"/>
      <c r="AB33" s="42"/>
      <c r="AC33" s="42"/>
    </row>
    <row r="34" spans="1:29" ht="7.5" customHeight="1">
      <c r="A34" s="16"/>
      <c r="B34" s="16"/>
      <c r="C34" s="112"/>
      <c r="D34" s="112"/>
      <c r="E34" s="32"/>
      <c r="F34" s="32"/>
      <c r="G34" s="32"/>
      <c r="H34" s="32"/>
      <c r="I34" s="32"/>
      <c r="J34" s="32"/>
      <c r="K34" s="32"/>
    </row>
    <row r="35" spans="1:29" ht="15" customHeight="1">
      <c r="A35" s="17" t="s">
        <v>81</v>
      </c>
      <c r="B35" s="5"/>
    </row>
    <row r="36" spans="1:29" s="22" customFormat="1" ht="15" customHeight="1">
      <c r="A36" s="17" t="s">
        <v>26</v>
      </c>
      <c r="B36" s="17"/>
      <c r="C36" s="19">
        <v>81</v>
      </c>
      <c r="D36" s="19">
        <v>1617</v>
      </c>
      <c r="E36" s="19">
        <v>61920.055</v>
      </c>
      <c r="F36" s="19">
        <v>90323.725999999995</v>
      </c>
      <c r="G36" s="19">
        <v>242345.43400000001</v>
      </c>
      <c r="H36" s="19">
        <v>487563.41800000001</v>
      </c>
      <c r="I36" s="20">
        <v>132.62200000000001</v>
      </c>
      <c r="J36" s="19">
        <v>487430.79599999997</v>
      </c>
      <c r="K36" s="19">
        <v>14306.856</v>
      </c>
      <c r="L36" s="24"/>
      <c r="M36" s="24"/>
      <c r="N36" s="24"/>
      <c r="O36" s="24"/>
      <c r="P36" s="24"/>
      <c r="Q36" s="24"/>
      <c r="R36" s="24"/>
      <c r="S36" s="24"/>
      <c r="T36" s="24"/>
      <c r="U36" s="42"/>
      <c r="V36" s="42"/>
      <c r="W36" s="42"/>
      <c r="X36" s="42"/>
      <c r="Y36" s="42"/>
      <c r="Z36" s="42"/>
      <c r="AA36" s="42"/>
      <c r="AB36" s="42"/>
      <c r="AC36" s="42"/>
    </row>
    <row r="37" spans="1:29" s="22" customFormat="1" ht="15" customHeight="1">
      <c r="A37" s="17" t="s">
        <v>27</v>
      </c>
      <c r="B37" s="17"/>
      <c r="C37" s="19">
        <v>79</v>
      </c>
      <c r="D37" s="47" t="s">
        <v>44</v>
      </c>
      <c r="E37" s="47" t="s">
        <v>44</v>
      </c>
      <c r="F37" s="47" t="s">
        <v>44</v>
      </c>
      <c r="G37" s="47" t="s">
        <v>44</v>
      </c>
      <c r="H37" s="47" t="s">
        <v>44</v>
      </c>
      <c r="I37" s="114" t="s">
        <v>44</v>
      </c>
      <c r="J37" s="47" t="s">
        <v>44</v>
      </c>
      <c r="K37" s="47" t="s">
        <v>44</v>
      </c>
      <c r="L37" s="24"/>
      <c r="M37" s="24"/>
      <c r="N37" s="24"/>
      <c r="O37" s="24"/>
      <c r="P37" s="24"/>
      <c r="Q37" s="24"/>
      <c r="R37" s="24"/>
      <c r="S37" s="24"/>
      <c r="T37" s="24"/>
      <c r="U37" s="42"/>
      <c r="V37" s="42"/>
      <c r="W37" s="42"/>
      <c r="X37" s="42"/>
      <c r="Y37" s="42"/>
      <c r="Z37" s="42"/>
      <c r="AA37" s="42"/>
      <c r="AB37" s="42"/>
      <c r="AC37" s="42"/>
    </row>
    <row r="38" spans="1:29" ht="12.75" customHeight="1">
      <c r="A38" s="43" t="s">
        <v>35</v>
      </c>
      <c r="B38" s="5"/>
      <c r="C38" s="24">
        <v>11</v>
      </c>
      <c r="D38" s="24">
        <v>55</v>
      </c>
      <c r="E38" s="24">
        <v>821.779</v>
      </c>
      <c r="F38" s="24">
        <v>415.80200000000002</v>
      </c>
      <c r="G38" s="24">
        <v>2494.761</v>
      </c>
      <c r="H38" s="24">
        <v>4130.8670000000002</v>
      </c>
      <c r="I38" s="29">
        <v>0</v>
      </c>
      <c r="J38" s="24">
        <v>4130.8670000000002</v>
      </c>
      <c r="K38" s="24">
        <v>254.27600000000001</v>
      </c>
      <c r="L38" s="24"/>
      <c r="M38" s="24"/>
      <c r="N38" s="24"/>
      <c r="O38" s="24"/>
      <c r="P38" s="24"/>
      <c r="Q38" s="24"/>
      <c r="R38" s="24"/>
      <c r="S38" s="24"/>
      <c r="T38" s="24"/>
      <c r="U38" s="42"/>
      <c r="V38" s="42"/>
      <c r="W38" s="42"/>
      <c r="X38" s="42"/>
      <c r="Y38" s="42"/>
      <c r="Z38" s="42"/>
      <c r="AA38" s="42"/>
      <c r="AB38" s="42"/>
      <c r="AC38" s="42"/>
    </row>
    <row r="39" spans="1:29" ht="12.75" customHeight="1">
      <c r="A39" s="43" t="s">
        <v>36</v>
      </c>
      <c r="B39" s="5"/>
      <c r="C39" s="24">
        <v>2</v>
      </c>
      <c r="D39" s="24" t="s">
        <v>44</v>
      </c>
      <c r="E39" s="24" t="s">
        <v>44</v>
      </c>
      <c r="F39" s="24" t="s">
        <v>44</v>
      </c>
      <c r="G39" s="24" t="s">
        <v>44</v>
      </c>
      <c r="H39" s="24" t="s">
        <v>44</v>
      </c>
      <c r="I39" s="29" t="s">
        <v>44</v>
      </c>
      <c r="J39" s="24" t="s">
        <v>44</v>
      </c>
      <c r="K39" s="24" t="s">
        <v>44</v>
      </c>
      <c r="L39" s="24"/>
      <c r="M39" s="24"/>
      <c r="N39" s="24"/>
      <c r="O39" s="24"/>
      <c r="P39" s="24"/>
      <c r="Q39" s="24"/>
      <c r="R39" s="24"/>
      <c r="S39" s="24"/>
      <c r="T39" s="24"/>
      <c r="U39" s="42"/>
      <c r="V39" s="42"/>
      <c r="W39" s="42"/>
      <c r="X39" s="42"/>
      <c r="Y39" s="42"/>
      <c r="Z39" s="42"/>
      <c r="AA39" s="42"/>
      <c r="AB39" s="42"/>
      <c r="AC39" s="42"/>
    </row>
    <row r="40" spans="1:29" ht="12.75" customHeight="1">
      <c r="A40" s="43" t="s">
        <v>33</v>
      </c>
      <c r="B40" s="5"/>
      <c r="C40" s="24">
        <v>63</v>
      </c>
      <c r="D40" s="25">
        <v>1551</v>
      </c>
      <c r="E40" s="25">
        <v>61045.195</v>
      </c>
      <c r="F40" s="25">
        <v>89907.923999999999</v>
      </c>
      <c r="G40" s="25">
        <v>239460.35399999999</v>
      </c>
      <c r="H40" s="25">
        <v>483038.98200000002</v>
      </c>
      <c r="I40" s="26">
        <v>132.62200000000001</v>
      </c>
      <c r="J40" s="25">
        <v>482906.36</v>
      </c>
      <c r="K40" s="25">
        <v>14151.871999999999</v>
      </c>
      <c r="L40" s="24"/>
      <c r="M40" s="24"/>
      <c r="N40" s="24"/>
      <c r="O40" s="24"/>
      <c r="P40" s="24"/>
      <c r="Q40" s="24"/>
      <c r="R40" s="24"/>
      <c r="S40" s="24"/>
      <c r="T40" s="24"/>
      <c r="U40" s="42"/>
      <c r="V40" s="42"/>
      <c r="W40" s="42"/>
      <c r="X40" s="42"/>
      <c r="Y40" s="42"/>
      <c r="Z40" s="42"/>
      <c r="AA40" s="42"/>
      <c r="AB40" s="42"/>
      <c r="AC40" s="42"/>
    </row>
    <row r="41" spans="1:29" ht="12.75" customHeight="1">
      <c r="A41" s="43" t="s">
        <v>37</v>
      </c>
      <c r="B41" s="5"/>
      <c r="C41" s="24">
        <v>2</v>
      </c>
      <c r="D41" s="24" t="s">
        <v>44</v>
      </c>
      <c r="E41" s="24" t="s">
        <v>44</v>
      </c>
      <c r="F41" s="24" t="s">
        <v>44</v>
      </c>
      <c r="G41" s="24" t="s">
        <v>44</v>
      </c>
      <c r="H41" s="24" t="s">
        <v>44</v>
      </c>
      <c r="I41" s="29" t="s">
        <v>44</v>
      </c>
      <c r="J41" s="24" t="s">
        <v>44</v>
      </c>
      <c r="K41" s="24" t="s">
        <v>44</v>
      </c>
      <c r="L41" s="24"/>
      <c r="M41" s="24"/>
      <c r="N41" s="24"/>
      <c r="O41" s="24"/>
      <c r="P41" s="24"/>
      <c r="Q41" s="24"/>
      <c r="R41" s="24"/>
      <c r="S41" s="24"/>
      <c r="T41" s="24"/>
      <c r="U41" s="42"/>
      <c r="V41" s="42"/>
      <c r="W41" s="42"/>
      <c r="X41" s="42"/>
      <c r="Y41" s="42"/>
      <c r="Z41" s="42"/>
      <c r="AA41" s="42"/>
      <c r="AB41" s="42"/>
      <c r="AC41" s="42"/>
    </row>
    <row r="42" spans="1:29" ht="12.75" customHeight="1">
      <c r="A42" s="43" t="s">
        <v>38</v>
      </c>
      <c r="B42" s="5"/>
      <c r="C42" s="24">
        <v>1</v>
      </c>
      <c r="D42" s="24" t="s">
        <v>44</v>
      </c>
      <c r="E42" s="24" t="s">
        <v>44</v>
      </c>
      <c r="F42" s="24" t="s">
        <v>44</v>
      </c>
      <c r="G42" s="24" t="s">
        <v>44</v>
      </c>
      <c r="H42" s="24" t="s">
        <v>44</v>
      </c>
      <c r="I42" s="29" t="s">
        <v>44</v>
      </c>
      <c r="J42" s="24" t="s">
        <v>44</v>
      </c>
      <c r="K42" s="24" t="s">
        <v>44</v>
      </c>
      <c r="L42" s="24"/>
      <c r="M42" s="24"/>
      <c r="N42" s="24"/>
      <c r="O42" s="24"/>
      <c r="P42" s="24"/>
      <c r="Q42" s="24"/>
      <c r="R42" s="24"/>
      <c r="S42" s="24"/>
      <c r="T42" s="24"/>
      <c r="U42" s="42"/>
      <c r="V42" s="42"/>
      <c r="W42" s="42"/>
      <c r="X42" s="42"/>
      <c r="Y42" s="42"/>
      <c r="Z42" s="42"/>
      <c r="AA42" s="42"/>
      <c r="AB42" s="42"/>
      <c r="AC42" s="42"/>
    </row>
    <row r="43" spans="1:29" s="22" customFormat="1" ht="20.100000000000001" customHeight="1">
      <c r="A43" s="76" t="s">
        <v>28</v>
      </c>
      <c r="B43" s="17"/>
      <c r="C43" s="35">
        <v>0</v>
      </c>
      <c r="D43" s="35">
        <v>0</v>
      </c>
      <c r="E43" s="48">
        <v>0</v>
      </c>
      <c r="F43" s="48">
        <v>0</v>
      </c>
      <c r="G43" s="48">
        <v>0</v>
      </c>
      <c r="H43" s="48">
        <v>0</v>
      </c>
      <c r="I43" s="48">
        <v>0</v>
      </c>
      <c r="J43" s="48">
        <v>0</v>
      </c>
      <c r="K43" s="48">
        <v>0</v>
      </c>
      <c r="L43" s="24"/>
      <c r="M43" s="24"/>
      <c r="N43" s="24"/>
      <c r="O43" s="24"/>
      <c r="P43" s="24"/>
      <c r="Q43" s="24"/>
      <c r="R43" s="24"/>
      <c r="S43" s="24"/>
      <c r="T43" s="24"/>
      <c r="U43" s="42"/>
      <c r="V43" s="42"/>
      <c r="W43" s="42"/>
      <c r="X43" s="42"/>
      <c r="Y43" s="42"/>
      <c r="Z43" s="42"/>
      <c r="AA43" s="42"/>
      <c r="AB43" s="42"/>
      <c r="AC43" s="42"/>
    </row>
    <row r="44" spans="1:29" s="22" customFormat="1" ht="15" customHeight="1">
      <c r="A44" s="76" t="s">
        <v>29</v>
      </c>
      <c r="B44" s="17"/>
      <c r="C44" s="35">
        <v>2</v>
      </c>
      <c r="D44" s="35" t="s">
        <v>44</v>
      </c>
      <c r="E44" s="48" t="s">
        <v>44</v>
      </c>
      <c r="F44" s="48" t="s">
        <v>44</v>
      </c>
      <c r="G44" s="48" t="s">
        <v>44</v>
      </c>
      <c r="H44" s="48" t="s">
        <v>44</v>
      </c>
      <c r="I44" s="48" t="s">
        <v>44</v>
      </c>
      <c r="J44" s="48" t="s">
        <v>44</v>
      </c>
      <c r="K44" s="48" t="s">
        <v>44</v>
      </c>
      <c r="L44" s="24"/>
      <c r="M44" s="24"/>
      <c r="N44" s="24"/>
      <c r="O44" s="24"/>
      <c r="P44" s="24"/>
      <c r="Q44" s="24"/>
      <c r="R44" s="24"/>
      <c r="S44" s="24"/>
      <c r="T44" s="24"/>
      <c r="U44" s="42"/>
      <c r="V44" s="42"/>
      <c r="W44" s="42"/>
      <c r="X44" s="42"/>
      <c r="Y44" s="42"/>
      <c r="Z44" s="42"/>
      <c r="AA44" s="42"/>
      <c r="AB44" s="42"/>
      <c r="AC44" s="42"/>
    </row>
    <row r="45" spans="1:29" s="22" customFormat="1" ht="7.5" customHeight="1">
      <c r="A45" s="76"/>
      <c r="B45" s="17"/>
      <c r="C45" s="19"/>
      <c r="D45" s="19"/>
      <c r="E45" s="19"/>
      <c r="F45" s="19"/>
      <c r="G45" s="19"/>
      <c r="H45" s="19"/>
      <c r="I45" s="19"/>
      <c r="J45" s="19"/>
      <c r="K45" s="19"/>
    </row>
    <row r="46" spans="1:29" s="22" customFormat="1" ht="15" customHeight="1">
      <c r="A46" s="17" t="s">
        <v>82</v>
      </c>
      <c r="B46" s="5"/>
    </row>
    <row r="47" spans="1:29" s="22" customFormat="1" ht="15" customHeight="1">
      <c r="A47" s="17" t="s">
        <v>26</v>
      </c>
      <c r="B47" s="17"/>
      <c r="C47" s="98">
        <v>40</v>
      </c>
      <c r="D47" s="98">
        <v>384</v>
      </c>
      <c r="E47" s="98">
        <v>15014.192999999999</v>
      </c>
      <c r="F47" s="98">
        <v>2.1869999999999998</v>
      </c>
      <c r="G47" s="98">
        <v>21683.036</v>
      </c>
      <c r="H47" s="98">
        <v>36915.527999999998</v>
      </c>
      <c r="I47" s="98">
        <v>4.2300000000000004</v>
      </c>
      <c r="J47" s="98">
        <v>36911.298000000003</v>
      </c>
      <c r="K47" s="98">
        <v>-1233.0899999999999</v>
      </c>
    </row>
    <row r="48" spans="1:29" s="22" customFormat="1" ht="15" customHeight="1">
      <c r="A48" s="17" t="s">
        <v>27</v>
      </c>
      <c r="B48" s="17"/>
      <c r="C48" s="98">
        <v>40</v>
      </c>
      <c r="D48" s="98">
        <v>384</v>
      </c>
      <c r="E48" s="98">
        <v>15014.192999999999</v>
      </c>
      <c r="F48" s="98">
        <v>2.1869999999999998</v>
      </c>
      <c r="G48" s="98">
        <v>21683.036</v>
      </c>
      <c r="H48" s="98">
        <v>36915.527999999998</v>
      </c>
      <c r="I48" s="98">
        <v>4.2300000000000004</v>
      </c>
      <c r="J48" s="98">
        <v>36911.298000000003</v>
      </c>
      <c r="K48" s="98">
        <v>-1233.0899999999999</v>
      </c>
    </row>
    <row r="49" spans="1:11" s="22" customFormat="1" ht="12.75" customHeight="1">
      <c r="A49" s="43" t="s">
        <v>35</v>
      </c>
      <c r="B49" s="5"/>
      <c r="C49" s="97">
        <v>12</v>
      </c>
      <c r="D49" s="97">
        <v>28</v>
      </c>
      <c r="E49" s="97">
        <v>362.39499999999998</v>
      </c>
      <c r="F49" s="97">
        <v>0</v>
      </c>
      <c r="G49" s="97">
        <v>453.18</v>
      </c>
      <c r="H49" s="97">
        <v>796.654</v>
      </c>
      <c r="I49" s="97">
        <v>0</v>
      </c>
      <c r="J49" s="97">
        <v>796.654</v>
      </c>
      <c r="K49" s="97">
        <v>-88.685000000000002</v>
      </c>
    </row>
    <row r="50" spans="1:11" s="22" customFormat="1" ht="12.75" customHeight="1">
      <c r="A50" s="43" t="s">
        <v>36</v>
      </c>
      <c r="B50" s="5"/>
      <c r="C50" s="97">
        <v>5</v>
      </c>
      <c r="D50" s="97">
        <v>9</v>
      </c>
      <c r="E50" s="97">
        <v>77.253</v>
      </c>
      <c r="F50" s="97">
        <v>0</v>
      </c>
      <c r="G50" s="97">
        <v>137.71299999999999</v>
      </c>
      <c r="H50" s="97">
        <v>209.499</v>
      </c>
      <c r="I50" s="97">
        <v>4.2300000000000004</v>
      </c>
      <c r="J50" s="97">
        <v>205.26900000000001</v>
      </c>
      <c r="K50" s="97">
        <v>-3.7210000000000001</v>
      </c>
    </row>
    <row r="51" spans="1:11" s="22" customFormat="1" ht="12.75" customHeight="1">
      <c r="A51" s="43" t="s">
        <v>33</v>
      </c>
      <c r="B51" s="5"/>
      <c r="C51" s="97">
        <v>19</v>
      </c>
      <c r="D51" s="97">
        <v>330</v>
      </c>
      <c r="E51" s="97">
        <v>14332.034</v>
      </c>
      <c r="F51" s="97">
        <v>0</v>
      </c>
      <c r="G51" s="97">
        <v>20740.034</v>
      </c>
      <c r="H51" s="97">
        <v>35091.449999999997</v>
      </c>
      <c r="I51" s="97">
        <v>0</v>
      </c>
      <c r="J51" s="97">
        <v>35091.449999999997</v>
      </c>
      <c r="K51" s="97">
        <v>-1238.2439999999999</v>
      </c>
    </row>
    <row r="52" spans="1:11" s="22" customFormat="1" ht="12.75" customHeight="1">
      <c r="A52" s="43" t="s">
        <v>37</v>
      </c>
      <c r="B52" s="5"/>
      <c r="C52" s="97">
        <v>1</v>
      </c>
      <c r="D52" s="93" t="s">
        <v>44</v>
      </c>
      <c r="E52" s="93" t="s">
        <v>44</v>
      </c>
      <c r="F52" s="93" t="s">
        <v>44</v>
      </c>
      <c r="G52" s="93" t="s">
        <v>44</v>
      </c>
      <c r="H52" s="93" t="s">
        <v>44</v>
      </c>
      <c r="I52" s="93" t="s">
        <v>44</v>
      </c>
      <c r="J52" s="93" t="s">
        <v>44</v>
      </c>
      <c r="K52" s="93" t="s">
        <v>44</v>
      </c>
    </row>
    <row r="53" spans="1:11" s="22" customFormat="1" ht="12.75" customHeight="1">
      <c r="A53" s="43" t="s">
        <v>38</v>
      </c>
      <c r="B53" s="5"/>
      <c r="C53" s="97">
        <v>3</v>
      </c>
      <c r="D53" s="93" t="s">
        <v>44</v>
      </c>
      <c r="E53" s="93" t="s">
        <v>44</v>
      </c>
      <c r="F53" s="93" t="s">
        <v>44</v>
      </c>
      <c r="G53" s="93" t="s">
        <v>44</v>
      </c>
      <c r="H53" s="93" t="s">
        <v>44</v>
      </c>
      <c r="I53" s="93" t="s">
        <v>44</v>
      </c>
      <c r="J53" s="93" t="s">
        <v>44</v>
      </c>
      <c r="K53" s="93" t="s">
        <v>44</v>
      </c>
    </row>
    <row r="54" spans="1:11" s="22" customFormat="1" ht="20.100000000000001" customHeight="1">
      <c r="A54" s="76" t="s">
        <v>28</v>
      </c>
      <c r="B54" s="17"/>
      <c r="C54" s="98">
        <v>0</v>
      </c>
      <c r="D54" s="98">
        <v>0</v>
      </c>
      <c r="E54" s="98">
        <v>0</v>
      </c>
      <c r="F54" s="98">
        <v>0</v>
      </c>
      <c r="G54" s="98">
        <v>0</v>
      </c>
      <c r="H54" s="98">
        <v>0</v>
      </c>
      <c r="I54" s="98">
        <v>0</v>
      </c>
      <c r="J54" s="98">
        <v>0</v>
      </c>
      <c r="K54" s="98">
        <v>0</v>
      </c>
    </row>
    <row r="55" spans="1:11" s="22" customFormat="1" ht="12" customHeight="1">
      <c r="A55" s="76" t="s">
        <v>29</v>
      </c>
      <c r="B55" s="17"/>
      <c r="C55" s="98">
        <v>0</v>
      </c>
      <c r="D55" s="98">
        <v>0</v>
      </c>
      <c r="E55" s="98">
        <v>0</v>
      </c>
      <c r="F55" s="98">
        <v>0</v>
      </c>
      <c r="G55" s="98">
        <v>0</v>
      </c>
      <c r="H55" s="98">
        <v>0</v>
      </c>
      <c r="I55" s="98">
        <v>0</v>
      </c>
      <c r="J55" s="98">
        <v>0</v>
      </c>
      <c r="K55" s="98">
        <v>0</v>
      </c>
    </row>
    <row r="56" spans="1:11" ht="6.95" customHeight="1" thickBot="1">
      <c r="A56" s="50"/>
      <c r="B56" s="50"/>
      <c r="C56" s="115"/>
      <c r="D56" s="116"/>
      <c r="E56" s="116"/>
      <c r="F56" s="116"/>
      <c r="G56" s="116"/>
      <c r="H56" s="116"/>
      <c r="I56" s="116"/>
      <c r="J56" s="116"/>
      <c r="K56" s="116"/>
    </row>
    <row r="57" spans="1:11" ht="3.75" customHeight="1" thickTop="1">
      <c r="A57" s="4"/>
      <c r="B57" s="4"/>
      <c r="C57" s="52"/>
      <c r="D57" s="52"/>
    </row>
    <row r="58" spans="1:11" ht="12.95" customHeight="1">
      <c r="A58" s="39" t="s">
        <v>155</v>
      </c>
      <c r="B58" s="39"/>
      <c r="C58" s="39"/>
      <c r="D58" s="39"/>
      <c r="E58" s="69"/>
      <c r="F58" s="69"/>
      <c r="G58" s="69"/>
    </row>
    <row r="67" spans="4:12">
      <c r="D67" s="97"/>
      <c r="E67" s="97"/>
      <c r="F67" s="97"/>
      <c r="G67" s="97"/>
      <c r="H67" s="97"/>
      <c r="I67" s="97"/>
      <c r="J67" s="97"/>
      <c r="K67" s="97"/>
      <c r="L67" s="97"/>
    </row>
    <row r="69" spans="4:12">
      <c r="D69" s="97"/>
      <c r="E69" s="97"/>
      <c r="F69" s="97"/>
      <c r="G69" s="97"/>
      <c r="H69" s="97"/>
      <c r="I69" s="97"/>
      <c r="J69" s="97"/>
      <c r="K69" s="97"/>
      <c r="L69" s="97"/>
    </row>
    <row r="75" spans="4:12">
      <c r="D75" s="97"/>
      <c r="E75" s="93"/>
      <c r="F75" s="93"/>
      <c r="G75" s="93"/>
      <c r="H75" s="93"/>
      <c r="I75" s="93"/>
      <c r="J75" s="93"/>
      <c r="K75" s="93"/>
      <c r="L75" s="93"/>
    </row>
  </sheetData>
  <mergeCells count="13">
    <mergeCell ref="C11:D11"/>
    <mergeCell ref="E11:K11"/>
    <mergeCell ref="A2:D2"/>
    <mergeCell ref="A3:K3"/>
    <mergeCell ref="H5:J5"/>
    <mergeCell ref="K5:K10"/>
    <mergeCell ref="A7:B7"/>
    <mergeCell ref="E7:E10"/>
    <mergeCell ref="I7:I9"/>
    <mergeCell ref="A8:B8"/>
    <mergeCell ref="A9:B9"/>
    <mergeCell ref="E5:G5"/>
    <mergeCell ref="H6:H10"/>
  </mergeCells>
  <conditionalFormatting sqref="F67:L67 F69:L69 F75:L75 E47:K55">
    <cfRule type="cellIs" dxfId="17" priority="1" stopIfTrue="1" operator="between">
      <formula>0.1</formula>
      <formula>0.459</formula>
    </cfRule>
  </conditionalFormatting>
  <hyperlinks>
    <hyperlink ref="A1" location="Índice!A1" display="Voltar ao Índice"/>
  </hyperlinks>
  <pageMargins left="0.78740157480314965" right="0.78740157480314965" top="1.1811023622047245" bottom="0.78740157480314965" header="0.17" footer="0"/>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dimension ref="A1:M324"/>
  <sheetViews>
    <sheetView showGridLines="0" zoomScaleNormal="100" workbookViewId="0"/>
  </sheetViews>
  <sheetFormatPr defaultRowHeight="12.75"/>
  <cols>
    <col min="1" max="1" width="33.28515625" style="134" customWidth="1"/>
    <col min="2" max="2" width="8.5703125" style="134" hidden="1" customWidth="1"/>
    <col min="3" max="3" width="9.7109375" style="565" customWidth="1"/>
    <col min="4" max="4" width="7" style="565" customWidth="1"/>
    <col min="5" max="5" width="8.42578125" style="567" customWidth="1"/>
    <col min="6" max="7" width="8.140625" style="567" customWidth="1"/>
    <col min="8" max="8" width="7.28515625" style="567" customWidth="1"/>
    <col min="9" max="9" width="8.42578125" style="245" customWidth="1"/>
    <col min="10" max="10" width="7.85546875" style="133" customWidth="1"/>
    <col min="11" max="12" width="9.140625" style="134"/>
    <col min="13" max="13" width="11" style="134" customWidth="1"/>
    <col min="14" max="256" width="9.140625" style="134"/>
    <col min="257" max="257" width="33.28515625" style="134" customWidth="1"/>
    <col min="258" max="258" width="0" style="134" hidden="1" customWidth="1"/>
    <col min="259" max="259" width="9.7109375" style="134" customWidth="1"/>
    <col min="260" max="260" width="7" style="134" customWidth="1"/>
    <col min="261" max="261" width="8.42578125" style="134" customWidth="1"/>
    <col min="262" max="263" width="8.140625" style="134" customWidth="1"/>
    <col min="264" max="264" width="7.28515625" style="134" customWidth="1"/>
    <col min="265" max="265" width="8.42578125" style="134" customWidth="1"/>
    <col min="266" max="266" width="7.85546875" style="134" customWidth="1"/>
    <col min="267" max="268" width="9.140625" style="134"/>
    <col min="269" max="269" width="11" style="134" customWidth="1"/>
    <col min="270" max="512" width="9.140625" style="134"/>
    <col min="513" max="513" width="33.28515625" style="134" customWidth="1"/>
    <col min="514" max="514" width="0" style="134" hidden="1" customWidth="1"/>
    <col min="515" max="515" width="9.7109375" style="134" customWidth="1"/>
    <col min="516" max="516" width="7" style="134" customWidth="1"/>
    <col min="517" max="517" width="8.42578125" style="134" customWidth="1"/>
    <col min="518" max="519" width="8.140625" style="134" customWidth="1"/>
    <col min="520" max="520" width="7.28515625" style="134" customWidth="1"/>
    <col min="521" max="521" width="8.42578125" style="134" customWidth="1"/>
    <col min="522" max="522" width="7.85546875" style="134" customWidth="1"/>
    <col min="523" max="524" width="9.140625" style="134"/>
    <col min="525" max="525" width="11" style="134" customWidth="1"/>
    <col min="526" max="768" width="9.140625" style="134"/>
    <col min="769" max="769" width="33.28515625" style="134" customWidth="1"/>
    <col min="770" max="770" width="0" style="134" hidden="1" customWidth="1"/>
    <col min="771" max="771" width="9.7109375" style="134" customWidth="1"/>
    <col min="772" max="772" width="7" style="134" customWidth="1"/>
    <col min="773" max="773" width="8.42578125" style="134" customWidth="1"/>
    <col min="774" max="775" width="8.140625" style="134" customWidth="1"/>
    <col min="776" max="776" width="7.28515625" style="134" customWidth="1"/>
    <col min="777" max="777" width="8.42578125" style="134" customWidth="1"/>
    <col min="778" max="778" width="7.85546875" style="134" customWidth="1"/>
    <col min="779" max="780" width="9.140625" style="134"/>
    <col min="781" max="781" width="11" style="134" customWidth="1"/>
    <col min="782" max="1024" width="9.140625" style="134"/>
    <col min="1025" max="1025" width="33.28515625" style="134" customWidth="1"/>
    <col min="1026" max="1026" width="0" style="134" hidden="1" customWidth="1"/>
    <col min="1027" max="1027" width="9.7109375" style="134" customWidth="1"/>
    <col min="1028" max="1028" width="7" style="134" customWidth="1"/>
    <col min="1029" max="1029" width="8.42578125" style="134" customWidth="1"/>
    <col min="1030" max="1031" width="8.140625" style="134" customWidth="1"/>
    <col min="1032" max="1032" width="7.28515625" style="134" customWidth="1"/>
    <col min="1033" max="1033" width="8.42578125" style="134" customWidth="1"/>
    <col min="1034" max="1034" width="7.85546875" style="134" customWidth="1"/>
    <col min="1035" max="1036" width="9.140625" style="134"/>
    <col min="1037" max="1037" width="11" style="134" customWidth="1"/>
    <col min="1038" max="1280" width="9.140625" style="134"/>
    <col min="1281" max="1281" width="33.28515625" style="134" customWidth="1"/>
    <col min="1282" max="1282" width="0" style="134" hidden="1" customWidth="1"/>
    <col min="1283" max="1283" width="9.7109375" style="134" customWidth="1"/>
    <col min="1284" max="1284" width="7" style="134" customWidth="1"/>
    <col min="1285" max="1285" width="8.42578125" style="134" customWidth="1"/>
    <col min="1286" max="1287" width="8.140625" style="134" customWidth="1"/>
    <col min="1288" max="1288" width="7.28515625" style="134" customWidth="1"/>
    <col min="1289" max="1289" width="8.42578125" style="134" customWidth="1"/>
    <col min="1290" max="1290" width="7.85546875" style="134" customWidth="1"/>
    <col min="1291" max="1292" width="9.140625" style="134"/>
    <col min="1293" max="1293" width="11" style="134" customWidth="1"/>
    <col min="1294" max="1536" width="9.140625" style="134"/>
    <col min="1537" max="1537" width="33.28515625" style="134" customWidth="1"/>
    <col min="1538" max="1538" width="0" style="134" hidden="1" customWidth="1"/>
    <col min="1539" max="1539" width="9.7109375" style="134" customWidth="1"/>
    <col min="1540" max="1540" width="7" style="134" customWidth="1"/>
    <col min="1541" max="1541" width="8.42578125" style="134" customWidth="1"/>
    <col min="1542" max="1543" width="8.140625" style="134" customWidth="1"/>
    <col min="1544" max="1544" width="7.28515625" style="134" customWidth="1"/>
    <col min="1545" max="1545" width="8.42578125" style="134" customWidth="1"/>
    <col min="1546" max="1546" width="7.85546875" style="134" customWidth="1"/>
    <col min="1547" max="1548" width="9.140625" style="134"/>
    <col min="1549" max="1549" width="11" style="134" customWidth="1"/>
    <col min="1550" max="1792" width="9.140625" style="134"/>
    <col min="1793" max="1793" width="33.28515625" style="134" customWidth="1"/>
    <col min="1794" max="1794" width="0" style="134" hidden="1" customWidth="1"/>
    <col min="1795" max="1795" width="9.7109375" style="134" customWidth="1"/>
    <col min="1796" max="1796" width="7" style="134" customWidth="1"/>
    <col min="1797" max="1797" width="8.42578125" style="134" customWidth="1"/>
    <col min="1798" max="1799" width="8.140625" style="134" customWidth="1"/>
    <col min="1800" max="1800" width="7.28515625" style="134" customWidth="1"/>
    <col min="1801" max="1801" width="8.42578125" style="134" customWidth="1"/>
    <col min="1802" max="1802" width="7.85546875" style="134" customWidth="1"/>
    <col min="1803" max="1804" width="9.140625" style="134"/>
    <col min="1805" max="1805" width="11" style="134" customWidth="1"/>
    <col min="1806" max="2048" width="9.140625" style="134"/>
    <col min="2049" max="2049" width="33.28515625" style="134" customWidth="1"/>
    <col min="2050" max="2050" width="0" style="134" hidden="1" customWidth="1"/>
    <col min="2051" max="2051" width="9.7109375" style="134" customWidth="1"/>
    <col min="2052" max="2052" width="7" style="134" customWidth="1"/>
    <col min="2053" max="2053" width="8.42578125" style="134" customWidth="1"/>
    <col min="2054" max="2055" width="8.140625" style="134" customWidth="1"/>
    <col min="2056" max="2056" width="7.28515625" style="134" customWidth="1"/>
    <col min="2057" max="2057" width="8.42578125" style="134" customWidth="1"/>
    <col min="2058" max="2058" width="7.85546875" style="134" customWidth="1"/>
    <col min="2059" max="2060" width="9.140625" style="134"/>
    <col min="2061" max="2061" width="11" style="134" customWidth="1"/>
    <col min="2062" max="2304" width="9.140625" style="134"/>
    <col min="2305" max="2305" width="33.28515625" style="134" customWidth="1"/>
    <col min="2306" max="2306" width="0" style="134" hidden="1" customWidth="1"/>
    <col min="2307" max="2307" width="9.7109375" style="134" customWidth="1"/>
    <col min="2308" max="2308" width="7" style="134" customWidth="1"/>
    <col min="2309" max="2309" width="8.42578125" style="134" customWidth="1"/>
    <col min="2310" max="2311" width="8.140625" style="134" customWidth="1"/>
    <col min="2312" max="2312" width="7.28515625" style="134" customWidth="1"/>
    <col min="2313" max="2313" width="8.42578125" style="134" customWidth="1"/>
    <col min="2314" max="2314" width="7.85546875" style="134" customWidth="1"/>
    <col min="2315" max="2316" width="9.140625" style="134"/>
    <col min="2317" max="2317" width="11" style="134" customWidth="1"/>
    <col min="2318" max="2560" width="9.140625" style="134"/>
    <col min="2561" max="2561" width="33.28515625" style="134" customWidth="1"/>
    <col min="2562" max="2562" width="0" style="134" hidden="1" customWidth="1"/>
    <col min="2563" max="2563" width="9.7109375" style="134" customWidth="1"/>
    <col min="2564" max="2564" width="7" style="134" customWidth="1"/>
    <col min="2565" max="2565" width="8.42578125" style="134" customWidth="1"/>
    <col min="2566" max="2567" width="8.140625" style="134" customWidth="1"/>
    <col min="2568" max="2568" width="7.28515625" style="134" customWidth="1"/>
    <col min="2569" max="2569" width="8.42578125" style="134" customWidth="1"/>
    <col min="2570" max="2570" width="7.85546875" style="134" customWidth="1"/>
    <col min="2571" max="2572" width="9.140625" style="134"/>
    <col min="2573" max="2573" width="11" style="134" customWidth="1"/>
    <col min="2574" max="2816" width="9.140625" style="134"/>
    <col min="2817" max="2817" width="33.28515625" style="134" customWidth="1"/>
    <col min="2818" max="2818" width="0" style="134" hidden="1" customWidth="1"/>
    <col min="2819" max="2819" width="9.7109375" style="134" customWidth="1"/>
    <col min="2820" max="2820" width="7" style="134" customWidth="1"/>
    <col min="2821" max="2821" width="8.42578125" style="134" customWidth="1"/>
    <col min="2822" max="2823" width="8.140625" style="134" customWidth="1"/>
    <col min="2824" max="2824" width="7.28515625" style="134" customWidth="1"/>
    <col min="2825" max="2825" width="8.42578125" style="134" customWidth="1"/>
    <col min="2826" max="2826" width="7.85546875" style="134" customWidth="1"/>
    <col min="2827" max="2828" width="9.140625" style="134"/>
    <col min="2829" max="2829" width="11" style="134" customWidth="1"/>
    <col min="2830" max="3072" width="9.140625" style="134"/>
    <col min="3073" max="3073" width="33.28515625" style="134" customWidth="1"/>
    <col min="3074" max="3074" width="0" style="134" hidden="1" customWidth="1"/>
    <col min="3075" max="3075" width="9.7109375" style="134" customWidth="1"/>
    <col min="3076" max="3076" width="7" style="134" customWidth="1"/>
    <col min="3077" max="3077" width="8.42578125" style="134" customWidth="1"/>
    <col min="3078" max="3079" width="8.140625" style="134" customWidth="1"/>
    <col min="3080" max="3080" width="7.28515625" style="134" customWidth="1"/>
    <col min="3081" max="3081" width="8.42578125" style="134" customWidth="1"/>
    <col min="3082" max="3082" width="7.85546875" style="134" customWidth="1"/>
    <col min="3083" max="3084" width="9.140625" style="134"/>
    <col min="3085" max="3085" width="11" style="134" customWidth="1"/>
    <col min="3086" max="3328" width="9.140625" style="134"/>
    <col min="3329" max="3329" width="33.28515625" style="134" customWidth="1"/>
    <col min="3330" max="3330" width="0" style="134" hidden="1" customWidth="1"/>
    <col min="3331" max="3331" width="9.7109375" style="134" customWidth="1"/>
    <col min="3332" max="3332" width="7" style="134" customWidth="1"/>
    <col min="3333" max="3333" width="8.42578125" style="134" customWidth="1"/>
    <col min="3334" max="3335" width="8.140625" style="134" customWidth="1"/>
    <col min="3336" max="3336" width="7.28515625" style="134" customWidth="1"/>
    <col min="3337" max="3337" width="8.42578125" style="134" customWidth="1"/>
    <col min="3338" max="3338" width="7.85546875" style="134" customWidth="1"/>
    <col min="3339" max="3340" width="9.140625" style="134"/>
    <col min="3341" max="3341" width="11" style="134" customWidth="1"/>
    <col min="3342" max="3584" width="9.140625" style="134"/>
    <col min="3585" max="3585" width="33.28515625" style="134" customWidth="1"/>
    <col min="3586" max="3586" width="0" style="134" hidden="1" customWidth="1"/>
    <col min="3587" max="3587" width="9.7109375" style="134" customWidth="1"/>
    <col min="3588" max="3588" width="7" style="134" customWidth="1"/>
    <col min="3589" max="3589" width="8.42578125" style="134" customWidth="1"/>
    <col min="3590" max="3591" width="8.140625" style="134" customWidth="1"/>
    <col min="3592" max="3592" width="7.28515625" style="134" customWidth="1"/>
    <col min="3593" max="3593" width="8.42578125" style="134" customWidth="1"/>
    <col min="3594" max="3594" width="7.85546875" style="134" customWidth="1"/>
    <col min="3595" max="3596" width="9.140625" style="134"/>
    <col min="3597" max="3597" width="11" style="134" customWidth="1"/>
    <col min="3598" max="3840" width="9.140625" style="134"/>
    <col min="3841" max="3841" width="33.28515625" style="134" customWidth="1"/>
    <col min="3842" max="3842" width="0" style="134" hidden="1" customWidth="1"/>
    <col min="3843" max="3843" width="9.7109375" style="134" customWidth="1"/>
    <col min="3844" max="3844" width="7" style="134" customWidth="1"/>
    <col min="3845" max="3845" width="8.42578125" style="134" customWidth="1"/>
    <col min="3846" max="3847" width="8.140625" style="134" customWidth="1"/>
    <col min="3848" max="3848" width="7.28515625" style="134" customWidth="1"/>
    <col min="3849" max="3849" width="8.42578125" style="134" customWidth="1"/>
    <col min="3850" max="3850" width="7.85546875" style="134" customWidth="1"/>
    <col min="3851" max="3852" width="9.140625" style="134"/>
    <col min="3853" max="3853" width="11" style="134" customWidth="1"/>
    <col min="3854" max="4096" width="9.140625" style="134"/>
    <col min="4097" max="4097" width="33.28515625" style="134" customWidth="1"/>
    <col min="4098" max="4098" width="0" style="134" hidden="1" customWidth="1"/>
    <col min="4099" max="4099" width="9.7109375" style="134" customWidth="1"/>
    <col min="4100" max="4100" width="7" style="134" customWidth="1"/>
    <col min="4101" max="4101" width="8.42578125" style="134" customWidth="1"/>
    <col min="4102" max="4103" width="8.140625" style="134" customWidth="1"/>
    <col min="4104" max="4104" width="7.28515625" style="134" customWidth="1"/>
    <col min="4105" max="4105" width="8.42578125" style="134" customWidth="1"/>
    <col min="4106" max="4106" width="7.85546875" style="134" customWidth="1"/>
    <col min="4107" max="4108" width="9.140625" style="134"/>
    <col min="4109" max="4109" width="11" style="134" customWidth="1"/>
    <col min="4110" max="4352" width="9.140625" style="134"/>
    <col min="4353" max="4353" width="33.28515625" style="134" customWidth="1"/>
    <col min="4354" max="4354" width="0" style="134" hidden="1" customWidth="1"/>
    <col min="4355" max="4355" width="9.7109375" style="134" customWidth="1"/>
    <col min="4356" max="4356" width="7" style="134" customWidth="1"/>
    <col min="4357" max="4357" width="8.42578125" style="134" customWidth="1"/>
    <col min="4358" max="4359" width="8.140625" style="134" customWidth="1"/>
    <col min="4360" max="4360" width="7.28515625" style="134" customWidth="1"/>
    <col min="4361" max="4361" width="8.42578125" style="134" customWidth="1"/>
    <col min="4362" max="4362" width="7.85546875" style="134" customWidth="1"/>
    <col min="4363" max="4364" width="9.140625" style="134"/>
    <col min="4365" max="4365" width="11" style="134" customWidth="1"/>
    <col min="4366" max="4608" width="9.140625" style="134"/>
    <col min="4609" max="4609" width="33.28515625" style="134" customWidth="1"/>
    <col min="4610" max="4610" width="0" style="134" hidden="1" customWidth="1"/>
    <col min="4611" max="4611" width="9.7109375" style="134" customWidth="1"/>
    <col min="4612" max="4612" width="7" style="134" customWidth="1"/>
    <col min="4613" max="4613" width="8.42578125" style="134" customWidth="1"/>
    <col min="4614" max="4615" width="8.140625" style="134" customWidth="1"/>
    <col min="4616" max="4616" width="7.28515625" style="134" customWidth="1"/>
    <col min="4617" max="4617" width="8.42578125" style="134" customWidth="1"/>
    <col min="4618" max="4618" width="7.85546875" style="134" customWidth="1"/>
    <col min="4619" max="4620" width="9.140625" style="134"/>
    <col min="4621" max="4621" width="11" style="134" customWidth="1"/>
    <col min="4622" max="4864" width="9.140625" style="134"/>
    <col min="4865" max="4865" width="33.28515625" style="134" customWidth="1"/>
    <col min="4866" max="4866" width="0" style="134" hidden="1" customWidth="1"/>
    <col min="4867" max="4867" width="9.7109375" style="134" customWidth="1"/>
    <col min="4868" max="4868" width="7" style="134" customWidth="1"/>
    <col min="4869" max="4869" width="8.42578125" style="134" customWidth="1"/>
    <col min="4870" max="4871" width="8.140625" style="134" customWidth="1"/>
    <col min="4872" max="4872" width="7.28515625" style="134" customWidth="1"/>
    <col min="4873" max="4873" width="8.42578125" style="134" customWidth="1"/>
    <col min="4874" max="4874" width="7.85546875" style="134" customWidth="1"/>
    <col min="4875" max="4876" width="9.140625" style="134"/>
    <col min="4877" max="4877" width="11" style="134" customWidth="1"/>
    <col min="4878" max="5120" width="9.140625" style="134"/>
    <col min="5121" max="5121" width="33.28515625" style="134" customWidth="1"/>
    <col min="5122" max="5122" width="0" style="134" hidden="1" customWidth="1"/>
    <col min="5123" max="5123" width="9.7109375" style="134" customWidth="1"/>
    <col min="5124" max="5124" width="7" style="134" customWidth="1"/>
    <col min="5125" max="5125" width="8.42578125" style="134" customWidth="1"/>
    <col min="5126" max="5127" width="8.140625" style="134" customWidth="1"/>
    <col min="5128" max="5128" width="7.28515625" style="134" customWidth="1"/>
    <col min="5129" max="5129" width="8.42578125" style="134" customWidth="1"/>
    <col min="5130" max="5130" width="7.85546875" style="134" customWidth="1"/>
    <col min="5131" max="5132" width="9.140625" style="134"/>
    <col min="5133" max="5133" width="11" style="134" customWidth="1"/>
    <col min="5134" max="5376" width="9.140625" style="134"/>
    <col min="5377" max="5377" width="33.28515625" style="134" customWidth="1"/>
    <col min="5378" max="5378" width="0" style="134" hidden="1" customWidth="1"/>
    <col min="5379" max="5379" width="9.7109375" style="134" customWidth="1"/>
    <col min="5380" max="5380" width="7" style="134" customWidth="1"/>
    <col min="5381" max="5381" width="8.42578125" style="134" customWidth="1"/>
    <col min="5382" max="5383" width="8.140625" style="134" customWidth="1"/>
    <col min="5384" max="5384" width="7.28515625" style="134" customWidth="1"/>
    <col min="5385" max="5385" width="8.42578125" style="134" customWidth="1"/>
    <col min="5386" max="5386" width="7.85546875" style="134" customWidth="1"/>
    <col min="5387" max="5388" width="9.140625" style="134"/>
    <col min="5389" max="5389" width="11" style="134" customWidth="1"/>
    <col min="5390" max="5632" width="9.140625" style="134"/>
    <col min="5633" max="5633" width="33.28515625" style="134" customWidth="1"/>
    <col min="5634" max="5634" width="0" style="134" hidden="1" customWidth="1"/>
    <col min="5635" max="5635" width="9.7109375" style="134" customWidth="1"/>
    <col min="5636" max="5636" width="7" style="134" customWidth="1"/>
    <col min="5637" max="5637" width="8.42578125" style="134" customWidth="1"/>
    <col min="5638" max="5639" width="8.140625" style="134" customWidth="1"/>
    <col min="5640" max="5640" width="7.28515625" style="134" customWidth="1"/>
    <col min="5641" max="5641" width="8.42578125" style="134" customWidth="1"/>
    <col min="5642" max="5642" width="7.85546875" style="134" customWidth="1"/>
    <col min="5643" max="5644" width="9.140625" style="134"/>
    <col min="5645" max="5645" width="11" style="134" customWidth="1"/>
    <col min="5646" max="5888" width="9.140625" style="134"/>
    <col min="5889" max="5889" width="33.28515625" style="134" customWidth="1"/>
    <col min="5890" max="5890" width="0" style="134" hidden="1" customWidth="1"/>
    <col min="5891" max="5891" width="9.7109375" style="134" customWidth="1"/>
    <col min="5892" max="5892" width="7" style="134" customWidth="1"/>
    <col min="5893" max="5893" width="8.42578125" style="134" customWidth="1"/>
    <col min="5894" max="5895" width="8.140625" style="134" customWidth="1"/>
    <col min="5896" max="5896" width="7.28515625" style="134" customWidth="1"/>
    <col min="5897" max="5897" width="8.42578125" style="134" customWidth="1"/>
    <col min="5898" max="5898" width="7.85546875" style="134" customWidth="1"/>
    <col min="5899" max="5900" width="9.140625" style="134"/>
    <col min="5901" max="5901" width="11" style="134" customWidth="1"/>
    <col min="5902" max="6144" width="9.140625" style="134"/>
    <col min="6145" max="6145" width="33.28515625" style="134" customWidth="1"/>
    <col min="6146" max="6146" width="0" style="134" hidden="1" customWidth="1"/>
    <col min="6147" max="6147" width="9.7109375" style="134" customWidth="1"/>
    <col min="6148" max="6148" width="7" style="134" customWidth="1"/>
    <col min="6149" max="6149" width="8.42578125" style="134" customWidth="1"/>
    <col min="6150" max="6151" width="8.140625" style="134" customWidth="1"/>
    <col min="6152" max="6152" width="7.28515625" style="134" customWidth="1"/>
    <col min="6153" max="6153" width="8.42578125" style="134" customWidth="1"/>
    <col min="6154" max="6154" width="7.85546875" style="134" customWidth="1"/>
    <col min="6155" max="6156" width="9.140625" style="134"/>
    <col min="6157" max="6157" width="11" style="134" customWidth="1"/>
    <col min="6158" max="6400" width="9.140625" style="134"/>
    <col min="6401" max="6401" width="33.28515625" style="134" customWidth="1"/>
    <col min="6402" max="6402" width="0" style="134" hidden="1" customWidth="1"/>
    <col min="6403" max="6403" width="9.7109375" style="134" customWidth="1"/>
    <col min="6404" max="6404" width="7" style="134" customWidth="1"/>
    <col min="6405" max="6405" width="8.42578125" style="134" customWidth="1"/>
    <col min="6406" max="6407" width="8.140625" style="134" customWidth="1"/>
    <col min="6408" max="6408" width="7.28515625" style="134" customWidth="1"/>
    <col min="6409" max="6409" width="8.42578125" style="134" customWidth="1"/>
    <col min="6410" max="6410" width="7.85546875" style="134" customWidth="1"/>
    <col min="6411" max="6412" width="9.140625" style="134"/>
    <col min="6413" max="6413" width="11" style="134" customWidth="1"/>
    <col min="6414" max="6656" width="9.140625" style="134"/>
    <col min="6657" max="6657" width="33.28515625" style="134" customWidth="1"/>
    <col min="6658" max="6658" width="0" style="134" hidden="1" customWidth="1"/>
    <col min="6659" max="6659" width="9.7109375" style="134" customWidth="1"/>
    <col min="6660" max="6660" width="7" style="134" customWidth="1"/>
    <col min="6661" max="6661" width="8.42578125" style="134" customWidth="1"/>
    <col min="6662" max="6663" width="8.140625" style="134" customWidth="1"/>
    <col min="6664" max="6664" width="7.28515625" style="134" customWidth="1"/>
    <col min="6665" max="6665" width="8.42578125" style="134" customWidth="1"/>
    <col min="6666" max="6666" width="7.85546875" style="134" customWidth="1"/>
    <col min="6667" max="6668" width="9.140625" style="134"/>
    <col min="6669" max="6669" width="11" style="134" customWidth="1"/>
    <col min="6670" max="6912" width="9.140625" style="134"/>
    <col min="6913" max="6913" width="33.28515625" style="134" customWidth="1"/>
    <col min="6914" max="6914" width="0" style="134" hidden="1" customWidth="1"/>
    <col min="6915" max="6915" width="9.7109375" style="134" customWidth="1"/>
    <col min="6916" max="6916" width="7" style="134" customWidth="1"/>
    <col min="6917" max="6917" width="8.42578125" style="134" customWidth="1"/>
    <col min="6918" max="6919" width="8.140625" style="134" customWidth="1"/>
    <col min="6920" max="6920" width="7.28515625" style="134" customWidth="1"/>
    <col min="6921" max="6921" width="8.42578125" style="134" customWidth="1"/>
    <col min="6922" max="6922" width="7.85546875" style="134" customWidth="1"/>
    <col min="6923" max="6924" width="9.140625" style="134"/>
    <col min="6925" max="6925" width="11" style="134" customWidth="1"/>
    <col min="6926" max="7168" width="9.140625" style="134"/>
    <col min="7169" max="7169" width="33.28515625" style="134" customWidth="1"/>
    <col min="7170" max="7170" width="0" style="134" hidden="1" customWidth="1"/>
    <col min="7171" max="7171" width="9.7109375" style="134" customWidth="1"/>
    <col min="7172" max="7172" width="7" style="134" customWidth="1"/>
    <col min="7173" max="7173" width="8.42578125" style="134" customWidth="1"/>
    <col min="7174" max="7175" width="8.140625" style="134" customWidth="1"/>
    <col min="7176" max="7176" width="7.28515625" style="134" customWidth="1"/>
    <col min="7177" max="7177" width="8.42578125" style="134" customWidth="1"/>
    <col min="7178" max="7178" width="7.85546875" style="134" customWidth="1"/>
    <col min="7179" max="7180" width="9.140625" style="134"/>
    <col min="7181" max="7181" width="11" style="134" customWidth="1"/>
    <col min="7182" max="7424" width="9.140625" style="134"/>
    <col min="7425" max="7425" width="33.28515625" style="134" customWidth="1"/>
    <col min="7426" max="7426" width="0" style="134" hidden="1" customWidth="1"/>
    <col min="7427" max="7427" width="9.7109375" style="134" customWidth="1"/>
    <col min="7428" max="7428" width="7" style="134" customWidth="1"/>
    <col min="7429" max="7429" width="8.42578125" style="134" customWidth="1"/>
    <col min="7430" max="7431" width="8.140625" style="134" customWidth="1"/>
    <col min="7432" max="7432" width="7.28515625" style="134" customWidth="1"/>
    <col min="7433" max="7433" width="8.42578125" style="134" customWidth="1"/>
    <col min="7434" max="7434" width="7.85546875" style="134" customWidth="1"/>
    <col min="7435" max="7436" width="9.140625" style="134"/>
    <col min="7437" max="7437" width="11" style="134" customWidth="1"/>
    <col min="7438" max="7680" width="9.140625" style="134"/>
    <col min="7681" max="7681" width="33.28515625" style="134" customWidth="1"/>
    <col min="7682" max="7682" width="0" style="134" hidden="1" customWidth="1"/>
    <col min="7683" max="7683" width="9.7109375" style="134" customWidth="1"/>
    <col min="7684" max="7684" width="7" style="134" customWidth="1"/>
    <col min="7685" max="7685" width="8.42578125" style="134" customWidth="1"/>
    <col min="7686" max="7687" width="8.140625" style="134" customWidth="1"/>
    <col min="7688" max="7688" width="7.28515625" style="134" customWidth="1"/>
    <col min="7689" max="7689" width="8.42578125" style="134" customWidth="1"/>
    <col min="7690" max="7690" width="7.85546875" style="134" customWidth="1"/>
    <col min="7691" max="7692" width="9.140625" style="134"/>
    <col min="7693" max="7693" width="11" style="134" customWidth="1"/>
    <col min="7694" max="7936" width="9.140625" style="134"/>
    <col min="7937" max="7937" width="33.28515625" style="134" customWidth="1"/>
    <col min="7938" max="7938" width="0" style="134" hidden="1" customWidth="1"/>
    <col min="7939" max="7939" width="9.7109375" style="134" customWidth="1"/>
    <col min="7940" max="7940" width="7" style="134" customWidth="1"/>
    <col min="7941" max="7941" width="8.42578125" style="134" customWidth="1"/>
    <col min="7942" max="7943" width="8.140625" style="134" customWidth="1"/>
    <col min="7944" max="7944" width="7.28515625" style="134" customWidth="1"/>
    <col min="7945" max="7945" width="8.42578125" style="134" customWidth="1"/>
    <col min="7946" max="7946" width="7.85546875" style="134" customWidth="1"/>
    <col min="7947" max="7948" width="9.140625" style="134"/>
    <col min="7949" max="7949" width="11" style="134" customWidth="1"/>
    <col min="7950" max="8192" width="9.140625" style="134"/>
    <col min="8193" max="8193" width="33.28515625" style="134" customWidth="1"/>
    <col min="8194" max="8194" width="0" style="134" hidden="1" customWidth="1"/>
    <col min="8195" max="8195" width="9.7109375" style="134" customWidth="1"/>
    <col min="8196" max="8196" width="7" style="134" customWidth="1"/>
    <col min="8197" max="8197" width="8.42578125" style="134" customWidth="1"/>
    <col min="8198" max="8199" width="8.140625" style="134" customWidth="1"/>
    <col min="8200" max="8200" width="7.28515625" style="134" customWidth="1"/>
    <col min="8201" max="8201" width="8.42578125" style="134" customWidth="1"/>
    <col min="8202" max="8202" width="7.85546875" style="134" customWidth="1"/>
    <col min="8203" max="8204" width="9.140625" style="134"/>
    <col min="8205" max="8205" width="11" style="134" customWidth="1"/>
    <col min="8206" max="8448" width="9.140625" style="134"/>
    <col min="8449" max="8449" width="33.28515625" style="134" customWidth="1"/>
    <col min="8450" max="8450" width="0" style="134" hidden="1" customWidth="1"/>
    <col min="8451" max="8451" width="9.7109375" style="134" customWidth="1"/>
    <col min="8452" max="8452" width="7" style="134" customWidth="1"/>
    <col min="8453" max="8453" width="8.42578125" style="134" customWidth="1"/>
    <col min="8454" max="8455" width="8.140625" style="134" customWidth="1"/>
    <col min="8456" max="8456" width="7.28515625" style="134" customWidth="1"/>
    <col min="8457" max="8457" width="8.42578125" style="134" customWidth="1"/>
    <col min="8458" max="8458" width="7.85546875" style="134" customWidth="1"/>
    <col min="8459" max="8460" width="9.140625" style="134"/>
    <col min="8461" max="8461" width="11" style="134" customWidth="1"/>
    <col min="8462" max="8704" width="9.140625" style="134"/>
    <col min="8705" max="8705" width="33.28515625" style="134" customWidth="1"/>
    <col min="8706" max="8706" width="0" style="134" hidden="1" customWidth="1"/>
    <col min="8707" max="8707" width="9.7109375" style="134" customWidth="1"/>
    <col min="8708" max="8708" width="7" style="134" customWidth="1"/>
    <col min="8709" max="8709" width="8.42578125" style="134" customWidth="1"/>
    <col min="8710" max="8711" width="8.140625" style="134" customWidth="1"/>
    <col min="8712" max="8712" width="7.28515625" style="134" customWidth="1"/>
    <col min="8713" max="8713" width="8.42578125" style="134" customWidth="1"/>
    <col min="8714" max="8714" width="7.85546875" style="134" customWidth="1"/>
    <col min="8715" max="8716" width="9.140625" style="134"/>
    <col min="8717" max="8717" width="11" style="134" customWidth="1"/>
    <col min="8718" max="8960" width="9.140625" style="134"/>
    <col min="8961" max="8961" width="33.28515625" style="134" customWidth="1"/>
    <col min="8962" max="8962" width="0" style="134" hidden="1" customWidth="1"/>
    <col min="8963" max="8963" width="9.7109375" style="134" customWidth="1"/>
    <col min="8964" max="8964" width="7" style="134" customWidth="1"/>
    <col min="8965" max="8965" width="8.42578125" style="134" customWidth="1"/>
    <col min="8966" max="8967" width="8.140625" style="134" customWidth="1"/>
    <col min="8968" max="8968" width="7.28515625" style="134" customWidth="1"/>
    <col min="8969" max="8969" width="8.42578125" style="134" customWidth="1"/>
    <col min="8970" max="8970" width="7.85546875" style="134" customWidth="1"/>
    <col min="8971" max="8972" width="9.140625" style="134"/>
    <col min="8973" max="8973" width="11" style="134" customWidth="1"/>
    <col min="8974" max="9216" width="9.140625" style="134"/>
    <col min="9217" max="9217" width="33.28515625" style="134" customWidth="1"/>
    <col min="9218" max="9218" width="0" style="134" hidden="1" customWidth="1"/>
    <col min="9219" max="9219" width="9.7109375" style="134" customWidth="1"/>
    <col min="9220" max="9220" width="7" style="134" customWidth="1"/>
    <col min="9221" max="9221" width="8.42578125" style="134" customWidth="1"/>
    <col min="9222" max="9223" width="8.140625" style="134" customWidth="1"/>
    <col min="9224" max="9224" width="7.28515625" style="134" customWidth="1"/>
    <col min="9225" max="9225" width="8.42578125" style="134" customWidth="1"/>
    <col min="9226" max="9226" width="7.85546875" style="134" customWidth="1"/>
    <col min="9227" max="9228" width="9.140625" style="134"/>
    <col min="9229" max="9229" width="11" style="134" customWidth="1"/>
    <col min="9230" max="9472" width="9.140625" style="134"/>
    <col min="9473" max="9473" width="33.28515625" style="134" customWidth="1"/>
    <col min="9474" max="9474" width="0" style="134" hidden="1" customWidth="1"/>
    <col min="9475" max="9475" width="9.7109375" style="134" customWidth="1"/>
    <col min="9476" max="9476" width="7" style="134" customWidth="1"/>
    <col min="9477" max="9477" width="8.42578125" style="134" customWidth="1"/>
    <col min="9478" max="9479" width="8.140625" style="134" customWidth="1"/>
    <col min="9480" max="9480" width="7.28515625" style="134" customWidth="1"/>
    <col min="9481" max="9481" width="8.42578125" style="134" customWidth="1"/>
    <col min="9482" max="9482" width="7.85546875" style="134" customWidth="1"/>
    <col min="9483" max="9484" width="9.140625" style="134"/>
    <col min="9485" max="9485" width="11" style="134" customWidth="1"/>
    <col min="9486" max="9728" width="9.140625" style="134"/>
    <col min="9729" max="9729" width="33.28515625" style="134" customWidth="1"/>
    <col min="9730" max="9730" width="0" style="134" hidden="1" customWidth="1"/>
    <col min="9731" max="9731" width="9.7109375" style="134" customWidth="1"/>
    <col min="9732" max="9732" width="7" style="134" customWidth="1"/>
    <col min="9733" max="9733" width="8.42578125" style="134" customWidth="1"/>
    <col min="9734" max="9735" width="8.140625" style="134" customWidth="1"/>
    <col min="9736" max="9736" width="7.28515625" style="134" customWidth="1"/>
    <col min="9737" max="9737" width="8.42578125" style="134" customWidth="1"/>
    <col min="9738" max="9738" width="7.85546875" style="134" customWidth="1"/>
    <col min="9739" max="9740" width="9.140625" style="134"/>
    <col min="9741" max="9741" width="11" style="134" customWidth="1"/>
    <col min="9742" max="9984" width="9.140625" style="134"/>
    <col min="9985" max="9985" width="33.28515625" style="134" customWidth="1"/>
    <col min="9986" max="9986" width="0" style="134" hidden="1" customWidth="1"/>
    <col min="9987" max="9987" width="9.7109375" style="134" customWidth="1"/>
    <col min="9988" max="9988" width="7" style="134" customWidth="1"/>
    <col min="9989" max="9989" width="8.42578125" style="134" customWidth="1"/>
    <col min="9990" max="9991" width="8.140625" style="134" customWidth="1"/>
    <col min="9992" max="9992" width="7.28515625" style="134" customWidth="1"/>
    <col min="9993" max="9993" width="8.42578125" style="134" customWidth="1"/>
    <col min="9994" max="9994" width="7.85546875" style="134" customWidth="1"/>
    <col min="9995" max="9996" width="9.140625" style="134"/>
    <col min="9997" max="9997" width="11" style="134" customWidth="1"/>
    <col min="9998" max="10240" width="9.140625" style="134"/>
    <col min="10241" max="10241" width="33.28515625" style="134" customWidth="1"/>
    <col min="10242" max="10242" width="0" style="134" hidden="1" customWidth="1"/>
    <col min="10243" max="10243" width="9.7109375" style="134" customWidth="1"/>
    <col min="10244" max="10244" width="7" style="134" customWidth="1"/>
    <col min="10245" max="10245" width="8.42578125" style="134" customWidth="1"/>
    <col min="10246" max="10247" width="8.140625" style="134" customWidth="1"/>
    <col min="10248" max="10248" width="7.28515625" style="134" customWidth="1"/>
    <col min="10249" max="10249" width="8.42578125" style="134" customWidth="1"/>
    <col min="10250" max="10250" width="7.85546875" style="134" customWidth="1"/>
    <col min="10251" max="10252" width="9.140625" style="134"/>
    <col min="10253" max="10253" width="11" style="134" customWidth="1"/>
    <col min="10254" max="10496" width="9.140625" style="134"/>
    <col min="10497" max="10497" width="33.28515625" style="134" customWidth="1"/>
    <col min="10498" max="10498" width="0" style="134" hidden="1" customWidth="1"/>
    <col min="10499" max="10499" width="9.7109375" style="134" customWidth="1"/>
    <col min="10500" max="10500" width="7" style="134" customWidth="1"/>
    <col min="10501" max="10501" width="8.42578125" style="134" customWidth="1"/>
    <col min="10502" max="10503" width="8.140625" style="134" customWidth="1"/>
    <col min="10504" max="10504" width="7.28515625" style="134" customWidth="1"/>
    <col min="10505" max="10505" width="8.42578125" style="134" customWidth="1"/>
    <col min="10506" max="10506" width="7.85546875" style="134" customWidth="1"/>
    <col min="10507" max="10508" width="9.140625" style="134"/>
    <col min="10509" max="10509" width="11" style="134" customWidth="1"/>
    <col min="10510" max="10752" width="9.140625" style="134"/>
    <col min="10753" max="10753" width="33.28515625" style="134" customWidth="1"/>
    <col min="10754" max="10754" width="0" style="134" hidden="1" customWidth="1"/>
    <col min="10755" max="10755" width="9.7109375" style="134" customWidth="1"/>
    <col min="10756" max="10756" width="7" style="134" customWidth="1"/>
    <col min="10757" max="10757" width="8.42578125" style="134" customWidth="1"/>
    <col min="10758" max="10759" width="8.140625" style="134" customWidth="1"/>
    <col min="10760" max="10760" width="7.28515625" style="134" customWidth="1"/>
    <col min="10761" max="10761" width="8.42578125" style="134" customWidth="1"/>
    <col min="10762" max="10762" width="7.85546875" style="134" customWidth="1"/>
    <col min="10763" max="10764" width="9.140625" style="134"/>
    <col min="10765" max="10765" width="11" style="134" customWidth="1"/>
    <col min="10766" max="11008" width="9.140625" style="134"/>
    <col min="11009" max="11009" width="33.28515625" style="134" customWidth="1"/>
    <col min="11010" max="11010" width="0" style="134" hidden="1" customWidth="1"/>
    <col min="11011" max="11011" width="9.7109375" style="134" customWidth="1"/>
    <col min="11012" max="11012" width="7" style="134" customWidth="1"/>
    <col min="11013" max="11013" width="8.42578125" style="134" customWidth="1"/>
    <col min="11014" max="11015" width="8.140625" style="134" customWidth="1"/>
    <col min="11016" max="11016" width="7.28515625" style="134" customWidth="1"/>
    <col min="11017" max="11017" width="8.42578125" style="134" customWidth="1"/>
    <col min="11018" max="11018" width="7.85546875" style="134" customWidth="1"/>
    <col min="11019" max="11020" width="9.140625" style="134"/>
    <col min="11021" max="11021" width="11" style="134" customWidth="1"/>
    <col min="11022" max="11264" width="9.140625" style="134"/>
    <col min="11265" max="11265" width="33.28515625" style="134" customWidth="1"/>
    <col min="11266" max="11266" width="0" style="134" hidden="1" customWidth="1"/>
    <col min="11267" max="11267" width="9.7109375" style="134" customWidth="1"/>
    <col min="11268" max="11268" width="7" style="134" customWidth="1"/>
    <col min="11269" max="11269" width="8.42578125" style="134" customWidth="1"/>
    <col min="11270" max="11271" width="8.140625" style="134" customWidth="1"/>
    <col min="11272" max="11272" width="7.28515625" style="134" customWidth="1"/>
    <col min="11273" max="11273" width="8.42578125" style="134" customWidth="1"/>
    <col min="11274" max="11274" width="7.85546875" style="134" customWidth="1"/>
    <col min="11275" max="11276" width="9.140625" style="134"/>
    <col min="11277" max="11277" width="11" style="134" customWidth="1"/>
    <col min="11278" max="11520" width="9.140625" style="134"/>
    <col min="11521" max="11521" width="33.28515625" style="134" customWidth="1"/>
    <col min="11522" max="11522" width="0" style="134" hidden="1" customWidth="1"/>
    <col min="11523" max="11523" width="9.7109375" style="134" customWidth="1"/>
    <col min="11524" max="11524" width="7" style="134" customWidth="1"/>
    <col min="11525" max="11525" width="8.42578125" style="134" customWidth="1"/>
    <col min="11526" max="11527" width="8.140625" style="134" customWidth="1"/>
    <col min="11528" max="11528" width="7.28515625" style="134" customWidth="1"/>
    <col min="11529" max="11529" width="8.42578125" style="134" customWidth="1"/>
    <col min="11530" max="11530" width="7.85546875" style="134" customWidth="1"/>
    <col min="11531" max="11532" width="9.140625" style="134"/>
    <col min="11533" max="11533" width="11" style="134" customWidth="1"/>
    <col min="11534" max="11776" width="9.140625" style="134"/>
    <col min="11777" max="11777" width="33.28515625" style="134" customWidth="1"/>
    <col min="11778" max="11778" width="0" style="134" hidden="1" customWidth="1"/>
    <col min="11779" max="11779" width="9.7109375" style="134" customWidth="1"/>
    <col min="11780" max="11780" width="7" style="134" customWidth="1"/>
    <col min="11781" max="11781" width="8.42578125" style="134" customWidth="1"/>
    <col min="11782" max="11783" width="8.140625" style="134" customWidth="1"/>
    <col min="11784" max="11784" width="7.28515625" style="134" customWidth="1"/>
    <col min="11785" max="11785" width="8.42578125" style="134" customWidth="1"/>
    <col min="11786" max="11786" width="7.85546875" style="134" customWidth="1"/>
    <col min="11787" max="11788" width="9.140625" style="134"/>
    <col min="11789" max="11789" width="11" style="134" customWidth="1"/>
    <col min="11790" max="12032" width="9.140625" style="134"/>
    <col min="12033" max="12033" width="33.28515625" style="134" customWidth="1"/>
    <col min="12034" max="12034" width="0" style="134" hidden="1" customWidth="1"/>
    <col min="12035" max="12035" width="9.7109375" style="134" customWidth="1"/>
    <col min="12036" max="12036" width="7" style="134" customWidth="1"/>
    <col min="12037" max="12037" width="8.42578125" style="134" customWidth="1"/>
    <col min="12038" max="12039" width="8.140625" style="134" customWidth="1"/>
    <col min="12040" max="12040" width="7.28515625" style="134" customWidth="1"/>
    <col min="12041" max="12041" width="8.42578125" style="134" customWidth="1"/>
    <col min="12042" max="12042" width="7.85546875" style="134" customWidth="1"/>
    <col min="12043" max="12044" width="9.140625" style="134"/>
    <col min="12045" max="12045" width="11" style="134" customWidth="1"/>
    <col min="12046" max="12288" width="9.140625" style="134"/>
    <col min="12289" max="12289" width="33.28515625" style="134" customWidth="1"/>
    <col min="12290" max="12290" width="0" style="134" hidden="1" customWidth="1"/>
    <col min="12291" max="12291" width="9.7109375" style="134" customWidth="1"/>
    <col min="12292" max="12292" width="7" style="134" customWidth="1"/>
    <col min="12293" max="12293" width="8.42578125" style="134" customWidth="1"/>
    <col min="12294" max="12295" width="8.140625" style="134" customWidth="1"/>
    <col min="12296" max="12296" width="7.28515625" style="134" customWidth="1"/>
    <col min="12297" max="12297" width="8.42578125" style="134" customWidth="1"/>
    <col min="12298" max="12298" width="7.85546875" style="134" customWidth="1"/>
    <col min="12299" max="12300" width="9.140625" style="134"/>
    <col min="12301" max="12301" width="11" style="134" customWidth="1"/>
    <col min="12302" max="12544" width="9.140625" style="134"/>
    <col min="12545" max="12545" width="33.28515625" style="134" customWidth="1"/>
    <col min="12546" max="12546" width="0" style="134" hidden="1" customWidth="1"/>
    <col min="12547" max="12547" width="9.7109375" style="134" customWidth="1"/>
    <col min="12548" max="12548" width="7" style="134" customWidth="1"/>
    <col min="12549" max="12549" width="8.42578125" style="134" customWidth="1"/>
    <col min="12550" max="12551" width="8.140625" style="134" customWidth="1"/>
    <col min="12552" max="12552" width="7.28515625" style="134" customWidth="1"/>
    <col min="12553" max="12553" width="8.42578125" style="134" customWidth="1"/>
    <col min="12554" max="12554" width="7.85546875" style="134" customWidth="1"/>
    <col min="12555" max="12556" width="9.140625" style="134"/>
    <col min="12557" max="12557" width="11" style="134" customWidth="1"/>
    <col min="12558" max="12800" width="9.140625" style="134"/>
    <col min="12801" max="12801" width="33.28515625" style="134" customWidth="1"/>
    <col min="12802" max="12802" width="0" style="134" hidden="1" customWidth="1"/>
    <col min="12803" max="12803" width="9.7109375" style="134" customWidth="1"/>
    <col min="12804" max="12804" width="7" style="134" customWidth="1"/>
    <col min="12805" max="12805" width="8.42578125" style="134" customWidth="1"/>
    <col min="12806" max="12807" width="8.140625" style="134" customWidth="1"/>
    <col min="12808" max="12808" width="7.28515625" style="134" customWidth="1"/>
    <col min="12809" max="12809" width="8.42578125" style="134" customWidth="1"/>
    <col min="12810" max="12810" width="7.85546875" style="134" customWidth="1"/>
    <col min="12811" max="12812" width="9.140625" style="134"/>
    <col min="12813" max="12813" width="11" style="134" customWidth="1"/>
    <col min="12814" max="13056" width="9.140625" style="134"/>
    <col min="13057" max="13057" width="33.28515625" style="134" customWidth="1"/>
    <col min="13058" max="13058" width="0" style="134" hidden="1" customWidth="1"/>
    <col min="13059" max="13059" width="9.7109375" style="134" customWidth="1"/>
    <col min="13060" max="13060" width="7" style="134" customWidth="1"/>
    <col min="13061" max="13061" width="8.42578125" style="134" customWidth="1"/>
    <col min="13062" max="13063" width="8.140625" style="134" customWidth="1"/>
    <col min="13064" max="13064" width="7.28515625" style="134" customWidth="1"/>
    <col min="13065" max="13065" width="8.42578125" style="134" customWidth="1"/>
    <col min="13066" max="13066" width="7.85546875" style="134" customWidth="1"/>
    <col min="13067" max="13068" width="9.140625" style="134"/>
    <col min="13069" max="13069" width="11" style="134" customWidth="1"/>
    <col min="13070" max="13312" width="9.140625" style="134"/>
    <col min="13313" max="13313" width="33.28515625" style="134" customWidth="1"/>
    <col min="13314" max="13314" width="0" style="134" hidden="1" customWidth="1"/>
    <col min="13315" max="13315" width="9.7109375" style="134" customWidth="1"/>
    <col min="13316" max="13316" width="7" style="134" customWidth="1"/>
    <col min="13317" max="13317" width="8.42578125" style="134" customWidth="1"/>
    <col min="13318" max="13319" width="8.140625" style="134" customWidth="1"/>
    <col min="13320" max="13320" width="7.28515625" style="134" customWidth="1"/>
    <col min="13321" max="13321" width="8.42578125" style="134" customWidth="1"/>
    <col min="13322" max="13322" width="7.85546875" style="134" customWidth="1"/>
    <col min="13323" max="13324" width="9.140625" style="134"/>
    <col min="13325" max="13325" width="11" style="134" customWidth="1"/>
    <col min="13326" max="13568" width="9.140625" style="134"/>
    <col min="13569" max="13569" width="33.28515625" style="134" customWidth="1"/>
    <col min="13570" max="13570" width="0" style="134" hidden="1" customWidth="1"/>
    <col min="13571" max="13571" width="9.7109375" style="134" customWidth="1"/>
    <col min="13572" max="13572" width="7" style="134" customWidth="1"/>
    <col min="13573" max="13573" width="8.42578125" style="134" customWidth="1"/>
    <col min="13574" max="13575" width="8.140625" style="134" customWidth="1"/>
    <col min="13576" max="13576" width="7.28515625" style="134" customWidth="1"/>
    <col min="13577" max="13577" width="8.42578125" style="134" customWidth="1"/>
    <col min="13578" max="13578" width="7.85546875" style="134" customWidth="1"/>
    <col min="13579" max="13580" width="9.140625" style="134"/>
    <col min="13581" max="13581" width="11" style="134" customWidth="1"/>
    <col min="13582" max="13824" width="9.140625" style="134"/>
    <col min="13825" max="13825" width="33.28515625" style="134" customWidth="1"/>
    <col min="13826" max="13826" width="0" style="134" hidden="1" customWidth="1"/>
    <col min="13827" max="13827" width="9.7109375" style="134" customWidth="1"/>
    <col min="13828" max="13828" width="7" style="134" customWidth="1"/>
    <col min="13829" max="13829" width="8.42578125" style="134" customWidth="1"/>
    <col min="13830" max="13831" width="8.140625" style="134" customWidth="1"/>
    <col min="13832" max="13832" width="7.28515625" style="134" customWidth="1"/>
    <col min="13833" max="13833" width="8.42578125" style="134" customWidth="1"/>
    <col min="13834" max="13834" width="7.85546875" style="134" customWidth="1"/>
    <col min="13835" max="13836" width="9.140625" style="134"/>
    <col min="13837" max="13837" width="11" style="134" customWidth="1"/>
    <col min="13838" max="14080" width="9.140625" style="134"/>
    <col min="14081" max="14081" width="33.28515625" style="134" customWidth="1"/>
    <col min="14082" max="14082" width="0" style="134" hidden="1" customWidth="1"/>
    <col min="14083" max="14083" width="9.7109375" style="134" customWidth="1"/>
    <col min="14084" max="14084" width="7" style="134" customWidth="1"/>
    <col min="14085" max="14085" width="8.42578125" style="134" customWidth="1"/>
    <col min="14086" max="14087" width="8.140625" style="134" customWidth="1"/>
    <col min="14088" max="14088" width="7.28515625" style="134" customWidth="1"/>
    <col min="14089" max="14089" width="8.42578125" style="134" customWidth="1"/>
    <col min="14090" max="14090" width="7.85546875" style="134" customWidth="1"/>
    <col min="14091" max="14092" width="9.140625" style="134"/>
    <col min="14093" max="14093" width="11" style="134" customWidth="1"/>
    <col min="14094" max="14336" width="9.140625" style="134"/>
    <col min="14337" max="14337" width="33.28515625" style="134" customWidth="1"/>
    <col min="14338" max="14338" width="0" style="134" hidden="1" customWidth="1"/>
    <col min="14339" max="14339" width="9.7109375" style="134" customWidth="1"/>
    <col min="14340" max="14340" width="7" style="134" customWidth="1"/>
    <col min="14341" max="14341" width="8.42578125" style="134" customWidth="1"/>
    <col min="14342" max="14343" width="8.140625" style="134" customWidth="1"/>
    <col min="14344" max="14344" width="7.28515625" style="134" customWidth="1"/>
    <col min="14345" max="14345" width="8.42578125" style="134" customWidth="1"/>
    <col min="14346" max="14346" width="7.85546875" style="134" customWidth="1"/>
    <col min="14347" max="14348" width="9.140625" style="134"/>
    <col min="14349" max="14349" width="11" style="134" customWidth="1"/>
    <col min="14350" max="14592" width="9.140625" style="134"/>
    <col min="14593" max="14593" width="33.28515625" style="134" customWidth="1"/>
    <col min="14594" max="14594" width="0" style="134" hidden="1" customWidth="1"/>
    <col min="14595" max="14595" width="9.7109375" style="134" customWidth="1"/>
    <col min="14596" max="14596" width="7" style="134" customWidth="1"/>
    <col min="14597" max="14597" width="8.42578125" style="134" customWidth="1"/>
    <col min="14598" max="14599" width="8.140625" style="134" customWidth="1"/>
    <col min="14600" max="14600" width="7.28515625" style="134" customWidth="1"/>
    <col min="14601" max="14601" width="8.42578125" style="134" customWidth="1"/>
    <col min="14602" max="14602" width="7.85546875" style="134" customWidth="1"/>
    <col min="14603" max="14604" width="9.140625" style="134"/>
    <col min="14605" max="14605" width="11" style="134" customWidth="1"/>
    <col min="14606" max="14848" width="9.140625" style="134"/>
    <col min="14849" max="14849" width="33.28515625" style="134" customWidth="1"/>
    <col min="14850" max="14850" width="0" style="134" hidden="1" customWidth="1"/>
    <col min="14851" max="14851" width="9.7109375" style="134" customWidth="1"/>
    <col min="14852" max="14852" width="7" style="134" customWidth="1"/>
    <col min="14853" max="14853" width="8.42578125" style="134" customWidth="1"/>
    <col min="14854" max="14855" width="8.140625" style="134" customWidth="1"/>
    <col min="14856" max="14856" width="7.28515625" style="134" customWidth="1"/>
    <col min="14857" max="14857" width="8.42578125" style="134" customWidth="1"/>
    <col min="14858" max="14858" width="7.85546875" style="134" customWidth="1"/>
    <col min="14859" max="14860" width="9.140625" style="134"/>
    <col min="14861" max="14861" width="11" style="134" customWidth="1"/>
    <col min="14862" max="15104" width="9.140625" style="134"/>
    <col min="15105" max="15105" width="33.28515625" style="134" customWidth="1"/>
    <col min="15106" max="15106" width="0" style="134" hidden="1" customWidth="1"/>
    <col min="15107" max="15107" width="9.7109375" style="134" customWidth="1"/>
    <col min="15108" max="15108" width="7" style="134" customWidth="1"/>
    <col min="15109" max="15109" width="8.42578125" style="134" customWidth="1"/>
    <col min="15110" max="15111" width="8.140625" style="134" customWidth="1"/>
    <col min="15112" max="15112" width="7.28515625" style="134" customWidth="1"/>
    <col min="15113" max="15113" width="8.42578125" style="134" customWidth="1"/>
    <col min="15114" max="15114" width="7.85546875" style="134" customWidth="1"/>
    <col min="15115" max="15116" width="9.140625" style="134"/>
    <col min="15117" max="15117" width="11" style="134" customWidth="1"/>
    <col min="15118" max="15360" width="9.140625" style="134"/>
    <col min="15361" max="15361" width="33.28515625" style="134" customWidth="1"/>
    <col min="15362" max="15362" width="0" style="134" hidden="1" customWidth="1"/>
    <col min="15363" max="15363" width="9.7109375" style="134" customWidth="1"/>
    <col min="15364" max="15364" width="7" style="134" customWidth="1"/>
    <col min="15365" max="15365" width="8.42578125" style="134" customWidth="1"/>
    <col min="15366" max="15367" width="8.140625" style="134" customWidth="1"/>
    <col min="15368" max="15368" width="7.28515625" style="134" customWidth="1"/>
    <col min="15369" max="15369" width="8.42578125" style="134" customWidth="1"/>
    <col min="15370" max="15370" width="7.85546875" style="134" customWidth="1"/>
    <col min="15371" max="15372" width="9.140625" style="134"/>
    <col min="15373" max="15373" width="11" style="134" customWidth="1"/>
    <col min="15374" max="15616" width="9.140625" style="134"/>
    <col min="15617" max="15617" width="33.28515625" style="134" customWidth="1"/>
    <col min="15618" max="15618" width="0" style="134" hidden="1" customWidth="1"/>
    <col min="15619" max="15619" width="9.7109375" style="134" customWidth="1"/>
    <col min="15620" max="15620" width="7" style="134" customWidth="1"/>
    <col min="15621" max="15621" width="8.42578125" style="134" customWidth="1"/>
    <col min="15622" max="15623" width="8.140625" style="134" customWidth="1"/>
    <col min="15624" max="15624" width="7.28515625" style="134" customWidth="1"/>
    <col min="15625" max="15625" width="8.42578125" style="134" customWidth="1"/>
    <col min="15626" max="15626" width="7.85546875" style="134" customWidth="1"/>
    <col min="15627" max="15628" width="9.140625" style="134"/>
    <col min="15629" max="15629" width="11" style="134" customWidth="1"/>
    <col min="15630" max="15872" width="9.140625" style="134"/>
    <col min="15873" max="15873" width="33.28515625" style="134" customWidth="1"/>
    <col min="15874" max="15874" width="0" style="134" hidden="1" customWidth="1"/>
    <col min="15875" max="15875" width="9.7109375" style="134" customWidth="1"/>
    <col min="15876" max="15876" width="7" style="134" customWidth="1"/>
    <col min="15877" max="15877" width="8.42578125" style="134" customWidth="1"/>
    <col min="15878" max="15879" width="8.140625" style="134" customWidth="1"/>
    <col min="15880" max="15880" width="7.28515625" style="134" customWidth="1"/>
    <col min="15881" max="15881" width="8.42578125" style="134" customWidth="1"/>
    <col min="15882" max="15882" width="7.85546875" style="134" customWidth="1"/>
    <col min="15883" max="15884" width="9.140625" style="134"/>
    <col min="15885" max="15885" width="11" style="134" customWidth="1"/>
    <col min="15886" max="16128" width="9.140625" style="134"/>
    <col min="16129" max="16129" width="33.28515625" style="134" customWidth="1"/>
    <col min="16130" max="16130" width="0" style="134" hidden="1" customWidth="1"/>
    <col min="16131" max="16131" width="9.7109375" style="134" customWidth="1"/>
    <col min="16132" max="16132" width="7" style="134" customWidth="1"/>
    <col min="16133" max="16133" width="8.42578125" style="134" customWidth="1"/>
    <col min="16134" max="16135" width="8.140625" style="134" customWidth="1"/>
    <col min="16136" max="16136" width="7.28515625" style="134" customWidth="1"/>
    <col min="16137" max="16137" width="8.42578125" style="134" customWidth="1"/>
    <col min="16138" max="16138" width="7.85546875" style="134" customWidth="1"/>
    <col min="16139" max="16140" width="9.140625" style="134"/>
    <col min="16141" max="16141" width="11" style="134" customWidth="1"/>
    <col min="16142" max="16384" width="9.140625" style="134"/>
  </cols>
  <sheetData>
    <row r="1" spans="1:10" ht="15" customHeight="1">
      <c r="A1" s="1330" t="s">
        <v>1527</v>
      </c>
      <c r="F1" s="565"/>
    </row>
    <row r="3" spans="1:10" ht="33" customHeight="1">
      <c r="A3" s="1717" t="s">
        <v>157</v>
      </c>
      <c r="B3" s="129"/>
      <c r="C3" s="130"/>
      <c r="D3" s="130"/>
      <c r="E3" s="131"/>
      <c r="F3" s="131"/>
      <c r="G3" s="131"/>
      <c r="H3" s="131"/>
      <c r="I3" s="132"/>
    </row>
    <row r="5" spans="1:10" s="133" customFormat="1" ht="15" customHeight="1">
      <c r="A5" s="130"/>
      <c r="B5" s="130" t="s">
        <v>158</v>
      </c>
      <c r="C5" s="610" t="s">
        <v>159</v>
      </c>
      <c r="D5" s="610">
        <v>2015</v>
      </c>
      <c r="E5" s="610">
        <v>2014</v>
      </c>
      <c r="F5" s="610">
        <v>2013</v>
      </c>
      <c r="G5" s="610">
        <v>2012</v>
      </c>
      <c r="H5" s="610">
        <v>2011</v>
      </c>
      <c r="I5" s="610">
        <v>2000</v>
      </c>
    </row>
    <row r="6" spans="1:10" ht="19.5" customHeight="1" thickBot="1">
      <c r="A6" s="135" t="s">
        <v>160</v>
      </c>
      <c r="B6" s="136" t="s">
        <v>161</v>
      </c>
      <c r="C6" s="137"/>
      <c r="D6" s="137"/>
      <c r="E6" s="137"/>
      <c r="F6" s="138"/>
      <c r="G6" s="138"/>
      <c r="H6" s="138"/>
      <c r="I6" s="138"/>
    </row>
    <row r="7" spans="1:10" ht="18" customHeight="1">
      <c r="A7" s="139" t="s">
        <v>162</v>
      </c>
      <c r="B7" s="140"/>
      <c r="C7" s="141"/>
      <c r="D7" s="141"/>
      <c r="E7" s="141"/>
      <c r="F7" s="142"/>
      <c r="G7" s="142"/>
      <c r="H7" s="142"/>
      <c r="I7" s="142"/>
    </row>
    <row r="8" spans="1:10" s="149" customFormat="1" ht="15" hidden="1" customHeight="1">
      <c r="A8" s="143" t="s">
        <v>163</v>
      </c>
      <c r="B8" s="144">
        <v>22</v>
      </c>
      <c r="C8" s="145" t="s">
        <v>164</v>
      </c>
      <c r="D8" s="146"/>
      <c r="E8" s="146"/>
      <c r="F8" s="147"/>
      <c r="G8" s="147">
        <v>13361</v>
      </c>
      <c r="H8" s="147">
        <v>13046</v>
      </c>
      <c r="I8" s="147">
        <v>21263</v>
      </c>
      <c r="J8" s="148"/>
    </row>
    <row r="9" spans="1:10" s="149" customFormat="1" ht="15" customHeight="1">
      <c r="A9" s="150" t="s">
        <v>165</v>
      </c>
      <c r="B9" s="150"/>
      <c r="C9" s="151" t="s">
        <v>166</v>
      </c>
      <c r="D9" s="152">
        <v>39224</v>
      </c>
      <c r="E9" s="152">
        <v>41617</v>
      </c>
      <c r="F9" s="153">
        <v>42412</v>
      </c>
      <c r="G9" s="154">
        <v>44802</v>
      </c>
      <c r="H9" s="154">
        <v>45803</v>
      </c>
      <c r="I9" s="155">
        <v>35449</v>
      </c>
      <c r="J9" s="148"/>
    </row>
    <row r="10" spans="1:10" s="149" customFormat="1" ht="15" customHeight="1">
      <c r="A10" s="156" t="s">
        <v>167</v>
      </c>
      <c r="B10" s="157"/>
      <c r="C10" s="158" t="s">
        <v>164</v>
      </c>
      <c r="D10" s="159">
        <v>21074</v>
      </c>
      <c r="E10" s="160">
        <v>21585</v>
      </c>
      <c r="F10" s="161">
        <v>21985</v>
      </c>
      <c r="G10" s="162">
        <v>22531</v>
      </c>
      <c r="H10" s="163">
        <v>22581</v>
      </c>
      <c r="I10" s="164">
        <v>11691</v>
      </c>
      <c r="J10" s="148"/>
    </row>
    <row r="11" spans="1:10" s="149" customFormat="1" ht="15" customHeight="1">
      <c r="A11" s="157" t="s">
        <v>168</v>
      </c>
      <c r="B11" s="157"/>
      <c r="C11" s="158" t="s">
        <v>164</v>
      </c>
      <c r="D11" s="165">
        <v>3467</v>
      </c>
      <c r="E11" s="160">
        <v>3571</v>
      </c>
      <c r="F11" s="161">
        <v>3745</v>
      </c>
      <c r="G11" s="162">
        <v>3779</v>
      </c>
      <c r="H11" s="163">
        <v>3835</v>
      </c>
      <c r="I11" s="164">
        <v>3134</v>
      </c>
      <c r="J11" s="148"/>
    </row>
    <row r="12" spans="1:10" ht="15" customHeight="1">
      <c r="A12" s="166" t="s">
        <v>169</v>
      </c>
      <c r="B12" s="167">
        <v>211</v>
      </c>
      <c r="C12" s="158" t="s">
        <v>164</v>
      </c>
      <c r="D12" s="165">
        <v>4115</v>
      </c>
      <c r="E12" s="160">
        <v>4245</v>
      </c>
      <c r="F12" s="161">
        <v>4258</v>
      </c>
      <c r="G12" s="162">
        <v>4531</v>
      </c>
      <c r="H12" s="163">
        <v>4574</v>
      </c>
      <c r="I12" s="164">
        <v>1490</v>
      </c>
    </row>
    <row r="13" spans="1:10" s="178" customFormat="1" ht="15" customHeight="1">
      <c r="A13" s="168" t="s">
        <v>170</v>
      </c>
      <c r="B13" s="169">
        <v>212</v>
      </c>
      <c r="C13" s="170"/>
      <c r="D13" s="171"/>
      <c r="E13" s="172"/>
      <c r="F13" s="173"/>
      <c r="G13" s="174"/>
      <c r="H13" s="175"/>
      <c r="I13" s="176"/>
      <c r="J13" s="177"/>
    </row>
    <row r="14" spans="1:10" s="178" customFormat="1" ht="17.25" customHeight="1">
      <c r="A14" s="168" t="s">
        <v>171</v>
      </c>
      <c r="B14" s="179"/>
      <c r="C14" s="170" t="s">
        <v>164</v>
      </c>
      <c r="D14" s="180">
        <v>105</v>
      </c>
      <c r="E14" s="181">
        <v>125</v>
      </c>
      <c r="F14" s="182">
        <v>237</v>
      </c>
      <c r="G14" s="183">
        <v>310</v>
      </c>
      <c r="H14" s="175">
        <v>372</v>
      </c>
      <c r="I14" s="176">
        <v>27</v>
      </c>
      <c r="J14" s="177"/>
    </row>
    <row r="15" spans="1:10" s="178" customFormat="1" ht="15" customHeight="1">
      <c r="A15" s="168" t="s">
        <v>172</v>
      </c>
      <c r="B15" s="179"/>
      <c r="C15" s="170" t="s">
        <v>164</v>
      </c>
      <c r="D15" s="171">
        <v>240</v>
      </c>
      <c r="E15" s="172">
        <v>235</v>
      </c>
      <c r="F15" s="173">
        <v>238</v>
      </c>
      <c r="G15" s="174">
        <v>277</v>
      </c>
      <c r="H15" s="175">
        <v>231</v>
      </c>
      <c r="I15" s="184">
        <v>204</v>
      </c>
      <c r="J15" s="177"/>
    </row>
    <row r="16" spans="1:10" s="178" customFormat="1" ht="15" customHeight="1">
      <c r="A16" s="168" t="s">
        <v>173</v>
      </c>
      <c r="B16" s="179"/>
      <c r="C16" s="170" t="s">
        <v>164</v>
      </c>
      <c r="D16" s="171">
        <v>591</v>
      </c>
      <c r="E16" s="172">
        <v>641</v>
      </c>
      <c r="F16" s="173">
        <v>690</v>
      </c>
      <c r="G16" s="174">
        <v>696</v>
      </c>
      <c r="H16" s="175">
        <v>680</v>
      </c>
      <c r="I16" s="184">
        <v>0</v>
      </c>
      <c r="J16" s="177"/>
    </row>
    <row r="17" spans="1:13" s="178" customFormat="1" ht="15" customHeight="1">
      <c r="A17" s="168" t="s">
        <v>174</v>
      </c>
      <c r="B17" s="179"/>
      <c r="C17" s="170" t="s">
        <v>164</v>
      </c>
      <c r="D17" s="171">
        <v>2347</v>
      </c>
      <c r="E17" s="172">
        <v>2414</v>
      </c>
      <c r="F17" s="173">
        <v>2263</v>
      </c>
      <c r="G17" s="174">
        <v>2376</v>
      </c>
      <c r="H17" s="175">
        <v>2483</v>
      </c>
      <c r="I17" s="184">
        <v>878</v>
      </c>
      <c r="J17" s="177"/>
    </row>
    <row r="18" spans="1:13" s="178" customFormat="1" ht="15" customHeight="1">
      <c r="A18" s="168" t="s">
        <v>175</v>
      </c>
      <c r="B18" s="179"/>
      <c r="C18" s="170" t="s">
        <v>164</v>
      </c>
      <c r="D18" s="171">
        <v>735</v>
      </c>
      <c r="E18" s="172">
        <v>744</v>
      </c>
      <c r="F18" s="173">
        <v>715</v>
      </c>
      <c r="G18" s="174">
        <v>772</v>
      </c>
      <c r="H18" s="175">
        <v>739</v>
      </c>
      <c r="I18" s="184">
        <v>345</v>
      </c>
      <c r="J18" s="177"/>
    </row>
    <row r="19" spans="1:13" s="178" customFormat="1" ht="15" customHeight="1">
      <c r="A19" s="168" t="s">
        <v>176</v>
      </c>
      <c r="B19" s="179"/>
      <c r="C19" s="170" t="s">
        <v>164</v>
      </c>
      <c r="D19" s="171">
        <v>97</v>
      </c>
      <c r="E19" s="172">
        <v>86</v>
      </c>
      <c r="F19" s="173">
        <v>115</v>
      </c>
      <c r="G19" s="174">
        <v>100</v>
      </c>
      <c r="H19" s="175">
        <v>69</v>
      </c>
      <c r="I19" s="184">
        <v>36</v>
      </c>
      <c r="J19" s="177"/>
    </row>
    <row r="20" spans="1:13" ht="15" customHeight="1">
      <c r="A20" s="157" t="s">
        <v>177</v>
      </c>
      <c r="B20" s="167">
        <v>213</v>
      </c>
      <c r="C20" s="158" t="s">
        <v>164</v>
      </c>
      <c r="D20" s="165">
        <v>7231</v>
      </c>
      <c r="E20" s="160">
        <v>7550</v>
      </c>
      <c r="F20" s="161">
        <v>7842</v>
      </c>
      <c r="G20" s="162">
        <v>7971</v>
      </c>
      <c r="H20" s="163">
        <v>7882</v>
      </c>
      <c r="I20" s="164">
        <v>2282</v>
      </c>
    </row>
    <row r="21" spans="1:13" ht="15" customHeight="1">
      <c r="A21" s="157" t="s">
        <v>178</v>
      </c>
      <c r="B21" s="167">
        <v>214</v>
      </c>
      <c r="C21" s="170" t="s">
        <v>164</v>
      </c>
      <c r="D21" s="165">
        <v>5397</v>
      </c>
      <c r="E21" s="160">
        <v>5445</v>
      </c>
      <c r="F21" s="161">
        <v>5522</v>
      </c>
      <c r="G21" s="162">
        <v>5738</v>
      </c>
      <c r="H21" s="163">
        <v>5882</v>
      </c>
      <c r="I21" s="164">
        <v>4440</v>
      </c>
    </row>
    <row r="22" spans="1:13" ht="15" customHeight="1">
      <c r="A22" s="157" t="s">
        <v>179</v>
      </c>
      <c r="B22" s="167">
        <v>215</v>
      </c>
      <c r="C22" s="170" t="s">
        <v>164</v>
      </c>
      <c r="D22" s="165">
        <v>323</v>
      </c>
      <c r="E22" s="160">
        <v>314</v>
      </c>
      <c r="F22" s="161">
        <v>337</v>
      </c>
      <c r="G22" s="162">
        <v>360</v>
      </c>
      <c r="H22" s="163">
        <v>408</v>
      </c>
      <c r="I22" s="164">
        <v>345</v>
      </c>
    </row>
    <row r="23" spans="1:13" ht="15" customHeight="1">
      <c r="A23" s="157" t="s">
        <v>180</v>
      </c>
      <c r="B23" s="167"/>
      <c r="C23" s="170" t="s">
        <v>164</v>
      </c>
      <c r="D23" s="165">
        <v>541</v>
      </c>
      <c r="E23" s="160">
        <v>460</v>
      </c>
      <c r="F23" s="161">
        <v>281</v>
      </c>
      <c r="G23" s="162">
        <v>152</v>
      </c>
      <c r="H23" s="163">
        <v>0</v>
      </c>
      <c r="I23" s="164">
        <v>0</v>
      </c>
    </row>
    <row r="24" spans="1:13" ht="15" customHeight="1">
      <c r="A24" s="157" t="s">
        <v>181</v>
      </c>
      <c r="B24" s="167">
        <v>225</v>
      </c>
      <c r="C24" s="158" t="s">
        <v>164</v>
      </c>
      <c r="D24" s="165">
        <v>4101</v>
      </c>
      <c r="E24" s="160">
        <v>4161</v>
      </c>
      <c r="F24" s="161">
        <v>4156</v>
      </c>
      <c r="G24" s="162">
        <v>4374</v>
      </c>
      <c r="H24" s="163">
        <v>4421</v>
      </c>
      <c r="I24" s="164">
        <v>4815</v>
      </c>
    </row>
    <row r="25" spans="1:13" s="149" customFormat="1" ht="15" customHeight="1">
      <c r="A25" s="157" t="s">
        <v>182</v>
      </c>
      <c r="B25" s="185">
        <v>32</v>
      </c>
      <c r="C25" s="158" t="s">
        <v>164</v>
      </c>
      <c r="D25" s="165">
        <v>6693</v>
      </c>
      <c r="E25" s="160">
        <v>6819</v>
      </c>
      <c r="F25" s="161">
        <v>6913</v>
      </c>
      <c r="G25" s="162">
        <v>7328</v>
      </c>
      <c r="H25" s="163">
        <v>7744</v>
      </c>
      <c r="I25" s="164">
        <v>7871</v>
      </c>
      <c r="J25" s="148"/>
      <c r="M25" s="149" t="s">
        <v>183</v>
      </c>
    </row>
    <row r="26" spans="1:13" s="149" customFormat="1" ht="14.25" customHeight="1">
      <c r="A26" s="157" t="s">
        <v>184</v>
      </c>
      <c r="B26" s="185">
        <v>581</v>
      </c>
      <c r="C26" s="158" t="s">
        <v>164</v>
      </c>
      <c r="D26" s="186">
        <v>7356</v>
      </c>
      <c r="E26" s="187">
        <v>9052</v>
      </c>
      <c r="F26" s="188">
        <v>9358</v>
      </c>
      <c r="G26" s="189">
        <v>10569</v>
      </c>
      <c r="H26" s="163">
        <v>11057</v>
      </c>
      <c r="I26" s="164">
        <v>11072</v>
      </c>
      <c r="J26" s="148"/>
    </row>
    <row r="27" spans="1:13" ht="20.45" customHeight="1">
      <c r="A27" s="190" t="s">
        <v>185</v>
      </c>
      <c r="B27" s="191"/>
      <c r="C27" s="192" t="s">
        <v>186</v>
      </c>
      <c r="D27" s="193">
        <v>11.217818554130035</v>
      </c>
      <c r="E27" s="194">
        <v>11.490060739922695</v>
      </c>
      <c r="F27" s="195">
        <v>11.431805929919138</v>
      </c>
      <c r="G27" s="196">
        <v>11.5</v>
      </c>
      <c r="H27" s="197">
        <v>11.558591660189569</v>
      </c>
      <c r="I27" s="198">
        <v>9.5</v>
      </c>
    </row>
    <row r="28" spans="1:13" ht="18" customHeight="1">
      <c r="A28" s="199" t="s">
        <v>187</v>
      </c>
      <c r="B28" s="200"/>
      <c r="C28" s="201"/>
      <c r="D28" s="202"/>
      <c r="E28" s="202"/>
      <c r="F28" s="203"/>
      <c r="G28" s="203"/>
      <c r="H28" s="204"/>
      <c r="I28" s="205"/>
    </row>
    <row r="29" spans="1:13" ht="15" customHeight="1">
      <c r="A29" s="150" t="s">
        <v>165</v>
      </c>
      <c r="B29" s="150"/>
      <c r="C29" s="206" t="s">
        <v>166</v>
      </c>
      <c r="D29" s="207">
        <v>9652</v>
      </c>
      <c r="E29" s="208">
        <v>9900</v>
      </c>
      <c r="F29" s="209">
        <v>10985</v>
      </c>
      <c r="G29" s="208">
        <v>10079</v>
      </c>
      <c r="H29" s="210">
        <v>9558</v>
      </c>
      <c r="I29" s="211">
        <v>4997</v>
      </c>
    </row>
    <row r="30" spans="1:13" s="149" customFormat="1" ht="15" customHeight="1">
      <c r="A30" s="156" t="s">
        <v>167</v>
      </c>
      <c r="B30" s="212">
        <v>21</v>
      </c>
      <c r="C30" s="158" t="s">
        <v>164</v>
      </c>
      <c r="D30" s="213">
        <v>4906</v>
      </c>
      <c r="E30" s="214">
        <v>5155</v>
      </c>
      <c r="F30" s="215">
        <v>5490</v>
      </c>
      <c r="G30" s="216">
        <v>5050</v>
      </c>
      <c r="H30" s="217">
        <v>4705</v>
      </c>
      <c r="I30" s="216">
        <v>2022</v>
      </c>
      <c r="J30" s="148"/>
    </row>
    <row r="31" spans="1:13" ht="19.5" customHeight="1">
      <c r="A31" s="157" t="s">
        <v>168</v>
      </c>
      <c r="B31" s="167">
        <v>211</v>
      </c>
      <c r="C31" s="158" t="s">
        <v>164</v>
      </c>
      <c r="D31" s="218">
        <v>701</v>
      </c>
      <c r="E31" s="219">
        <v>721</v>
      </c>
      <c r="F31" s="215">
        <v>837</v>
      </c>
      <c r="G31" s="220">
        <v>804</v>
      </c>
      <c r="H31" s="219">
        <v>804</v>
      </c>
      <c r="I31" s="219">
        <v>477</v>
      </c>
    </row>
    <row r="32" spans="1:13" ht="15" customHeight="1">
      <c r="A32" s="166" t="s">
        <v>169</v>
      </c>
      <c r="B32" s="179">
        <v>212</v>
      </c>
      <c r="C32" s="170"/>
      <c r="D32" s="218">
        <v>946</v>
      </c>
      <c r="E32" s="219">
        <v>969</v>
      </c>
      <c r="F32" s="215">
        <v>1138</v>
      </c>
      <c r="G32" s="221">
        <v>1026</v>
      </c>
      <c r="H32" s="221">
        <v>834</v>
      </c>
      <c r="I32" s="222">
        <v>303</v>
      </c>
    </row>
    <row r="33" spans="1:10" ht="11.25" customHeight="1">
      <c r="A33" s="168" t="s">
        <v>170</v>
      </c>
      <c r="B33" s="179"/>
      <c r="C33" s="170" t="s">
        <v>164</v>
      </c>
      <c r="D33" s="223"/>
      <c r="E33" s="224"/>
      <c r="F33" s="215"/>
      <c r="G33" s="225"/>
      <c r="H33" s="226"/>
      <c r="I33" s="176"/>
    </row>
    <row r="34" spans="1:10" ht="15" customHeight="1">
      <c r="A34" s="168" t="s">
        <v>171</v>
      </c>
      <c r="B34" s="179"/>
      <c r="C34" s="170" t="s">
        <v>164</v>
      </c>
      <c r="D34" s="223">
        <v>37</v>
      </c>
      <c r="E34" s="224">
        <v>41</v>
      </c>
      <c r="F34" s="215">
        <v>95</v>
      </c>
      <c r="G34" s="225">
        <v>88</v>
      </c>
      <c r="H34" s="226">
        <v>74</v>
      </c>
      <c r="I34" s="176">
        <v>5</v>
      </c>
    </row>
    <row r="35" spans="1:10" ht="15" customHeight="1">
      <c r="A35" s="168" t="s">
        <v>172</v>
      </c>
      <c r="B35" s="179"/>
      <c r="C35" s="170" t="s">
        <v>164</v>
      </c>
      <c r="D35" s="223">
        <v>48</v>
      </c>
      <c r="E35" s="224">
        <v>48</v>
      </c>
      <c r="F35" s="227">
        <v>62</v>
      </c>
      <c r="G35" s="226">
        <v>56</v>
      </c>
      <c r="H35" s="226">
        <v>31</v>
      </c>
      <c r="I35" s="184">
        <v>27</v>
      </c>
    </row>
    <row r="36" spans="1:10" ht="15" customHeight="1">
      <c r="A36" s="168" t="s">
        <v>173</v>
      </c>
      <c r="B36" s="179"/>
      <c r="C36" s="170" t="s">
        <v>164</v>
      </c>
      <c r="D36" s="223">
        <v>88</v>
      </c>
      <c r="E36" s="224">
        <v>109</v>
      </c>
      <c r="F36" s="227">
        <v>134</v>
      </c>
      <c r="G36" s="226">
        <v>96</v>
      </c>
      <c r="H36" s="226">
        <v>93</v>
      </c>
      <c r="I36" s="184">
        <v>0</v>
      </c>
    </row>
    <row r="37" spans="1:10" ht="15" customHeight="1">
      <c r="A37" s="168" t="s">
        <v>174</v>
      </c>
      <c r="B37" s="179"/>
      <c r="C37" s="170" t="s">
        <v>164</v>
      </c>
      <c r="D37" s="223">
        <v>532</v>
      </c>
      <c r="E37" s="224">
        <v>525</v>
      </c>
      <c r="F37" s="227">
        <v>581</v>
      </c>
      <c r="G37" s="226">
        <v>531</v>
      </c>
      <c r="H37" s="226">
        <v>464</v>
      </c>
      <c r="I37" s="184">
        <v>183</v>
      </c>
    </row>
    <row r="38" spans="1:10" ht="15" customHeight="1">
      <c r="A38" s="168" t="s">
        <v>175</v>
      </c>
      <c r="B38" s="179"/>
      <c r="C38" s="170" t="s">
        <v>164</v>
      </c>
      <c r="D38" s="223">
        <v>208</v>
      </c>
      <c r="E38" s="224">
        <v>215</v>
      </c>
      <c r="F38" s="227">
        <v>209</v>
      </c>
      <c r="G38" s="226">
        <v>242</v>
      </c>
      <c r="H38" s="226">
        <v>160</v>
      </c>
      <c r="I38" s="184">
        <v>32</v>
      </c>
    </row>
    <row r="39" spans="1:10" ht="15" customHeight="1">
      <c r="A39" s="168" t="s">
        <v>176</v>
      </c>
      <c r="B39" s="179"/>
      <c r="C39" s="158" t="s">
        <v>164</v>
      </c>
      <c r="D39" s="223">
        <v>33</v>
      </c>
      <c r="E39" s="224">
        <v>31</v>
      </c>
      <c r="F39" s="227">
        <v>57</v>
      </c>
      <c r="G39" s="226">
        <v>13</v>
      </c>
      <c r="H39" s="226">
        <v>12</v>
      </c>
      <c r="I39" s="184">
        <v>56</v>
      </c>
    </row>
    <row r="40" spans="1:10" ht="15" customHeight="1">
      <c r="A40" s="157" t="s">
        <v>177</v>
      </c>
      <c r="B40" s="167">
        <v>213</v>
      </c>
      <c r="C40" s="170" t="s">
        <v>164</v>
      </c>
      <c r="D40" s="218">
        <v>1757</v>
      </c>
      <c r="E40" s="219">
        <v>1894</v>
      </c>
      <c r="F40" s="215">
        <v>1866</v>
      </c>
      <c r="G40" s="221">
        <v>1711</v>
      </c>
      <c r="H40" s="221">
        <v>1646</v>
      </c>
      <c r="I40" s="228">
        <v>266</v>
      </c>
    </row>
    <row r="41" spans="1:10" ht="15" customHeight="1">
      <c r="A41" s="157" t="s">
        <v>178</v>
      </c>
      <c r="B41" s="167">
        <v>214</v>
      </c>
      <c r="C41" s="170" t="s">
        <v>164</v>
      </c>
      <c r="D41" s="218">
        <v>1358</v>
      </c>
      <c r="E41" s="219">
        <v>1479</v>
      </c>
      <c r="F41" s="215">
        <v>1539</v>
      </c>
      <c r="G41" s="221">
        <v>1409</v>
      </c>
      <c r="H41" s="221">
        <v>1330</v>
      </c>
      <c r="I41" s="222">
        <v>872</v>
      </c>
    </row>
    <row r="42" spans="1:10" ht="15" customHeight="1">
      <c r="A42" s="157" t="s">
        <v>179</v>
      </c>
      <c r="B42" s="167">
        <v>215</v>
      </c>
      <c r="C42" s="170" t="s">
        <v>164</v>
      </c>
      <c r="D42" s="218">
        <v>113</v>
      </c>
      <c r="E42" s="219">
        <v>75</v>
      </c>
      <c r="F42" s="215">
        <v>92</v>
      </c>
      <c r="G42" s="221">
        <v>100</v>
      </c>
      <c r="H42" s="221">
        <v>91</v>
      </c>
      <c r="I42" s="222">
        <v>104</v>
      </c>
    </row>
    <row r="43" spans="1:10" ht="15" customHeight="1">
      <c r="A43" s="157" t="s">
        <v>180</v>
      </c>
      <c r="B43" s="167"/>
      <c r="C43" s="158" t="s">
        <v>164</v>
      </c>
      <c r="D43" s="218">
        <v>31</v>
      </c>
      <c r="E43" s="219">
        <v>17</v>
      </c>
      <c r="F43" s="215">
        <v>18</v>
      </c>
      <c r="G43" s="221">
        <v>0</v>
      </c>
      <c r="H43" s="221">
        <v>0</v>
      </c>
      <c r="I43" s="222">
        <v>0</v>
      </c>
    </row>
    <row r="44" spans="1:10" ht="15" customHeight="1">
      <c r="A44" s="157" t="s">
        <v>181</v>
      </c>
      <c r="B44" s="185">
        <v>225</v>
      </c>
      <c r="C44" s="158" t="s">
        <v>164</v>
      </c>
      <c r="D44" s="218">
        <v>896</v>
      </c>
      <c r="E44" s="219">
        <v>947</v>
      </c>
      <c r="F44" s="215">
        <v>1062</v>
      </c>
      <c r="G44" s="221">
        <v>927</v>
      </c>
      <c r="H44" s="221">
        <v>798</v>
      </c>
      <c r="I44" s="222">
        <v>651</v>
      </c>
    </row>
    <row r="45" spans="1:10" s="149" customFormat="1" ht="15" customHeight="1">
      <c r="A45" s="157" t="s">
        <v>182</v>
      </c>
      <c r="B45" s="185">
        <v>32</v>
      </c>
      <c r="C45" s="158" t="s">
        <v>164</v>
      </c>
      <c r="D45" s="218">
        <v>1944</v>
      </c>
      <c r="E45" s="219">
        <v>1770</v>
      </c>
      <c r="F45" s="215">
        <v>1954</v>
      </c>
      <c r="G45" s="221">
        <v>1928</v>
      </c>
      <c r="H45" s="221">
        <v>1766</v>
      </c>
      <c r="I45" s="222">
        <v>1219</v>
      </c>
      <c r="J45" s="148"/>
    </row>
    <row r="46" spans="1:10" s="149" customFormat="1" ht="15" customHeight="1">
      <c r="A46" s="157" t="s">
        <v>184</v>
      </c>
      <c r="B46" s="185">
        <v>581</v>
      </c>
      <c r="C46" s="229" t="s">
        <v>164</v>
      </c>
      <c r="D46" s="230">
        <v>1906</v>
      </c>
      <c r="E46" s="231">
        <v>2028</v>
      </c>
      <c r="F46" s="232">
        <v>2479</v>
      </c>
      <c r="G46" s="233">
        <v>2174</v>
      </c>
      <c r="H46" s="233">
        <v>2289</v>
      </c>
      <c r="I46" s="222">
        <v>1105</v>
      </c>
      <c r="J46" s="148"/>
    </row>
    <row r="47" spans="1:10" ht="2.25" customHeight="1">
      <c r="A47" s="1722" t="s">
        <v>188</v>
      </c>
      <c r="B47" s="234"/>
      <c r="C47" s="1724" t="s">
        <v>186</v>
      </c>
      <c r="D47" s="235"/>
      <c r="E47" s="236"/>
      <c r="F47" s="237"/>
      <c r="G47" s="238"/>
      <c r="H47" s="239"/>
      <c r="I47" s="1726" t="s">
        <v>189</v>
      </c>
    </row>
    <row r="48" spans="1:10" ht="17.25" customHeight="1">
      <c r="A48" s="1723"/>
      <c r="B48" s="240"/>
      <c r="C48" s="1725"/>
      <c r="D48" s="241">
        <v>10.8</v>
      </c>
      <c r="E48" s="242" t="s">
        <v>190</v>
      </c>
      <c r="F48" s="243" t="s">
        <v>191</v>
      </c>
      <c r="G48" s="196" t="s">
        <v>192</v>
      </c>
      <c r="H48" s="244" t="s">
        <v>193</v>
      </c>
      <c r="I48" s="1727"/>
    </row>
    <row r="49" spans="1:10" ht="25.5" customHeight="1">
      <c r="A49" s="1728" t="s">
        <v>194</v>
      </c>
      <c r="B49" s="1728"/>
      <c r="C49" s="1728"/>
      <c r="D49" s="1728"/>
      <c r="E49" s="1728"/>
      <c r="F49" s="1728"/>
      <c r="G49" s="1728"/>
      <c r="H49" s="1728"/>
      <c r="I49" s="1728"/>
      <c r="J49" s="245"/>
    </row>
    <row r="50" spans="1:10" ht="19.5" customHeight="1" thickBot="1">
      <c r="A50" s="246" t="s">
        <v>195</v>
      </c>
      <c r="B50" s="247" t="s">
        <v>196</v>
      </c>
      <c r="C50" s="203"/>
      <c r="D50" s="203"/>
      <c r="E50" s="203"/>
      <c r="F50" s="248"/>
      <c r="G50" s="248"/>
      <c r="H50" s="248"/>
      <c r="I50" s="248"/>
    </row>
    <row r="51" spans="1:10" ht="15" customHeight="1">
      <c r="A51" s="139" t="s">
        <v>9</v>
      </c>
      <c r="B51" s="249" t="s">
        <v>197</v>
      </c>
      <c r="C51" s="250">
        <v>1000</v>
      </c>
      <c r="D51" s="251">
        <v>85.2</v>
      </c>
      <c r="E51" s="251">
        <v>78.400000000000006</v>
      </c>
      <c r="F51" s="252">
        <f>+F53+F54</f>
        <v>73.099999999999994</v>
      </c>
      <c r="G51" s="253">
        <f>+G53+G54</f>
        <v>76.699999999999989</v>
      </c>
      <c r="H51" s="253">
        <f>+H53+H54</f>
        <v>75.2</v>
      </c>
      <c r="I51" s="254">
        <v>55.5</v>
      </c>
    </row>
    <row r="52" spans="1:10" ht="15" customHeight="1">
      <c r="A52" s="157" t="s">
        <v>198</v>
      </c>
      <c r="B52" s="185"/>
      <c r="C52" s="158"/>
      <c r="D52" s="255"/>
      <c r="E52" s="255"/>
      <c r="F52" s="256"/>
      <c r="G52" s="257"/>
      <c r="H52" s="258"/>
      <c r="I52" s="259"/>
    </row>
    <row r="53" spans="1:10" ht="15" customHeight="1">
      <c r="A53" s="248" t="s">
        <v>199</v>
      </c>
      <c r="B53" s="167"/>
      <c r="C53" s="158">
        <v>1000</v>
      </c>
      <c r="D53" s="260">
        <v>42.3</v>
      </c>
      <c r="E53" s="260">
        <v>39.200000000000003</v>
      </c>
      <c r="F53" s="259">
        <v>40.200000000000003</v>
      </c>
      <c r="G53" s="258">
        <v>39.9</v>
      </c>
      <c r="H53" s="258">
        <v>38.1</v>
      </c>
      <c r="I53" s="259">
        <v>31.9</v>
      </c>
    </row>
    <row r="54" spans="1:10" ht="15" customHeight="1">
      <c r="A54" s="248" t="s">
        <v>200</v>
      </c>
      <c r="B54" s="167"/>
      <c r="C54" s="158">
        <v>1000</v>
      </c>
      <c r="D54" s="260">
        <v>42.9</v>
      </c>
      <c r="E54" s="260">
        <v>39.1</v>
      </c>
      <c r="F54" s="259">
        <v>32.9</v>
      </c>
      <c r="G54" s="258">
        <v>36.799999999999997</v>
      </c>
      <c r="H54" s="258">
        <v>37.1</v>
      </c>
      <c r="I54" s="259">
        <v>23.6</v>
      </c>
    </row>
    <row r="55" spans="1:10" ht="15" customHeight="1">
      <c r="A55" s="157" t="s">
        <v>201</v>
      </c>
      <c r="B55" s="185"/>
      <c r="C55" s="158"/>
      <c r="D55" s="260"/>
      <c r="E55" s="260"/>
      <c r="F55" s="259"/>
      <c r="G55" s="258"/>
      <c r="H55" s="258"/>
      <c r="I55" s="259"/>
    </row>
    <row r="56" spans="1:10" ht="15" customHeight="1">
      <c r="A56" s="248" t="s">
        <v>202</v>
      </c>
      <c r="B56" s="167"/>
      <c r="C56" s="158">
        <v>1000</v>
      </c>
      <c r="D56" s="261">
        <v>6.6</v>
      </c>
      <c r="E56" s="261">
        <v>5.9</v>
      </c>
      <c r="F56" s="262" t="s">
        <v>203</v>
      </c>
      <c r="G56" s="263">
        <v>4.5999999999999996</v>
      </c>
      <c r="H56" s="263" t="s">
        <v>203</v>
      </c>
      <c r="I56" s="259">
        <v>7.8</v>
      </c>
    </row>
    <row r="57" spans="1:10" ht="15" customHeight="1">
      <c r="A57" s="248" t="s">
        <v>204</v>
      </c>
      <c r="B57" s="167"/>
      <c r="C57" s="158">
        <v>1000</v>
      </c>
      <c r="D57" s="260">
        <v>21</v>
      </c>
      <c r="E57" s="260">
        <v>19.5</v>
      </c>
      <c r="F57" s="259">
        <v>24.2</v>
      </c>
      <c r="G57" s="258">
        <v>22.8</v>
      </c>
      <c r="H57" s="258">
        <v>21.7</v>
      </c>
      <c r="I57" s="259">
        <v>21.5</v>
      </c>
    </row>
    <row r="58" spans="1:10" ht="15" customHeight="1">
      <c r="A58" s="248" t="s">
        <v>205</v>
      </c>
      <c r="B58" s="167"/>
      <c r="C58" s="158">
        <v>1000</v>
      </c>
      <c r="D58" s="260">
        <v>31.6</v>
      </c>
      <c r="E58" s="260">
        <v>28.2</v>
      </c>
      <c r="F58" s="259">
        <v>22.1</v>
      </c>
      <c r="G58" s="258">
        <v>24.2</v>
      </c>
      <c r="H58" s="258">
        <v>22.9</v>
      </c>
      <c r="I58" s="259">
        <v>12.6</v>
      </c>
    </row>
    <row r="59" spans="1:10" ht="15" customHeight="1">
      <c r="A59" s="248" t="s">
        <v>206</v>
      </c>
      <c r="B59" s="167"/>
      <c r="C59" s="158">
        <v>1000</v>
      </c>
      <c r="D59" s="260">
        <v>15.3</v>
      </c>
      <c r="E59" s="260">
        <v>15.7</v>
      </c>
      <c r="F59" s="259">
        <v>14.3</v>
      </c>
      <c r="G59" s="258">
        <v>15.6</v>
      </c>
      <c r="H59" s="258">
        <v>15.6</v>
      </c>
      <c r="I59" s="259">
        <v>7.3</v>
      </c>
    </row>
    <row r="60" spans="1:10" ht="15" customHeight="1">
      <c r="A60" s="248" t="s">
        <v>207</v>
      </c>
      <c r="B60" s="167"/>
      <c r="C60" s="158">
        <v>1000</v>
      </c>
      <c r="D60" s="260">
        <v>10.7</v>
      </c>
      <c r="E60" s="260">
        <v>9.1999999999999993</v>
      </c>
      <c r="F60" s="259">
        <v>9.1</v>
      </c>
      <c r="G60" s="258">
        <v>9.5</v>
      </c>
      <c r="H60" s="258">
        <v>11</v>
      </c>
      <c r="I60" s="264">
        <v>6.3</v>
      </c>
    </row>
    <row r="61" spans="1:10" ht="15" customHeight="1">
      <c r="A61" s="157" t="s">
        <v>208</v>
      </c>
      <c r="B61" s="185"/>
      <c r="C61" s="158"/>
      <c r="D61" s="260"/>
      <c r="E61" s="260"/>
      <c r="F61" s="259"/>
      <c r="G61" s="258"/>
      <c r="H61" s="258"/>
      <c r="I61" s="259"/>
    </row>
    <row r="62" spans="1:10" ht="15" customHeight="1">
      <c r="A62" s="248" t="s">
        <v>209</v>
      </c>
      <c r="B62" s="167"/>
      <c r="C62" s="158">
        <v>1000</v>
      </c>
      <c r="D62" s="260">
        <v>21</v>
      </c>
      <c r="E62" s="260">
        <v>19</v>
      </c>
      <c r="F62" s="259">
        <v>19</v>
      </c>
      <c r="G62" s="258">
        <v>23.9</v>
      </c>
      <c r="H62" s="258">
        <v>27.2</v>
      </c>
      <c r="I62" s="259">
        <v>25.4</v>
      </c>
    </row>
    <row r="63" spans="1:10" ht="15" customHeight="1">
      <c r="A63" s="248" t="s">
        <v>210</v>
      </c>
      <c r="B63" s="167"/>
      <c r="C63" s="158">
        <v>1000</v>
      </c>
      <c r="D63" s="260">
        <v>31.6</v>
      </c>
      <c r="E63" s="260">
        <v>26.7</v>
      </c>
      <c r="F63" s="259">
        <v>24.8</v>
      </c>
      <c r="G63" s="258">
        <v>23.5</v>
      </c>
      <c r="H63" s="258">
        <v>21.6</v>
      </c>
      <c r="I63" s="259">
        <v>19.5</v>
      </c>
    </row>
    <row r="64" spans="1:10" ht="15" customHeight="1">
      <c r="A64" s="248" t="s">
        <v>211</v>
      </c>
      <c r="B64" s="167"/>
      <c r="C64" s="158">
        <v>1000</v>
      </c>
      <c r="D64" s="265">
        <v>32.6</v>
      </c>
      <c r="E64" s="265">
        <v>32.700000000000003</v>
      </c>
      <c r="F64" s="266">
        <v>29.4</v>
      </c>
      <c r="G64" s="258">
        <v>29.2</v>
      </c>
      <c r="H64" s="267">
        <v>26.4</v>
      </c>
      <c r="I64" s="259">
        <v>10.7</v>
      </c>
    </row>
    <row r="65" spans="1:10" ht="21" customHeight="1" thickBot="1">
      <c r="A65" s="268" t="s">
        <v>212</v>
      </c>
      <c r="B65" s="269"/>
      <c r="C65" s="270" t="s">
        <v>186</v>
      </c>
      <c r="D65" s="271">
        <v>1.9</v>
      </c>
      <c r="E65" s="271">
        <v>1.7</v>
      </c>
      <c r="F65" s="272">
        <v>1.7</v>
      </c>
      <c r="G65" s="273">
        <v>1.7</v>
      </c>
      <c r="H65" s="273">
        <v>1.7</v>
      </c>
      <c r="I65" s="272">
        <v>1.1000000000000001</v>
      </c>
    </row>
    <row r="66" spans="1:10" s="275" customFormat="1" ht="15.75" customHeight="1">
      <c r="A66" s="1729" t="s">
        <v>213</v>
      </c>
      <c r="B66" s="1730"/>
      <c r="C66" s="1730"/>
      <c r="D66" s="1730"/>
      <c r="E66" s="1730"/>
      <c r="F66" s="1730"/>
      <c r="G66" s="1730"/>
      <c r="H66" s="1730"/>
      <c r="I66" s="1730"/>
      <c r="J66" s="274"/>
    </row>
    <row r="67" spans="1:10" s="275" customFormat="1" ht="12.95" customHeight="1" thickBot="1">
      <c r="A67" s="1731" t="s">
        <v>214</v>
      </c>
      <c r="B67" s="1731"/>
      <c r="C67" s="1731"/>
      <c r="D67" s="1731"/>
      <c r="E67" s="1731"/>
      <c r="F67" s="1731"/>
      <c r="G67" s="1731"/>
      <c r="H67" s="1731"/>
      <c r="I67" s="1731"/>
      <c r="J67" s="274"/>
    </row>
    <row r="68" spans="1:10" ht="19.5" customHeight="1" thickBot="1">
      <c r="A68" s="246" t="s">
        <v>215</v>
      </c>
      <c r="B68" s="276" t="s">
        <v>216</v>
      </c>
      <c r="C68" s="203"/>
      <c r="D68" s="203"/>
      <c r="E68" s="182"/>
      <c r="F68" s="182"/>
      <c r="G68" s="182"/>
      <c r="H68" s="182"/>
      <c r="I68" s="182"/>
    </row>
    <row r="69" spans="1:10" ht="23.45" customHeight="1">
      <c r="A69" s="1732" t="s">
        <v>217</v>
      </c>
      <c r="B69" s="1733"/>
      <c r="C69" s="1733"/>
      <c r="D69" s="1733"/>
      <c r="E69" s="277"/>
      <c r="F69" s="278"/>
      <c r="G69" s="278"/>
      <c r="H69" s="279"/>
      <c r="I69" s="279"/>
    </row>
    <row r="70" spans="1:10" ht="14.45" customHeight="1">
      <c r="A70" s="280" t="s">
        <v>218</v>
      </c>
      <c r="B70" s="167"/>
      <c r="C70" s="281" t="s">
        <v>219</v>
      </c>
      <c r="D70" s="282">
        <v>95.11</v>
      </c>
      <c r="E70" s="282">
        <v>95.9</v>
      </c>
      <c r="F70" s="283">
        <v>98.55</v>
      </c>
      <c r="G70" s="284">
        <v>100</v>
      </c>
      <c r="H70" s="284">
        <v>102.63800000000001</v>
      </c>
      <c r="I70" s="285" t="s">
        <v>220</v>
      </c>
    </row>
    <row r="71" spans="1:10" ht="15" customHeight="1">
      <c r="A71" s="248" t="s">
        <v>221</v>
      </c>
      <c r="B71" s="167"/>
      <c r="C71" s="281"/>
      <c r="D71" s="260"/>
      <c r="E71" s="260"/>
      <c r="F71" s="259"/>
      <c r="G71" s="263"/>
      <c r="H71" s="263"/>
      <c r="I71" s="173"/>
    </row>
    <row r="72" spans="1:10" ht="15" customHeight="1">
      <c r="A72" s="248" t="s">
        <v>222</v>
      </c>
      <c r="B72" s="167"/>
      <c r="C72" s="281" t="s">
        <v>219</v>
      </c>
      <c r="D72" s="286">
        <v>97.28</v>
      </c>
      <c r="E72" s="286">
        <v>95.11</v>
      </c>
      <c r="F72" s="287">
        <v>98.281000000000006</v>
      </c>
      <c r="G72" s="288">
        <v>100</v>
      </c>
      <c r="H72" s="288">
        <v>100.624</v>
      </c>
      <c r="I72" s="173" t="s">
        <v>220</v>
      </c>
    </row>
    <row r="73" spans="1:10" ht="15" customHeight="1">
      <c r="A73" s="248" t="s">
        <v>223</v>
      </c>
      <c r="B73" s="167"/>
      <c r="C73" s="281" t="s">
        <v>219</v>
      </c>
      <c r="D73" s="289">
        <v>99.95</v>
      </c>
      <c r="E73" s="289">
        <v>100.63</v>
      </c>
      <c r="F73" s="290">
        <v>99.534999999999997</v>
      </c>
      <c r="G73" s="291">
        <v>100</v>
      </c>
      <c r="H73" s="288">
        <v>97.238</v>
      </c>
      <c r="I73" s="173" t="s">
        <v>220</v>
      </c>
    </row>
    <row r="74" spans="1:10" ht="15" customHeight="1">
      <c r="A74" s="248" t="s">
        <v>224</v>
      </c>
      <c r="B74" s="248"/>
      <c r="C74" s="281" t="s">
        <v>219</v>
      </c>
      <c r="D74" s="289">
        <v>110.18</v>
      </c>
      <c r="E74" s="289">
        <v>106.14</v>
      </c>
      <c r="F74" s="290">
        <v>103.752</v>
      </c>
      <c r="G74" s="291">
        <v>100</v>
      </c>
      <c r="H74" s="288">
        <v>98.210999999999999</v>
      </c>
      <c r="I74" s="173" t="s">
        <v>220</v>
      </c>
    </row>
    <row r="75" spans="1:10" ht="15" customHeight="1">
      <c r="A75" s="248" t="s">
        <v>225</v>
      </c>
      <c r="B75" s="248"/>
      <c r="C75" s="281" t="s">
        <v>219</v>
      </c>
      <c r="D75" s="286">
        <v>106.71</v>
      </c>
      <c r="E75" s="286">
        <v>102.62</v>
      </c>
      <c r="F75" s="287">
        <v>100.633</v>
      </c>
      <c r="G75" s="288">
        <v>100</v>
      </c>
      <c r="H75" s="288">
        <v>100.68</v>
      </c>
      <c r="I75" s="173" t="s">
        <v>220</v>
      </c>
    </row>
    <row r="76" spans="1:10" ht="15" customHeight="1">
      <c r="A76" s="248" t="s">
        <v>226</v>
      </c>
      <c r="B76" s="248"/>
      <c r="C76" s="281" t="s">
        <v>219</v>
      </c>
      <c r="D76" s="286">
        <v>100.75</v>
      </c>
      <c r="E76" s="286">
        <v>100.33</v>
      </c>
      <c r="F76" s="287">
        <v>100.498</v>
      </c>
      <c r="G76" s="288">
        <v>100</v>
      </c>
      <c r="H76" s="288">
        <v>98.301000000000002</v>
      </c>
      <c r="I76" s="173" t="s">
        <v>220</v>
      </c>
    </row>
    <row r="77" spans="1:10" ht="3.6" customHeight="1" thickBot="1">
      <c r="A77" s="292"/>
      <c r="B77" s="292"/>
      <c r="C77" s="293"/>
      <c r="D77" s="294"/>
      <c r="E77" s="294"/>
      <c r="F77" s="295"/>
      <c r="G77" s="296"/>
      <c r="H77" s="296"/>
      <c r="I77" s="297"/>
    </row>
    <row r="78" spans="1:10" ht="19.5" customHeight="1" thickBot="1">
      <c r="A78" s="298" t="s">
        <v>227</v>
      </c>
      <c r="B78" s="299"/>
      <c r="C78" s="300"/>
      <c r="D78" s="300"/>
      <c r="E78" s="300"/>
      <c r="F78" s="301"/>
      <c r="G78" s="301"/>
      <c r="H78" s="301"/>
      <c r="I78" s="301"/>
    </row>
    <row r="79" spans="1:10" ht="24.6" customHeight="1">
      <c r="A79" s="302" t="s">
        <v>228</v>
      </c>
      <c r="B79" s="303"/>
      <c r="C79" s="304" t="s">
        <v>164</v>
      </c>
      <c r="D79" s="305">
        <v>1816</v>
      </c>
      <c r="E79" s="306">
        <v>2183</v>
      </c>
      <c r="F79" s="307">
        <v>2358</v>
      </c>
      <c r="G79" s="308">
        <v>2484</v>
      </c>
      <c r="H79" s="309">
        <v>2994</v>
      </c>
      <c r="I79" s="277" t="s">
        <v>220</v>
      </c>
    </row>
    <row r="80" spans="1:10" ht="13.9" customHeight="1">
      <c r="A80" s="248" t="s">
        <v>229</v>
      </c>
      <c r="B80" s="167" t="s">
        <v>230</v>
      </c>
      <c r="C80" s="229" t="s">
        <v>231</v>
      </c>
      <c r="D80" s="310" t="s">
        <v>232</v>
      </c>
      <c r="E80" s="311">
        <v>790304</v>
      </c>
      <c r="F80" s="312">
        <v>735062.48899999994</v>
      </c>
      <c r="G80" s="313">
        <v>735701.83600000001</v>
      </c>
      <c r="H80" s="314">
        <v>733662.799</v>
      </c>
      <c r="I80" s="315">
        <v>424975</v>
      </c>
    </row>
    <row r="81" spans="1:12" ht="13.9" customHeight="1" thickBot="1">
      <c r="A81" s="316" t="s">
        <v>233</v>
      </c>
      <c r="B81" s="317" t="s">
        <v>230</v>
      </c>
      <c r="C81" s="318" t="s">
        <v>231</v>
      </c>
      <c r="D81" s="319" t="s">
        <v>232</v>
      </c>
      <c r="E81" s="320">
        <v>91179</v>
      </c>
      <c r="F81" s="321">
        <v>113517.323</v>
      </c>
      <c r="G81" s="322">
        <v>85479.910999999993</v>
      </c>
      <c r="H81" s="323">
        <v>84351.524000000005</v>
      </c>
      <c r="I81" s="324" t="s">
        <v>220</v>
      </c>
    </row>
    <row r="82" spans="1:12" ht="19.5" customHeight="1" thickBot="1">
      <c r="A82" s="325" t="s">
        <v>234</v>
      </c>
      <c r="B82" s="326" t="s">
        <v>235</v>
      </c>
      <c r="C82" s="327"/>
      <c r="D82" s="327"/>
      <c r="E82" s="328"/>
      <c r="F82" s="328"/>
      <c r="G82" s="328"/>
      <c r="H82" s="328"/>
      <c r="I82" s="328"/>
    </row>
    <row r="83" spans="1:12" ht="21.75" customHeight="1" thickBot="1">
      <c r="A83" s="329" t="s">
        <v>236</v>
      </c>
      <c r="B83" s="330" t="s">
        <v>237</v>
      </c>
      <c r="C83" s="331"/>
      <c r="D83" s="331"/>
      <c r="E83" s="332"/>
      <c r="F83" s="332"/>
      <c r="G83" s="332"/>
      <c r="H83" s="332"/>
      <c r="I83" s="332"/>
    </row>
    <row r="84" spans="1:12" ht="18" customHeight="1">
      <c r="A84" s="139" t="s">
        <v>9</v>
      </c>
      <c r="B84" s="249" t="s">
        <v>197</v>
      </c>
      <c r="C84" s="250" t="s">
        <v>166</v>
      </c>
      <c r="D84" s="333" t="s">
        <v>232</v>
      </c>
      <c r="E84" s="334">
        <f>SUM(E85:E113)</f>
        <v>50671</v>
      </c>
      <c r="F84" s="334">
        <f>SUM(F85:F113)</f>
        <v>49691</v>
      </c>
      <c r="G84" s="334">
        <f>SUM(G85:G113)</f>
        <v>50426</v>
      </c>
      <c r="H84" s="334">
        <v>53064</v>
      </c>
      <c r="I84" s="335">
        <f>SUM(I85:I113)</f>
        <v>3429</v>
      </c>
    </row>
    <row r="85" spans="1:12" ht="31.15" customHeight="1">
      <c r="A85" s="336" t="s">
        <v>125</v>
      </c>
      <c r="B85" s="337" t="s">
        <v>164</v>
      </c>
      <c r="C85" s="338" t="s">
        <v>164</v>
      </c>
      <c r="D85" s="339" t="s">
        <v>232</v>
      </c>
      <c r="E85" s="174">
        <v>636</v>
      </c>
      <c r="F85" s="174">
        <v>588</v>
      </c>
      <c r="G85" s="174">
        <v>562</v>
      </c>
      <c r="H85" s="174">
        <v>578</v>
      </c>
      <c r="I85" s="173" t="s">
        <v>220</v>
      </c>
      <c r="K85" s="340"/>
      <c r="L85" s="340"/>
    </row>
    <row r="86" spans="1:12" ht="36" customHeight="1">
      <c r="A86" s="336" t="s">
        <v>127</v>
      </c>
      <c r="B86" s="337" t="s">
        <v>164</v>
      </c>
      <c r="C86" s="338" t="s">
        <v>164</v>
      </c>
      <c r="D86" s="339" t="s">
        <v>232</v>
      </c>
      <c r="E86" s="174">
        <v>4723</v>
      </c>
      <c r="F86" s="174">
        <v>5053</v>
      </c>
      <c r="G86" s="174">
        <v>5703</v>
      </c>
      <c r="H86" s="174">
        <v>6033</v>
      </c>
      <c r="I86" s="173" t="s">
        <v>220</v>
      </c>
      <c r="K86" s="340"/>
      <c r="L86" s="340"/>
    </row>
    <row r="87" spans="1:12" ht="28.5" customHeight="1">
      <c r="A87" s="336" t="s">
        <v>238</v>
      </c>
      <c r="B87" s="337" t="s">
        <v>164</v>
      </c>
      <c r="C87" s="338" t="s">
        <v>164</v>
      </c>
      <c r="D87" s="339" t="s">
        <v>232</v>
      </c>
      <c r="E87" s="174">
        <v>111</v>
      </c>
      <c r="F87" s="174">
        <v>131</v>
      </c>
      <c r="G87" s="174">
        <v>195</v>
      </c>
      <c r="H87" s="174">
        <v>216</v>
      </c>
      <c r="I87" s="173" t="s">
        <v>220</v>
      </c>
      <c r="K87" s="340"/>
      <c r="L87" s="340"/>
    </row>
    <row r="88" spans="1:12" ht="17.45" customHeight="1">
      <c r="A88" s="341" t="s">
        <v>129</v>
      </c>
      <c r="B88" s="337" t="s">
        <v>164</v>
      </c>
      <c r="C88" s="338" t="s">
        <v>164</v>
      </c>
      <c r="D88" s="339" t="s">
        <v>232</v>
      </c>
      <c r="E88" s="174">
        <v>423</v>
      </c>
      <c r="F88" s="174">
        <v>407</v>
      </c>
      <c r="G88" s="174">
        <v>442</v>
      </c>
      <c r="H88" s="174">
        <v>458</v>
      </c>
      <c r="I88" s="173">
        <v>300</v>
      </c>
      <c r="K88" s="340"/>
      <c r="L88" s="340"/>
    </row>
    <row r="89" spans="1:12" ht="17.45" customHeight="1">
      <c r="A89" s="248" t="s">
        <v>130</v>
      </c>
      <c r="B89" s="337" t="s">
        <v>164</v>
      </c>
      <c r="C89" s="338" t="s">
        <v>164</v>
      </c>
      <c r="D89" s="339" t="s">
        <v>232</v>
      </c>
      <c r="E89" s="174">
        <v>304</v>
      </c>
      <c r="F89" s="174">
        <v>317</v>
      </c>
      <c r="G89" s="174">
        <v>329</v>
      </c>
      <c r="H89" s="174">
        <v>340</v>
      </c>
      <c r="I89" s="173">
        <v>205</v>
      </c>
      <c r="K89" s="340"/>
      <c r="L89" s="340"/>
    </row>
    <row r="90" spans="1:12" ht="19.899999999999999" customHeight="1">
      <c r="A90" s="336" t="s">
        <v>131</v>
      </c>
      <c r="B90" s="337" t="s">
        <v>164</v>
      </c>
      <c r="C90" s="338" t="s">
        <v>164</v>
      </c>
      <c r="D90" s="339" t="s">
        <v>232</v>
      </c>
      <c r="E90" s="174">
        <v>444</v>
      </c>
      <c r="F90" s="174">
        <v>448</v>
      </c>
      <c r="G90" s="174">
        <v>490</v>
      </c>
      <c r="H90" s="174">
        <v>531</v>
      </c>
      <c r="I90" s="173">
        <v>409</v>
      </c>
      <c r="K90" s="340"/>
      <c r="L90" s="340"/>
    </row>
    <row r="91" spans="1:12" ht="17.45" customHeight="1">
      <c r="A91" s="248" t="s">
        <v>132</v>
      </c>
      <c r="B91" s="337" t="s">
        <v>164</v>
      </c>
      <c r="C91" s="338" t="s">
        <v>164</v>
      </c>
      <c r="D91" s="339" t="s">
        <v>232</v>
      </c>
      <c r="E91" s="174">
        <v>24</v>
      </c>
      <c r="F91" s="174">
        <v>17</v>
      </c>
      <c r="G91" s="174">
        <v>15</v>
      </c>
      <c r="H91" s="174">
        <v>15</v>
      </c>
      <c r="I91" s="173" t="s">
        <v>220</v>
      </c>
      <c r="K91" s="340"/>
      <c r="L91" s="340"/>
    </row>
    <row r="92" spans="1:12" ht="30.6" customHeight="1">
      <c r="A92" s="336" t="s">
        <v>133</v>
      </c>
      <c r="B92" s="337" t="s">
        <v>164</v>
      </c>
      <c r="C92" s="338" t="s">
        <v>164</v>
      </c>
      <c r="D92" s="339" t="s">
        <v>232</v>
      </c>
      <c r="E92" s="174">
        <v>1498</v>
      </c>
      <c r="F92" s="174">
        <v>1446</v>
      </c>
      <c r="G92" s="174">
        <v>1460</v>
      </c>
      <c r="H92" s="174">
        <v>1484</v>
      </c>
      <c r="I92" s="173" t="s">
        <v>220</v>
      </c>
      <c r="K92" s="340"/>
      <c r="L92" s="340"/>
    </row>
    <row r="93" spans="1:12" ht="27" customHeight="1">
      <c r="A93" s="336" t="s">
        <v>134</v>
      </c>
      <c r="B93" s="337" t="s">
        <v>164</v>
      </c>
      <c r="C93" s="338" t="s">
        <v>164</v>
      </c>
      <c r="D93" s="339" t="s">
        <v>232</v>
      </c>
      <c r="E93" s="174">
        <v>217</v>
      </c>
      <c r="F93" s="174">
        <v>228</v>
      </c>
      <c r="G93" s="174">
        <v>224</v>
      </c>
      <c r="H93" s="174">
        <v>221</v>
      </c>
      <c r="I93" s="173" t="s">
        <v>220</v>
      </c>
      <c r="K93" s="340"/>
      <c r="L93" s="340"/>
    </row>
    <row r="94" spans="1:12" ht="27" customHeight="1">
      <c r="A94" s="336" t="s">
        <v>135</v>
      </c>
      <c r="B94" s="337" t="s">
        <v>164</v>
      </c>
      <c r="C94" s="338" t="s">
        <v>164</v>
      </c>
      <c r="D94" s="339" t="s">
        <v>232</v>
      </c>
      <c r="E94" s="174">
        <v>72</v>
      </c>
      <c r="F94" s="174">
        <v>79</v>
      </c>
      <c r="G94" s="174">
        <v>109</v>
      </c>
      <c r="H94" s="174">
        <v>120</v>
      </c>
      <c r="I94" s="173" t="s">
        <v>220</v>
      </c>
      <c r="K94" s="340"/>
      <c r="L94" s="340"/>
    </row>
    <row r="95" spans="1:12" ht="19.899999999999999" customHeight="1">
      <c r="A95" s="248" t="s">
        <v>136</v>
      </c>
      <c r="B95" s="337" t="s">
        <v>164</v>
      </c>
      <c r="C95" s="338" t="s">
        <v>164</v>
      </c>
      <c r="D95" s="339" t="s">
        <v>232</v>
      </c>
      <c r="E95" s="174">
        <v>79</v>
      </c>
      <c r="F95" s="174">
        <v>91</v>
      </c>
      <c r="G95" s="174">
        <v>102</v>
      </c>
      <c r="H95" s="174">
        <v>117</v>
      </c>
      <c r="I95" s="173" t="s">
        <v>220</v>
      </c>
      <c r="K95" s="340"/>
      <c r="L95" s="340"/>
    </row>
    <row r="96" spans="1:12" ht="28.15" customHeight="1">
      <c r="A96" s="336" t="s">
        <v>137</v>
      </c>
      <c r="B96" s="337" t="s">
        <v>164</v>
      </c>
      <c r="C96" s="338" t="s">
        <v>164</v>
      </c>
      <c r="D96" s="339" t="s">
        <v>232</v>
      </c>
      <c r="E96" s="174">
        <v>361</v>
      </c>
      <c r="F96" s="174">
        <v>381</v>
      </c>
      <c r="G96" s="174">
        <v>374</v>
      </c>
      <c r="H96" s="174">
        <v>423</v>
      </c>
      <c r="I96" s="173">
        <v>0</v>
      </c>
      <c r="K96" s="340"/>
      <c r="L96" s="340"/>
    </row>
    <row r="97" spans="1:12" ht="16.149999999999999" customHeight="1">
      <c r="A97" s="248" t="s">
        <v>138</v>
      </c>
      <c r="B97" s="337" t="s">
        <v>164</v>
      </c>
      <c r="C97" s="338" t="s">
        <v>164</v>
      </c>
      <c r="D97" s="339" t="s">
        <v>232</v>
      </c>
      <c r="E97" s="174">
        <v>282</v>
      </c>
      <c r="F97" s="174">
        <v>271</v>
      </c>
      <c r="G97" s="174">
        <v>267</v>
      </c>
      <c r="H97" s="174">
        <v>274</v>
      </c>
      <c r="I97" s="173" t="s">
        <v>220</v>
      </c>
      <c r="K97" s="340"/>
      <c r="L97" s="340"/>
    </row>
    <row r="98" spans="1:12" ht="16.149999999999999" customHeight="1">
      <c r="A98" s="248" t="s">
        <v>239</v>
      </c>
      <c r="B98" s="337" t="s">
        <v>164</v>
      </c>
      <c r="C98" s="338" t="s">
        <v>164</v>
      </c>
      <c r="D98" s="339" t="s">
        <v>232</v>
      </c>
      <c r="E98" s="174">
        <v>81</v>
      </c>
      <c r="F98" s="174">
        <v>84</v>
      </c>
      <c r="G98" s="174">
        <v>121</v>
      </c>
      <c r="H98" s="174">
        <v>115</v>
      </c>
      <c r="I98" s="173" t="s">
        <v>220</v>
      </c>
      <c r="K98" s="340"/>
      <c r="L98" s="340"/>
    </row>
    <row r="99" spans="1:12" ht="16.149999999999999" customHeight="1">
      <c r="A99" s="248" t="s">
        <v>140</v>
      </c>
      <c r="B99" s="337" t="s">
        <v>164</v>
      </c>
      <c r="C99" s="338" t="s">
        <v>164</v>
      </c>
      <c r="D99" s="339" t="s">
        <v>232</v>
      </c>
      <c r="E99" s="174">
        <v>40</v>
      </c>
      <c r="F99" s="174">
        <v>44</v>
      </c>
      <c r="G99" s="174">
        <v>75</v>
      </c>
      <c r="H99" s="174">
        <v>75</v>
      </c>
      <c r="I99" s="173">
        <v>49</v>
      </c>
      <c r="K99" s="340"/>
      <c r="L99" s="340"/>
    </row>
    <row r="100" spans="1:12" ht="16.149999999999999" customHeight="1">
      <c r="A100" s="248" t="s">
        <v>240</v>
      </c>
      <c r="B100" s="337" t="s">
        <v>164</v>
      </c>
      <c r="C100" s="338" t="s">
        <v>164</v>
      </c>
      <c r="D100" s="339" t="s">
        <v>232</v>
      </c>
      <c r="E100" s="174">
        <v>7696</v>
      </c>
      <c r="F100" s="174">
        <v>7690</v>
      </c>
      <c r="G100" s="174">
        <v>8025</v>
      </c>
      <c r="H100" s="174">
        <v>8715</v>
      </c>
      <c r="I100" s="173" t="s">
        <v>220</v>
      </c>
      <c r="K100" s="340"/>
      <c r="L100" s="340"/>
    </row>
    <row r="101" spans="1:12" ht="16.149999999999999" customHeight="1">
      <c r="A101" s="248" t="s">
        <v>142</v>
      </c>
      <c r="B101" s="337"/>
      <c r="C101" s="338" t="s">
        <v>164</v>
      </c>
      <c r="D101" s="339" t="s">
        <v>232</v>
      </c>
      <c r="E101" s="174">
        <v>3463</v>
      </c>
      <c r="F101" s="174">
        <v>3541</v>
      </c>
      <c r="G101" s="174">
        <v>3618</v>
      </c>
      <c r="H101" s="174">
        <v>3762</v>
      </c>
      <c r="I101" s="173" t="s">
        <v>220</v>
      </c>
      <c r="K101" s="340"/>
      <c r="L101" s="340"/>
    </row>
    <row r="102" spans="1:12" ht="16.149999999999999" customHeight="1">
      <c r="A102" s="248" t="s">
        <v>143</v>
      </c>
      <c r="B102" s="337" t="s">
        <v>164</v>
      </c>
      <c r="C102" s="338" t="s">
        <v>164</v>
      </c>
      <c r="D102" s="339" t="s">
        <v>232</v>
      </c>
      <c r="E102" s="174">
        <v>4030</v>
      </c>
      <c r="F102" s="174">
        <v>3631</v>
      </c>
      <c r="G102" s="174">
        <v>3335</v>
      </c>
      <c r="H102" s="174">
        <v>3233</v>
      </c>
      <c r="I102" s="173" t="s">
        <v>220</v>
      </c>
      <c r="K102" s="340"/>
      <c r="L102" s="340"/>
    </row>
    <row r="103" spans="1:12" ht="16.149999999999999" customHeight="1">
      <c r="A103" s="248" t="s">
        <v>144</v>
      </c>
      <c r="B103" s="337" t="s">
        <v>164</v>
      </c>
      <c r="C103" s="338" t="s">
        <v>164</v>
      </c>
      <c r="D103" s="339" t="s">
        <v>232</v>
      </c>
      <c r="E103" s="174">
        <v>2144</v>
      </c>
      <c r="F103" s="174">
        <v>2126</v>
      </c>
      <c r="G103" s="174">
        <v>2167</v>
      </c>
      <c r="H103" s="174">
        <v>2310</v>
      </c>
      <c r="I103" s="173">
        <v>2418</v>
      </c>
      <c r="K103" s="340"/>
      <c r="L103" s="340"/>
    </row>
    <row r="104" spans="1:12" ht="16.149999999999999" customHeight="1">
      <c r="A104" s="248" t="s">
        <v>241</v>
      </c>
      <c r="B104" s="337"/>
      <c r="C104" s="338" t="s">
        <v>164</v>
      </c>
      <c r="D104" s="339" t="s">
        <v>232</v>
      </c>
      <c r="E104" s="174">
        <v>2945</v>
      </c>
      <c r="F104" s="174">
        <v>2816</v>
      </c>
      <c r="G104" s="174">
        <v>2773</v>
      </c>
      <c r="H104" s="174">
        <v>2914</v>
      </c>
      <c r="I104" s="173" t="s">
        <v>220</v>
      </c>
      <c r="K104" s="340"/>
      <c r="L104" s="340"/>
    </row>
    <row r="105" spans="1:12" ht="16.149999999999999" customHeight="1">
      <c r="A105" s="248" t="s">
        <v>146</v>
      </c>
      <c r="B105" s="337" t="s">
        <v>164</v>
      </c>
      <c r="C105" s="338" t="s">
        <v>164</v>
      </c>
      <c r="D105" s="339" t="s">
        <v>232</v>
      </c>
      <c r="E105" s="174">
        <v>44</v>
      </c>
      <c r="F105" s="174">
        <v>64</v>
      </c>
      <c r="G105" s="174">
        <v>82</v>
      </c>
      <c r="H105" s="174">
        <v>109</v>
      </c>
      <c r="I105" s="173" t="s">
        <v>220</v>
      </c>
      <c r="K105" s="340"/>
      <c r="L105" s="340"/>
    </row>
    <row r="106" spans="1:12" ht="16.149999999999999" customHeight="1">
      <c r="A106" s="248" t="s">
        <v>147</v>
      </c>
      <c r="B106" s="337" t="s">
        <v>164</v>
      </c>
      <c r="C106" s="338" t="s">
        <v>164</v>
      </c>
      <c r="D106" s="339" t="s">
        <v>232</v>
      </c>
      <c r="E106" s="174">
        <v>265</v>
      </c>
      <c r="F106" s="174">
        <v>237</v>
      </c>
      <c r="G106" s="174">
        <v>235</v>
      </c>
      <c r="H106" s="174">
        <v>215</v>
      </c>
      <c r="I106" s="173" t="s">
        <v>220</v>
      </c>
      <c r="K106" s="340"/>
      <c r="L106" s="340"/>
    </row>
    <row r="107" spans="1:12" ht="16.149999999999999" customHeight="1">
      <c r="A107" s="248" t="s">
        <v>148</v>
      </c>
      <c r="B107" s="337" t="s">
        <v>164</v>
      </c>
      <c r="C107" s="338" t="s">
        <v>164</v>
      </c>
      <c r="D107" s="339" t="s">
        <v>232</v>
      </c>
      <c r="E107" s="174">
        <v>14986</v>
      </c>
      <c r="F107" s="174">
        <v>14421</v>
      </c>
      <c r="G107" s="174">
        <v>14183</v>
      </c>
      <c r="H107" s="174">
        <v>14826</v>
      </c>
      <c r="I107" s="173" t="s">
        <v>220</v>
      </c>
      <c r="K107" s="340"/>
      <c r="L107" s="340"/>
    </row>
    <row r="108" spans="1:12" ht="16.149999999999999" customHeight="1">
      <c r="A108" s="248" t="s">
        <v>149</v>
      </c>
      <c r="B108" s="337" t="s">
        <v>164</v>
      </c>
      <c r="C108" s="338" t="s">
        <v>164</v>
      </c>
      <c r="D108" s="339" t="s">
        <v>232</v>
      </c>
      <c r="E108" s="174">
        <v>460</v>
      </c>
      <c r="F108" s="174">
        <v>403</v>
      </c>
      <c r="G108" s="174">
        <v>383</v>
      </c>
      <c r="H108" s="174">
        <v>381</v>
      </c>
      <c r="I108" s="173" t="s">
        <v>220</v>
      </c>
      <c r="L108" s="340"/>
    </row>
    <row r="109" spans="1:12" ht="16.149999999999999" customHeight="1">
      <c r="A109" s="248" t="s">
        <v>150</v>
      </c>
      <c r="B109" s="337" t="s">
        <v>164</v>
      </c>
      <c r="C109" s="338" t="s">
        <v>164</v>
      </c>
      <c r="D109" s="339" t="s">
        <v>232</v>
      </c>
      <c r="E109" s="174">
        <v>5123</v>
      </c>
      <c r="F109" s="174">
        <v>4960</v>
      </c>
      <c r="G109" s="174">
        <v>4899</v>
      </c>
      <c r="H109" s="174">
        <v>5349</v>
      </c>
      <c r="I109" s="173" t="s">
        <v>220</v>
      </c>
      <c r="L109" s="340"/>
    </row>
    <row r="110" spans="1:12" ht="28.15" customHeight="1">
      <c r="A110" s="336" t="s">
        <v>151</v>
      </c>
      <c r="B110" s="337" t="s">
        <v>164</v>
      </c>
      <c r="C110" s="338" t="s">
        <v>164</v>
      </c>
      <c r="D110" s="339" t="s">
        <v>232</v>
      </c>
      <c r="E110" s="174">
        <v>52</v>
      </c>
      <c r="F110" s="174">
        <v>57</v>
      </c>
      <c r="G110" s="174">
        <v>84</v>
      </c>
      <c r="H110" s="174">
        <v>84</v>
      </c>
      <c r="I110" s="173">
        <v>48</v>
      </c>
      <c r="L110" s="340"/>
    </row>
    <row r="111" spans="1:12" ht="20.100000000000001" customHeight="1">
      <c r="A111" s="341" t="s">
        <v>152</v>
      </c>
      <c r="B111" s="337" t="s">
        <v>164</v>
      </c>
      <c r="C111" s="338" t="s">
        <v>164</v>
      </c>
      <c r="D111" s="339" t="s">
        <v>232</v>
      </c>
      <c r="E111" s="174">
        <v>28</v>
      </c>
      <c r="F111" s="174">
        <v>26</v>
      </c>
      <c r="G111" s="174">
        <v>38</v>
      </c>
      <c r="H111" s="174">
        <v>39</v>
      </c>
      <c r="I111" s="173" t="s">
        <v>220</v>
      </c>
      <c r="L111" s="340"/>
    </row>
    <row r="112" spans="1:12" ht="20.100000000000001" customHeight="1">
      <c r="A112" s="341" t="s">
        <v>153</v>
      </c>
      <c r="B112" s="337" t="s">
        <v>164</v>
      </c>
      <c r="C112" s="338" t="s">
        <v>164</v>
      </c>
      <c r="D112" s="339" t="s">
        <v>232</v>
      </c>
      <c r="E112" s="174">
        <v>60</v>
      </c>
      <c r="F112" s="174">
        <v>67</v>
      </c>
      <c r="G112" s="174">
        <v>71</v>
      </c>
      <c r="H112" s="174">
        <v>69</v>
      </c>
      <c r="I112" s="173" t="s">
        <v>220</v>
      </c>
      <c r="K112" s="340"/>
      <c r="L112" s="340"/>
    </row>
    <row r="113" spans="1:12" ht="25.15" customHeight="1">
      <c r="A113" s="342" t="s">
        <v>242</v>
      </c>
      <c r="B113" s="337" t="s">
        <v>164</v>
      </c>
      <c r="C113" s="338" t="s">
        <v>164</v>
      </c>
      <c r="D113" s="339" t="s">
        <v>232</v>
      </c>
      <c r="E113" s="174">
        <v>80</v>
      </c>
      <c r="F113" s="174">
        <v>67</v>
      </c>
      <c r="G113" s="174">
        <v>65</v>
      </c>
      <c r="H113" s="174">
        <v>58</v>
      </c>
      <c r="I113" s="173" t="s">
        <v>220</v>
      </c>
      <c r="K113" s="340"/>
      <c r="L113" s="340"/>
    </row>
    <row r="114" spans="1:12" ht="5.25" customHeight="1">
      <c r="A114" s="343"/>
      <c r="B114" s="337"/>
      <c r="C114" s="338"/>
      <c r="D114" s="344"/>
      <c r="E114" s="183"/>
      <c r="F114" s="183"/>
      <c r="G114" s="183"/>
      <c r="H114" s="183"/>
      <c r="I114" s="173"/>
    </row>
    <row r="115" spans="1:12" ht="20.45" customHeight="1">
      <c r="A115" s="345" t="s">
        <v>243</v>
      </c>
      <c r="B115" s="346"/>
      <c r="C115" s="347" t="s">
        <v>186</v>
      </c>
      <c r="D115" s="348" t="s">
        <v>232</v>
      </c>
      <c r="E115" s="349">
        <v>4.5</v>
      </c>
      <c r="F115" s="349">
        <v>4.5</v>
      </c>
      <c r="G115" s="349">
        <v>4.7</v>
      </c>
      <c r="H115" s="349">
        <v>4.8</v>
      </c>
      <c r="I115" s="350" t="s">
        <v>220</v>
      </c>
    </row>
    <row r="116" spans="1:12" ht="18.600000000000001" customHeight="1">
      <c r="A116" s="1734" t="s">
        <v>244</v>
      </c>
      <c r="B116" s="1735"/>
      <c r="C116" s="1735"/>
      <c r="D116" s="1735"/>
      <c r="E116" s="1735"/>
      <c r="F116" s="1735"/>
      <c r="G116" s="1735"/>
      <c r="H116" s="1735"/>
      <c r="I116" s="1735"/>
    </row>
    <row r="117" spans="1:12" s="133" customFormat="1" ht="19.5" customHeight="1" thickBot="1">
      <c r="A117" s="351" t="s">
        <v>245</v>
      </c>
      <c r="B117" s="326" t="s">
        <v>246</v>
      </c>
      <c r="C117" s="327"/>
      <c r="D117" s="327"/>
      <c r="E117" s="328"/>
      <c r="F117" s="328"/>
      <c r="G117" s="328"/>
      <c r="H117" s="328"/>
      <c r="I117" s="328"/>
    </row>
    <row r="118" spans="1:12" ht="17.25" customHeight="1">
      <c r="A118" s="139" t="s">
        <v>9</v>
      </c>
      <c r="B118" s="249" t="s">
        <v>197</v>
      </c>
      <c r="C118" s="250" t="s">
        <v>231</v>
      </c>
      <c r="D118" s="333" t="s">
        <v>232</v>
      </c>
      <c r="E118" s="352">
        <f>SUM(E119:E147)</f>
        <v>4502000.3879999993</v>
      </c>
      <c r="F118" s="352">
        <f>SUM(F119:F147)</f>
        <v>4398949</v>
      </c>
      <c r="G118" s="352">
        <f>SUM(G119:G147)</f>
        <v>4591124.2519999994</v>
      </c>
      <c r="H118" s="352">
        <f>SUM(H119:H147)</f>
        <v>5121260.37</v>
      </c>
      <c r="I118" s="353">
        <f>SUM(I119:I147)</f>
        <v>1337611</v>
      </c>
    </row>
    <row r="119" spans="1:12" ht="23.45" customHeight="1">
      <c r="A119" s="336" t="s">
        <v>125</v>
      </c>
      <c r="B119" s="337">
        <v>2212</v>
      </c>
      <c r="C119" s="338" t="s">
        <v>231</v>
      </c>
      <c r="D119" s="339" t="s">
        <v>232</v>
      </c>
      <c r="E119" s="174">
        <v>138235.60800000001</v>
      </c>
      <c r="F119" s="174">
        <v>114893</v>
      </c>
      <c r="G119" s="174">
        <v>126168.977</v>
      </c>
      <c r="H119" s="174">
        <v>137087.93400000001</v>
      </c>
      <c r="I119" s="173" t="s">
        <v>220</v>
      </c>
      <c r="K119" s="340"/>
    </row>
    <row r="120" spans="1:12" ht="23.45" customHeight="1">
      <c r="A120" s="336" t="s">
        <v>127</v>
      </c>
      <c r="B120" s="337">
        <v>2213</v>
      </c>
      <c r="C120" s="338" t="s">
        <v>231</v>
      </c>
      <c r="D120" s="339" t="s">
        <v>232</v>
      </c>
      <c r="E120" s="174">
        <v>734443.06700000004</v>
      </c>
      <c r="F120" s="174">
        <v>707591</v>
      </c>
      <c r="G120" s="174">
        <v>715272.04700000002</v>
      </c>
      <c r="H120" s="174">
        <v>739659.22499999998</v>
      </c>
      <c r="I120" s="173" t="s">
        <v>220</v>
      </c>
      <c r="K120" s="340"/>
    </row>
    <row r="121" spans="1:12" ht="23.45" customHeight="1">
      <c r="A121" s="336" t="s">
        <v>238</v>
      </c>
      <c r="B121" s="337">
        <v>2214</v>
      </c>
      <c r="C121" s="338" t="s">
        <v>231</v>
      </c>
      <c r="D121" s="339" t="s">
        <v>232</v>
      </c>
      <c r="E121" s="174">
        <v>7957.5789999999997</v>
      </c>
      <c r="F121" s="174">
        <v>10844</v>
      </c>
      <c r="G121" s="174">
        <v>13485.536</v>
      </c>
      <c r="H121" s="174">
        <v>16202.183999999999</v>
      </c>
      <c r="I121" s="173" t="s">
        <v>220</v>
      </c>
      <c r="K121" s="340"/>
    </row>
    <row r="122" spans="1:12" ht="15" customHeight="1">
      <c r="A122" s="342" t="s">
        <v>129</v>
      </c>
      <c r="B122" s="337"/>
      <c r="C122" s="338" t="s">
        <v>231</v>
      </c>
      <c r="D122" s="339" t="s">
        <v>232</v>
      </c>
      <c r="E122" s="174">
        <v>354117.81099999999</v>
      </c>
      <c r="F122" s="174">
        <v>340365</v>
      </c>
      <c r="G122" s="174">
        <v>356262.22399999999</v>
      </c>
      <c r="H122" s="174">
        <v>363118.16800000001</v>
      </c>
      <c r="I122" s="173">
        <v>399576</v>
      </c>
      <c r="K122" s="340"/>
    </row>
    <row r="123" spans="1:12" ht="15" customHeight="1">
      <c r="A123" s="248" t="s">
        <v>130</v>
      </c>
      <c r="B123" s="337">
        <v>5247</v>
      </c>
      <c r="C123" s="338" t="s">
        <v>231</v>
      </c>
      <c r="D123" s="339" t="s">
        <v>232</v>
      </c>
      <c r="E123" s="174">
        <v>237315.62</v>
      </c>
      <c r="F123" s="174">
        <v>221710</v>
      </c>
      <c r="G123" s="174">
        <v>236215.272</v>
      </c>
      <c r="H123" s="174">
        <v>284277.65399999998</v>
      </c>
      <c r="I123" s="173">
        <v>340888</v>
      </c>
      <c r="K123" s="340"/>
    </row>
    <row r="124" spans="1:12" ht="22.15" customHeight="1">
      <c r="A124" s="336" t="s">
        <v>131</v>
      </c>
      <c r="B124" s="337">
        <v>52471</v>
      </c>
      <c r="C124" s="338" t="s">
        <v>231</v>
      </c>
      <c r="D124" s="339" t="s">
        <v>232</v>
      </c>
      <c r="E124" s="174">
        <v>221865.27600000001</v>
      </c>
      <c r="F124" s="174">
        <v>250903</v>
      </c>
      <c r="G124" s="174">
        <v>246758.22200000001</v>
      </c>
      <c r="H124" s="174">
        <v>327243.91700000002</v>
      </c>
      <c r="I124" s="173">
        <v>361496</v>
      </c>
      <c r="K124" s="340"/>
    </row>
    <row r="125" spans="1:12" ht="15" customHeight="1">
      <c r="A125" s="248" t="s">
        <v>132</v>
      </c>
      <c r="B125" s="337">
        <v>52472</v>
      </c>
      <c r="C125" s="338" t="s">
        <v>231</v>
      </c>
      <c r="D125" s="339" t="s">
        <v>232</v>
      </c>
      <c r="E125" s="174">
        <v>730.84299999999996</v>
      </c>
      <c r="F125" s="174">
        <v>252</v>
      </c>
      <c r="G125" s="174">
        <v>824.04300000000001</v>
      </c>
      <c r="H125" s="174">
        <v>623.98299999999995</v>
      </c>
      <c r="I125" s="173" t="s">
        <v>220</v>
      </c>
      <c r="K125" s="340"/>
    </row>
    <row r="126" spans="1:12" ht="22.15" customHeight="1">
      <c r="A126" s="336" t="s">
        <v>133</v>
      </c>
      <c r="B126" s="337"/>
      <c r="C126" s="338" t="s">
        <v>231</v>
      </c>
      <c r="D126" s="339" t="s">
        <v>232</v>
      </c>
      <c r="E126" s="174">
        <v>324420.68699999998</v>
      </c>
      <c r="F126" s="174">
        <v>275152</v>
      </c>
      <c r="G126" s="174">
        <v>280946.14600000001</v>
      </c>
      <c r="H126" s="174">
        <v>325757.80099999998</v>
      </c>
      <c r="I126" s="173" t="s">
        <v>220</v>
      </c>
      <c r="K126" s="340"/>
    </row>
    <row r="127" spans="1:12" ht="24" customHeight="1">
      <c r="A127" s="336" t="s">
        <v>134</v>
      </c>
      <c r="B127" s="337">
        <v>74201</v>
      </c>
      <c r="C127" s="338" t="s">
        <v>231</v>
      </c>
      <c r="D127" s="339" t="s">
        <v>232</v>
      </c>
      <c r="E127" s="174">
        <v>11713.450999999999</v>
      </c>
      <c r="F127" s="174">
        <v>12564</v>
      </c>
      <c r="G127" s="174">
        <v>13327.72</v>
      </c>
      <c r="H127" s="174">
        <v>11904.938</v>
      </c>
      <c r="I127" s="173" t="s">
        <v>220</v>
      </c>
      <c r="K127" s="340"/>
    </row>
    <row r="128" spans="1:12" ht="23.45" customHeight="1">
      <c r="A128" s="336" t="s">
        <v>135</v>
      </c>
      <c r="B128" s="337">
        <v>74810</v>
      </c>
      <c r="C128" s="338" t="s">
        <v>231</v>
      </c>
      <c r="D128" s="339" t="s">
        <v>232</v>
      </c>
      <c r="E128" s="174">
        <v>90761.899000000005</v>
      </c>
      <c r="F128" s="174">
        <v>94593</v>
      </c>
      <c r="G128" s="174">
        <v>103982.583</v>
      </c>
      <c r="H128" s="174">
        <v>122931.40300000001</v>
      </c>
      <c r="I128" s="173" t="s">
        <v>220</v>
      </c>
    </row>
    <row r="129" spans="1:11" ht="15" customHeight="1">
      <c r="A129" s="248" t="s">
        <v>136</v>
      </c>
      <c r="B129" s="337"/>
      <c r="C129" s="338" t="s">
        <v>231</v>
      </c>
      <c r="D129" s="339" t="s">
        <v>232</v>
      </c>
      <c r="E129" s="174">
        <v>74393.733999999997</v>
      </c>
      <c r="F129" s="174">
        <v>81534</v>
      </c>
      <c r="G129" s="174">
        <v>92905.027000000002</v>
      </c>
      <c r="H129" s="174">
        <v>105587.48299999999</v>
      </c>
      <c r="I129" s="173" t="s">
        <v>220</v>
      </c>
    </row>
    <row r="130" spans="1:11" ht="22.9" customHeight="1">
      <c r="A130" s="336" t="s">
        <v>137</v>
      </c>
      <c r="B130" s="337">
        <v>921</v>
      </c>
      <c r="C130" s="338" t="s">
        <v>231</v>
      </c>
      <c r="D130" s="339" t="s">
        <v>232</v>
      </c>
      <c r="E130" s="174">
        <v>27227.966</v>
      </c>
      <c r="F130" s="174">
        <v>25472</v>
      </c>
      <c r="G130" s="174">
        <v>27421.671999999999</v>
      </c>
      <c r="H130" s="174">
        <v>35403.008999999998</v>
      </c>
      <c r="I130" s="173">
        <v>20738</v>
      </c>
      <c r="K130" s="340"/>
    </row>
    <row r="131" spans="1:11" ht="15" customHeight="1">
      <c r="A131" s="248" t="s">
        <v>138</v>
      </c>
      <c r="B131" s="337">
        <v>9212</v>
      </c>
      <c r="C131" s="338" t="s">
        <v>231</v>
      </c>
      <c r="D131" s="339" t="s">
        <v>232</v>
      </c>
      <c r="E131" s="174">
        <v>55055.277000000002</v>
      </c>
      <c r="F131" s="174">
        <v>52594</v>
      </c>
      <c r="G131" s="174">
        <v>57821.381000000001</v>
      </c>
      <c r="H131" s="174">
        <v>64370.296000000002</v>
      </c>
      <c r="I131" s="173" t="s">
        <v>220</v>
      </c>
      <c r="K131" s="340"/>
    </row>
    <row r="132" spans="1:11" ht="15" customHeight="1">
      <c r="A132" s="248" t="s">
        <v>239</v>
      </c>
      <c r="B132" s="337">
        <v>9213</v>
      </c>
      <c r="C132" s="338" t="s">
        <v>231</v>
      </c>
      <c r="D132" s="339" t="s">
        <v>232</v>
      </c>
      <c r="E132" s="174">
        <v>487563.41800000001</v>
      </c>
      <c r="F132" s="174">
        <v>468297</v>
      </c>
      <c r="G132" s="174">
        <v>488290.48</v>
      </c>
      <c r="H132" s="174">
        <v>527101.94799999997</v>
      </c>
      <c r="I132" s="173" t="s">
        <v>220</v>
      </c>
      <c r="K132" s="340"/>
    </row>
    <row r="133" spans="1:11" ht="15" customHeight="1">
      <c r="A133" s="248" t="s">
        <v>140</v>
      </c>
      <c r="B133" s="337"/>
      <c r="C133" s="338" t="s">
        <v>231</v>
      </c>
      <c r="D133" s="339" t="s">
        <v>232</v>
      </c>
      <c r="E133" s="174">
        <v>36915.527999999998</v>
      </c>
      <c r="F133" s="174">
        <v>36659</v>
      </c>
      <c r="G133" s="174">
        <v>45146.125</v>
      </c>
      <c r="H133" s="174">
        <v>51930.322</v>
      </c>
      <c r="I133" s="173">
        <v>35291</v>
      </c>
      <c r="K133" s="340"/>
    </row>
    <row r="134" spans="1:11" ht="15" customHeight="1">
      <c r="A134" s="248" t="s">
        <v>141</v>
      </c>
      <c r="B134" s="337">
        <v>922</v>
      </c>
      <c r="C134" s="338" t="s">
        <v>231</v>
      </c>
      <c r="D134" s="339" t="s">
        <v>232</v>
      </c>
      <c r="E134" s="174">
        <v>286401.08</v>
      </c>
      <c r="F134" s="174">
        <v>282361</v>
      </c>
      <c r="G134" s="174">
        <v>314884.37900000002</v>
      </c>
      <c r="H134" s="174">
        <v>400330.40500000003</v>
      </c>
      <c r="I134" s="173" t="s">
        <v>220</v>
      </c>
      <c r="K134" s="340"/>
    </row>
    <row r="135" spans="1:11" ht="15" customHeight="1">
      <c r="A135" s="248" t="s">
        <v>142</v>
      </c>
      <c r="B135" s="337"/>
      <c r="C135" s="338" t="s">
        <v>231</v>
      </c>
      <c r="D135" s="339" t="s">
        <v>232</v>
      </c>
      <c r="E135" s="174">
        <v>691406.65700000001</v>
      </c>
      <c r="F135" s="174">
        <v>817162</v>
      </c>
      <c r="G135" s="174">
        <v>860756.179</v>
      </c>
      <c r="H135" s="174">
        <v>986695.18700000003</v>
      </c>
      <c r="I135" s="173" t="s">
        <v>220</v>
      </c>
      <c r="K135" s="340"/>
    </row>
    <row r="136" spans="1:11" ht="15" customHeight="1">
      <c r="A136" s="248" t="s">
        <v>143</v>
      </c>
      <c r="B136" s="337"/>
      <c r="C136" s="338" t="s">
        <v>231</v>
      </c>
      <c r="D136" s="339" t="s">
        <v>232</v>
      </c>
      <c r="E136" s="174">
        <v>197742.435</v>
      </c>
      <c r="F136" s="174">
        <v>161851</v>
      </c>
      <c r="G136" s="174">
        <v>148903.90299999999</v>
      </c>
      <c r="H136" s="174">
        <v>149951.022</v>
      </c>
      <c r="I136" s="173" t="s">
        <v>220</v>
      </c>
      <c r="K136" s="340"/>
    </row>
    <row r="137" spans="1:11" ht="15" customHeight="1">
      <c r="A137" s="336" t="s">
        <v>144</v>
      </c>
      <c r="B137" s="337">
        <v>923</v>
      </c>
      <c r="C137" s="338" t="s">
        <v>231</v>
      </c>
      <c r="D137" s="339" t="s">
        <v>232</v>
      </c>
      <c r="E137" s="174">
        <v>64920.231</v>
      </c>
      <c r="F137" s="174">
        <v>55793</v>
      </c>
      <c r="G137" s="174">
        <v>60806.830999999998</v>
      </c>
      <c r="H137" s="174">
        <v>70873.06</v>
      </c>
      <c r="I137" s="173">
        <v>156514</v>
      </c>
      <c r="K137" s="340"/>
    </row>
    <row r="138" spans="1:11" ht="15" customHeight="1">
      <c r="A138" s="336" t="s">
        <v>145</v>
      </c>
      <c r="B138" s="337"/>
      <c r="C138" s="338" t="s">
        <v>231</v>
      </c>
      <c r="D138" s="339" t="s">
        <v>232</v>
      </c>
      <c r="E138" s="174">
        <v>49561.864999999998</v>
      </c>
      <c r="F138" s="174">
        <v>46472</v>
      </c>
      <c r="G138" s="174">
        <v>43425.457999999999</v>
      </c>
      <c r="H138" s="174">
        <v>45359.427000000003</v>
      </c>
      <c r="I138" s="173" t="s">
        <v>220</v>
      </c>
      <c r="K138" s="340"/>
    </row>
    <row r="139" spans="1:11" ht="15" customHeight="1">
      <c r="A139" s="248" t="s">
        <v>146</v>
      </c>
      <c r="B139" s="337">
        <v>9231</v>
      </c>
      <c r="C139" s="338" t="s">
        <v>231</v>
      </c>
      <c r="D139" s="339" t="s">
        <v>232</v>
      </c>
      <c r="E139" s="174">
        <v>1157.1769999999999</v>
      </c>
      <c r="F139" s="174">
        <v>1323</v>
      </c>
      <c r="G139" s="174">
        <v>2212.203</v>
      </c>
      <c r="H139" s="174">
        <v>2872.9389999999999</v>
      </c>
      <c r="I139" s="173" t="s">
        <v>220</v>
      </c>
      <c r="K139" s="340"/>
    </row>
    <row r="140" spans="1:11" ht="15" customHeight="1">
      <c r="A140" s="248" t="s">
        <v>147</v>
      </c>
      <c r="B140" s="337">
        <v>92311</v>
      </c>
      <c r="C140" s="338" t="s">
        <v>231</v>
      </c>
      <c r="D140" s="339" t="s">
        <v>232</v>
      </c>
      <c r="E140" s="174">
        <v>6421.4560000000001</v>
      </c>
      <c r="F140" s="174">
        <v>6285</v>
      </c>
      <c r="G140" s="174">
        <v>5677.7190000000001</v>
      </c>
      <c r="H140" s="174">
        <v>5772.6859999999997</v>
      </c>
      <c r="I140" s="173" t="s">
        <v>220</v>
      </c>
      <c r="K140" s="340"/>
    </row>
    <row r="141" spans="1:11" ht="15" customHeight="1">
      <c r="A141" s="248" t="s">
        <v>148</v>
      </c>
      <c r="B141" s="337">
        <v>9232</v>
      </c>
      <c r="C141" s="338" t="s">
        <v>231</v>
      </c>
      <c r="D141" s="339" t="s">
        <v>232</v>
      </c>
      <c r="E141" s="174">
        <v>239105.11199999999</v>
      </c>
      <c r="F141" s="174">
        <v>207436</v>
      </c>
      <c r="G141" s="174">
        <v>229281.81400000001</v>
      </c>
      <c r="H141" s="174">
        <v>235194.64799999999</v>
      </c>
      <c r="I141" s="173" t="s">
        <v>220</v>
      </c>
      <c r="K141" s="340"/>
    </row>
    <row r="142" spans="1:11" ht="15" customHeight="1">
      <c r="A142" s="248" t="s">
        <v>149</v>
      </c>
      <c r="B142" s="337"/>
      <c r="C142" s="338" t="s">
        <v>231</v>
      </c>
      <c r="D142" s="339" t="s">
        <v>232</v>
      </c>
      <c r="E142" s="226">
        <v>68784.043000000005</v>
      </c>
      <c r="F142" s="226">
        <v>36992</v>
      </c>
      <c r="G142" s="174">
        <v>52833.860999999997</v>
      </c>
      <c r="H142" s="174">
        <v>37810.847000000002</v>
      </c>
      <c r="I142" s="173" t="s">
        <v>220</v>
      </c>
      <c r="K142" s="340"/>
    </row>
    <row r="143" spans="1:11" ht="15" customHeight="1">
      <c r="A143" s="248" t="s">
        <v>150</v>
      </c>
      <c r="B143" s="337">
        <v>924</v>
      </c>
      <c r="C143" s="338" t="s">
        <v>231</v>
      </c>
      <c r="D143" s="339" t="s">
        <v>232</v>
      </c>
      <c r="E143" s="226">
        <v>57706.137999999999</v>
      </c>
      <c r="F143" s="226">
        <v>51932</v>
      </c>
      <c r="G143" s="174">
        <v>47546.31</v>
      </c>
      <c r="H143" s="174">
        <v>51820.453000000001</v>
      </c>
      <c r="I143" s="173" t="s">
        <v>220</v>
      </c>
      <c r="K143" s="340"/>
    </row>
    <row r="144" spans="1:11" ht="24" customHeight="1">
      <c r="A144" s="336" t="s">
        <v>151</v>
      </c>
      <c r="B144" s="337"/>
      <c r="C144" s="338" t="s">
        <v>231</v>
      </c>
      <c r="D144" s="339" t="s">
        <v>232</v>
      </c>
      <c r="E144" s="226">
        <v>5652.22</v>
      </c>
      <c r="F144" s="226">
        <v>6785</v>
      </c>
      <c r="G144" s="174">
        <v>7347.4269999999997</v>
      </c>
      <c r="H144" s="174">
        <v>6946.7179999999998</v>
      </c>
      <c r="I144" s="173">
        <v>23108</v>
      </c>
      <c r="K144" s="340"/>
    </row>
    <row r="145" spans="1:11" ht="15" customHeight="1">
      <c r="A145" s="248" t="s">
        <v>152</v>
      </c>
      <c r="B145" s="337">
        <v>9251</v>
      </c>
      <c r="C145" s="338" t="s">
        <v>231</v>
      </c>
      <c r="D145" s="339" t="s">
        <v>232</v>
      </c>
      <c r="E145" s="226">
        <v>5945.1850000000004</v>
      </c>
      <c r="F145" s="226">
        <v>2148</v>
      </c>
      <c r="G145" s="174">
        <v>1634.963</v>
      </c>
      <c r="H145" s="174">
        <v>1563.4960000000001</v>
      </c>
      <c r="I145" s="173" t="s">
        <v>220</v>
      </c>
      <c r="K145" s="340"/>
    </row>
    <row r="146" spans="1:11" ht="15" customHeight="1">
      <c r="A146" s="248" t="s">
        <v>153</v>
      </c>
      <c r="B146" s="337"/>
      <c r="C146" s="338" t="s">
        <v>231</v>
      </c>
      <c r="D146" s="339" t="s">
        <v>232</v>
      </c>
      <c r="E146" s="174">
        <v>14742.465</v>
      </c>
      <c r="F146" s="174">
        <v>19760</v>
      </c>
      <c r="G146" s="174">
        <v>3273.1410000000001</v>
      </c>
      <c r="H146" s="174">
        <v>2922.1010000000001</v>
      </c>
      <c r="I146" s="173" t="s">
        <v>220</v>
      </c>
      <c r="K146" s="340"/>
    </row>
    <row r="147" spans="1:11" ht="15" customHeight="1">
      <c r="A147" s="248" t="s">
        <v>242</v>
      </c>
      <c r="B147" s="337">
        <v>9252</v>
      </c>
      <c r="C147" s="338" t="s">
        <v>231</v>
      </c>
      <c r="D147" s="339" t="s">
        <v>232</v>
      </c>
      <c r="E147" s="174">
        <v>9736.56</v>
      </c>
      <c r="F147" s="174">
        <v>9226</v>
      </c>
      <c r="G147" s="174">
        <v>7712.6090000000004</v>
      </c>
      <c r="H147" s="174">
        <v>9947.116</v>
      </c>
      <c r="I147" s="173" t="s">
        <v>220</v>
      </c>
      <c r="K147" s="340"/>
    </row>
    <row r="148" spans="1:11" ht="6.75" customHeight="1">
      <c r="A148" s="354"/>
      <c r="B148" s="337"/>
      <c r="C148" s="338"/>
      <c r="D148" s="355"/>
      <c r="E148" s="183"/>
      <c r="F148" s="183"/>
      <c r="G148" s="183"/>
      <c r="H148" s="183"/>
      <c r="I148" s="356"/>
    </row>
    <row r="149" spans="1:11" ht="21" customHeight="1" thickBot="1">
      <c r="A149" s="357" t="s">
        <v>247</v>
      </c>
      <c r="B149" s="358"/>
      <c r="C149" s="359" t="s">
        <v>186</v>
      </c>
      <c r="D149" s="360" t="s">
        <v>232</v>
      </c>
      <c r="E149" s="361">
        <v>1.4</v>
      </c>
      <c r="F149" s="361">
        <v>1.4</v>
      </c>
      <c r="G149" s="361">
        <v>1.4</v>
      </c>
      <c r="H149" s="361">
        <v>1.5</v>
      </c>
      <c r="I149" s="362" t="s">
        <v>220</v>
      </c>
    </row>
    <row r="150" spans="1:11" ht="15.6" customHeight="1">
      <c r="A150" s="1734" t="s">
        <v>248</v>
      </c>
      <c r="B150" s="1735"/>
      <c r="C150" s="1735"/>
      <c r="D150" s="1735"/>
      <c r="E150" s="1735"/>
      <c r="F150" s="1735"/>
      <c r="G150" s="1735"/>
      <c r="H150" s="1735"/>
      <c r="I150" s="1735"/>
    </row>
    <row r="151" spans="1:11" ht="19.5" customHeight="1" thickBot="1">
      <c r="A151" s="363" t="s">
        <v>249</v>
      </c>
      <c r="B151" s="364" t="s">
        <v>250</v>
      </c>
      <c r="C151" s="137"/>
      <c r="D151" s="137"/>
      <c r="E151" s="365"/>
      <c r="F151" s="365"/>
      <c r="G151" s="365"/>
      <c r="H151" s="365"/>
      <c r="I151" s="365"/>
    </row>
    <row r="152" spans="1:11" ht="24.75" customHeight="1" thickBot="1">
      <c r="A152" s="157" t="s">
        <v>251</v>
      </c>
      <c r="B152" s="366"/>
      <c r="C152" s="300"/>
      <c r="D152" s="300"/>
      <c r="E152" s="367"/>
      <c r="F152" s="164"/>
      <c r="G152" s="164"/>
      <c r="H152" s="164"/>
      <c r="I152" s="164"/>
    </row>
    <row r="153" spans="1:11" ht="21" customHeight="1">
      <c r="A153" s="139" t="s">
        <v>9</v>
      </c>
      <c r="B153" s="249" t="s">
        <v>197</v>
      </c>
      <c r="C153" s="250" t="s">
        <v>231</v>
      </c>
      <c r="D153" s="368">
        <f>+D154+D155+D156+D157+D158+D166</f>
        <v>56967.662000000018</v>
      </c>
      <c r="E153" s="369">
        <f>+E154+E155+E156+E157+E158+E166</f>
        <v>73994.801000000007</v>
      </c>
      <c r="F153" s="370">
        <f>+F154+F155+F156+F157+F158+F166</f>
        <v>78660.420999999958</v>
      </c>
      <c r="G153" s="370">
        <f>+G154+G155+G156+G157+G158+G166</f>
        <v>85004.941000000006</v>
      </c>
      <c r="H153" s="371">
        <v>66506.433999999994</v>
      </c>
      <c r="I153" s="369">
        <f>+I154+I155+I156+I158+I166</f>
        <v>41341.197999999997</v>
      </c>
    </row>
    <row r="154" spans="1:11" ht="29.45" customHeight="1">
      <c r="A154" s="372" t="s">
        <v>252</v>
      </c>
      <c r="B154" s="373">
        <v>4901</v>
      </c>
      <c r="C154" s="374" t="s">
        <v>231</v>
      </c>
      <c r="D154" s="375">
        <v>33503.76100000002</v>
      </c>
      <c r="E154" s="375">
        <v>47057.666999999994</v>
      </c>
      <c r="F154" s="376">
        <v>48971.509999999951</v>
      </c>
      <c r="G154" s="377">
        <v>54901.175000000003</v>
      </c>
      <c r="H154" s="378">
        <v>45750.178</v>
      </c>
      <c r="I154" s="376">
        <v>27026.788</v>
      </c>
    </row>
    <row r="155" spans="1:11" ht="17.100000000000001" customHeight="1">
      <c r="A155" s="280" t="s">
        <v>253</v>
      </c>
      <c r="B155" s="167">
        <v>4902</v>
      </c>
      <c r="C155" s="158" t="s">
        <v>231</v>
      </c>
      <c r="D155" s="379">
        <v>4146.5700000000006</v>
      </c>
      <c r="E155" s="379">
        <v>4073.2709999999988</v>
      </c>
      <c r="F155" s="161">
        <v>6385.1080000000002</v>
      </c>
      <c r="G155" s="162">
        <v>4558.76</v>
      </c>
      <c r="H155" s="162">
        <v>3572.9140000000002</v>
      </c>
      <c r="I155" s="161">
        <v>3282.3379999999997</v>
      </c>
    </row>
    <row r="156" spans="1:11" ht="17.100000000000001" customHeight="1">
      <c r="A156" s="280" t="s">
        <v>254</v>
      </c>
      <c r="B156" s="167" t="s">
        <v>255</v>
      </c>
      <c r="C156" s="158" t="s">
        <v>231</v>
      </c>
      <c r="D156" s="379">
        <v>1060.1280000000002</v>
      </c>
      <c r="E156" s="379">
        <v>1420.6120000000001</v>
      </c>
      <c r="F156" s="161">
        <v>1917.5609999999999</v>
      </c>
      <c r="G156" s="162">
        <v>2826.857</v>
      </c>
      <c r="H156" s="162">
        <v>2173.806</v>
      </c>
      <c r="I156" s="161">
        <v>5661.1120000000001</v>
      </c>
    </row>
    <row r="157" spans="1:11" ht="17.100000000000001" customHeight="1">
      <c r="A157" s="280" t="s">
        <v>256</v>
      </c>
      <c r="B157" s="167" t="s">
        <v>257</v>
      </c>
      <c r="C157" s="158" t="s">
        <v>231</v>
      </c>
      <c r="D157" s="379">
        <v>1147.8490000000004</v>
      </c>
      <c r="E157" s="379">
        <v>1798.1260000000007</v>
      </c>
      <c r="F157" s="161">
        <v>2540.502</v>
      </c>
      <c r="G157" s="162">
        <v>3034.6469999999999</v>
      </c>
      <c r="H157" s="162">
        <v>2292.2150000000001</v>
      </c>
      <c r="I157" s="161" t="s">
        <v>220</v>
      </c>
    </row>
    <row r="158" spans="1:11" ht="28.15" customHeight="1">
      <c r="A158" s="280" t="s">
        <v>258</v>
      </c>
      <c r="B158" s="167">
        <v>92</v>
      </c>
      <c r="C158" s="158" t="s">
        <v>231</v>
      </c>
      <c r="D158" s="379">
        <v>5512.0360000000001</v>
      </c>
      <c r="E158" s="379">
        <v>4667.0489999999991</v>
      </c>
      <c r="F158" s="161">
        <v>5781.8990000000003</v>
      </c>
      <c r="G158" s="162">
        <v>3847.8</v>
      </c>
      <c r="H158" s="162">
        <v>3246.5509999999999</v>
      </c>
      <c r="I158" s="161">
        <v>1341.0410000000002</v>
      </c>
    </row>
    <row r="159" spans="1:11" ht="23.45" customHeight="1">
      <c r="A159" s="336" t="s">
        <v>259</v>
      </c>
      <c r="B159" s="167">
        <v>97</v>
      </c>
      <c r="C159" s="158" t="s">
        <v>231</v>
      </c>
      <c r="D159" s="380">
        <v>204.375</v>
      </c>
      <c r="E159" s="380">
        <v>121.819</v>
      </c>
      <c r="F159" s="173">
        <v>102.71899999999998</v>
      </c>
      <c r="G159" s="313">
        <v>220.11799999999999</v>
      </c>
      <c r="H159" s="313">
        <v>40.491999999999997</v>
      </c>
      <c r="I159" s="173">
        <v>16.306999999999999</v>
      </c>
    </row>
    <row r="160" spans="1:11" ht="24" customHeight="1">
      <c r="A160" s="336" t="s">
        <v>260</v>
      </c>
      <c r="B160" s="167">
        <v>9701</v>
      </c>
      <c r="C160" s="381" t="s">
        <v>231</v>
      </c>
      <c r="D160" s="382">
        <v>965.64399999999989</v>
      </c>
      <c r="E160" s="382">
        <v>990.50699999999995</v>
      </c>
      <c r="F160" s="383">
        <v>1049.5629999999999</v>
      </c>
      <c r="G160" s="239">
        <v>905.88800000000003</v>
      </c>
      <c r="H160" s="239">
        <v>532.39200000000005</v>
      </c>
      <c r="I160" s="383">
        <v>211.3</v>
      </c>
    </row>
    <row r="161" spans="1:13" s="133" customFormat="1" ht="24" customHeight="1">
      <c r="A161" s="336" t="s">
        <v>261</v>
      </c>
      <c r="B161" s="167"/>
      <c r="C161" s="381" t="s">
        <v>231</v>
      </c>
      <c r="D161" s="382">
        <v>1533.8410000000003</v>
      </c>
      <c r="E161" s="382">
        <v>998.87900000000002</v>
      </c>
      <c r="F161" s="383">
        <v>2022.4160000000002</v>
      </c>
      <c r="G161" s="239">
        <v>854.85299999999995</v>
      </c>
      <c r="H161" s="239">
        <v>818.34</v>
      </c>
      <c r="I161" s="383">
        <v>161.40099999999998</v>
      </c>
      <c r="K161" s="134"/>
      <c r="L161" s="134"/>
      <c r="M161" s="134"/>
    </row>
    <row r="162" spans="1:13" s="133" customFormat="1" ht="33" customHeight="1">
      <c r="A162" s="336" t="s">
        <v>262</v>
      </c>
      <c r="B162" s="167"/>
      <c r="C162" s="381" t="s">
        <v>231</v>
      </c>
      <c r="D162" s="382">
        <v>170.19399999999999</v>
      </c>
      <c r="E162" s="382">
        <v>23.252999999999997</v>
      </c>
      <c r="F162" s="383">
        <v>63.868999999999993</v>
      </c>
      <c r="G162" s="239">
        <v>59.936999999999998</v>
      </c>
      <c r="H162" s="239">
        <v>60.542000000000002</v>
      </c>
      <c r="I162" s="383">
        <v>15.045</v>
      </c>
      <c r="K162" s="134"/>
      <c r="L162" s="134"/>
      <c r="M162" s="134"/>
    </row>
    <row r="163" spans="1:13" s="133" customFormat="1" ht="32.450000000000003" customHeight="1">
      <c r="A163" s="336" t="s">
        <v>263</v>
      </c>
      <c r="B163" s="167"/>
      <c r="C163" s="381" t="s">
        <v>231</v>
      </c>
      <c r="D163" s="382">
        <v>426.79700000000003</v>
      </c>
      <c r="E163" s="382">
        <v>212.78700000000001</v>
      </c>
      <c r="F163" s="383">
        <v>483.18100000000004</v>
      </c>
      <c r="G163" s="239">
        <v>226.584</v>
      </c>
      <c r="H163" s="239">
        <v>261.48399999999998</v>
      </c>
      <c r="I163" s="383">
        <v>44.777999999999999</v>
      </c>
      <c r="K163" s="134"/>
      <c r="L163" s="134"/>
      <c r="M163" s="134"/>
    </row>
    <row r="164" spans="1:13" s="133" customFormat="1" ht="15" customHeight="1">
      <c r="A164" s="336" t="s">
        <v>264</v>
      </c>
      <c r="B164" s="167"/>
      <c r="C164" s="381" t="s">
        <v>231</v>
      </c>
      <c r="D164" s="382">
        <v>27.742000000000001</v>
      </c>
      <c r="E164" s="382">
        <v>14.658000000000003</v>
      </c>
      <c r="F164" s="383">
        <v>176.89</v>
      </c>
      <c r="G164" s="239">
        <v>15.351000000000001</v>
      </c>
      <c r="H164" s="239">
        <v>11.023</v>
      </c>
      <c r="I164" s="173">
        <v>0.249</v>
      </c>
      <c r="K164" s="134"/>
      <c r="L164" s="134"/>
      <c r="M164" s="134"/>
    </row>
    <row r="165" spans="1:13" s="133" customFormat="1" ht="15" customHeight="1">
      <c r="A165" s="336" t="s">
        <v>265</v>
      </c>
      <c r="B165" s="167"/>
      <c r="C165" s="381" t="s">
        <v>231</v>
      </c>
      <c r="D165" s="382">
        <v>2183.4429999999998</v>
      </c>
      <c r="E165" s="382">
        <v>2305.1459999999997</v>
      </c>
      <c r="F165" s="383">
        <v>1883.2610000000002</v>
      </c>
      <c r="G165" s="239">
        <v>1565.069</v>
      </c>
      <c r="H165" s="239">
        <v>1522.278</v>
      </c>
      <c r="I165" s="173">
        <v>890.13400000000001</v>
      </c>
      <c r="K165" s="134"/>
      <c r="L165" s="134"/>
      <c r="M165" s="134"/>
    </row>
    <row r="166" spans="1:13" s="133" customFormat="1" ht="27" customHeight="1">
      <c r="A166" s="280" t="s">
        <v>266</v>
      </c>
      <c r="B166" s="167"/>
      <c r="C166" s="381" t="s">
        <v>231</v>
      </c>
      <c r="D166" s="384">
        <v>11597.317999999999</v>
      </c>
      <c r="E166" s="384">
        <v>14978.076000000003</v>
      </c>
      <c r="F166" s="385">
        <v>13063.841000000004</v>
      </c>
      <c r="G166" s="386">
        <v>15835.701999999999</v>
      </c>
      <c r="H166" s="386">
        <v>9470.77</v>
      </c>
      <c r="I166" s="161">
        <v>4029.9189999999999</v>
      </c>
      <c r="K166" s="134"/>
      <c r="L166" s="134"/>
      <c r="M166" s="134"/>
    </row>
    <row r="167" spans="1:13" s="133" customFormat="1" ht="15" customHeight="1">
      <c r="A167" s="336" t="s">
        <v>267</v>
      </c>
      <c r="B167" s="167"/>
      <c r="C167" s="381" t="s">
        <v>231</v>
      </c>
      <c r="D167" s="382">
        <v>3442.1730000000007</v>
      </c>
      <c r="E167" s="382">
        <v>9216.9340000000011</v>
      </c>
      <c r="F167" s="383">
        <v>6553.8130000000019</v>
      </c>
      <c r="G167" s="239">
        <v>7240.1019999999999</v>
      </c>
      <c r="H167" s="239">
        <v>5662.2820000000002</v>
      </c>
      <c r="I167" s="173">
        <v>830.76900000000001</v>
      </c>
      <c r="K167" s="134"/>
      <c r="L167" s="134"/>
      <c r="M167" s="134"/>
    </row>
    <row r="168" spans="1:13" s="133" customFormat="1" ht="15" customHeight="1">
      <c r="A168" s="336" t="s">
        <v>268</v>
      </c>
      <c r="B168" s="167"/>
      <c r="C168" s="381" t="s">
        <v>231</v>
      </c>
      <c r="D168" s="382">
        <v>79.06</v>
      </c>
      <c r="E168" s="382">
        <v>37.359000000000009</v>
      </c>
      <c r="F168" s="383">
        <v>65.175999999999988</v>
      </c>
      <c r="G168" s="239">
        <v>6.782</v>
      </c>
      <c r="H168" s="239">
        <v>5.7060000000000004</v>
      </c>
      <c r="I168" s="173">
        <v>12.629000000000001</v>
      </c>
      <c r="K168" s="134"/>
      <c r="L168" s="134"/>
      <c r="M168" s="134"/>
    </row>
    <row r="169" spans="1:13" s="133" customFormat="1" ht="15" customHeight="1">
      <c r="A169" s="336" t="s">
        <v>269</v>
      </c>
      <c r="B169" s="167"/>
      <c r="C169" s="381" t="s">
        <v>231</v>
      </c>
      <c r="D169" s="382">
        <v>3836.2819999999997</v>
      </c>
      <c r="E169" s="382">
        <v>3316.5120000000002</v>
      </c>
      <c r="F169" s="383">
        <v>2340.4840000000004</v>
      </c>
      <c r="G169" s="239">
        <v>5866.7129999999997</v>
      </c>
      <c r="H169" s="239">
        <v>2008.98</v>
      </c>
      <c r="I169" s="173">
        <v>29.201999999999998</v>
      </c>
      <c r="K169" s="134"/>
      <c r="L169" s="134"/>
      <c r="M169" s="134"/>
    </row>
    <row r="170" spans="1:13" s="133" customFormat="1" ht="15" customHeight="1">
      <c r="A170" s="336" t="s">
        <v>270</v>
      </c>
      <c r="B170" s="167"/>
      <c r="C170" s="381" t="s">
        <v>231</v>
      </c>
      <c r="D170" s="382">
        <v>324.35999999999996</v>
      </c>
      <c r="E170" s="382">
        <v>445.28699999999998</v>
      </c>
      <c r="F170" s="383">
        <v>594.92899999999997</v>
      </c>
      <c r="G170" s="239">
        <v>483.79</v>
      </c>
      <c r="H170" s="239">
        <v>439.47399999999999</v>
      </c>
      <c r="I170" s="173">
        <v>2941.288</v>
      </c>
      <c r="K170" s="134"/>
      <c r="L170" s="134"/>
      <c r="M170" s="134"/>
    </row>
    <row r="171" spans="1:13" s="133" customFormat="1" ht="15" customHeight="1">
      <c r="A171" s="336" t="s">
        <v>271</v>
      </c>
      <c r="B171" s="167"/>
      <c r="C171" s="381" t="s">
        <v>231</v>
      </c>
      <c r="D171" s="382">
        <v>589.26900000000012</v>
      </c>
      <c r="E171" s="382">
        <v>0.25</v>
      </c>
      <c r="F171" s="383">
        <v>1.881</v>
      </c>
      <c r="G171" s="239">
        <v>94.561000000000007</v>
      </c>
      <c r="H171" s="239">
        <v>35.17</v>
      </c>
      <c r="I171" s="173">
        <v>4.5090000000000003</v>
      </c>
      <c r="K171" s="134"/>
      <c r="L171" s="134"/>
      <c r="M171" s="134"/>
    </row>
    <row r="172" spans="1:13" s="133" customFormat="1" ht="15" customHeight="1">
      <c r="A172" s="336" t="s">
        <v>272</v>
      </c>
      <c r="B172" s="167">
        <v>9706</v>
      </c>
      <c r="C172" s="158" t="s">
        <v>231</v>
      </c>
      <c r="D172" s="380">
        <v>3326.1740000000004</v>
      </c>
      <c r="E172" s="380">
        <v>1961.7339999999999</v>
      </c>
      <c r="F172" s="173">
        <v>3507.5580000000004</v>
      </c>
      <c r="G172" s="313">
        <v>2143.7539999999999</v>
      </c>
      <c r="H172" s="313">
        <v>1319.1579999999999</v>
      </c>
      <c r="I172" s="173">
        <v>211.52199999999999</v>
      </c>
      <c r="K172" s="134"/>
      <c r="L172" s="134"/>
      <c r="M172" s="134"/>
    </row>
    <row r="173" spans="1:13" s="133" customFormat="1" ht="1.9" customHeight="1">
      <c r="A173" s="336"/>
      <c r="B173" s="167"/>
      <c r="C173" s="158"/>
      <c r="D173" s="380"/>
      <c r="E173" s="380"/>
      <c r="F173" s="173"/>
      <c r="G173" s="387"/>
      <c r="H173" s="313"/>
      <c r="I173" s="173"/>
      <c r="K173" s="134"/>
      <c r="L173" s="134"/>
      <c r="M173" s="134"/>
    </row>
    <row r="174" spans="1:13" s="133" customFormat="1" ht="1.1499999999999999" customHeight="1">
      <c r="A174" s="388"/>
      <c r="B174" s="389"/>
      <c r="C174" s="390"/>
      <c r="D174" s="391"/>
      <c r="E174" s="391"/>
      <c r="F174" s="392"/>
      <c r="G174" s="393"/>
      <c r="H174" s="393"/>
      <c r="I174" s="394"/>
      <c r="K174" s="134"/>
      <c r="L174" s="134"/>
      <c r="M174" s="134"/>
    </row>
    <row r="175" spans="1:13" s="133" customFormat="1" ht="19.149999999999999" customHeight="1">
      <c r="A175" s="395" t="s">
        <v>273</v>
      </c>
      <c r="B175" s="396"/>
      <c r="C175" s="397" t="s">
        <v>186</v>
      </c>
      <c r="D175" s="398">
        <v>0.12</v>
      </c>
      <c r="E175" s="398">
        <v>0.15</v>
      </c>
      <c r="F175" s="399">
        <v>0.17</v>
      </c>
      <c r="G175" s="400">
        <v>0.19</v>
      </c>
      <c r="H175" s="400">
        <v>0.16</v>
      </c>
      <c r="I175" s="399">
        <v>0.15416750910537536</v>
      </c>
      <c r="K175" s="134"/>
      <c r="L175" s="134"/>
      <c r="M175" s="134"/>
    </row>
    <row r="176" spans="1:13" s="133" customFormat="1" ht="19.5" customHeight="1" thickBot="1">
      <c r="A176" s="280" t="s">
        <v>274</v>
      </c>
      <c r="B176" s="167"/>
      <c r="C176" s="137"/>
      <c r="D176" s="137"/>
      <c r="E176" s="137"/>
      <c r="F176" s="401"/>
      <c r="G176" s="401"/>
      <c r="H176" s="401"/>
      <c r="I176" s="401"/>
      <c r="K176" s="134"/>
      <c r="L176" s="134"/>
      <c r="M176" s="134"/>
    </row>
    <row r="177" spans="1:13" ht="18" customHeight="1">
      <c r="A177" s="402" t="s">
        <v>9</v>
      </c>
      <c r="B177" s="249" t="s">
        <v>197</v>
      </c>
      <c r="C177" s="250" t="s">
        <v>231</v>
      </c>
      <c r="D177" s="368">
        <f>+D178+D179+D180+D181+D182+D190</f>
        <v>150742.82700000002</v>
      </c>
      <c r="E177" s="369">
        <f>+E178+E179+E180+E181+E182+E190</f>
        <v>148083.80799999999</v>
      </c>
      <c r="F177" s="370">
        <f>+F178+F179+F180+F181+F182+F190</f>
        <v>145366.698</v>
      </c>
      <c r="G177" s="371">
        <v>153317.99800000005</v>
      </c>
      <c r="H177" s="371">
        <v>181651.58200000002</v>
      </c>
      <c r="I177" s="369">
        <f>+I178+I179+I180+I182+I190</f>
        <v>213827.01199999999</v>
      </c>
    </row>
    <row r="178" spans="1:13" ht="25.9" customHeight="1">
      <c r="A178" s="372" t="s">
        <v>252</v>
      </c>
      <c r="B178" s="373">
        <v>4901</v>
      </c>
      <c r="C178" s="374" t="s">
        <v>231</v>
      </c>
      <c r="D178" s="375">
        <v>43487.820000000007</v>
      </c>
      <c r="E178" s="375">
        <v>40205.351000000002</v>
      </c>
      <c r="F178" s="376">
        <v>40397.352999999981</v>
      </c>
      <c r="G178" s="377">
        <v>39271.262000000002</v>
      </c>
      <c r="H178" s="403">
        <v>46075.99</v>
      </c>
      <c r="I178" s="404">
        <v>64741.366999999998</v>
      </c>
    </row>
    <row r="179" spans="1:13" ht="16.149999999999999" customHeight="1">
      <c r="A179" s="280" t="s">
        <v>253</v>
      </c>
      <c r="B179" s="167">
        <v>4902</v>
      </c>
      <c r="C179" s="158" t="s">
        <v>231</v>
      </c>
      <c r="D179" s="379">
        <v>66508.221000000005</v>
      </c>
      <c r="E179" s="379">
        <v>71983.308999999994</v>
      </c>
      <c r="F179" s="161">
        <v>69236.04300000002</v>
      </c>
      <c r="G179" s="162">
        <v>78768.626000000004</v>
      </c>
      <c r="H179" s="162">
        <v>88859.781000000003</v>
      </c>
      <c r="I179" s="164">
        <v>101649.632</v>
      </c>
      <c r="J179" s="405"/>
      <c r="K179" s="406"/>
      <c r="L179" s="406"/>
      <c r="M179" s="406"/>
    </row>
    <row r="180" spans="1:13" ht="17.100000000000001" customHeight="1">
      <c r="A180" s="280" t="s">
        <v>254</v>
      </c>
      <c r="B180" s="167" t="s">
        <v>255</v>
      </c>
      <c r="C180" s="158" t="s">
        <v>231</v>
      </c>
      <c r="D180" s="379">
        <v>4963.7569999999996</v>
      </c>
      <c r="E180" s="379">
        <v>5557.3729999999996</v>
      </c>
      <c r="F180" s="161">
        <v>7142.1689999999999</v>
      </c>
      <c r="G180" s="162">
        <v>5748.2909999999993</v>
      </c>
      <c r="H180" s="162">
        <v>8876.4879999999994</v>
      </c>
      <c r="I180" s="164">
        <v>24430.957999999999</v>
      </c>
    </row>
    <row r="181" spans="1:13" ht="19.899999999999999" customHeight="1">
      <c r="A181" s="280" t="s">
        <v>256</v>
      </c>
      <c r="B181" s="167" t="s">
        <v>257</v>
      </c>
      <c r="C181" s="158" t="s">
        <v>231</v>
      </c>
      <c r="D181" s="379">
        <v>5156.4149999999981</v>
      </c>
      <c r="E181" s="379">
        <v>6359.9509999999991</v>
      </c>
      <c r="F181" s="161">
        <v>6185.7029999999986</v>
      </c>
      <c r="G181" s="162">
        <v>6757.7839999999997</v>
      </c>
      <c r="H181" s="162">
        <v>9981.8770000000004</v>
      </c>
      <c r="I181" s="161" t="s">
        <v>220</v>
      </c>
    </row>
    <row r="182" spans="1:13" ht="22.15" customHeight="1">
      <c r="A182" s="280" t="s">
        <v>258</v>
      </c>
      <c r="B182" s="167">
        <v>92</v>
      </c>
      <c r="C182" s="158" t="s">
        <v>231</v>
      </c>
      <c r="D182" s="379">
        <v>25389.799000000003</v>
      </c>
      <c r="E182" s="379">
        <v>18025.751</v>
      </c>
      <c r="F182" s="161">
        <v>17696.489000000005</v>
      </c>
      <c r="G182" s="162">
        <v>15922.127</v>
      </c>
      <c r="H182" s="162">
        <v>21759.142</v>
      </c>
      <c r="I182" s="164">
        <v>15507.388999999999</v>
      </c>
    </row>
    <row r="183" spans="1:13" ht="24" customHeight="1">
      <c r="A183" s="336" t="s">
        <v>259</v>
      </c>
      <c r="B183" s="167">
        <v>97</v>
      </c>
      <c r="C183" s="158" t="s">
        <v>231</v>
      </c>
      <c r="D183" s="380">
        <v>871.19399999999996</v>
      </c>
      <c r="E183" s="380">
        <v>595.21699999999998</v>
      </c>
      <c r="F183" s="173">
        <v>610.09700000000009</v>
      </c>
      <c r="G183" s="313">
        <v>1234.5740000000001</v>
      </c>
      <c r="H183" s="313">
        <v>1961.8330000000001</v>
      </c>
      <c r="I183" s="182">
        <v>2063.3249999999998</v>
      </c>
    </row>
    <row r="184" spans="1:13" ht="24" customHeight="1">
      <c r="A184" s="336" t="s">
        <v>260</v>
      </c>
      <c r="B184" s="167">
        <v>9701</v>
      </c>
      <c r="C184" s="381" t="s">
        <v>231</v>
      </c>
      <c r="D184" s="382">
        <v>1755.1439999999998</v>
      </c>
      <c r="E184" s="382">
        <v>1446.1000000000004</v>
      </c>
      <c r="F184" s="383">
        <v>1411.326</v>
      </c>
      <c r="G184" s="239">
        <v>1656.095</v>
      </c>
      <c r="H184" s="239">
        <v>2362.9140000000002</v>
      </c>
      <c r="I184" s="383">
        <v>1079.222</v>
      </c>
    </row>
    <row r="185" spans="1:13" ht="24" customHeight="1">
      <c r="A185" s="336" t="s">
        <v>261</v>
      </c>
      <c r="B185" s="167"/>
      <c r="C185" s="381" t="s">
        <v>231</v>
      </c>
      <c r="D185" s="382">
        <v>8529.6810000000023</v>
      </c>
      <c r="E185" s="382">
        <v>2812.7209999999986</v>
      </c>
      <c r="F185" s="383">
        <v>3855.9399999999996</v>
      </c>
      <c r="G185" s="239">
        <v>3429.5010000000002</v>
      </c>
      <c r="H185" s="239">
        <v>4405.6329999999998</v>
      </c>
      <c r="I185" s="383">
        <v>2179.5650000000001</v>
      </c>
    </row>
    <row r="186" spans="1:13" ht="32.450000000000003" customHeight="1">
      <c r="A186" s="336" t="s">
        <v>262</v>
      </c>
      <c r="B186" s="167"/>
      <c r="C186" s="381" t="s">
        <v>231</v>
      </c>
      <c r="D186" s="382">
        <v>1084.6090000000006</v>
      </c>
      <c r="E186" s="382">
        <v>814.34300000000007</v>
      </c>
      <c r="F186" s="383">
        <v>701.70900000000006</v>
      </c>
      <c r="G186" s="239">
        <v>1094.806</v>
      </c>
      <c r="H186" s="239">
        <v>1201.886</v>
      </c>
      <c r="I186" s="383">
        <v>1554.2759999999998</v>
      </c>
    </row>
    <row r="187" spans="1:13" ht="32.450000000000003" customHeight="1">
      <c r="A187" s="336" t="s">
        <v>263</v>
      </c>
      <c r="B187" s="167"/>
      <c r="C187" s="381" t="s">
        <v>231</v>
      </c>
      <c r="D187" s="382">
        <v>6719.701</v>
      </c>
      <c r="E187" s="382">
        <v>5825.0839999999989</v>
      </c>
      <c r="F187" s="383">
        <v>5181.4290000000019</v>
      </c>
      <c r="G187" s="239">
        <v>4313.9579999999996</v>
      </c>
      <c r="H187" s="239">
        <v>5991.57</v>
      </c>
      <c r="I187" s="383">
        <v>4779.1669999999995</v>
      </c>
    </row>
    <row r="188" spans="1:13" ht="15" customHeight="1">
      <c r="A188" s="336" t="s">
        <v>264</v>
      </c>
      <c r="B188" s="167"/>
      <c r="C188" s="381" t="s">
        <v>231</v>
      </c>
      <c r="D188" s="382">
        <v>119.643</v>
      </c>
      <c r="E188" s="382">
        <v>109.19199999999998</v>
      </c>
      <c r="F188" s="383">
        <v>85.263000000000005</v>
      </c>
      <c r="G188" s="239">
        <v>81.941999999999993</v>
      </c>
      <c r="H188" s="239">
        <v>125.005</v>
      </c>
      <c r="I188" s="182">
        <v>265.57299999999998</v>
      </c>
    </row>
    <row r="189" spans="1:13" ht="15" customHeight="1">
      <c r="A189" s="336" t="s">
        <v>265</v>
      </c>
      <c r="B189" s="167"/>
      <c r="C189" s="381" t="s">
        <v>231</v>
      </c>
      <c r="D189" s="382">
        <v>6309.8270000000002</v>
      </c>
      <c r="E189" s="382">
        <v>6423.0939999999991</v>
      </c>
      <c r="F189" s="383">
        <v>5850.7250000000004</v>
      </c>
      <c r="G189" s="239">
        <v>4111.2510000000002</v>
      </c>
      <c r="H189" s="239">
        <v>5710.3010000000004</v>
      </c>
      <c r="I189" s="182">
        <v>2813.674</v>
      </c>
    </row>
    <row r="190" spans="1:13" ht="26.45" customHeight="1">
      <c r="A190" s="280" t="s">
        <v>266</v>
      </c>
      <c r="B190" s="167"/>
      <c r="C190" s="381" t="s">
        <v>231</v>
      </c>
      <c r="D190" s="384">
        <v>5236.8150000000032</v>
      </c>
      <c r="E190" s="384">
        <v>5952.0730000000003</v>
      </c>
      <c r="F190" s="385">
        <v>4708.9409999999998</v>
      </c>
      <c r="G190" s="386">
        <v>4632.4080000000004</v>
      </c>
      <c r="H190" s="386">
        <v>6110.01</v>
      </c>
      <c r="I190" s="164">
        <v>7497.6659999999993</v>
      </c>
    </row>
    <row r="191" spans="1:13" ht="15" customHeight="1">
      <c r="A191" s="336" t="s">
        <v>267</v>
      </c>
      <c r="B191" s="167"/>
      <c r="C191" s="381" t="s">
        <v>231</v>
      </c>
      <c r="D191" s="382">
        <v>2583.2620000000006</v>
      </c>
      <c r="E191" s="382">
        <v>4083.0169999999998</v>
      </c>
      <c r="F191" s="383">
        <v>2368.3330000000001</v>
      </c>
      <c r="G191" s="239">
        <v>2841.75</v>
      </c>
      <c r="H191" s="239">
        <v>3813.7649999999999</v>
      </c>
      <c r="I191" s="182">
        <v>4656.9710000000005</v>
      </c>
    </row>
    <row r="192" spans="1:13" ht="15" customHeight="1">
      <c r="A192" s="336" t="s">
        <v>268</v>
      </c>
      <c r="B192" s="167"/>
      <c r="C192" s="381" t="s">
        <v>231</v>
      </c>
      <c r="D192" s="382">
        <v>554.27700000000004</v>
      </c>
      <c r="E192" s="382">
        <v>309.84000000000003</v>
      </c>
      <c r="F192" s="383">
        <v>434.84800000000001</v>
      </c>
      <c r="G192" s="239">
        <v>337.01900000000001</v>
      </c>
      <c r="H192" s="239">
        <v>281.52800000000002</v>
      </c>
      <c r="I192" s="182">
        <v>434.13100000000003</v>
      </c>
    </row>
    <row r="193" spans="1:13" ht="15" customHeight="1">
      <c r="A193" s="336" t="s">
        <v>269</v>
      </c>
      <c r="B193" s="167"/>
      <c r="C193" s="381" t="s">
        <v>231</v>
      </c>
      <c r="D193" s="382">
        <v>964.92599999999982</v>
      </c>
      <c r="E193" s="382">
        <v>782.12400000000002</v>
      </c>
      <c r="F193" s="383">
        <v>938.25199999999984</v>
      </c>
      <c r="G193" s="239">
        <v>476.57</v>
      </c>
      <c r="H193" s="239">
        <v>840.71</v>
      </c>
      <c r="I193" s="182">
        <v>298.51099999999997</v>
      </c>
    </row>
    <row r="194" spans="1:13" ht="15" customHeight="1">
      <c r="A194" s="336" t="s">
        <v>270</v>
      </c>
      <c r="B194" s="167"/>
      <c r="C194" s="381" t="s">
        <v>231</v>
      </c>
      <c r="D194" s="382">
        <v>250.63099999999994</v>
      </c>
      <c r="E194" s="382">
        <v>336.779</v>
      </c>
      <c r="F194" s="383">
        <v>373.80200000000002</v>
      </c>
      <c r="G194" s="239">
        <v>298.68799999999999</v>
      </c>
      <c r="H194" s="239">
        <v>323.14999999999998</v>
      </c>
      <c r="I194" s="182">
        <v>297.077</v>
      </c>
    </row>
    <row r="195" spans="1:13" ht="15" customHeight="1">
      <c r="A195" s="336" t="s">
        <v>271</v>
      </c>
      <c r="B195" s="167"/>
      <c r="C195" s="381" t="s">
        <v>231</v>
      </c>
      <c r="D195" s="382">
        <v>525.36</v>
      </c>
      <c r="E195" s="382">
        <v>392.00599999999997</v>
      </c>
      <c r="F195" s="383">
        <v>452.90199999999999</v>
      </c>
      <c r="G195" s="239">
        <v>500.79199999999997</v>
      </c>
      <c r="H195" s="239">
        <v>713.07299999999998</v>
      </c>
      <c r="I195" s="182">
        <v>1610.1929999999998</v>
      </c>
    </row>
    <row r="196" spans="1:13" ht="15" customHeight="1">
      <c r="A196" s="336" t="s">
        <v>272</v>
      </c>
      <c r="B196" s="167">
        <v>9706</v>
      </c>
      <c r="C196" s="158" t="s">
        <v>231</v>
      </c>
      <c r="D196" s="380">
        <v>358.35900000000004</v>
      </c>
      <c r="E196" s="380">
        <v>48.306999999999995</v>
      </c>
      <c r="F196" s="173">
        <v>140.804</v>
      </c>
      <c r="G196" s="313">
        <v>177.589</v>
      </c>
      <c r="H196" s="313">
        <v>137.78399999999999</v>
      </c>
      <c r="I196" s="182">
        <v>200.78300000000002</v>
      </c>
    </row>
    <row r="197" spans="1:13" ht="5.25" customHeight="1">
      <c r="A197" s="388"/>
      <c r="B197" s="167"/>
      <c r="C197" s="390"/>
      <c r="D197" s="391"/>
      <c r="E197" s="391"/>
      <c r="F197" s="392"/>
      <c r="G197" s="393"/>
      <c r="H197" s="393"/>
      <c r="I197" s="394"/>
    </row>
    <row r="198" spans="1:13" ht="24" customHeight="1" thickBot="1">
      <c r="A198" s="407" t="s">
        <v>275</v>
      </c>
      <c r="B198" s="408"/>
      <c r="C198" s="409" t="s">
        <v>186</v>
      </c>
      <c r="D198" s="410">
        <v>0.26</v>
      </c>
      <c r="E198" s="410">
        <v>0.25</v>
      </c>
      <c r="F198" s="411">
        <v>0.26</v>
      </c>
      <c r="G198" s="412">
        <v>0.27</v>
      </c>
      <c r="H198" s="413">
        <v>0.31</v>
      </c>
      <c r="I198" s="414">
        <v>0.47</v>
      </c>
      <c r="J198" s="405"/>
      <c r="K198" s="406"/>
      <c r="L198" s="406"/>
      <c r="M198" s="406"/>
    </row>
    <row r="199" spans="1:13" ht="15.75" customHeight="1">
      <c r="A199" s="1736" t="s">
        <v>276</v>
      </c>
      <c r="B199" s="1737"/>
      <c r="C199" s="1737"/>
      <c r="D199" s="1737"/>
      <c r="E199" s="1737"/>
      <c r="F199" s="1737"/>
      <c r="G199" s="1737"/>
      <c r="H199" s="1737"/>
      <c r="I199" s="1737"/>
    </row>
    <row r="200" spans="1:13" ht="19.149999999999999" customHeight="1" thickBot="1">
      <c r="A200" s="325" t="s">
        <v>277</v>
      </c>
      <c r="B200" s="292" t="s">
        <v>278</v>
      </c>
      <c r="C200" s="415"/>
      <c r="D200" s="415"/>
      <c r="E200" s="297"/>
      <c r="F200" s="297"/>
      <c r="G200" s="297"/>
      <c r="H200" s="297"/>
      <c r="I200" s="297"/>
    </row>
    <row r="201" spans="1:13" ht="15" customHeight="1">
      <c r="A201" s="416" t="s">
        <v>279</v>
      </c>
      <c r="B201" s="247" t="s">
        <v>280</v>
      </c>
      <c r="C201" s="417"/>
      <c r="D201" s="418"/>
      <c r="E201" s="419"/>
      <c r="F201" s="419"/>
      <c r="G201" s="420"/>
      <c r="H201" s="419"/>
      <c r="I201" s="182"/>
    </row>
    <row r="202" spans="1:13" ht="15" customHeight="1">
      <c r="A202" s="421" t="s">
        <v>281</v>
      </c>
      <c r="B202" s="247">
        <v>1</v>
      </c>
      <c r="C202" s="229" t="s">
        <v>186</v>
      </c>
      <c r="D202" s="422" t="s">
        <v>220</v>
      </c>
      <c r="E202" s="422" t="s">
        <v>220</v>
      </c>
      <c r="F202" s="423" t="s">
        <v>220</v>
      </c>
      <c r="G202" s="423" t="s">
        <v>220</v>
      </c>
      <c r="H202" s="174">
        <v>58.3</v>
      </c>
      <c r="I202" s="173" t="s">
        <v>220</v>
      </c>
    </row>
    <row r="203" spans="1:13" ht="15" customHeight="1">
      <c r="A203" s="421" t="s">
        <v>282</v>
      </c>
      <c r="B203" s="247">
        <v>2</v>
      </c>
      <c r="C203" s="229" t="s">
        <v>186</v>
      </c>
      <c r="D203" s="422" t="s">
        <v>220</v>
      </c>
      <c r="E203" s="422" t="s">
        <v>220</v>
      </c>
      <c r="F203" s="423" t="s">
        <v>220</v>
      </c>
      <c r="G203" s="423" t="s">
        <v>220</v>
      </c>
      <c r="H203" s="174">
        <v>28.2</v>
      </c>
      <c r="I203" s="173" t="s">
        <v>220</v>
      </c>
    </row>
    <row r="204" spans="1:13" ht="15.75" customHeight="1">
      <c r="A204" s="421" t="s">
        <v>283</v>
      </c>
      <c r="B204" s="247">
        <v>3</v>
      </c>
      <c r="C204" s="229" t="s">
        <v>186</v>
      </c>
      <c r="D204" s="422" t="s">
        <v>220</v>
      </c>
      <c r="E204" s="422" t="s">
        <v>220</v>
      </c>
      <c r="F204" s="423" t="s">
        <v>220</v>
      </c>
      <c r="G204" s="423" t="s">
        <v>220</v>
      </c>
      <c r="H204" s="174">
        <v>13.4</v>
      </c>
      <c r="I204" s="173" t="s">
        <v>220</v>
      </c>
    </row>
    <row r="205" spans="1:13" s="275" customFormat="1" ht="44.45" customHeight="1">
      <c r="A205" s="424" t="s">
        <v>284</v>
      </c>
      <c r="B205" s="425" t="s">
        <v>285</v>
      </c>
      <c r="C205" s="426"/>
      <c r="D205" s="427"/>
      <c r="E205" s="427"/>
      <c r="F205" s="428"/>
      <c r="G205" s="428"/>
      <c r="H205" s="428"/>
      <c r="I205" s="429"/>
      <c r="J205" s="274"/>
    </row>
    <row r="206" spans="1:13" ht="12" customHeight="1">
      <c r="A206" s="421" t="s">
        <v>281</v>
      </c>
      <c r="B206" s="247">
        <v>1</v>
      </c>
      <c r="C206" s="229" t="s">
        <v>186</v>
      </c>
      <c r="D206" s="422" t="s">
        <v>220</v>
      </c>
      <c r="E206" s="422" t="s">
        <v>220</v>
      </c>
      <c r="F206" s="423" t="s">
        <v>220</v>
      </c>
      <c r="G206" s="423" t="s">
        <v>220</v>
      </c>
      <c r="H206" s="174">
        <v>41.2</v>
      </c>
      <c r="I206" s="173" t="s">
        <v>220</v>
      </c>
    </row>
    <row r="207" spans="1:13" ht="15" customHeight="1">
      <c r="A207" s="421" t="s">
        <v>282</v>
      </c>
      <c r="B207" s="247">
        <v>2</v>
      </c>
      <c r="C207" s="229" t="s">
        <v>186</v>
      </c>
      <c r="D207" s="422" t="s">
        <v>220</v>
      </c>
      <c r="E207" s="422" t="s">
        <v>220</v>
      </c>
      <c r="F207" s="423" t="s">
        <v>220</v>
      </c>
      <c r="G207" s="423" t="s">
        <v>220</v>
      </c>
      <c r="H207" s="174">
        <v>46.9</v>
      </c>
      <c r="I207" s="173" t="s">
        <v>220</v>
      </c>
    </row>
    <row r="208" spans="1:13" ht="18" customHeight="1">
      <c r="A208" s="421" t="s">
        <v>283</v>
      </c>
      <c r="B208" s="247">
        <v>3</v>
      </c>
      <c r="C208" s="229" t="s">
        <v>186</v>
      </c>
      <c r="D208" s="422" t="s">
        <v>220</v>
      </c>
      <c r="E208" s="422" t="s">
        <v>220</v>
      </c>
      <c r="F208" s="423" t="s">
        <v>220</v>
      </c>
      <c r="G208" s="423" t="s">
        <v>220</v>
      </c>
      <c r="H208" s="174">
        <v>11.9</v>
      </c>
      <c r="I208" s="173" t="s">
        <v>220</v>
      </c>
    </row>
    <row r="209" spans="1:13" s="133" customFormat="1" ht="45.6" customHeight="1">
      <c r="A209" s="430" t="s">
        <v>286</v>
      </c>
      <c r="B209" s="431" t="s">
        <v>287</v>
      </c>
      <c r="C209" s="432"/>
      <c r="D209" s="433"/>
      <c r="E209" s="433"/>
      <c r="F209" s="434"/>
      <c r="G209" s="434"/>
      <c r="H209" s="434"/>
      <c r="I209" s="435"/>
      <c r="K209" s="134"/>
      <c r="L209" s="134"/>
      <c r="M209" s="134"/>
    </row>
    <row r="210" spans="1:13" s="133" customFormat="1" ht="13.5" customHeight="1">
      <c r="A210" s="421" t="s">
        <v>281</v>
      </c>
      <c r="B210" s="247">
        <v>1</v>
      </c>
      <c r="C210" s="229" t="s">
        <v>186</v>
      </c>
      <c r="D210" s="422" t="s">
        <v>220</v>
      </c>
      <c r="E210" s="422" t="s">
        <v>220</v>
      </c>
      <c r="F210" s="423" t="s">
        <v>220</v>
      </c>
      <c r="G210" s="423" t="s">
        <v>220</v>
      </c>
      <c r="H210" s="174">
        <v>57.4</v>
      </c>
      <c r="I210" s="173" t="s">
        <v>220</v>
      </c>
      <c r="K210" s="134"/>
      <c r="L210" s="134"/>
      <c r="M210" s="134"/>
    </row>
    <row r="211" spans="1:13" s="133" customFormat="1" ht="12.75" customHeight="1">
      <c r="A211" s="421" t="s">
        <v>282</v>
      </c>
      <c r="B211" s="247">
        <v>2</v>
      </c>
      <c r="C211" s="229" t="s">
        <v>186</v>
      </c>
      <c r="D211" s="422" t="s">
        <v>220</v>
      </c>
      <c r="E211" s="422" t="s">
        <v>220</v>
      </c>
      <c r="F211" s="423" t="s">
        <v>220</v>
      </c>
      <c r="G211" s="423" t="s">
        <v>220</v>
      </c>
      <c r="H211" s="174">
        <v>34.799999999999997</v>
      </c>
      <c r="I211" s="173" t="s">
        <v>220</v>
      </c>
      <c r="K211" s="134"/>
      <c r="L211" s="134"/>
      <c r="M211" s="134"/>
    </row>
    <row r="212" spans="1:13" s="133" customFormat="1" ht="15" customHeight="1">
      <c r="A212" s="421" t="s">
        <v>283</v>
      </c>
      <c r="B212" s="247">
        <v>3</v>
      </c>
      <c r="C212" s="229" t="s">
        <v>186</v>
      </c>
      <c r="D212" s="422" t="s">
        <v>220</v>
      </c>
      <c r="E212" s="422" t="s">
        <v>220</v>
      </c>
      <c r="F212" s="423" t="s">
        <v>220</v>
      </c>
      <c r="G212" s="423" t="s">
        <v>220</v>
      </c>
      <c r="H212" s="174">
        <v>7.7</v>
      </c>
      <c r="I212" s="173" t="s">
        <v>220</v>
      </c>
      <c r="K212" s="134"/>
      <c r="L212" s="134"/>
      <c r="M212" s="134"/>
    </row>
    <row r="213" spans="1:13" s="133" customFormat="1" ht="7.5" customHeight="1">
      <c r="A213" s="436"/>
      <c r="B213" s="437"/>
      <c r="C213" s="201"/>
      <c r="D213" s="438"/>
      <c r="E213" s="438"/>
      <c r="F213" s="439"/>
      <c r="G213" s="439"/>
      <c r="H213" s="439"/>
      <c r="I213" s="440"/>
      <c r="K213" s="134"/>
      <c r="L213" s="134"/>
      <c r="M213" s="134"/>
    </row>
    <row r="214" spans="1:13" s="133" customFormat="1" ht="33.6" customHeight="1">
      <c r="A214" s="441" t="s">
        <v>288</v>
      </c>
      <c r="B214" s="247" t="s">
        <v>287</v>
      </c>
      <c r="C214" s="442"/>
      <c r="D214" s="443"/>
      <c r="E214" s="443"/>
      <c r="F214" s="183"/>
      <c r="G214" s="183"/>
      <c r="H214" s="183"/>
      <c r="I214" s="182"/>
      <c r="K214" s="134"/>
      <c r="L214" s="134"/>
      <c r="M214" s="134"/>
    </row>
    <row r="215" spans="1:13" s="133" customFormat="1" ht="16.899999999999999" customHeight="1">
      <c r="A215" s="421" t="s">
        <v>289</v>
      </c>
      <c r="B215" s="247">
        <v>1</v>
      </c>
      <c r="C215" s="229" t="s">
        <v>186</v>
      </c>
      <c r="D215" s="422" t="s">
        <v>220</v>
      </c>
      <c r="E215" s="422" t="s">
        <v>220</v>
      </c>
      <c r="F215" s="423" t="s">
        <v>220</v>
      </c>
      <c r="G215" s="423" t="s">
        <v>220</v>
      </c>
      <c r="H215" s="174">
        <v>58.391786324129782</v>
      </c>
      <c r="I215" s="173" t="s">
        <v>220</v>
      </c>
      <c r="K215" s="134"/>
      <c r="L215" s="134"/>
      <c r="M215" s="134"/>
    </row>
    <row r="216" spans="1:13" s="133" customFormat="1" ht="15" customHeight="1">
      <c r="A216" s="421" t="s">
        <v>290</v>
      </c>
      <c r="B216" s="247">
        <v>2</v>
      </c>
      <c r="C216" s="229" t="s">
        <v>186</v>
      </c>
      <c r="D216" s="422" t="s">
        <v>220</v>
      </c>
      <c r="E216" s="422" t="s">
        <v>220</v>
      </c>
      <c r="F216" s="423" t="s">
        <v>220</v>
      </c>
      <c r="G216" s="423" t="s">
        <v>220</v>
      </c>
      <c r="H216" s="174">
        <v>41.608213675870175</v>
      </c>
      <c r="I216" s="173" t="s">
        <v>220</v>
      </c>
      <c r="K216" s="134"/>
      <c r="L216" s="134"/>
      <c r="M216" s="134"/>
    </row>
    <row r="217" spans="1:13" s="133" customFormat="1" ht="6.75" customHeight="1">
      <c r="A217" s="436"/>
      <c r="B217" s="437"/>
      <c r="C217" s="201"/>
      <c r="D217" s="438"/>
      <c r="E217" s="438"/>
      <c r="F217" s="439"/>
      <c r="G217" s="439"/>
      <c r="H217" s="439"/>
      <c r="I217" s="440"/>
      <c r="K217" s="134"/>
      <c r="L217" s="134"/>
      <c r="M217" s="134"/>
    </row>
    <row r="218" spans="1:13" s="133" customFormat="1" ht="28.15" customHeight="1">
      <c r="A218" s="444" t="s">
        <v>291</v>
      </c>
      <c r="B218" s="445"/>
      <c r="C218" s="446"/>
      <c r="D218" s="447"/>
      <c r="E218" s="447"/>
      <c r="F218" s="448"/>
      <c r="G218" s="448"/>
      <c r="H218" s="448"/>
      <c r="I218" s="449"/>
      <c r="K218" s="134"/>
      <c r="L218" s="134"/>
      <c r="M218" s="134"/>
    </row>
    <row r="219" spans="1:13" s="133" customFormat="1" ht="15" customHeight="1">
      <c r="A219" s="421" t="s">
        <v>292</v>
      </c>
      <c r="B219" s="445"/>
      <c r="C219" s="229" t="s">
        <v>186</v>
      </c>
      <c r="D219" s="422" t="s">
        <v>220</v>
      </c>
      <c r="E219" s="422" t="s">
        <v>220</v>
      </c>
      <c r="F219" s="423" t="s">
        <v>220</v>
      </c>
      <c r="G219" s="423" t="s">
        <v>220</v>
      </c>
      <c r="H219" s="174">
        <v>27.3</v>
      </c>
      <c r="I219" s="173" t="s">
        <v>220</v>
      </c>
      <c r="K219" s="134"/>
      <c r="L219" s="134"/>
      <c r="M219" s="134"/>
    </row>
    <row r="220" spans="1:13" s="133" customFormat="1" ht="15" customHeight="1">
      <c r="A220" s="421" t="s">
        <v>293</v>
      </c>
      <c r="B220" s="445"/>
      <c r="C220" s="229" t="s">
        <v>186</v>
      </c>
      <c r="D220" s="422" t="s">
        <v>220</v>
      </c>
      <c r="E220" s="422" t="s">
        <v>220</v>
      </c>
      <c r="F220" s="423" t="s">
        <v>220</v>
      </c>
      <c r="G220" s="423" t="s">
        <v>220</v>
      </c>
      <c r="H220" s="174">
        <v>9.1999999999999993</v>
      </c>
      <c r="I220" s="173" t="s">
        <v>220</v>
      </c>
      <c r="K220" s="134"/>
      <c r="L220" s="134"/>
      <c r="M220" s="134"/>
    </row>
    <row r="221" spans="1:13" s="133" customFormat="1" ht="15" customHeight="1">
      <c r="A221" s="421" t="s">
        <v>294</v>
      </c>
      <c r="B221" s="445"/>
      <c r="C221" s="229" t="s">
        <v>186</v>
      </c>
      <c r="D221" s="422" t="s">
        <v>220</v>
      </c>
      <c r="E221" s="422" t="s">
        <v>220</v>
      </c>
      <c r="F221" s="423" t="s">
        <v>220</v>
      </c>
      <c r="G221" s="423" t="s">
        <v>220</v>
      </c>
      <c r="H221" s="174">
        <v>5.0999999999999996</v>
      </c>
      <c r="I221" s="173" t="s">
        <v>220</v>
      </c>
      <c r="K221" s="134"/>
      <c r="L221" s="134"/>
      <c r="M221" s="134"/>
    </row>
    <row r="222" spans="1:13" s="133" customFormat="1" ht="7.5" customHeight="1">
      <c r="A222" s="436"/>
      <c r="B222" s="450"/>
      <c r="C222" s="201"/>
      <c r="D222" s="451"/>
      <c r="E222" s="451"/>
      <c r="F222" s="452"/>
      <c r="G222" s="452"/>
      <c r="H222" s="452"/>
      <c r="I222" s="440"/>
      <c r="K222" s="134"/>
      <c r="L222" s="134"/>
      <c r="M222" s="134"/>
    </row>
    <row r="223" spans="1:13" s="133" customFormat="1" ht="25.15" customHeight="1">
      <c r="A223" s="444" t="s">
        <v>295</v>
      </c>
      <c r="B223" s="445"/>
      <c r="C223" s="446"/>
      <c r="D223" s="453"/>
      <c r="E223" s="453"/>
      <c r="F223" s="454"/>
      <c r="G223" s="454"/>
      <c r="H223" s="454"/>
      <c r="I223" s="449"/>
      <c r="K223" s="134"/>
      <c r="L223" s="134"/>
      <c r="M223" s="134"/>
    </row>
    <row r="224" spans="1:13" s="133" customFormat="1" ht="15" customHeight="1">
      <c r="A224" s="421" t="s">
        <v>296</v>
      </c>
      <c r="B224" s="445"/>
      <c r="C224" s="229" t="s">
        <v>186</v>
      </c>
      <c r="D224" s="422" t="s">
        <v>220</v>
      </c>
      <c r="E224" s="422" t="s">
        <v>220</v>
      </c>
      <c r="F224" s="423" t="s">
        <v>220</v>
      </c>
      <c r="G224" s="423" t="s">
        <v>220</v>
      </c>
      <c r="H224" s="174">
        <v>54.189768269906921</v>
      </c>
      <c r="I224" s="173" t="s">
        <v>220</v>
      </c>
      <c r="K224" s="134"/>
      <c r="L224" s="134"/>
      <c r="M224" s="134"/>
    </row>
    <row r="225" spans="1:10" ht="15" customHeight="1">
      <c r="A225" s="421" t="s">
        <v>297</v>
      </c>
      <c r="B225" s="445"/>
      <c r="C225" s="229" t="s">
        <v>186</v>
      </c>
      <c r="D225" s="422" t="s">
        <v>220</v>
      </c>
      <c r="E225" s="422" t="s">
        <v>220</v>
      </c>
      <c r="F225" s="423" t="s">
        <v>220</v>
      </c>
      <c r="G225" s="423" t="s">
        <v>220</v>
      </c>
      <c r="H225" s="174">
        <v>28.967710056643543</v>
      </c>
      <c r="I225" s="173" t="s">
        <v>220</v>
      </c>
    </row>
    <row r="226" spans="1:10" ht="15" customHeight="1">
      <c r="A226" s="421" t="s">
        <v>298</v>
      </c>
      <c r="B226" s="445"/>
      <c r="C226" s="229" t="s">
        <v>186</v>
      </c>
      <c r="D226" s="422" t="s">
        <v>220</v>
      </c>
      <c r="E226" s="422" t="s">
        <v>220</v>
      </c>
      <c r="F226" s="423" t="s">
        <v>220</v>
      </c>
      <c r="G226" s="423" t="s">
        <v>220</v>
      </c>
      <c r="H226" s="174">
        <v>5.9469253368032486</v>
      </c>
      <c r="I226" s="173" t="s">
        <v>220</v>
      </c>
    </row>
    <row r="227" spans="1:10" ht="15" customHeight="1">
      <c r="A227" s="421" t="s">
        <v>299</v>
      </c>
      <c r="B227" s="445"/>
      <c r="C227" s="229" t="s">
        <v>186</v>
      </c>
      <c r="D227" s="422" t="s">
        <v>220</v>
      </c>
      <c r="E227" s="422" t="s">
        <v>220</v>
      </c>
      <c r="F227" s="423" t="s">
        <v>220</v>
      </c>
      <c r="G227" s="423" t="s">
        <v>220</v>
      </c>
      <c r="H227" s="174">
        <v>4.445678942784153</v>
      </c>
      <c r="I227" s="173" t="s">
        <v>220</v>
      </c>
    </row>
    <row r="228" spans="1:10" ht="15.75" customHeight="1" thickBot="1">
      <c r="A228" s="455" t="s">
        <v>300</v>
      </c>
      <c r="B228" s="456"/>
      <c r="C228" s="318" t="s">
        <v>186</v>
      </c>
      <c r="D228" s="457" t="s">
        <v>220</v>
      </c>
      <c r="E228" s="457" t="s">
        <v>220</v>
      </c>
      <c r="F228" s="458" t="s">
        <v>220</v>
      </c>
      <c r="G228" s="458" t="s">
        <v>220</v>
      </c>
      <c r="H228" s="459">
        <v>6.4499173938624192</v>
      </c>
      <c r="I228" s="460" t="s">
        <v>220</v>
      </c>
    </row>
    <row r="229" spans="1:10" ht="19.149999999999999" customHeight="1" thickBot="1">
      <c r="A229" s="135" t="s">
        <v>301</v>
      </c>
      <c r="B229" s="364" t="s">
        <v>302</v>
      </c>
      <c r="C229" s="137"/>
      <c r="D229" s="137"/>
      <c r="E229" s="365"/>
      <c r="F229" s="365"/>
      <c r="G229" s="365"/>
      <c r="H229" s="365"/>
      <c r="I229" s="365"/>
    </row>
    <row r="230" spans="1:10" ht="15" customHeight="1">
      <c r="A230" s="461" t="s">
        <v>303</v>
      </c>
      <c r="B230" s="462"/>
      <c r="C230" s="141"/>
      <c r="D230" s="141"/>
      <c r="E230" s="141"/>
      <c r="F230" s="463"/>
      <c r="G230" s="463"/>
      <c r="H230" s="463"/>
      <c r="I230" s="463"/>
    </row>
    <row r="231" spans="1:10" ht="14.25" customHeight="1">
      <c r="A231" s="464" t="s">
        <v>304</v>
      </c>
      <c r="B231" s="465"/>
      <c r="C231" s="442" t="s">
        <v>164</v>
      </c>
      <c r="D231" s="466">
        <v>388</v>
      </c>
      <c r="E231" s="467">
        <v>392</v>
      </c>
      <c r="F231" s="468">
        <v>353</v>
      </c>
      <c r="G231" s="469">
        <v>345</v>
      </c>
      <c r="H231" s="469">
        <v>377</v>
      </c>
      <c r="I231" s="470">
        <f>201-3</f>
        <v>198</v>
      </c>
    </row>
    <row r="232" spans="1:10" ht="13.5" customHeight="1">
      <c r="A232" s="471" t="s">
        <v>305</v>
      </c>
      <c r="B232" s="247"/>
      <c r="C232" s="229">
        <v>1000</v>
      </c>
      <c r="D232" s="171">
        <v>13661</v>
      </c>
      <c r="E232" s="472">
        <v>11750</v>
      </c>
      <c r="F232" s="473">
        <v>11063</v>
      </c>
      <c r="G232" s="226">
        <v>10067</v>
      </c>
      <c r="H232" s="226">
        <v>10177</v>
      </c>
      <c r="I232" s="176">
        <f>7367.576-1607.514</f>
        <v>5760.0619999999999</v>
      </c>
    </row>
    <row r="233" spans="1:10" ht="13.5" customHeight="1">
      <c r="A233" s="471" t="s">
        <v>306</v>
      </c>
      <c r="B233" s="247"/>
      <c r="C233" s="229">
        <v>1000</v>
      </c>
      <c r="D233" s="171">
        <v>1714</v>
      </c>
      <c r="E233" s="472">
        <v>1525</v>
      </c>
      <c r="F233" s="473">
        <v>1602</v>
      </c>
      <c r="G233" s="226">
        <v>1541</v>
      </c>
      <c r="H233" s="226">
        <v>2111</v>
      </c>
      <c r="I233" s="176">
        <f>1265.921-165.585</f>
        <v>1100.336</v>
      </c>
    </row>
    <row r="234" spans="1:10" ht="13.5" customHeight="1">
      <c r="A234" s="471" t="s">
        <v>307</v>
      </c>
      <c r="B234" s="247"/>
      <c r="C234" s="229">
        <v>1000</v>
      </c>
      <c r="D234" s="171">
        <v>5247</v>
      </c>
      <c r="E234" s="472">
        <v>4289</v>
      </c>
      <c r="F234" s="473">
        <v>3864</v>
      </c>
      <c r="G234" s="226">
        <v>3211</v>
      </c>
      <c r="H234" s="226">
        <v>3351</v>
      </c>
      <c r="I234" s="184" t="s">
        <v>232</v>
      </c>
    </row>
    <row r="235" spans="1:10" ht="6" customHeight="1">
      <c r="A235" s="471"/>
      <c r="B235" s="247"/>
      <c r="C235" s="229"/>
      <c r="D235" s="474"/>
      <c r="E235" s="475"/>
      <c r="F235" s="476"/>
      <c r="G235" s="477"/>
      <c r="H235" s="478"/>
      <c r="I235" s="173"/>
    </row>
    <row r="236" spans="1:10" s="275" customFormat="1" ht="19.899999999999999" customHeight="1" thickBot="1">
      <c r="A236" s="479" t="s">
        <v>308</v>
      </c>
      <c r="B236" s="480"/>
      <c r="C236" s="481"/>
      <c r="D236" s="481"/>
      <c r="E236" s="481"/>
      <c r="F236" s="481"/>
      <c r="G236" s="482"/>
      <c r="H236" s="483"/>
      <c r="I236" s="484"/>
      <c r="J236" s="274"/>
    </row>
    <row r="237" spans="1:10" ht="15" customHeight="1">
      <c r="A237" s="485" t="s">
        <v>309</v>
      </c>
      <c r="B237" s="486"/>
      <c r="C237" s="487"/>
      <c r="D237" s="487"/>
      <c r="E237" s="487"/>
      <c r="F237" s="488"/>
      <c r="G237" s="488"/>
      <c r="H237" s="488"/>
      <c r="I237" s="488"/>
    </row>
    <row r="238" spans="1:10" ht="13.5" customHeight="1">
      <c r="A238" s="471" t="s">
        <v>310</v>
      </c>
      <c r="B238" s="247"/>
      <c r="C238" s="229" t="s">
        <v>164</v>
      </c>
      <c r="D238" s="489">
        <v>4451</v>
      </c>
      <c r="E238" s="490">
        <v>4413</v>
      </c>
      <c r="F238" s="473">
        <v>4308</v>
      </c>
      <c r="G238" s="491">
        <v>4103</v>
      </c>
      <c r="H238" s="491">
        <v>3859</v>
      </c>
      <c r="I238" s="182">
        <v>4032</v>
      </c>
    </row>
    <row r="239" spans="1:10" ht="13.5" customHeight="1">
      <c r="A239" s="471" t="s">
        <v>311</v>
      </c>
      <c r="B239" s="247"/>
      <c r="C239" s="229" t="s">
        <v>164</v>
      </c>
      <c r="D239" s="311">
        <v>3381</v>
      </c>
      <c r="E239" s="472">
        <v>3353</v>
      </c>
      <c r="F239" s="473">
        <v>3275</v>
      </c>
      <c r="G239" s="313">
        <v>3131</v>
      </c>
      <c r="H239" s="313">
        <v>2945</v>
      </c>
      <c r="I239" s="173" t="s">
        <v>232</v>
      </c>
    </row>
    <row r="240" spans="1:10" ht="13.5" customHeight="1">
      <c r="A240" s="471" t="s">
        <v>312</v>
      </c>
      <c r="B240" s="247"/>
      <c r="C240" s="229" t="s">
        <v>164</v>
      </c>
      <c r="D240" s="311">
        <v>819</v>
      </c>
      <c r="E240" s="472">
        <v>816</v>
      </c>
      <c r="F240" s="473">
        <v>815</v>
      </c>
      <c r="G240" s="313">
        <v>799</v>
      </c>
      <c r="H240" s="313">
        <v>786</v>
      </c>
      <c r="I240" s="182">
        <v>834</v>
      </c>
    </row>
    <row r="241" spans="1:13" s="133" customFormat="1" ht="6.75" customHeight="1" thickBot="1">
      <c r="A241" s="492"/>
      <c r="B241" s="136"/>
      <c r="C241" s="318"/>
      <c r="D241" s="493"/>
      <c r="E241" s="494"/>
      <c r="F241" s="495"/>
      <c r="G241" s="495"/>
      <c r="H241" s="495"/>
      <c r="I241" s="365"/>
      <c r="K241" s="134"/>
      <c r="L241" s="134"/>
      <c r="M241" s="134"/>
    </row>
    <row r="242" spans="1:13" s="133" customFormat="1" ht="6.75" customHeight="1">
      <c r="A242" s="471"/>
      <c r="B242" s="471"/>
      <c r="C242" s="203"/>
      <c r="D242" s="203"/>
      <c r="E242" s="182"/>
      <c r="F242" s="182"/>
      <c r="G242" s="182"/>
      <c r="H242" s="182"/>
      <c r="I242" s="182"/>
      <c r="K242" s="134"/>
      <c r="L242" s="134"/>
      <c r="M242" s="134"/>
    </row>
    <row r="243" spans="1:13" s="133" customFormat="1" ht="18.600000000000001" customHeight="1" thickBot="1">
      <c r="A243" s="135" t="s">
        <v>313</v>
      </c>
      <c r="B243" s="364" t="s">
        <v>302</v>
      </c>
      <c r="C243" s="137"/>
      <c r="D243" s="137"/>
      <c r="E243" s="365"/>
      <c r="F243" s="365"/>
      <c r="G243" s="365"/>
      <c r="H243" s="365"/>
      <c r="I243" s="365"/>
      <c r="K243" s="134"/>
      <c r="L243" s="134"/>
      <c r="M243" s="134"/>
    </row>
    <row r="244" spans="1:13" s="133" customFormat="1" ht="15" customHeight="1">
      <c r="A244" s="461" t="s">
        <v>314</v>
      </c>
      <c r="B244" s="462"/>
      <c r="C244" s="496"/>
      <c r="D244" s="141"/>
      <c r="E244" s="141"/>
      <c r="F244" s="463"/>
      <c r="G244" s="463"/>
      <c r="H244" s="463"/>
      <c r="I244" s="463"/>
      <c r="K244" s="134"/>
      <c r="L244" s="134"/>
      <c r="M244" s="134"/>
    </row>
    <row r="245" spans="1:13" s="133" customFormat="1" ht="24" customHeight="1">
      <c r="A245" s="497" t="s">
        <v>315</v>
      </c>
      <c r="B245" s="247"/>
      <c r="C245" s="158" t="s">
        <v>164</v>
      </c>
      <c r="D245" s="498">
        <v>1037</v>
      </c>
      <c r="E245" s="499">
        <v>1058</v>
      </c>
      <c r="F245" s="499">
        <v>1050</v>
      </c>
      <c r="G245" s="313">
        <v>803</v>
      </c>
      <c r="H245" s="313">
        <v>887</v>
      </c>
      <c r="I245" s="182">
        <v>479</v>
      </c>
      <c r="K245" s="134"/>
      <c r="L245" s="134"/>
      <c r="M245" s="134"/>
    </row>
    <row r="246" spans="1:13" s="133" customFormat="1" ht="18" customHeight="1">
      <c r="A246" s="471" t="s">
        <v>316</v>
      </c>
      <c r="B246" s="247"/>
      <c r="C246" s="158" t="s">
        <v>164</v>
      </c>
      <c r="D246" s="498">
        <v>7587</v>
      </c>
      <c r="E246" s="499">
        <v>7395</v>
      </c>
      <c r="F246" s="499">
        <v>7149</v>
      </c>
      <c r="G246" s="313">
        <v>5854</v>
      </c>
      <c r="H246" s="313">
        <v>7304</v>
      </c>
      <c r="I246" s="182">
        <v>4255</v>
      </c>
      <c r="K246" s="134"/>
      <c r="L246" s="134"/>
      <c r="M246" s="134"/>
    </row>
    <row r="247" spans="1:13" s="133" customFormat="1" ht="15.6" customHeight="1">
      <c r="A247" s="471" t="s">
        <v>317</v>
      </c>
      <c r="B247" s="247"/>
      <c r="C247" s="158" t="s">
        <v>164</v>
      </c>
      <c r="D247" s="498">
        <v>282062</v>
      </c>
      <c r="E247" s="499">
        <v>296529</v>
      </c>
      <c r="F247" s="499">
        <v>268065</v>
      </c>
      <c r="G247" s="313">
        <v>234563</v>
      </c>
      <c r="H247" s="313">
        <v>297836</v>
      </c>
      <c r="I247" s="182">
        <v>163425</v>
      </c>
      <c r="K247" s="134"/>
      <c r="L247" s="134"/>
      <c r="M247" s="134"/>
    </row>
    <row r="248" spans="1:13" s="133" customFormat="1" ht="18" customHeight="1">
      <c r="A248" s="471" t="s">
        <v>318</v>
      </c>
      <c r="B248" s="247"/>
      <c r="C248" s="158">
        <v>1000</v>
      </c>
      <c r="D248" s="498" t="s">
        <v>220</v>
      </c>
      <c r="E248" s="499" t="s">
        <v>220</v>
      </c>
      <c r="F248" s="499" t="s">
        <v>220</v>
      </c>
      <c r="G248" s="313" t="s">
        <v>220</v>
      </c>
      <c r="H248" s="313">
        <v>8835</v>
      </c>
      <c r="I248" s="182">
        <v>3786.9380000000001</v>
      </c>
      <c r="K248" s="134"/>
      <c r="L248" s="134"/>
      <c r="M248" s="134"/>
    </row>
    <row r="249" spans="1:13" s="133" customFormat="1" ht="5.25" customHeight="1" thickBot="1">
      <c r="A249" s="492"/>
      <c r="B249" s="136"/>
      <c r="C249" s="500"/>
      <c r="D249" s="501"/>
      <c r="E249" s="502"/>
      <c r="F249" s="503"/>
      <c r="G249" s="495"/>
      <c r="H249" s="495"/>
      <c r="I249" s="365"/>
      <c r="K249" s="134"/>
      <c r="L249" s="134"/>
      <c r="M249" s="134"/>
    </row>
    <row r="250" spans="1:13" s="133" customFormat="1" ht="15.75" customHeight="1">
      <c r="A250" s="471" t="s">
        <v>319</v>
      </c>
      <c r="B250" s="471"/>
      <c r="C250" s="203"/>
      <c r="D250" s="203"/>
      <c r="E250" s="182"/>
      <c r="F250" s="182"/>
      <c r="G250" s="182"/>
      <c r="H250" s="182"/>
      <c r="I250" s="182"/>
    </row>
    <row r="251" spans="1:13" s="133" customFormat="1" ht="19.149999999999999" customHeight="1" thickBot="1">
      <c r="A251" s="135" t="s">
        <v>320</v>
      </c>
      <c r="B251" s="364" t="s">
        <v>302</v>
      </c>
      <c r="C251" s="137"/>
      <c r="D251" s="137"/>
      <c r="E251" s="365"/>
      <c r="F251" s="365"/>
      <c r="G251" s="365"/>
      <c r="H251" s="365"/>
      <c r="I251" s="365"/>
      <c r="K251" s="134"/>
      <c r="L251" s="134"/>
      <c r="M251" s="134"/>
    </row>
    <row r="252" spans="1:13" s="133" customFormat="1" ht="15" customHeight="1">
      <c r="A252" s="461" t="s">
        <v>321</v>
      </c>
      <c r="B252" s="462"/>
      <c r="C252" s="141"/>
      <c r="D252" s="141"/>
      <c r="E252" s="141"/>
      <c r="F252" s="141"/>
      <c r="G252" s="463"/>
      <c r="H252" s="463"/>
      <c r="I252" s="463"/>
      <c r="K252" s="134"/>
      <c r="L252" s="134"/>
      <c r="M252" s="134"/>
    </row>
    <row r="253" spans="1:13" s="133" customFormat="1" ht="15.6" customHeight="1">
      <c r="A253" s="464" t="s">
        <v>322</v>
      </c>
      <c r="B253" s="465"/>
      <c r="C253" s="374" t="s">
        <v>164</v>
      </c>
      <c r="D253" s="504">
        <v>1306</v>
      </c>
      <c r="E253" s="505">
        <v>1382</v>
      </c>
      <c r="F253" s="506">
        <v>1414</v>
      </c>
      <c r="G253" s="507">
        <v>1399</v>
      </c>
      <c r="H253" s="508">
        <v>1513</v>
      </c>
      <c r="I253" s="509">
        <v>1763</v>
      </c>
      <c r="K253" s="134"/>
      <c r="L253" s="134"/>
      <c r="M253" s="134"/>
    </row>
    <row r="254" spans="1:13" s="133" customFormat="1" ht="15.6" customHeight="1">
      <c r="A254" s="471" t="s">
        <v>323</v>
      </c>
      <c r="B254" s="247"/>
      <c r="C254" s="158"/>
      <c r="D254" s="510"/>
      <c r="E254" s="511"/>
      <c r="F254" s="184"/>
      <c r="G254" s="512"/>
      <c r="H254" s="513"/>
      <c r="I254" s="182"/>
      <c r="K254" s="134"/>
      <c r="L254" s="134"/>
      <c r="M254" s="134"/>
    </row>
    <row r="255" spans="1:13" s="133" customFormat="1" ht="15.6" customHeight="1">
      <c r="A255" s="471" t="s">
        <v>324</v>
      </c>
      <c r="B255" s="247"/>
      <c r="C255" s="158" t="s">
        <v>164</v>
      </c>
      <c r="D255" s="510">
        <v>458</v>
      </c>
      <c r="E255" s="511">
        <v>493</v>
      </c>
      <c r="F255" s="184">
        <v>499</v>
      </c>
      <c r="G255" s="512">
        <v>496</v>
      </c>
      <c r="H255" s="513">
        <v>539</v>
      </c>
      <c r="I255" s="182">
        <v>763</v>
      </c>
      <c r="K255" s="134"/>
      <c r="L255" s="134"/>
      <c r="M255" s="134"/>
    </row>
    <row r="256" spans="1:13" s="133" customFormat="1" ht="15.6" customHeight="1">
      <c r="A256" s="471" t="s">
        <v>325</v>
      </c>
      <c r="B256" s="247"/>
      <c r="C256" s="158" t="s">
        <v>164</v>
      </c>
      <c r="D256" s="510">
        <v>632</v>
      </c>
      <c r="E256" s="511">
        <v>661</v>
      </c>
      <c r="F256" s="184">
        <v>671</v>
      </c>
      <c r="G256" s="512">
        <v>662</v>
      </c>
      <c r="H256" s="513">
        <v>699</v>
      </c>
      <c r="I256" s="182">
        <v>642</v>
      </c>
      <c r="K256" s="134"/>
      <c r="L256" s="134"/>
      <c r="M256" s="134"/>
    </row>
    <row r="257" spans="1:13" s="133" customFormat="1" ht="15.6" customHeight="1">
      <c r="A257" s="471" t="s">
        <v>326</v>
      </c>
      <c r="B257" s="247"/>
      <c r="C257" s="158" t="s">
        <v>164</v>
      </c>
      <c r="D257" s="510">
        <v>23854</v>
      </c>
      <c r="E257" s="511">
        <v>24675</v>
      </c>
      <c r="F257" s="184">
        <v>25450</v>
      </c>
      <c r="G257" s="512">
        <v>25398</v>
      </c>
      <c r="H257" s="513">
        <v>27301</v>
      </c>
      <c r="I257" s="182">
        <v>36013</v>
      </c>
      <c r="K257" s="134"/>
      <c r="L257" s="134"/>
      <c r="M257" s="134"/>
    </row>
    <row r="258" spans="1:13" s="133" customFormat="1" ht="15.6" customHeight="1">
      <c r="A258" s="471" t="s">
        <v>327</v>
      </c>
      <c r="B258" s="247"/>
      <c r="C258" s="158">
        <v>1000</v>
      </c>
      <c r="D258" s="510">
        <v>514115</v>
      </c>
      <c r="E258" s="511">
        <v>560217</v>
      </c>
      <c r="F258" s="184">
        <v>610110</v>
      </c>
      <c r="G258" s="512">
        <v>518033</v>
      </c>
      <c r="H258" s="513">
        <v>720020</v>
      </c>
      <c r="I258" s="182">
        <v>818216.33100000001</v>
      </c>
      <c r="K258" s="134"/>
      <c r="L258" s="134"/>
      <c r="M258" s="134"/>
    </row>
    <row r="259" spans="1:13" s="133" customFormat="1" ht="15.6" customHeight="1">
      <c r="A259" s="471" t="s">
        <v>328</v>
      </c>
      <c r="B259" s="247"/>
      <c r="C259" s="158">
        <v>1000</v>
      </c>
      <c r="D259" s="510">
        <v>412351</v>
      </c>
      <c r="E259" s="511">
        <v>449728</v>
      </c>
      <c r="F259" s="184">
        <v>494122</v>
      </c>
      <c r="G259" s="512">
        <v>395214</v>
      </c>
      <c r="H259" s="513">
        <v>588851</v>
      </c>
      <c r="I259" s="182">
        <v>550453.11199999996</v>
      </c>
      <c r="K259" s="134"/>
      <c r="L259" s="134"/>
      <c r="M259" s="134"/>
    </row>
    <row r="260" spans="1:13" s="133" customFormat="1" ht="15.6" customHeight="1">
      <c r="A260" s="471" t="s">
        <v>329</v>
      </c>
      <c r="B260" s="247"/>
      <c r="C260" s="158"/>
      <c r="D260" s="510"/>
      <c r="E260" s="511"/>
      <c r="F260" s="184"/>
      <c r="G260" s="512"/>
      <c r="H260" s="513"/>
      <c r="I260" s="182"/>
      <c r="K260" s="134"/>
      <c r="L260" s="134"/>
      <c r="M260" s="134"/>
    </row>
    <row r="261" spans="1:13" s="133" customFormat="1" ht="15.6" customHeight="1">
      <c r="A261" s="471" t="s">
        <v>330</v>
      </c>
      <c r="B261" s="247"/>
      <c r="C261" s="158">
        <v>1000</v>
      </c>
      <c r="D261" s="510">
        <v>234102</v>
      </c>
      <c r="E261" s="511">
        <v>250347</v>
      </c>
      <c r="F261" s="184">
        <v>265985</v>
      </c>
      <c r="G261" s="512">
        <v>276503</v>
      </c>
      <c r="H261" s="513">
        <v>315139</v>
      </c>
      <c r="I261" s="182">
        <v>468191.81</v>
      </c>
      <c r="K261" s="134"/>
      <c r="L261" s="134"/>
      <c r="M261" s="134"/>
    </row>
    <row r="262" spans="1:13" s="133" customFormat="1" ht="8.25" customHeight="1" thickBot="1">
      <c r="A262" s="492"/>
      <c r="B262" s="136"/>
      <c r="C262" s="500"/>
      <c r="D262" s="501"/>
      <c r="E262" s="502"/>
      <c r="F262" s="514"/>
      <c r="G262" s="515"/>
      <c r="H262" s="515"/>
      <c r="I262" s="365"/>
      <c r="K262" s="134"/>
      <c r="L262" s="134"/>
      <c r="M262" s="134"/>
    </row>
    <row r="263" spans="1:13" s="133" customFormat="1" ht="18.600000000000001" customHeight="1" thickBot="1">
      <c r="A263" s="363" t="s">
        <v>331</v>
      </c>
      <c r="B263" s="364" t="s">
        <v>332</v>
      </c>
      <c r="C263" s="137"/>
      <c r="D263" s="516"/>
      <c r="E263" s="516"/>
      <c r="F263" s="516"/>
      <c r="G263" s="516"/>
      <c r="H263" s="516"/>
      <c r="I263" s="516"/>
      <c r="K263" s="134"/>
      <c r="L263" s="134"/>
      <c r="M263" s="134"/>
    </row>
    <row r="264" spans="1:13" s="133" customFormat="1" ht="14.45" customHeight="1">
      <c r="A264" s="461" t="s">
        <v>333</v>
      </c>
      <c r="B264" s="462"/>
      <c r="C264" s="141"/>
      <c r="D264" s="517"/>
      <c r="E264" s="518"/>
      <c r="F264" s="518"/>
      <c r="G264" s="518"/>
      <c r="H264" s="518"/>
      <c r="I264" s="518"/>
      <c r="K264" s="134"/>
      <c r="L264" s="134"/>
      <c r="M264" s="134"/>
    </row>
    <row r="265" spans="1:13" s="133" customFormat="1" ht="15" customHeight="1">
      <c r="A265" s="464" t="s">
        <v>334</v>
      </c>
      <c r="B265" s="465"/>
      <c r="C265" s="442" t="s">
        <v>164</v>
      </c>
      <c r="D265" s="519">
        <v>22</v>
      </c>
      <c r="E265" s="519">
        <v>27</v>
      </c>
      <c r="F265" s="520">
        <v>24</v>
      </c>
      <c r="G265" s="521">
        <v>39</v>
      </c>
      <c r="H265" s="521">
        <v>57</v>
      </c>
      <c r="I265" s="509">
        <v>40</v>
      </c>
      <c r="K265" s="134"/>
      <c r="L265" s="134"/>
      <c r="M265" s="134"/>
    </row>
    <row r="266" spans="1:13" s="133" customFormat="1" ht="15" customHeight="1">
      <c r="A266" s="471" t="s">
        <v>335</v>
      </c>
      <c r="B266" s="247"/>
      <c r="C266" s="229" t="s">
        <v>164</v>
      </c>
      <c r="D266" s="522">
        <v>27</v>
      </c>
      <c r="E266" s="522">
        <v>41</v>
      </c>
      <c r="F266" s="173">
        <v>34</v>
      </c>
      <c r="G266" s="313">
        <v>29</v>
      </c>
      <c r="H266" s="313">
        <v>26</v>
      </c>
      <c r="I266" s="182">
        <v>21</v>
      </c>
      <c r="K266" s="134"/>
      <c r="L266" s="134"/>
      <c r="M266" s="134"/>
    </row>
    <row r="267" spans="1:13" s="133" customFormat="1" ht="15" customHeight="1">
      <c r="A267" s="471" t="s">
        <v>336</v>
      </c>
      <c r="B267" s="247"/>
      <c r="C267" s="229" t="s">
        <v>164</v>
      </c>
      <c r="D267" s="523">
        <v>102</v>
      </c>
      <c r="E267" s="523">
        <v>36</v>
      </c>
      <c r="F267" s="524">
        <v>37</v>
      </c>
      <c r="G267" s="525">
        <v>14</v>
      </c>
      <c r="H267" s="526">
        <v>26</v>
      </c>
      <c r="I267" s="182">
        <v>73</v>
      </c>
      <c r="K267" s="134"/>
      <c r="L267" s="134"/>
      <c r="M267" s="134"/>
    </row>
    <row r="268" spans="1:13" s="133" customFormat="1" ht="15" customHeight="1">
      <c r="A268" s="527" t="s">
        <v>337</v>
      </c>
      <c r="B268" s="528"/>
      <c r="C268" s="529"/>
      <c r="D268" s="530"/>
      <c r="E268" s="531"/>
      <c r="F268" s="531"/>
      <c r="G268" s="532"/>
      <c r="H268" s="532"/>
      <c r="I268" s="532"/>
      <c r="K268" s="134"/>
      <c r="L268" s="134"/>
      <c r="M268" s="134"/>
    </row>
    <row r="269" spans="1:13" s="133" customFormat="1" ht="15" customHeight="1">
      <c r="A269" s="471" t="s">
        <v>338</v>
      </c>
      <c r="B269" s="247"/>
      <c r="C269" s="158" t="s">
        <v>164</v>
      </c>
      <c r="D269" s="533">
        <v>165</v>
      </c>
      <c r="E269" s="534">
        <v>168</v>
      </c>
      <c r="F269" s="534">
        <v>158</v>
      </c>
      <c r="G269" s="521">
        <v>160</v>
      </c>
      <c r="H269" s="491">
        <v>165</v>
      </c>
      <c r="I269" s="182">
        <v>226</v>
      </c>
      <c r="K269" s="134"/>
      <c r="L269" s="134"/>
      <c r="M269" s="134"/>
    </row>
    <row r="270" spans="1:13" s="133" customFormat="1" ht="15" customHeight="1">
      <c r="A270" s="471" t="s">
        <v>339</v>
      </c>
      <c r="B270" s="247"/>
      <c r="C270" s="158" t="s">
        <v>164</v>
      </c>
      <c r="D270" s="498">
        <v>547</v>
      </c>
      <c r="E270" s="499">
        <v>545</v>
      </c>
      <c r="F270" s="499">
        <v>544</v>
      </c>
      <c r="G270" s="313">
        <v>551</v>
      </c>
      <c r="H270" s="313">
        <v>558</v>
      </c>
      <c r="I270" s="182">
        <v>420</v>
      </c>
      <c r="K270" s="134"/>
      <c r="L270" s="134"/>
      <c r="M270" s="134"/>
    </row>
    <row r="271" spans="1:13" s="133" customFormat="1" ht="15" customHeight="1">
      <c r="A271" s="471" t="s">
        <v>340</v>
      </c>
      <c r="B271" s="247"/>
      <c r="C271" s="158" t="s">
        <v>164</v>
      </c>
      <c r="D271" s="498">
        <v>104462</v>
      </c>
      <c r="E271" s="499">
        <v>105058</v>
      </c>
      <c r="F271" s="499">
        <v>105364</v>
      </c>
      <c r="G271" s="313">
        <v>107822</v>
      </c>
      <c r="H271" s="313">
        <v>108732</v>
      </c>
      <c r="I271" s="182">
        <v>104378</v>
      </c>
      <c r="K271" s="134"/>
      <c r="L271" s="134"/>
      <c r="M271" s="134"/>
    </row>
    <row r="272" spans="1:13" s="133" customFormat="1" ht="15" customHeight="1">
      <c r="A272" s="471" t="s">
        <v>341</v>
      </c>
      <c r="B272" s="247"/>
      <c r="C272" s="158" t="s">
        <v>164</v>
      </c>
      <c r="D272" s="510">
        <v>1189</v>
      </c>
      <c r="E272" s="511">
        <v>1048</v>
      </c>
      <c r="F272" s="511">
        <v>1042</v>
      </c>
      <c r="G272" s="313">
        <v>877</v>
      </c>
      <c r="H272" s="313">
        <v>790</v>
      </c>
      <c r="I272" s="184" t="s">
        <v>220</v>
      </c>
      <c r="K272" s="134"/>
      <c r="L272" s="134"/>
      <c r="M272" s="134"/>
    </row>
    <row r="273" spans="1:13" s="133" customFormat="1" ht="15" customHeight="1">
      <c r="A273" s="471" t="s">
        <v>342</v>
      </c>
      <c r="B273" s="247"/>
      <c r="C273" s="158"/>
      <c r="D273" s="498"/>
      <c r="E273" s="499"/>
      <c r="F273" s="499"/>
      <c r="G273" s="313"/>
      <c r="H273" s="313"/>
      <c r="I273" s="184"/>
      <c r="K273" s="134"/>
      <c r="L273" s="134"/>
      <c r="M273" s="134"/>
    </row>
    <row r="274" spans="1:13" s="133" customFormat="1" ht="15" customHeight="1">
      <c r="A274" s="471" t="s">
        <v>343</v>
      </c>
      <c r="B274" s="247"/>
      <c r="C274" s="158" t="s">
        <v>164</v>
      </c>
      <c r="D274" s="510">
        <v>355</v>
      </c>
      <c r="E274" s="511">
        <v>313</v>
      </c>
      <c r="F274" s="511">
        <v>348</v>
      </c>
      <c r="G274" s="174">
        <v>291</v>
      </c>
      <c r="H274" s="174">
        <v>277</v>
      </c>
      <c r="I274" s="173" t="s">
        <v>220</v>
      </c>
      <c r="K274" s="134"/>
      <c r="L274" s="134"/>
      <c r="M274" s="134"/>
    </row>
    <row r="275" spans="1:13" s="133" customFormat="1" ht="15" customHeight="1">
      <c r="A275" s="471" t="s">
        <v>344</v>
      </c>
      <c r="B275" s="247"/>
      <c r="C275" s="158" t="s">
        <v>164</v>
      </c>
      <c r="D275" s="498">
        <v>621770</v>
      </c>
      <c r="E275" s="499">
        <v>596884</v>
      </c>
      <c r="F275" s="499">
        <v>558161</v>
      </c>
      <c r="G275" s="313">
        <v>635051</v>
      </c>
      <c r="H275" s="313">
        <v>670677</v>
      </c>
      <c r="I275" s="182">
        <v>419695</v>
      </c>
      <c r="K275" s="134"/>
      <c r="L275" s="134"/>
      <c r="M275" s="134"/>
    </row>
    <row r="276" spans="1:13" s="133" customFormat="1" ht="15" customHeight="1">
      <c r="A276" s="471" t="s">
        <v>345</v>
      </c>
      <c r="B276" s="247"/>
      <c r="C276" s="158">
        <v>1000</v>
      </c>
      <c r="D276" s="535">
        <v>14566.1</v>
      </c>
      <c r="E276" s="536">
        <v>12090.7</v>
      </c>
      <c r="F276" s="536">
        <v>12546.7</v>
      </c>
      <c r="G276" s="537">
        <v>13810.572</v>
      </c>
      <c r="H276" s="537">
        <v>15701.6</v>
      </c>
      <c r="I276" s="538">
        <v>17913.8</v>
      </c>
      <c r="K276" s="134"/>
      <c r="L276" s="134"/>
      <c r="M276" s="134"/>
    </row>
    <row r="277" spans="1:13" s="133" customFormat="1" ht="15" customHeight="1" thickBot="1">
      <c r="A277" s="492" t="s">
        <v>346</v>
      </c>
      <c r="B277" s="136"/>
      <c r="C277" s="500" t="s">
        <v>347</v>
      </c>
      <c r="D277" s="539">
        <v>75013</v>
      </c>
      <c r="E277" s="540">
        <v>62742</v>
      </c>
      <c r="F277" s="540">
        <v>65495</v>
      </c>
      <c r="G277" s="296">
        <v>73954.671000000002</v>
      </c>
      <c r="H277" s="296">
        <v>79839</v>
      </c>
      <c r="I277" s="365">
        <v>60251</v>
      </c>
      <c r="K277" s="134"/>
      <c r="L277" s="134"/>
      <c r="M277" s="134"/>
    </row>
    <row r="278" spans="1:13" s="133" customFormat="1" ht="19.149999999999999" customHeight="1" thickBot="1">
      <c r="A278" s="246" t="s">
        <v>348</v>
      </c>
      <c r="B278" s="471"/>
      <c r="C278" s="203"/>
      <c r="D278" s="541"/>
      <c r="E278" s="542"/>
      <c r="F278" s="182"/>
      <c r="G278" s="182"/>
      <c r="H278" s="182"/>
      <c r="I278" s="182"/>
      <c r="K278" s="134"/>
      <c r="L278" s="134"/>
      <c r="M278" s="134"/>
    </row>
    <row r="279" spans="1:13" s="133" customFormat="1" ht="35.450000000000003" customHeight="1">
      <c r="A279" s="543" t="s">
        <v>349</v>
      </c>
      <c r="B279" s="544"/>
      <c r="C279" s="545" t="s">
        <v>164</v>
      </c>
      <c r="D279" s="546">
        <v>1504</v>
      </c>
      <c r="E279" s="547">
        <v>1845</v>
      </c>
      <c r="F279" s="547">
        <v>1826</v>
      </c>
      <c r="G279" s="548">
        <v>2393</v>
      </c>
      <c r="H279" s="548">
        <v>2673</v>
      </c>
      <c r="I279" s="549">
        <v>4003</v>
      </c>
      <c r="K279" s="134"/>
      <c r="L279" s="134"/>
      <c r="M279" s="134"/>
    </row>
    <row r="280" spans="1:13" s="133" customFormat="1" ht="35.450000000000003" customHeight="1" thickBot="1">
      <c r="A280" s="550" t="s">
        <v>350</v>
      </c>
      <c r="B280" s="551"/>
      <c r="C280" s="409" t="s">
        <v>164</v>
      </c>
      <c r="D280" s="552">
        <v>701</v>
      </c>
      <c r="E280" s="553">
        <v>1305</v>
      </c>
      <c r="F280" s="553">
        <v>2848</v>
      </c>
      <c r="G280" s="322">
        <v>3047</v>
      </c>
      <c r="H280" s="322">
        <v>2304</v>
      </c>
      <c r="I280" s="297">
        <v>2065</v>
      </c>
      <c r="K280" s="134"/>
      <c r="L280" s="134"/>
      <c r="M280" s="134"/>
    </row>
    <row r="281" spans="1:13" s="133" customFormat="1" ht="19.149999999999999" customHeight="1" thickBot="1">
      <c r="A281" s="135" t="s">
        <v>351</v>
      </c>
      <c r="B281" s="364" t="s">
        <v>302</v>
      </c>
      <c r="C281" s="137"/>
      <c r="D281" s="137"/>
      <c r="E281" s="137"/>
      <c r="F281" s="137"/>
      <c r="G281" s="365"/>
      <c r="H281" s="365"/>
      <c r="I281" s="365"/>
      <c r="K281" s="134"/>
      <c r="L281" s="134"/>
      <c r="M281" s="134"/>
    </row>
    <row r="282" spans="1:13" s="133" customFormat="1" ht="15" customHeight="1">
      <c r="A282" s="554" t="s">
        <v>344</v>
      </c>
      <c r="B282" s="555"/>
      <c r="C282" s="556" t="s">
        <v>164</v>
      </c>
      <c r="D282" s="557">
        <v>28466</v>
      </c>
      <c r="E282" s="558">
        <v>29666</v>
      </c>
      <c r="F282" s="559">
        <v>29385</v>
      </c>
      <c r="G282" s="560">
        <v>27566</v>
      </c>
      <c r="H282" s="561">
        <v>25871</v>
      </c>
      <c r="I282" s="562">
        <v>9016</v>
      </c>
      <c r="K282" s="134"/>
      <c r="L282" s="134"/>
      <c r="M282" s="134"/>
    </row>
    <row r="283" spans="1:13" s="133" customFormat="1" ht="15" customHeight="1">
      <c r="A283" s="471" t="s">
        <v>345</v>
      </c>
      <c r="B283" s="247"/>
      <c r="C283" s="158">
        <v>1000</v>
      </c>
      <c r="D283" s="171">
        <v>12487</v>
      </c>
      <c r="E283" s="473">
        <v>10730</v>
      </c>
      <c r="F283" s="173">
        <v>8881</v>
      </c>
      <c r="G283" s="174">
        <v>8731.2890000000007</v>
      </c>
      <c r="H283" s="226">
        <v>8484</v>
      </c>
      <c r="I283" s="182">
        <v>2909</v>
      </c>
      <c r="K283" s="134"/>
      <c r="L283" s="134"/>
      <c r="M283" s="134"/>
    </row>
    <row r="284" spans="1:13" s="133" customFormat="1" ht="15" customHeight="1">
      <c r="A284" s="471" t="s">
        <v>352</v>
      </c>
      <c r="B284" s="247"/>
      <c r="C284" s="158">
        <v>1000</v>
      </c>
      <c r="D284" s="171">
        <v>3866</v>
      </c>
      <c r="E284" s="473">
        <v>4303</v>
      </c>
      <c r="F284" s="173">
        <v>3785</v>
      </c>
      <c r="G284" s="174">
        <v>3450.1480000000001</v>
      </c>
      <c r="H284" s="226">
        <v>3425</v>
      </c>
      <c r="I284" s="176">
        <f>870+886</f>
        <v>1756</v>
      </c>
      <c r="K284" s="134"/>
      <c r="L284" s="134"/>
      <c r="M284" s="134"/>
    </row>
    <row r="285" spans="1:13" s="133" customFormat="1" ht="15" customHeight="1">
      <c r="A285" s="471" t="s">
        <v>346</v>
      </c>
      <c r="B285" s="247"/>
      <c r="C285" s="158" t="s">
        <v>347</v>
      </c>
      <c r="D285" s="171">
        <v>59596</v>
      </c>
      <c r="E285" s="473">
        <v>70470</v>
      </c>
      <c r="F285" s="173">
        <v>60011</v>
      </c>
      <c r="G285" s="174">
        <v>65579.423999999999</v>
      </c>
      <c r="H285" s="226">
        <v>55721</v>
      </c>
      <c r="I285" s="182">
        <v>15407</v>
      </c>
      <c r="K285" s="134"/>
      <c r="L285" s="134"/>
      <c r="M285" s="134"/>
    </row>
    <row r="286" spans="1:13" s="133" customFormat="1" ht="5.25" customHeight="1" thickBot="1">
      <c r="A286" s="492"/>
      <c r="B286" s="136"/>
      <c r="C286" s="500"/>
      <c r="D286" s="563"/>
      <c r="E286" s="503"/>
      <c r="F286" s="495"/>
      <c r="G286" s="495"/>
      <c r="H286" s="495"/>
      <c r="I286" s="365"/>
      <c r="K286" s="134"/>
      <c r="L286" s="134"/>
      <c r="M286" s="134"/>
    </row>
    <row r="287" spans="1:13" s="133" customFormat="1" ht="19.149999999999999" customHeight="1" thickBot="1">
      <c r="A287" s="135" t="s">
        <v>353</v>
      </c>
      <c r="B287" s="492" t="s">
        <v>354</v>
      </c>
      <c r="C287" s="137"/>
      <c r="D287" s="137"/>
      <c r="E287" s="365"/>
      <c r="F287" s="365"/>
      <c r="G287" s="365"/>
      <c r="H287" s="365"/>
      <c r="I287" s="365"/>
      <c r="K287" s="134"/>
      <c r="L287" s="134"/>
      <c r="M287" s="134"/>
    </row>
    <row r="288" spans="1:13" s="133" customFormat="1" ht="15" customHeight="1">
      <c r="A288" s="464" t="s">
        <v>355</v>
      </c>
      <c r="B288" s="465"/>
      <c r="C288" s="374">
        <v>1000</v>
      </c>
      <c r="D288" s="557">
        <v>4221</v>
      </c>
      <c r="E288" s="558">
        <v>4162</v>
      </c>
      <c r="F288" s="559">
        <v>4139</v>
      </c>
      <c r="G288" s="309">
        <v>4082</v>
      </c>
      <c r="H288" s="309">
        <v>4011</v>
      </c>
      <c r="I288" s="509">
        <v>2601</v>
      </c>
      <c r="K288" s="134"/>
      <c r="L288" s="134"/>
      <c r="M288" s="134"/>
    </row>
    <row r="289" spans="1:13" s="133" customFormat="1" ht="15" customHeight="1">
      <c r="A289" s="564" t="s">
        <v>356</v>
      </c>
      <c r="B289" s="247"/>
      <c r="C289" s="158"/>
      <c r="D289" s="498"/>
      <c r="E289" s="499"/>
      <c r="F289" s="173"/>
      <c r="G289" s="313"/>
      <c r="H289" s="313"/>
      <c r="I289" s="182"/>
      <c r="K289" s="134"/>
      <c r="L289" s="134"/>
      <c r="M289" s="134"/>
    </row>
    <row r="290" spans="1:13" s="133" customFormat="1" ht="15" customHeight="1">
      <c r="A290" s="471" t="s">
        <v>357</v>
      </c>
      <c r="B290" s="247"/>
      <c r="C290" s="158">
        <v>1000</v>
      </c>
      <c r="D290" s="498">
        <v>1347</v>
      </c>
      <c r="E290" s="499">
        <v>1367</v>
      </c>
      <c r="F290" s="173">
        <v>1401</v>
      </c>
      <c r="G290" s="313">
        <v>1456</v>
      </c>
      <c r="H290" s="313">
        <v>1438</v>
      </c>
      <c r="I290" s="182">
        <v>925</v>
      </c>
      <c r="K290" s="134"/>
      <c r="L290" s="134"/>
      <c r="M290" s="134"/>
    </row>
    <row r="291" spans="1:13" s="133" customFormat="1" ht="15" customHeight="1">
      <c r="A291" s="564" t="s">
        <v>358</v>
      </c>
      <c r="B291" s="247"/>
      <c r="C291" s="158"/>
      <c r="D291" s="498"/>
      <c r="E291" s="499"/>
      <c r="F291" s="173"/>
      <c r="G291" s="313"/>
      <c r="H291" s="313"/>
      <c r="I291" s="182"/>
      <c r="K291" s="134"/>
      <c r="L291" s="134"/>
      <c r="M291" s="134"/>
    </row>
    <row r="292" spans="1:13" s="133" customFormat="1" ht="15" customHeight="1">
      <c r="A292" s="471" t="s">
        <v>357</v>
      </c>
      <c r="B292" s="247"/>
      <c r="C292" s="158">
        <v>1000</v>
      </c>
      <c r="D292" s="498">
        <v>610</v>
      </c>
      <c r="E292" s="499">
        <v>601</v>
      </c>
      <c r="F292" s="173">
        <v>612</v>
      </c>
      <c r="G292" s="313">
        <v>660</v>
      </c>
      <c r="H292" s="313">
        <v>667</v>
      </c>
      <c r="I292" s="182">
        <v>132</v>
      </c>
      <c r="K292" s="134"/>
      <c r="L292" s="134"/>
      <c r="M292" s="134"/>
    </row>
    <row r="293" spans="1:13" s="133" customFormat="1" ht="15" customHeight="1">
      <c r="A293" s="564" t="s">
        <v>359</v>
      </c>
      <c r="B293" s="247"/>
      <c r="C293" s="158"/>
      <c r="D293" s="498"/>
      <c r="E293" s="499"/>
      <c r="F293" s="173"/>
      <c r="G293" s="313"/>
      <c r="H293" s="313"/>
      <c r="I293" s="182"/>
      <c r="K293" s="134"/>
      <c r="L293" s="134"/>
      <c r="M293" s="134"/>
    </row>
    <row r="294" spans="1:13" s="133" customFormat="1" ht="15" customHeight="1">
      <c r="A294" s="471" t="s">
        <v>357</v>
      </c>
      <c r="B294" s="247"/>
      <c r="C294" s="158">
        <v>1000</v>
      </c>
      <c r="D294" s="498">
        <f>812+748</f>
        <v>1560</v>
      </c>
      <c r="E294" s="499">
        <f>756+627</f>
        <v>1383</v>
      </c>
      <c r="F294" s="173">
        <f>686+473</f>
        <v>1159</v>
      </c>
      <c r="G294" s="313">
        <v>1006</v>
      </c>
      <c r="H294" s="313">
        <v>830</v>
      </c>
      <c r="I294" s="173" t="s">
        <v>220</v>
      </c>
      <c r="K294" s="134"/>
      <c r="L294" s="134"/>
      <c r="M294" s="134"/>
    </row>
    <row r="295" spans="1:13" s="133" customFormat="1" ht="6" customHeight="1" thickBot="1">
      <c r="A295" s="492"/>
      <c r="B295" s="136"/>
      <c r="C295" s="500"/>
      <c r="D295" s="539"/>
      <c r="E295" s="503"/>
      <c r="F295" s="495"/>
      <c r="G295" s="495"/>
      <c r="H295" s="495"/>
      <c r="I295" s="365"/>
      <c r="K295" s="134"/>
      <c r="L295" s="134"/>
      <c r="M295" s="134"/>
    </row>
    <row r="296" spans="1:13" s="133" customFormat="1" ht="13.15" customHeight="1">
      <c r="A296" s="275" t="s">
        <v>360</v>
      </c>
      <c r="B296" s="134"/>
      <c r="C296" s="565"/>
      <c r="D296" s="566"/>
      <c r="E296" s="567"/>
      <c r="F296" s="567"/>
      <c r="G296" s="567"/>
      <c r="H296" s="567"/>
      <c r="I296" s="245"/>
      <c r="K296" s="134"/>
      <c r="L296" s="134"/>
      <c r="M296" s="134"/>
    </row>
    <row r="297" spans="1:13" s="133" customFormat="1" ht="19.149999999999999" customHeight="1" thickBot="1">
      <c r="A297" s="568" t="s">
        <v>361</v>
      </c>
      <c r="B297" s="276" t="s">
        <v>216</v>
      </c>
      <c r="C297" s="203"/>
      <c r="D297" s="203"/>
      <c r="E297" s="182"/>
      <c r="F297" s="182"/>
      <c r="G297" s="182"/>
      <c r="H297" s="182"/>
      <c r="I297" s="182"/>
      <c r="K297" s="134"/>
      <c r="L297" s="134"/>
      <c r="M297" s="134"/>
    </row>
    <row r="298" spans="1:13" s="133" customFormat="1" ht="18" customHeight="1">
      <c r="A298" s="569" t="s">
        <v>362</v>
      </c>
      <c r="B298" s="462"/>
      <c r="C298" s="304"/>
      <c r="D298" s="570"/>
      <c r="E298" s="571"/>
      <c r="F298" s="309"/>
      <c r="G298" s="309"/>
      <c r="H298" s="309"/>
      <c r="I298" s="572"/>
      <c r="K298" s="134"/>
      <c r="L298" s="134"/>
      <c r="M298" s="134"/>
    </row>
    <row r="299" spans="1:13" s="133" customFormat="1" ht="24" customHeight="1">
      <c r="A299" s="573" t="s">
        <v>363</v>
      </c>
      <c r="B299" s="247"/>
      <c r="C299" s="158" t="s">
        <v>364</v>
      </c>
      <c r="D299" s="574" t="s">
        <v>220</v>
      </c>
      <c r="E299" s="403" t="s">
        <v>220</v>
      </c>
      <c r="F299" s="403" t="s">
        <v>220</v>
      </c>
      <c r="G299" s="403" t="s">
        <v>220</v>
      </c>
      <c r="H299" s="403">
        <v>1073</v>
      </c>
      <c r="I299" s="575">
        <v>663</v>
      </c>
      <c r="K299" s="134"/>
      <c r="L299" s="134"/>
      <c r="M299" s="134"/>
    </row>
    <row r="300" spans="1:13" s="133" customFormat="1" ht="25.9" customHeight="1">
      <c r="A300" s="280" t="s">
        <v>365</v>
      </c>
      <c r="B300" s="247"/>
      <c r="C300" s="158"/>
      <c r="D300" s="576"/>
      <c r="E300" s="313"/>
      <c r="F300" s="313"/>
      <c r="G300" s="313"/>
      <c r="H300" s="313"/>
      <c r="I300" s="182"/>
      <c r="K300" s="134"/>
      <c r="L300" s="134"/>
      <c r="M300" s="134"/>
    </row>
    <row r="301" spans="1:13" s="133" customFormat="1" ht="15" customHeight="1">
      <c r="A301" s="336" t="s">
        <v>199</v>
      </c>
      <c r="B301" s="247"/>
      <c r="C301" s="158" t="s">
        <v>364</v>
      </c>
      <c r="D301" s="577" t="s">
        <v>220</v>
      </c>
      <c r="E301" s="313" t="s">
        <v>220</v>
      </c>
      <c r="F301" s="313" t="s">
        <v>220</v>
      </c>
      <c r="G301" s="313" t="s">
        <v>220</v>
      </c>
      <c r="H301" s="313">
        <v>1147</v>
      </c>
      <c r="I301" s="173">
        <v>724</v>
      </c>
      <c r="K301" s="134"/>
      <c r="L301" s="134"/>
      <c r="M301" s="134"/>
    </row>
    <row r="302" spans="1:13" s="133" customFormat="1" ht="16.899999999999999" customHeight="1">
      <c r="A302" s="336" t="s">
        <v>200</v>
      </c>
      <c r="B302" s="247"/>
      <c r="C302" s="158" t="s">
        <v>364</v>
      </c>
      <c r="D302" s="577" t="s">
        <v>220</v>
      </c>
      <c r="E302" s="313" t="s">
        <v>220</v>
      </c>
      <c r="F302" s="313" t="s">
        <v>220</v>
      </c>
      <c r="G302" s="313" t="s">
        <v>220</v>
      </c>
      <c r="H302" s="313">
        <v>945</v>
      </c>
      <c r="I302" s="173">
        <v>487</v>
      </c>
      <c r="K302" s="134"/>
      <c r="L302" s="134"/>
      <c r="M302" s="134"/>
    </row>
    <row r="303" spans="1:13" s="133" customFormat="1" ht="27.6" customHeight="1">
      <c r="A303" s="578" t="s">
        <v>366</v>
      </c>
      <c r="B303" s="247"/>
      <c r="C303" s="158"/>
      <c r="D303" s="576"/>
      <c r="E303" s="313"/>
      <c r="F303" s="313"/>
      <c r="G303" s="313"/>
      <c r="H303" s="313"/>
      <c r="I303" s="182"/>
      <c r="K303" s="134"/>
      <c r="L303" s="134"/>
      <c r="M303" s="134"/>
    </row>
    <row r="304" spans="1:13" s="133" customFormat="1" ht="15" customHeight="1">
      <c r="A304" s="336" t="s">
        <v>367</v>
      </c>
      <c r="B304" s="247"/>
      <c r="C304" s="158" t="s">
        <v>364</v>
      </c>
      <c r="D304" s="577" t="s">
        <v>220</v>
      </c>
      <c r="E304" s="313" t="s">
        <v>220</v>
      </c>
      <c r="F304" s="313" t="s">
        <v>220</v>
      </c>
      <c r="G304" s="313" t="s">
        <v>220</v>
      </c>
      <c r="H304" s="313">
        <v>1094</v>
      </c>
      <c r="I304" s="182">
        <v>772</v>
      </c>
      <c r="K304" s="134"/>
      <c r="L304" s="134"/>
      <c r="M304" s="134"/>
    </row>
    <row r="305" spans="1:11" ht="15" customHeight="1">
      <c r="A305" s="336" t="s">
        <v>368</v>
      </c>
      <c r="B305" s="247"/>
      <c r="C305" s="158" t="s">
        <v>364</v>
      </c>
      <c r="D305" s="577" t="s">
        <v>220</v>
      </c>
      <c r="E305" s="313" t="s">
        <v>220</v>
      </c>
      <c r="F305" s="313" t="s">
        <v>220</v>
      </c>
      <c r="G305" s="313" t="s">
        <v>220</v>
      </c>
      <c r="H305" s="313">
        <v>1439</v>
      </c>
      <c r="I305" s="173">
        <v>934</v>
      </c>
    </row>
    <row r="306" spans="1:11" ht="15" customHeight="1">
      <c r="A306" s="336" t="s">
        <v>369</v>
      </c>
      <c r="B306" s="247"/>
      <c r="C306" s="158" t="s">
        <v>364</v>
      </c>
      <c r="D306" s="577" t="s">
        <v>220</v>
      </c>
      <c r="E306" s="313" t="s">
        <v>220</v>
      </c>
      <c r="F306" s="313" t="s">
        <v>220</v>
      </c>
      <c r="G306" s="313" t="s">
        <v>220</v>
      </c>
      <c r="H306" s="313">
        <v>1258</v>
      </c>
      <c r="I306" s="173">
        <v>847</v>
      </c>
    </row>
    <row r="307" spans="1:11" ht="15" customHeight="1">
      <c r="A307" s="336" t="s">
        <v>370</v>
      </c>
      <c r="B307" s="247"/>
      <c r="C307" s="158" t="s">
        <v>364</v>
      </c>
      <c r="D307" s="577" t="s">
        <v>220</v>
      </c>
      <c r="E307" s="313" t="s">
        <v>220</v>
      </c>
      <c r="F307" s="313" t="s">
        <v>220</v>
      </c>
      <c r="G307" s="313" t="s">
        <v>220</v>
      </c>
      <c r="H307" s="313">
        <v>485</v>
      </c>
      <c r="I307" s="182">
        <v>275</v>
      </c>
    </row>
    <row r="308" spans="1:11" ht="15" customHeight="1">
      <c r="A308" s="578" t="s">
        <v>371</v>
      </c>
      <c r="B308" s="247"/>
      <c r="C308" s="158"/>
      <c r="D308" s="576"/>
      <c r="E308" s="313"/>
      <c r="F308" s="313"/>
      <c r="G308" s="313"/>
      <c r="H308" s="313"/>
      <c r="I308" s="182"/>
    </row>
    <row r="309" spans="1:11" ht="15.6" customHeight="1">
      <c r="A309" s="336" t="s">
        <v>372</v>
      </c>
      <c r="B309" s="247"/>
      <c r="C309" s="158" t="s">
        <v>364</v>
      </c>
      <c r="D309" s="577" t="s">
        <v>220</v>
      </c>
      <c r="E309" s="313" t="s">
        <v>220</v>
      </c>
      <c r="F309" s="313" t="s">
        <v>220</v>
      </c>
      <c r="G309" s="313" t="s">
        <v>220</v>
      </c>
      <c r="H309" s="313">
        <v>1232</v>
      </c>
      <c r="I309" s="173" t="s">
        <v>220</v>
      </c>
    </row>
    <row r="310" spans="1:11" ht="15.6" customHeight="1">
      <c r="A310" s="336" t="s">
        <v>373</v>
      </c>
      <c r="B310" s="247"/>
      <c r="C310" s="158" t="s">
        <v>364</v>
      </c>
      <c r="D310" s="577" t="s">
        <v>220</v>
      </c>
      <c r="E310" s="313" t="s">
        <v>220</v>
      </c>
      <c r="F310" s="313" t="s">
        <v>220</v>
      </c>
      <c r="G310" s="313" t="s">
        <v>220</v>
      </c>
      <c r="H310" s="313">
        <v>862</v>
      </c>
      <c r="I310" s="173" t="s">
        <v>220</v>
      </c>
    </row>
    <row r="311" spans="1:11" ht="13.15" customHeight="1">
      <c r="A311" s="336" t="s">
        <v>374</v>
      </c>
      <c r="B311" s="247"/>
      <c r="C311" s="158" t="s">
        <v>364</v>
      </c>
      <c r="D311" s="577" t="s">
        <v>220</v>
      </c>
      <c r="E311" s="313" t="s">
        <v>220</v>
      </c>
      <c r="F311" s="313" t="s">
        <v>220</v>
      </c>
      <c r="G311" s="313" t="s">
        <v>220</v>
      </c>
      <c r="H311" s="313">
        <v>507</v>
      </c>
      <c r="I311" s="173" t="s">
        <v>220</v>
      </c>
    </row>
    <row r="312" spans="1:11" ht="21" customHeight="1" thickBot="1">
      <c r="A312" s="407" t="s">
        <v>375</v>
      </c>
      <c r="B312" s="408"/>
      <c r="C312" s="409" t="s">
        <v>186</v>
      </c>
      <c r="D312" s="579" t="s">
        <v>220</v>
      </c>
      <c r="E312" s="580" t="s">
        <v>220</v>
      </c>
      <c r="F312" s="580" t="s">
        <v>220</v>
      </c>
      <c r="G312" s="580" t="s">
        <v>220</v>
      </c>
      <c r="H312" s="581">
        <v>5.262125447501349</v>
      </c>
      <c r="I312" s="582">
        <v>4.7946196123806768</v>
      </c>
    </row>
    <row r="313" spans="1:11" s="133" customFormat="1" ht="19.149999999999999" customHeight="1">
      <c r="A313" s="1738" t="s">
        <v>376</v>
      </c>
      <c r="B313" s="1738"/>
      <c r="C313" s="1738"/>
      <c r="D313" s="1738"/>
      <c r="E313" s="1738"/>
      <c r="F313" s="1738"/>
      <c r="G313" s="1738"/>
      <c r="H313" s="1738"/>
      <c r="I313" s="1738"/>
    </row>
    <row r="314" spans="1:11" s="133" customFormat="1" ht="2.4500000000000002" customHeight="1">
      <c r="A314" s="336"/>
      <c r="B314" s="471"/>
      <c r="C314" s="203"/>
      <c r="D314" s="203"/>
      <c r="E314" s="173"/>
      <c r="F314" s="173"/>
      <c r="G314" s="173"/>
      <c r="H314" s="173"/>
      <c r="I314" s="173"/>
    </row>
    <row r="315" spans="1:11" s="133" customFormat="1" ht="19.149999999999999" customHeight="1" thickBot="1">
      <c r="A315" s="363" t="s">
        <v>377</v>
      </c>
      <c r="B315" s="364" t="s">
        <v>302</v>
      </c>
      <c r="C315" s="137"/>
      <c r="D315" s="137"/>
      <c r="E315" s="365"/>
      <c r="F315" s="365"/>
      <c r="G315" s="365"/>
      <c r="H315" s="365"/>
      <c r="I315" s="365"/>
    </row>
    <row r="316" spans="1:11" ht="24" customHeight="1">
      <c r="A316" s="402" t="s">
        <v>378</v>
      </c>
      <c r="B316" s="462"/>
      <c r="C316" s="583"/>
      <c r="D316" s="496"/>
      <c r="E316" s="463"/>
      <c r="F316" s="463"/>
      <c r="G316" s="463"/>
      <c r="H316" s="463"/>
      <c r="I316" s="463"/>
    </row>
    <row r="317" spans="1:11" ht="19.149999999999999" customHeight="1">
      <c r="A317" s="336" t="s">
        <v>379</v>
      </c>
      <c r="B317" s="247"/>
      <c r="C317" s="584" t="s">
        <v>380</v>
      </c>
      <c r="D317" s="585">
        <v>392.2</v>
      </c>
      <c r="E317" s="586" t="s">
        <v>381</v>
      </c>
      <c r="F317" s="587">
        <v>378.4</v>
      </c>
      <c r="G317" s="588">
        <v>401.5</v>
      </c>
      <c r="H317" s="589">
        <v>406.8</v>
      </c>
      <c r="I317" s="590">
        <v>339.87900000000002</v>
      </c>
    </row>
    <row r="318" spans="1:11" ht="13.9" customHeight="1">
      <c r="A318" s="336" t="s">
        <v>323</v>
      </c>
      <c r="B318" s="247"/>
      <c r="C318" s="584"/>
      <c r="D318" s="591"/>
      <c r="E318" s="592"/>
      <c r="F318" s="593"/>
      <c r="G318" s="594"/>
      <c r="H318" s="595"/>
      <c r="I318" s="259"/>
    </row>
    <row r="319" spans="1:11" ht="18" customHeight="1">
      <c r="A319" s="336" t="s">
        <v>382</v>
      </c>
      <c r="B319" s="247"/>
      <c r="C319" s="584" t="s">
        <v>380</v>
      </c>
      <c r="D319" s="596">
        <v>302.39999999999998</v>
      </c>
      <c r="E319" s="597" t="s">
        <v>383</v>
      </c>
      <c r="F319" s="598">
        <v>280.39999999999998</v>
      </c>
      <c r="G319" s="599">
        <v>291.60000000000002</v>
      </c>
      <c r="H319" s="263">
        <v>320.10000000000002</v>
      </c>
      <c r="I319" s="259">
        <v>204.71600000000001</v>
      </c>
      <c r="K319" s="600"/>
    </row>
    <row r="320" spans="1:11" ht="18" customHeight="1" thickBot="1">
      <c r="A320" s="601" t="s">
        <v>384</v>
      </c>
      <c r="B320" s="551"/>
      <c r="C320" s="602" t="s">
        <v>380</v>
      </c>
      <c r="D320" s="603">
        <v>89.8</v>
      </c>
      <c r="E320" s="604" t="s">
        <v>385</v>
      </c>
      <c r="F320" s="605">
        <v>98</v>
      </c>
      <c r="G320" s="606">
        <v>109.9</v>
      </c>
      <c r="H320" s="607">
        <v>86.7</v>
      </c>
      <c r="I320" s="608">
        <v>135.161</v>
      </c>
    </row>
    <row r="321" spans="1:13" s="133" customFormat="1" ht="12.6" customHeight="1">
      <c r="A321" s="1720" t="s">
        <v>386</v>
      </c>
      <c r="B321" s="1720"/>
      <c r="C321" s="1720"/>
      <c r="D321" s="1720"/>
      <c r="E321" s="1720"/>
      <c r="F321" s="1720"/>
      <c r="G321" s="1720"/>
      <c r="H321" s="1720"/>
      <c r="I321" s="1720"/>
      <c r="K321" s="134"/>
      <c r="L321" s="134"/>
      <c r="M321" s="134"/>
    </row>
    <row r="322" spans="1:13" s="133" customFormat="1">
      <c r="A322" s="1721"/>
      <c r="B322" s="1721"/>
      <c r="C322" s="1721"/>
      <c r="D322" s="1721"/>
      <c r="E322" s="1721"/>
      <c r="F322" s="1721"/>
      <c r="G322" s="1721"/>
      <c r="H322" s="1721"/>
      <c r="I322" s="1721"/>
      <c r="K322" s="134"/>
      <c r="L322" s="134"/>
      <c r="M322" s="134"/>
    </row>
    <row r="324" spans="1:13" s="133" customFormat="1">
      <c r="A324" s="134"/>
      <c r="B324" s="134"/>
      <c r="C324" s="565"/>
      <c r="D324" s="565"/>
      <c r="E324" s="609"/>
      <c r="F324" s="567"/>
      <c r="G324" s="567"/>
      <c r="H324" s="567"/>
      <c r="I324" s="245"/>
      <c r="K324" s="134"/>
      <c r="L324" s="134"/>
      <c r="M324" s="134"/>
    </row>
  </sheetData>
  <mergeCells count="12">
    <mergeCell ref="A321:I322"/>
    <mergeCell ref="A47:A48"/>
    <mergeCell ref="C47:C48"/>
    <mergeCell ref="I47:I48"/>
    <mergeCell ref="A49:I49"/>
    <mergeCell ref="A66:I66"/>
    <mergeCell ref="A67:I67"/>
    <mergeCell ref="A69:D69"/>
    <mergeCell ref="A116:I116"/>
    <mergeCell ref="A150:I150"/>
    <mergeCell ref="A199:I199"/>
    <mergeCell ref="A313:I313"/>
  </mergeCells>
  <hyperlinks>
    <hyperlink ref="A1" location="Índice!A1" display="Voltar ao Índice"/>
  </hyperlinks>
  <pageMargins left="0.59055118110236227" right="0.59055118110236227" top="1.1811023622047245" bottom="0.78740157480314965" header="0" footer="0"/>
  <pageSetup paperSize="9" orientation="portrait" copies="2" r:id="rId1"/>
  <headerFooter alignWithMargins="0"/>
  <rowBreaks count="8" manualBreakCount="8">
    <brk id="81" max="16383" man="1"/>
    <brk id="116" max="16383" man="1"/>
    <brk id="150" max="16383" man="1"/>
    <brk id="175" max="16383" man="1"/>
    <brk id="199" max="16383" man="1"/>
    <brk id="242" max="16383" man="1"/>
    <brk id="277" max="16383" man="1"/>
    <brk id="313" max="16383" man="1"/>
  </rowBreaks>
</worksheet>
</file>

<file path=xl/worksheets/sheet20.xml><?xml version="1.0" encoding="utf-8"?>
<worksheet xmlns="http://schemas.openxmlformats.org/spreadsheetml/2006/main" xmlns:r="http://schemas.openxmlformats.org/officeDocument/2006/relationships">
  <dimension ref="A1:M63"/>
  <sheetViews>
    <sheetView showGridLines="0" workbookViewId="0"/>
  </sheetViews>
  <sheetFormatPr defaultColWidth="10.5703125" defaultRowHeight="12.75"/>
  <cols>
    <col min="1" max="1" width="10.5703125" style="1" customWidth="1"/>
    <col min="2" max="2" width="4.42578125" style="1" customWidth="1"/>
    <col min="3" max="3" width="7.5703125" style="1" customWidth="1"/>
    <col min="4" max="4" width="7.42578125" style="1" customWidth="1"/>
    <col min="5" max="5" width="7.140625" style="1" customWidth="1"/>
    <col min="6" max="6" width="7" style="1" customWidth="1"/>
    <col min="7" max="7" width="7.42578125" style="1" customWidth="1"/>
    <col min="8" max="8" width="8.5703125" style="1" customWidth="1"/>
    <col min="9" max="9" width="8.7109375" style="1" customWidth="1"/>
    <col min="10" max="10" width="8.85546875" style="1" customWidth="1"/>
    <col min="11" max="11" width="9" style="1" customWidth="1"/>
    <col min="12" max="16384" width="10.5703125" style="1"/>
  </cols>
  <sheetData>
    <row r="1" spans="1:11" ht="15" customHeight="1">
      <c r="A1" s="1330" t="s">
        <v>1527</v>
      </c>
      <c r="B1" s="1706"/>
      <c r="C1" s="1706"/>
      <c r="D1" s="1706"/>
      <c r="E1" s="1706"/>
      <c r="F1" s="1706"/>
      <c r="G1" s="1706"/>
      <c r="H1" s="1706"/>
      <c r="I1" s="1706"/>
      <c r="J1" s="1706"/>
      <c r="K1" s="1706"/>
    </row>
    <row r="2" spans="1:11" ht="21" customHeight="1">
      <c r="A2" s="1766" t="s">
        <v>85</v>
      </c>
      <c r="B2" s="1766"/>
      <c r="C2" s="1766"/>
      <c r="D2" s="1766"/>
    </row>
    <row r="3" spans="1:11" ht="33" customHeight="1">
      <c r="A3" s="1780" t="s">
        <v>86</v>
      </c>
      <c r="B3" s="1780"/>
      <c r="C3" s="1780"/>
      <c r="D3" s="1780"/>
      <c r="E3" s="1780"/>
      <c r="F3" s="1780"/>
      <c r="G3" s="1780"/>
      <c r="H3" s="1780"/>
      <c r="I3" s="1780"/>
      <c r="J3" s="1780"/>
      <c r="K3" s="1780"/>
    </row>
    <row r="4" spans="1:11" ht="15" customHeight="1">
      <c r="A4" s="2">
        <v>2014</v>
      </c>
      <c r="B4" s="3"/>
      <c r="C4" s="3"/>
      <c r="D4" s="4"/>
      <c r="E4" s="5"/>
    </row>
    <row r="5" spans="1:11" ht="15" customHeight="1">
      <c r="A5" s="6"/>
      <c r="B5" s="7"/>
      <c r="C5" s="8"/>
      <c r="D5" s="8"/>
      <c r="E5" s="1769" t="s">
        <v>20</v>
      </c>
      <c r="F5" s="1770"/>
      <c r="G5" s="1770"/>
      <c r="H5" s="1771" t="s">
        <v>21</v>
      </c>
      <c r="I5" s="1772"/>
      <c r="J5" s="1772"/>
      <c r="K5" s="1773" t="s">
        <v>22</v>
      </c>
    </row>
    <row r="6" spans="1:11">
      <c r="A6" s="9"/>
      <c r="B6" s="10"/>
      <c r="C6" s="11"/>
      <c r="D6" s="11"/>
      <c r="E6" s="11"/>
      <c r="F6" s="11"/>
      <c r="G6" s="75"/>
      <c r="H6" s="6"/>
      <c r="I6" s="6"/>
      <c r="J6" s="6"/>
      <c r="K6" s="1774"/>
    </row>
    <row r="7" spans="1:11">
      <c r="A7" s="1759" t="s">
        <v>17</v>
      </c>
      <c r="B7" s="1760"/>
      <c r="C7" s="11"/>
      <c r="D7" s="11" t="s">
        <v>3</v>
      </c>
      <c r="E7" s="1776" t="s">
        <v>23</v>
      </c>
      <c r="F7" s="11"/>
      <c r="G7" s="11"/>
      <c r="H7" s="11"/>
      <c r="I7" s="1783" t="s">
        <v>6</v>
      </c>
      <c r="J7" s="11" t="s">
        <v>4</v>
      </c>
      <c r="K7" s="1774"/>
    </row>
    <row r="8" spans="1:11">
      <c r="A8" s="1759" t="s">
        <v>12</v>
      </c>
      <c r="B8" s="1760"/>
      <c r="C8" s="11" t="s">
        <v>0</v>
      </c>
      <c r="D8" s="11" t="s">
        <v>5</v>
      </c>
      <c r="E8" s="1777"/>
      <c r="F8" s="11" t="s">
        <v>1</v>
      </c>
      <c r="G8" s="11" t="s">
        <v>2</v>
      </c>
      <c r="H8" s="11" t="s">
        <v>9</v>
      </c>
      <c r="I8" s="1784"/>
      <c r="J8" s="11" t="s">
        <v>7</v>
      </c>
      <c r="K8" s="1774"/>
    </row>
    <row r="9" spans="1:11">
      <c r="A9" s="1759" t="s">
        <v>11</v>
      </c>
      <c r="B9" s="1760"/>
      <c r="C9" s="11"/>
      <c r="D9" s="11" t="s">
        <v>10</v>
      </c>
      <c r="E9" s="1777"/>
      <c r="F9" s="11"/>
      <c r="G9" s="11"/>
      <c r="H9" s="11"/>
      <c r="I9" s="1784"/>
      <c r="J9" s="11" t="s">
        <v>8</v>
      </c>
      <c r="K9" s="1774"/>
    </row>
    <row r="10" spans="1:11">
      <c r="A10" s="9"/>
      <c r="B10" s="10"/>
      <c r="C10" s="13"/>
      <c r="D10" s="13"/>
      <c r="E10" s="1778"/>
      <c r="F10" s="13"/>
      <c r="G10" s="13"/>
      <c r="H10" s="13"/>
      <c r="I10" s="13"/>
      <c r="J10" s="13"/>
      <c r="K10" s="1775"/>
    </row>
    <row r="11" spans="1:11" ht="13.5" customHeight="1">
      <c r="A11" s="14"/>
      <c r="B11" s="15"/>
      <c r="C11" s="1761" t="s">
        <v>19</v>
      </c>
      <c r="D11" s="1762"/>
      <c r="E11" s="1761" t="s">
        <v>13</v>
      </c>
      <c r="F11" s="1763"/>
      <c r="G11" s="1763"/>
      <c r="H11" s="1763"/>
      <c r="I11" s="1763"/>
      <c r="J11" s="1763"/>
      <c r="K11" s="1763"/>
    </row>
    <row r="12" spans="1:11" ht="9" customHeight="1">
      <c r="A12" s="16"/>
      <c r="B12" s="16"/>
      <c r="C12" s="16"/>
      <c r="D12" s="16"/>
      <c r="E12" s="5"/>
    </row>
    <row r="13" spans="1:11" ht="9" customHeight="1">
      <c r="A13" s="16"/>
      <c r="B13" s="16"/>
      <c r="C13" s="16"/>
      <c r="D13" s="16"/>
      <c r="E13" s="5"/>
    </row>
    <row r="14" spans="1:11" ht="11.25" customHeight="1">
      <c r="A14" s="17" t="s">
        <v>87</v>
      </c>
      <c r="B14" s="16"/>
      <c r="C14" s="16"/>
      <c r="D14" s="16"/>
      <c r="E14" s="5"/>
    </row>
    <row r="15" spans="1:11" ht="5.25" customHeight="1">
      <c r="A15" s="17"/>
      <c r="B15" s="16"/>
      <c r="C15" s="16"/>
      <c r="D15" s="16"/>
      <c r="E15" s="5"/>
    </row>
    <row r="16" spans="1:11" s="22" customFormat="1" ht="12" customHeight="1">
      <c r="A16" s="17" t="s">
        <v>9</v>
      </c>
      <c r="B16" s="111"/>
      <c r="C16" s="19">
        <v>7696</v>
      </c>
      <c r="D16" s="19">
        <v>10789</v>
      </c>
      <c r="E16" s="19">
        <v>76094.292000000001</v>
      </c>
      <c r="F16" s="19">
        <v>26471.802</v>
      </c>
      <c r="G16" s="19">
        <v>135945.81099999999</v>
      </c>
      <c r="H16" s="19">
        <v>286401.08</v>
      </c>
      <c r="I16" s="19">
        <v>21768.808000000001</v>
      </c>
      <c r="J16" s="19">
        <v>264632.272</v>
      </c>
      <c r="K16" s="19">
        <v>33761.991000000002</v>
      </c>
    </row>
    <row r="17" spans="1:11" ht="18" customHeight="1">
      <c r="A17" s="23" t="s">
        <v>18</v>
      </c>
      <c r="B17" s="16"/>
      <c r="C17" s="24">
        <v>7646</v>
      </c>
      <c r="D17" s="24">
        <v>9945</v>
      </c>
      <c r="E17" s="24">
        <v>56147.512000000002</v>
      </c>
      <c r="F17" s="24">
        <v>23611.701000000001</v>
      </c>
      <c r="G17" s="24">
        <v>107628.255</v>
      </c>
      <c r="H17" s="24">
        <v>227668.139</v>
      </c>
      <c r="I17" s="24">
        <v>19456.378000000001</v>
      </c>
      <c r="J17" s="24">
        <v>208211.761</v>
      </c>
      <c r="K17" s="24">
        <v>29554.685000000001</v>
      </c>
    </row>
    <row r="18" spans="1:11" ht="12" customHeight="1">
      <c r="A18" s="28" t="s">
        <v>14</v>
      </c>
      <c r="B18" s="16"/>
      <c r="C18" s="24">
        <v>49</v>
      </c>
      <c r="D18" s="25" t="s">
        <v>44</v>
      </c>
      <c r="E18" s="25" t="s">
        <v>44</v>
      </c>
      <c r="F18" s="25" t="s">
        <v>44</v>
      </c>
      <c r="G18" s="25" t="s">
        <v>44</v>
      </c>
      <c r="H18" s="25" t="s">
        <v>44</v>
      </c>
      <c r="I18" s="25" t="s">
        <v>44</v>
      </c>
      <c r="J18" s="25" t="s">
        <v>44</v>
      </c>
      <c r="K18" s="25" t="s">
        <v>44</v>
      </c>
    </row>
    <row r="19" spans="1:11" ht="12" customHeight="1">
      <c r="A19" s="28" t="s">
        <v>15</v>
      </c>
      <c r="B19" s="16"/>
      <c r="C19" s="24">
        <v>1</v>
      </c>
      <c r="D19" s="25" t="s">
        <v>44</v>
      </c>
      <c r="E19" s="25" t="s">
        <v>44</v>
      </c>
      <c r="F19" s="25" t="s">
        <v>44</v>
      </c>
      <c r="G19" s="25" t="s">
        <v>44</v>
      </c>
      <c r="H19" s="25" t="s">
        <v>44</v>
      </c>
      <c r="I19" s="25" t="s">
        <v>44</v>
      </c>
      <c r="J19" s="25" t="s">
        <v>44</v>
      </c>
      <c r="K19" s="25" t="s">
        <v>44</v>
      </c>
    </row>
    <row r="20" spans="1:11" ht="12" customHeight="1">
      <c r="A20" s="23" t="s">
        <v>16</v>
      </c>
      <c r="B20" s="16"/>
      <c r="C20" s="24">
        <v>0</v>
      </c>
      <c r="D20" s="24">
        <v>0</v>
      </c>
      <c r="E20" s="24">
        <v>0</v>
      </c>
      <c r="F20" s="24">
        <v>0</v>
      </c>
      <c r="G20" s="24">
        <v>0</v>
      </c>
      <c r="H20" s="24">
        <v>0</v>
      </c>
      <c r="I20" s="24">
        <v>0</v>
      </c>
      <c r="J20" s="24">
        <v>0</v>
      </c>
      <c r="K20" s="24">
        <v>0</v>
      </c>
    </row>
    <row r="21" spans="1:11" ht="9.75" customHeight="1">
      <c r="A21" s="16"/>
      <c r="B21" s="16"/>
      <c r="C21" s="112"/>
      <c r="D21" s="112"/>
      <c r="E21" s="31"/>
      <c r="F21" s="32"/>
      <c r="G21" s="32"/>
      <c r="H21" s="32"/>
      <c r="I21" s="32"/>
      <c r="J21" s="32"/>
      <c r="K21" s="32"/>
    </row>
    <row r="22" spans="1:11" ht="12.75" customHeight="1">
      <c r="A22" s="17" t="s">
        <v>88</v>
      </c>
      <c r="B22" s="16"/>
      <c r="C22" s="32"/>
      <c r="D22" s="32"/>
      <c r="E22" s="31"/>
      <c r="F22" s="32"/>
      <c r="G22" s="32"/>
      <c r="H22" s="32"/>
      <c r="I22" s="32"/>
      <c r="J22" s="32"/>
      <c r="K22" s="32"/>
    </row>
    <row r="23" spans="1:11" ht="3.75" customHeight="1">
      <c r="A23" s="17"/>
      <c r="B23" s="16"/>
      <c r="C23" s="32"/>
      <c r="D23" s="32"/>
      <c r="E23" s="31"/>
      <c r="F23" s="32"/>
      <c r="G23" s="32"/>
      <c r="H23" s="32"/>
      <c r="I23" s="32"/>
      <c r="J23" s="32"/>
      <c r="K23" s="32"/>
    </row>
    <row r="24" spans="1:11" s="22" customFormat="1" ht="12.75" customHeight="1">
      <c r="A24" s="17" t="s">
        <v>9</v>
      </c>
      <c r="B24" s="111"/>
      <c r="C24" s="19">
        <v>3463</v>
      </c>
      <c r="D24" s="19">
        <v>9981</v>
      </c>
      <c r="E24" s="19">
        <v>166871.43700000001</v>
      </c>
      <c r="F24" s="19">
        <v>65220.082999999999</v>
      </c>
      <c r="G24" s="19">
        <v>402682.37699999998</v>
      </c>
      <c r="H24" s="19">
        <v>691406.65700000001</v>
      </c>
      <c r="I24" s="19">
        <v>68012.342000000004</v>
      </c>
      <c r="J24" s="19">
        <v>623394.31499999994</v>
      </c>
      <c r="K24" s="19">
        <v>23066.904999999999</v>
      </c>
    </row>
    <row r="25" spans="1:11" ht="18" customHeight="1">
      <c r="A25" s="23" t="s">
        <v>18</v>
      </c>
      <c r="B25" s="16"/>
      <c r="C25" s="24">
        <v>3300</v>
      </c>
      <c r="D25" s="24">
        <v>5961</v>
      </c>
      <c r="E25" s="24">
        <v>65467.192999999999</v>
      </c>
      <c r="F25" s="24">
        <v>49368.915999999997</v>
      </c>
      <c r="G25" s="24">
        <v>189452.38500000001</v>
      </c>
      <c r="H25" s="24">
        <v>334236.89</v>
      </c>
      <c r="I25" s="24">
        <v>52885.459000000003</v>
      </c>
      <c r="J25" s="24">
        <v>281351.43099999998</v>
      </c>
      <c r="K25" s="24">
        <v>13957.41</v>
      </c>
    </row>
    <row r="26" spans="1:11" ht="10.5" customHeight="1">
      <c r="A26" s="28" t="s">
        <v>14</v>
      </c>
      <c r="B26" s="16"/>
      <c r="C26" s="24">
        <v>154</v>
      </c>
      <c r="D26" s="24">
        <v>2810</v>
      </c>
      <c r="E26" s="24">
        <v>80573.055999999997</v>
      </c>
      <c r="F26" s="24">
        <v>12911.901</v>
      </c>
      <c r="G26" s="24">
        <v>173720.071</v>
      </c>
      <c r="H26" s="24">
        <v>284053.45500000002</v>
      </c>
      <c r="I26" s="24">
        <v>11263.767</v>
      </c>
      <c r="J26" s="24">
        <v>272789.68800000002</v>
      </c>
      <c r="K26" s="24">
        <v>4651.6419999999998</v>
      </c>
    </row>
    <row r="27" spans="1:11" ht="12.75" customHeight="1">
      <c r="A27" s="28" t="s">
        <v>15</v>
      </c>
      <c r="B27" s="16"/>
      <c r="C27" s="24">
        <v>8</v>
      </c>
      <c r="D27" s="25" t="s">
        <v>44</v>
      </c>
      <c r="E27" s="25" t="s">
        <v>44</v>
      </c>
      <c r="F27" s="25" t="s">
        <v>44</v>
      </c>
      <c r="G27" s="25" t="s">
        <v>44</v>
      </c>
      <c r="H27" s="25" t="s">
        <v>44</v>
      </c>
      <c r="I27" s="25" t="s">
        <v>44</v>
      </c>
      <c r="J27" s="25" t="s">
        <v>44</v>
      </c>
      <c r="K27" s="25" t="s">
        <v>44</v>
      </c>
    </row>
    <row r="28" spans="1:11" ht="9.75" customHeight="1">
      <c r="A28" s="23" t="s">
        <v>16</v>
      </c>
      <c r="B28" s="16"/>
      <c r="C28" s="24">
        <v>1</v>
      </c>
      <c r="D28" s="25" t="s">
        <v>44</v>
      </c>
      <c r="E28" s="25" t="s">
        <v>44</v>
      </c>
      <c r="F28" s="25" t="s">
        <v>44</v>
      </c>
      <c r="G28" s="25" t="s">
        <v>44</v>
      </c>
      <c r="H28" s="25" t="s">
        <v>44</v>
      </c>
      <c r="I28" s="25" t="s">
        <v>44</v>
      </c>
      <c r="J28" s="25" t="s">
        <v>44</v>
      </c>
      <c r="K28" s="25" t="s">
        <v>44</v>
      </c>
    </row>
    <row r="29" spans="1:11" ht="6.75" customHeight="1">
      <c r="C29" s="32"/>
      <c r="D29" s="32"/>
      <c r="E29" s="32"/>
      <c r="F29" s="32"/>
      <c r="G29" s="32"/>
      <c r="H29" s="32"/>
      <c r="I29" s="32"/>
      <c r="J29" s="32"/>
      <c r="K29" s="32"/>
    </row>
    <row r="30" spans="1:11" ht="16.5" customHeight="1">
      <c r="A30" s="17" t="s">
        <v>89</v>
      </c>
      <c r="B30" s="16"/>
      <c r="C30" s="112"/>
      <c r="D30" s="112"/>
      <c r="E30" s="31"/>
      <c r="F30" s="32"/>
      <c r="G30" s="32"/>
      <c r="H30" s="32"/>
      <c r="I30" s="32"/>
      <c r="J30" s="32"/>
      <c r="K30" s="32"/>
    </row>
    <row r="31" spans="1:11" ht="7.5" customHeight="1">
      <c r="A31" s="17"/>
      <c r="B31" s="16"/>
      <c r="C31" s="112"/>
      <c r="D31" s="112"/>
      <c r="E31" s="31"/>
      <c r="F31" s="32"/>
      <c r="G31" s="32"/>
      <c r="H31" s="32"/>
      <c r="I31" s="32"/>
      <c r="J31" s="32"/>
      <c r="K31" s="32"/>
    </row>
    <row r="32" spans="1:11" ht="16.5" customHeight="1">
      <c r="A32" s="17" t="s">
        <v>9</v>
      </c>
      <c r="B32" s="111"/>
      <c r="C32" s="19">
        <v>4030</v>
      </c>
      <c r="D32" s="19">
        <v>5975</v>
      </c>
      <c r="E32" s="19">
        <v>47782.053999999996</v>
      </c>
      <c r="F32" s="19">
        <v>49036.453999999998</v>
      </c>
      <c r="G32" s="19">
        <v>76886.535000000003</v>
      </c>
      <c r="H32" s="19">
        <v>197742.435</v>
      </c>
      <c r="I32" s="19">
        <v>60645.966</v>
      </c>
      <c r="J32" s="19">
        <v>137096.46900000001</v>
      </c>
      <c r="K32" s="19">
        <v>16195.656999999999</v>
      </c>
    </row>
    <row r="33" spans="1:13" ht="18" customHeight="1">
      <c r="A33" s="23" t="s">
        <v>18</v>
      </c>
      <c r="B33" s="16"/>
      <c r="C33" s="24">
        <v>3995</v>
      </c>
      <c r="D33" s="24">
        <v>5111</v>
      </c>
      <c r="E33" s="24">
        <v>29425.726999999999</v>
      </c>
      <c r="F33" s="24">
        <v>28759.87</v>
      </c>
      <c r="G33" s="24">
        <v>53234.298000000003</v>
      </c>
      <c r="H33" s="24">
        <v>133286.755</v>
      </c>
      <c r="I33" s="24">
        <v>34814.084000000003</v>
      </c>
      <c r="J33" s="24">
        <v>98472.671000000002</v>
      </c>
      <c r="K33" s="24">
        <v>16051.689</v>
      </c>
    </row>
    <row r="34" spans="1:13" ht="12" customHeight="1">
      <c r="A34" s="28" t="s">
        <v>14</v>
      </c>
      <c r="B34" s="16"/>
      <c r="C34" s="24">
        <v>33</v>
      </c>
      <c r="D34" s="25" t="s">
        <v>44</v>
      </c>
      <c r="E34" s="25" t="s">
        <v>44</v>
      </c>
      <c r="F34" s="25" t="s">
        <v>44</v>
      </c>
      <c r="G34" s="25" t="s">
        <v>44</v>
      </c>
      <c r="H34" s="25" t="s">
        <v>44</v>
      </c>
      <c r="I34" s="25" t="s">
        <v>44</v>
      </c>
      <c r="J34" s="25" t="s">
        <v>44</v>
      </c>
      <c r="K34" s="25" t="s">
        <v>44</v>
      </c>
    </row>
    <row r="35" spans="1:13" ht="12" customHeight="1">
      <c r="A35" s="28" t="s">
        <v>15</v>
      </c>
      <c r="B35" s="16"/>
      <c r="C35" s="24">
        <v>2</v>
      </c>
      <c r="D35" s="25" t="s">
        <v>44</v>
      </c>
      <c r="E35" s="25" t="s">
        <v>44</v>
      </c>
      <c r="F35" s="25" t="s">
        <v>44</v>
      </c>
      <c r="G35" s="25" t="s">
        <v>44</v>
      </c>
      <c r="H35" s="25" t="s">
        <v>44</v>
      </c>
      <c r="I35" s="25" t="s">
        <v>44</v>
      </c>
      <c r="J35" s="25" t="s">
        <v>44</v>
      </c>
      <c r="K35" s="25" t="s">
        <v>44</v>
      </c>
    </row>
    <row r="36" spans="1:13" ht="12" customHeight="1">
      <c r="A36" s="23" t="s">
        <v>16</v>
      </c>
      <c r="B36" s="16"/>
      <c r="C36" s="24">
        <v>0</v>
      </c>
      <c r="D36" s="24">
        <v>0</v>
      </c>
      <c r="E36" s="24">
        <v>0</v>
      </c>
      <c r="F36" s="24">
        <v>0</v>
      </c>
      <c r="G36" s="24">
        <v>0</v>
      </c>
      <c r="H36" s="24">
        <v>0</v>
      </c>
      <c r="I36" s="24">
        <v>0</v>
      </c>
      <c r="J36" s="24">
        <v>0</v>
      </c>
      <c r="K36" s="24">
        <v>0</v>
      </c>
    </row>
    <row r="37" spans="1:13">
      <c r="C37" s="32"/>
      <c r="D37" s="32"/>
      <c r="E37" s="32"/>
      <c r="F37" s="32"/>
      <c r="G37" s="32"/>
      <c r="H37" s="32"/>
      <c r="I37" s="32"/>
      <c r="J37" s="32"/>
      <c r="K37" s="32"/>
    </row>
    <row r="38" spans="1:13" ht="15" customHeight="1">
      <c r="A38" s="17" t="s">
        <v>90</v>
      </c>
      <c r="B38" s="17"/>
      <c r="C38" s="35"/>
      <c r="D38" s="35"/>
      <c r="E38" s="31"/>
      <c r="F38" s="32"/>
      <c r="G38" s="32"/>
      <c r="H38" s="32"/>
      <c r="I38" s="32"/>
      <c r="J38" s="32"/>
      <c r="K38" s="32"/>
      <c r="L38" s="27"/>
      <c r="M38" s="27"/>
    </row>
    <row r="39" spans="1:13" ht="9" customHeight="1">
      <c r="A39" s="17"/>
      <c r="B39" s="17"/>
      <c r="C39" s="35"/>
      <c r="D39" s="35"/>
      <c r="E39" s="31"/>
      <c r="F39" s="32"/>
      <c r="G39" s="32"/>
      <c r="H39" s="32"/>
      <c r="I39" s="32"/>
      <c r="J39" s="32"/>
      <c r="K39" s="32"/>
      <c r="L39" s="27"/>
      <c r="M39" s="27"/>
    </row>
    <row r="40" spans="1:13" ht="11.25" customHeight="1">
      <c r="A40" s="17" t="s">
        <v>9</v>
      </c>
      <c r="B40" s="17"/>
      <c r="C40" s="19">
        <v>2144</v>
      </c>
      <c r="D40" s="19">
        <v>3141</v>
      </c>
      <c r="E40" s="19">
        <v>17867.528999999999</v>
      </c>
      <c r="F40" s="19">
        <v>13981.733</v>
      </c>
      <c r="G40" s="19">
        <v>22719.457999999999</v>
      </c>
      <c r="H40" s="19">
        <v>64920.231</v>
      </c>
      <c r="I40" s="19">
        <v>17409.432000000001</v>
      </c>
      <c r="J40" s="19">
        <v>47510.798999999999</v>
      </c>
      <c r="K40" s="19">
        <v>4528.9709999999995</v>
      </c>
      <c r="L40" s="27"/>
      <c r="M40" s="27"/>
    </row>
    <row r="41" spans="1:13" ht="18" customHeight="1">
      <c r="A41" s="23" t="s">
        <v>18</v>
      </c>
      <c r="B41" s="5"/>
      <c r="C41" s="24">
        <v>2132</v>
      </c>
      <c r="D41" s="24">
        <v>2853</v>
      </c>
      <c r="E41" s="24">
        <v>13930.767</v>
      </c>
      <c r="F41" s="24">
        <v>7472.1719999999996</v>
      </c>
      <c r="G41" s="24">
        <v>18963.784</v>
      </c>
      <c r="H41" s="24">
        <v>49177.875999999997</v>
      </c>
      <c r="I41" s="24">
        <v>8532.8070000000007</v>
      </c>
      <c r="J41" s="24">
        <v>40645.069000000003</v>
      </c>
      <c r="K41" s="24">
        <v>3865.46</v>
      </c>
      <c r="L41" s="27"/>
      <c r="M41" s="27"/>
    </row>
    <row r="42" spans="1:13" ht="12" customHeight="1">
      <c r="A42" s="28" t="s">
        <v>14</v>
      </c>
      <c r="B42" s="5"/>
      <c r="C42" s="24">
        <v>10</v>
      </c>
      <c r="D42" s="24" t="s">
        <v>44</v>
      </c>
      <c r="E42" s="24" t="s">
        <v>44</v>
      </c>
      <c r="F42" s="24" t="s">
        <v>44</v>
      </c>
      <c r="G42" s="24" t="s">
        <v>44</v>
      </c>
      <c r="H42" s="24" t="s">
        <v>44</v>
      </c>
      <c r="I42" s="24" t="s">
        <v>44</v>
      </c>
      <c r="J42" s="24" t="s">
        <v>44</v>
      </c>
      <c r="K42" s="24" t="s">
        <v>44</v>
      </c>
      <c r="L42" s="27"/>
      <c r="M42" s="27"/>
    </row>
    <row r="43" spans="1:13" ht="12" customHeight="1">
      <c r="A43" s="28" t="s">
        <v>15</v>
      </c>
      <c r="B43" s="5"/>
      <c r="C43" s="24">
        <v>2</v>
      </c>
      <c r="D43" s="24" t="s">
        <v>44</v>
      </c>
      <c r="E43" s="24" t="s">
        <v>44</v>
      </c>
      <c r="F43" s="24" t="s">
        <v>44</v>
      </c>
      <c r="G43" s="24" t="s">
        <v>44</v>
      </c>
      <c r="H43" s="24" t="s">
        <v>44</v>
      </c>
      <c r="I43" s="24" t="s">
        <v>44</v>
      </c>
      <c r="J43" s="24" t="s">
        <v>44</v>
      </c>
      <c r="K43" s="24" t="s">
        <v>44</v>
      </c>
      <c r="L43" s="27"/>
      <c r="M43" s="27"/>
    </row>
    <row r="44" spans="1:13" ht="12" customHeight="1">
      <c r="A44" s="23" t="s">
        <v>16</v>
      </c>
      <c r="B44" s="5"/>
      <c r="C44" s="24">
        <v>0</v>
      </c>
      <c r="D44" s="24">
        <v>0</v>
      </c>
      <c r="E44" s="24">
        <v>0</v>
      </c>
      <c r="F44" s="24">
        <v>0</v>
      </c>
      <c r="G44" s="24">
        <v>0</v>
      </c>
      <c r="H44" s="24">
        <v>0</v>
      </c>
      <c r="I44" s="24">
        <v>0</v>
      </c>
      <c r="J44" s="24">
        <v>0</v>
      </c>
      <c r="K44" s="24">
        <v>0</v>
      </c>
    </row>
    <row r="45" spans="1:13">
      <c r="C45" s="32"/>
      <c r="D45" s="32"/>
      <c r="E45" s="32"/>
      <c r="F45" s="32"/>
      <c r="G45" s="32"/>
      <c r="H45" s="32"/>
      <c r="I45" s="32"/>
      <c r="J45" s="32"/>
      <c r="K45" s="32"/>
    </row>
    <row r="46" spans="1:13" ht="12" customHeight="1">
      <c r="A46" s="17" t="s">
        <v>91</v>
      </c>
      <c r="B46" s="5"/>
      <c r="C46" s="31"/>
      <c r="D46" s="31"/>
      <c r="E46" s="31"/>
      <c r="F46" s="32"/>
      <c r="G46" s="32"/>
      <c r="H46" s="32"/>
      <c r="I46" s="32"/>
      <c r="J46" s="32"/>
      <c r="K46" s="32"/>
      <c r="L46" s="27"/>
      <c r="M46" s="27"/>
    </row>
    <row r="47" spans="1:13" ht="6.75" customHeight="1">
      <c r="A47" s="17"/>
      <c r="B47" s="5"/>
      <c r="C47" s="31"/>
      <c r="D47" s="31"/>
      <c r="E47" s="31"/>
      <c r="F47" s="32"/>
      <c r="G47" s="32"/>
      <c r="H47" s="32"/>
      <c r="I47" s="32"/>
      <c r="J47" s="32"/>
      <c r="K47" s="32"/>
      <c r="L47" s="27"/>
      <c r="M47" s="27"/>
    </row>
    <row r="48" spans="1:13" ht="12" customHeight="1">
      <c r="A48" s="17" t="s">
        <v>9</v>
      </c>
      <c r="B48" s="17"/>
      <c r="C48" s="19">
        <v>2945</v>
      </c>
      <c r="D48" s="19">
        <v>3421</v>
      </c>
      <c r="E48" s="19">
        <v>12955.672</v>
      </c>
      <c r="F48" s="19">
        <v>126.289</v>
      </c>
      <c r="G48" s="19">
        <v>18943.535</v>
      </c>
      <c r="H48" s="19">
        <v>49561.864999999998</v>
      </c>
      <c r="I48" s="19">
        <v>99.39</v>
      </c>
      <c r="J48" s="19">
        <v>49462.474999999999</v>
      </c>
      <c r="K48" s="19">
        <v>17383.878000000001</v>
      </c>
      <c r="L48" s="27"/>
      <c r="M48" s="27"/>
    </row>
    <row r="49" spans="1:13" ht="18" customHeight="1">
      <c r="A49" s="23" t="s">
        <v>18</v>
      </c>
      <c r="B49" s="5"/>
      <c r="C49" s="24">
        <v>2930</v>
      </c>
      <c r="D49" s="24">
        <v>3133</v>
      </c>
      <c r="E49" s="24">
        <v>6771.24</v>
      </c>
      <c r="F49" s="24">
        <v>120.31399999999999</v>
      </c>
      <c r="G49" s="24">
        <v>13284.279</v>
      </c>
      <c r="H49" s="24">
        <v>38621.402999999998</v>
      </c>
      <c r="I49" s="24">
        <v>94.593999999999994</v>
      </c>
      <c r="J49" s="24">
        <v>38526.809000000001</v>
      </c>
      <c r="K49" s="24">
        <v>17224.385999999999</v>
      </c>
      <c r="L49" s="27"/>
      <c r="M49" s="27"/>
    </row>
    <row r="50" spans="1:13" ht="12" customHeight="1">
      <c r="A50" s="28" t="s">
        <v>14</v>
      </c>
      <c r="B50" s="5"/>
      <c r="C50" s="24">
        <v>14</v>
      </c>
      <c r="D50" s="25" t="s">
        <v>44</v>
      </c>
      <c r="E50" s="25" t="s">
        <v>44</v>
      </c>
      <c r="F50" s="25" t="s">
        <v>44</v>
      </c>
      <c r="G50" s="25" t="s">
        <v>44</v>
      </c>
      <c r="H50" s="25" t="s">
        <v>44</v>
      </c>
      <c r="I50" s="25" t="s">
        <v>44</v>
      </c>
      <c r="J50" s="25" t="s">
        <v>44</v>
      </c>
      <c r="K50" s="25" t="s">
        <v>44</v>
      </c>
    </row>
    <row r="51" spans="1:13" ht="12" customHeight="1">
      <c r="A51" s="28" t="s">
        <v>15</v>
      </c>
      <c r="B51" s="5"/>
      <c r="C51" s="24">
        <v>1</v>
      </c>
      <c r="D51" s="25" t="s">
        <v>44</v>
      </c>
      <c r="E51" s="25" t="s">
        <v>44</v>
      </c>
      <c r="F51" s="25" t="s">
        <v>44</v>
      </c>
      <c r="G51" s="25" t="s">
        <v>44</v>
      </c>
      <c r="H51" s="25" t="s">
        <v>44</v>
      </c>
      <c r="I51" s="25" t="s">
        <v>44</v>
      </c>
      <c r="J51" s="25" t="s">
        <v>44</v>
      </c>
      <c r="K51" s="25" t="s">
        <v>44</v>
      </c>
    </row>
    <row r="52" spans="1:13" ht="12" customHeight="1">
      <c r="A52" s="23" t="s">
        <v>16</v>
      </c>
      <c r="B52" s="5"/>
      <c r="C52" s="24">
        <v>0</v>
      </c>
      <c r="D52" s="24">
        <v>0</v>
      </c>
      <c r="E52" s="24">
        <v>0</v>
      </c>
      <c r="F52" s="24">
        <v>0</v>
      </c>
      <c r="G52" s="24">
        <v>0</v>
      </c>
      <c r="H52" s="24">
        <v>0</v>
      </c>
      <c r="I52" s="24">
        <v>0</v>
      </c>
      <c r="J52" s="24">
        <v>0</v>
      </c>
      <c r="K52" s="24">
        <v>0</v>
      </c>
    </row>
    <row r="53" spans="1:13">
      <c r="C53" s="32"/>
      <c r="D53" s="32"/>
      <c r="E53" s="32"/>
      <c r="F53" s="32"/>
      <c r="G53" s="32"/>
      <c r="H53" s="32"/>
      <c r="I53" s="32"/>
      <c r="J53" s="32"/>
      <c r="K53" s="32"/>
    </row>
    <row r="54" spans="1:13" ht="12" customHeight="1">
      <c r="A54" s="17" t="s">
        <v>92</v>
      </c>
      <c r="B54" s="5"/>
      <c r="C54" s="31"/>
      <c r="D54" s="31"/>
      <c r="E54" s="31"/>
      <c r="F54" s="32"/>
      <c r="G54" s="32"/>
      <c r="H54" s="32"/>
      <c r="I54" s="32"/>
      <c r="J54" s="32"/>
      <c r="K54" s="32"/>
      <c r="L54" s="27"/>
      <c r="M54" s="27"/>
    </row>
    <row r="55" spans="1:13" ht="5.25" customHeight="1">
      <c r="A55" s="17"/>
      <c r="B55" s="5"/>
      <c r="C55" s="31"/>
      <c r="D55" s="31"/>
      <c r="E55" s="31"/>
      <c r="F55" s="32"/>
      <c r="G55" s="32"/>
      <c r="H55" s="32"/>
      <c r="I55" s="32"/>
      <c r="J55" s="32"/>
      <c r="K55" s="32"/>
      <c r="L55" s="27"/>
      <c r="M55" s="27"/>
    </row>
    <row r="56" spans="1:13" ht="12" customHeight="1">
      <c r="A56" s="17" t="s">
        <v>9</v>
      </c>
      <c r="B56" s="17"/>
      <c r="C56" s="19">
        <v>44</v>
      </c>
      <c r="D56" s="19">
        <v>54</v>
      </c>
      <c r="E56" s="19">
        <v>182.03899999999999</v>
      </c>
      <c r="F56" s="19">
        <v>691.58799999999997</v>
      </c>
      <c r="G56" s="19">
        <v>240.91499999999999</v>
      </c>
      <c r="H56" s="19">
        <v>1157.1769999999999</v>
      </c>
      <c r="I56" s="19">
        <v>636.68100000000004</v>
      </c>
      <c r="J56" s="19">
        <v>520.49599999999998</v>
      </c>
      <c r="K56" s="19">
        <v>-144.64699999999999</v>
      </c>
      <c r="L56" s="27"/>
      <c r="M56" s="27"/>
    </row>
    <row r="57" spans="1:13" ht="18" customHeight="1">
      <c r="A57" s="23" t="s">
        <v>18</v>
      </c>
      <c r="B57" s="5"/>
      <c r="C57" s="24">
        <v>44</v>
      </c>
      <c r="D57" s="25">
        <v>54</v>
      </c>
      <c r="E57" s="25">
        <v>182.03899999999999</v>
      </c>
      <c r="F57" s="25">
        <v>691.58799999999997</v>
      </c>
      <c r="G57" s="25">
        <v>240.91499999999999</v>
      </c>
      <c r="H57" s="25">
        <v>1157.1769999999999</v>
      </c>
      <c r="I57" s="25">
        <v>636.68100000000004</v>
      </c>
      <c r="J57" s="25">
        <v>520.49599999999998</v>
      </c>
      <c r="K57" s="25">
        <v>-144.64699999999999</v>
      </c>
      <c r="L57" s="27"/>
      <c r="M57" s="27"/>
    </row>
    <row r="58" spans="1:13" ht="12" customHeight="1">
      <c r="A58" s="28" t="s">
        <v>14</v>
      </c>
      <c r="B58" s="5"/>
      <c r="C58" s="24">
        <v>0</v>
      </c>
      <c r="D58" s="25">
        <v>0</v>
      </c>
      <c r="E58" s="25">
        <v>0</v>
      </c>
      <c r="F58" s="25">
        <v>0</v>
      </c>
      <c r="G58" s="25">
        <v>0</v>
      </c>
      <c r="H58" s="25">
        <v>0</v>
      </c>
      <c r="I58" s="25">
        <v>0</v>
      </c>
      <c r="J58" s="25">
        <v>0</v>
      </c>
      <c r="K58" s="25">
        <v>0</v>
      </c>
    </row>
    <row r="59" spans="1:13" ht="12" customHeight="1">
      <c r="A59" s="28" t="s">
        <v>15</v>
      </c>
      <c r="B59" s="5"/>
      <c r="C59" s="24">
        <v>0</v>
      </c>
      <c r="D59" s="24">
        <v>0</v>
      </c>
      <c r="E59" s="24">
        <v>0</v>
      </c>
      <c r="F59" s="24">
        <v>0</v>
      </c>
      <c r="G59" s="24">
        <v>0</v>
      </c>
      <c r="H59" s="24">
        <v>0</v>
      </c>
      <c r="I59" s="24">
        <v>0</v>
      </c>
      <c r="J59" s="24">
        <v>0</v>
      </c>
      <c r="K59" s="24">
        <v>0</v>
      </c>
    </row>
    <row r="60" spans="1:13" ht="12" customHeight="1">
      <c r="A60" s="23" t="s">
        <v>16</v>
      </c>
      <c r="B60" s="5"/>
      <c r="C60" s="24">
        <v>0</v>
      </c>
      <c r="D60" s="24">
        <v>0</v>
      </c>
      <c r="E60" s="24">
        <v>0</v>
      </c>
      <c r="F60" s="24">
        <v>0</v>
      </c>
      <c r="G60" s="24">
        <v>0</v>
      </c>
      <c r="H60" s="24">
        <v>0</v>
      </c>
      <c r="I60" s="24">
        <v>0</v>
      </c>
      <c r="J60" s="24">
        <v>0</v>
      </c>
      <c r="K60" s="24">
        <v>0</v>
      </c>
    </row>
    <row r="61" spans="1:13" ht="6.95" customHeight="1" thickBot="1">
      <c r="A61" s="38"/>
      <c r="B61" s="38"/>
      <c r="C61" s="38"/>
      <c r="D61" s="38"/>
      <c r="E61" s="38"/>
      <c r="F61" s="38"/>
      <c r="G61" s="38"/>
      <c r="H61" s="38"/>
      <c r="I61" s="38"/>
      <c r="J61" s="38"/>
      <c r="K61" s="38"/>
    </row>
    <row r="62" spans="1:13" ht="3.75" customHeight="1" thickTop="1">
      <c r="A62" s="5"/>
      <c r="B62" s="5"/>
      <c r="C62" s="5"/>
      <c r="D62" s="5"/>
    </row>
    <row r="63" spans="1:13" ht="12.95" customHeight="1">
      <c r="A63" s="39" t="s">
        <v>155</v>
      </c>
      <c r="B63" s="39"/>
      <c r="C63" s="39"/>
      <c r="D63" s="39"/>
    </row>
  </sheetData>
  <mergeCells count="12">
    <mergeCell ref="A9:B9"/>
    <mergeCell ref="C11:D11"/>
    <mergeCell ref="E11:K11"/>
    <mergeCell ref="A2:D2"/>
    <mergeCell ref="A3:K3"/>
    <mergeCell ref="E5:G5"/>
    <mergeCell ref="H5:J5"/>
    <mergeCell ref="K5:K10"/>
    <mergeCell ref="A7:B7"/>
    <mergeCell ref="E7:E10"/>
    <mergeCell ref="I7:I9"/>
    <mergeCell ref="A8:B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dimension ref="A1:AC51"/>
  <sheetViews>
    <sheetView showGridLines="0" zoomScaleNormal="100" workbookViewId="0"/>
  </sheetViews>
  <sheetFormatPr defaultColWidth="10.5703125" defaultRowHeight="12.75"/>
  <cols>
    <col min="1" max="1" width="10.5703125" style="1" customWidth="1"/>
    <col min="2" max="2" width="8.85546875" style="1" customWidth="1"/>
    <col min="3" max="3" width="8.140625" style="1" customWidth="1"/>
    <col min="4" max="4" width="7.42578125" style="1" customWidth="1"/>
    <col min="5" max="5" width="7.140625" style="1" customWidth="1"/>
    <col min="6" max="6" width="6.7109375" style="1" customWidth="1"/>
    <col min="7" max="7" width="6.5703125" style="1" customWidth="1"/>
    <col min="8" max="8" width="6.140625" style="1" customWidth="1"/>
    <col min="9" max="9" width="6.5703125" style="1" bestFit="1" customWidth="1"/>
    <col min="10" max="10" width="9.42578125" style="1" customWidth="1"/>
    <col min="11" max="11" width="9.5703125" style="1" customWidth="1"/>
    <col min="12" max="16384" width="10.5703125" style="1"/>
  </cols>
  <sheetData>
    <row r="1" spans="1:29" ht="15" customHeight="1">
      <c r="A1" s="1330" t="s">
        <v>1527</v>
      </c>
      <c r="B1" s="5"/>
      <c r="C1" s="5"/>
      <c r="D1" s="5"/>
      <c r="E1" s="5"/>
    </row>
    <row r="2" spans="1:29" ht="21" customHeight="1">
      <c r="A2" s="1766" t="s">
        <v>93</v>
      </c>
      <c r="B2" s="1766"/>
      <c r="C2" s="1766"/>
      <c r="D2" s="1766"/>
      <c r="E2" s="5"/>
    </row>
    <row r="3" spans="1:29" ht="33" customHeight="1">
      <c r="A3" s="1780" t="s">
        <v>94</v>
      </c>
      <c r="B3" s="1780"/>
      <c r="C3" s="1780"/>
      <c r="D3" s="1780"/>
      <c r="E3" s="1785"/>
      <c r="F3" s="1785"/>
      <c r="G3" s="1785"/>
      <c r="H3" s="1785"/>
      <c r="I3" s="1785"/>
      <c r="J3" s="1785"/>
      <c r="K3" s="1785"/>
    </row>
    <row r="4" spans="1:29" ht="15" customHeight="1">
      <c r="A4" s="2">
        <v>2014</v>
      </c>
      <c r="B4" s="3"/>
      <c r="C4" s="3"/>
      <c r="D4" s="4"/>
    </row>
    <row r="5" spans="1:29" ht="14.25" customHeight="1">
      <c r="A5" s="6"/>
      <c r="B5" s="7"/>
      <c r="C5" s="8"/>
      <c r="D5" s="8"/>
      <c r="E5" s="1769" t="s">
        <v>20</v>
      </c>
      <c r="F5" s="1770"/>
      <c r="G5" s="1770"/>
      <c r="H5" s="1771" t="s">
        <v>21</v>
      </c>
      <c r="I5" s="1772"/>
      <c r="J5" s="1772"/>
      <c r="K5" s="1773" t="s">
        <v>22</v>
      </c>
    </row>
    <row r="6" spans="1:29" ht="14.25" customHeight="1">
      <c r="A6" s="9"/>
      <c r="B6" s="10"/>
      <c r="C6" s="11"/>
      <c r="D6" s="11"/>
      <c r="E6" s="11"/>
      <c r="F6" s="11"/>
      <c r="G6" s="75"/>
      <c r="H6" s="6"/>
      <c r="I6" s="6"/>
      <c r="J6" s="6"/>
      <c r="K6" s="1774"/>
    </row>
    <row r="7" spans="1:29" ht="14.25" customHeight="1">
      <c r="A7" s="1759" t="s">
        <v>17</v>
      </c>
      <c r="B7" s="1760"/>
      <c r="C7" s="11" t="s">
        <v>0</v>
      </c>
      <c r="D7" s="11" t="s">
        <v>3</v>
      </c>
      <c r="E7" s="1776" t="s">
        <v>23</v>
      </c>
      <c r="F7" s="11" t="s">
        <v>1</v>
      </c>
      <c r="G7" s="11" t="s">
        <v>2</v>
      </c>
      <c r="H7" s="11" t="s">
        <v>9</v>
      </c>
      <c r="I7" s="1776" t="s">
        <v>6</v>
      </c>
      <c r="J7" s="11" t="s">
        <v>4</v>
      </c>
      <c r="K7" s="1774"/>
    </row>
    <row r="8" spans="1:29" ht="14.25" customHeight="1">
      <c r="A8" s="1759" t="s">
        <v>24</v>
      </c>
      <c r="B8" s="1760"/>
      <c r="C8" s="11"/>
      <c r="D8" s="11" t="s">
        <v>5</v>
      </c>
      <c r="E8" s="1777"/>
      <c r="F8" s="11"/>
      <c r="G8" s="11"/>
      <c r="H8" s="11"/>
      <c r="I8" s="1777"/>
      <c r="J8" s="11" t="s">
        <v>7</v>
      </c>
      <c r="K8" s="1774"/>
    </row>
    <row r="9" spans="1:29" ht="14.25" customHeight="1">
      <c r="A9" s="1759" t="s">
        <v>25</v>
      </c>
      <c r="B9" s="1760"/>
      <c r="C9" s="11"/>
      <c r="D9" s="11" t="s">
        <v>10</v>
      </c>
      <c r="E9" s="1777"/>
      <c r="F9" s="11"/>
      <c r="G9" s="11"/>
      <c r="H9" s="11"/>
      <c r="I9" s="1777"/>
      <c r="J9" s="11" t="s">
        <v>8</v>
      </c>
      <c r="K9" s="1774"/>
    </row>
    <row r="10" spans="1:29" ht="14.25" customHeight="1">
      <c r="A10" s="9"/>
      <c r="B10" s="10"/>
      <c r="C10" s="13"/>
      <c r="D10" s="13"/>
      <c r="E10" s="1778"/>
      <c r="F10" s="13"/>
      <c r="G10" s="13"/>
      <c r="H10" s="13"/>
      <c r="I10" s="13"/>
      <c r="J10" s="13"/>
      <c r="K10" s="1775"/>
    </row>
    <row r="11" spans="1:29" ht="14.25" customHeight="1">
      <c r="A11" s="14"/>
      <c r="B11" s="15"/>
      <c r="C11" s="1761" t="s">
        <v>19</v>
      </c>
      <c r="D11" s="1762"/>
      <c r="E11" s="1761" t="s">
        <v>13</v>
      </c>
      <c r="F11" s="1763"/>
      <c r="G11" s="1763"/>
      <c r="H11" s="1763"/>
      <c r="I11" s="1763"/>
      <c r="J11" s="1763"/>
      <c r="K11" s="1763"/>
    </row>
    <row r="12" spans="1:29">
      <c r="A12" s="16"/>
      <c r="B12" s="16"/>
      <c r="C12" s="16"/>
      <c r="D12" s="16"/>
    </row>
    <row r="13" spans="1:29">
      <c r="A13" s="17" t="s">
        <v>87</v>
      </c>
      <c r="B13" s="16"/>
      <c r="C13" s="112"/>
      <c r="D13" s="112"/>
    </row>
    <row r="14" spans="1:29">
      <c r="A14" s="5"/>
      <c r="B14" s="16"/>
      <c r="C14" s="112"/>
      <c r="D14" s="112"/>
    </row>
    <row r="15" spans="1:29" s="22" customFormat="1" ht="15" customHeight="1">
      <c r="A15" s="17" t="s">
        <v>26</v>
      </c>
      <c r="B15" s="111"/>
      <c r="C15" s="19">
        <v>7696</v>
      </c>
      <c r="D15" s="19">
        <v>10789</v>
      </c>
      <c r="E15" s="19">
        <v>76094.292000000001</v>
      </c>
      <c r="F15" s="19">
        <v>26471.802</v>
      </c>
      <c r="G15" s="19">
        <v>135945.81099999999</v>
      </c>
      <c r="H15" s="19">
        <v>286401.08</v>
      </c>
      <c r="I15" s="19">
        <v>21768.808000000001</v>
      </c>
      <c r="J15" s="19">
        <v>264632.272</v>
      </c>
      <c r="K15" s="19">
        <v>33761.991000000002</v>
      </c>
      <c r="L15" s="24"/>
      <c r="M15" s="24"/>
      <c r="N15" s="24"/>
      <c r="O15" s="24"/>
      <c r="P15" s="24"/>
      <c r="Q15" s="24"/>
      <c r="R15" s="24"/>
      <c r="S15" s="24"/>
      <c r="T15" s="24"/>
      <c r="U15" s="42"/>
      <c r="V15" s="42"/>
      <c r="W15" s="42"/>
      <c r="X15" s="42"/>
      <c r="Y15" s="42"/>
      <c r="Z15" s="42"/>
      <c r="AA15" s="42"/>
      <c r="AB15" s="42"/>
      <c r="AC15" s="42"/>
    </row>
    <row r="16" spans="1:29" s="22" customFormat="1" ht="20.100000000000001" customHeight="1">
      <c r="A16" s="17" t="s">
        <v>27</v>
      </c>
      <c r="B16" s="111"/>
      <c r="C16" s="19">
        <v>7428</v>
      </c>
      <c r="D16" s="19">
        <v>10429</v>
      </c>
      <c r="E16" s="19">
        <v>73657.748999999996</v>
      </c>
      <c r="F16" s="19">
        <v>24785.608</v>
      </c>
      <c r="G16" s="19">
        <v>131709.84899999999</v>
      </c>
      <c r="H16" s="19">
        <v>277389.15100000001</v>
      </c>
      <c r="I16" s="19">
        <v>20160.005000000001</v>
      </c>
      <c r="J16" s="19">
        <v>257229.14600000001</v>
      </c>
      <c r="K16" s="19">
        <v>32785.758000000002</v>
      </c>
      <c r="L16" s="24"/>
      <c r="M16" s="24"/>
      <c r="N16" s="24"/>
      <c r="O16" s="24"/>
      <c r="P16" s="24"/>
      <c r="Q16" s="24"/>
      <c r="R16" s="24"/>
      <c r="S16" s="24"/>
      <c r="T16" s="24"/>
      <c r="U16" s="42"/>
      <c r="V16" s="42"/>
      <c r="W16" s="42"/>
      <c r="X16" s="42"/>
      <c r="Y16" s="42"/>
      <c r="Z16" s="42"/>
      <c r="AA16" s="42"/>
      <c r="AB16" s="42"/>
      <c r="AC16" s="42"/>
    </row>
    <row r="17" spans="1:29" ht="20.100000000000001" customHeight="1">
      <c r="A17" s="43" t="s">
        <v>35</v>
      </c>
      <c r="B17" s="16"/>
      <c r="C17" s="24">
        <v>2344</v>
      </c>
      <c r="D17" s="24">
        <v>3346</v>
      </c>
      <c r="E17" s="24">
        <v>21555.475999999999</v>
      </c>
      <c r="F17" s="24">
        <v>11762.592000000001</v>
      </c>
      <c r="G17" s="24">
        <v>36735.19</v>
      </c>
      <c r="H17" s="24">
        <v>83157.574999999997</v>
      </c>
      <c r="I17" s="24">
        <v>9799.0949999999993</v>
      </c>
      <c r="J17" s="24">
        <v>73358.48</v>
      </c>
      <c r="K17" s="24">
        <v>9632.4560000000001</v>
      </c>
      <c r="L17" s="24"/>
      <c r="M17" s="24"/>
      <c r="N17" s="24"/>
      <c r="O17" s="24"/>
      <c r="P17" s="24"/>
      <c r="Q17" s="24"/>
      <c r="R17" s="24"/>
      <c r="S17" s="24"/>
      <c r="T17" s="24"/>
      <c r="U17" s="42"/>
      <c r="V17" s="42"/>
      <c r="W17" s="42"/>
      <c r="X17" s="42"/>
      <c r="Y17" s="42"/>
      <c r="Z17" s="42"/>
      <c r="AA17" s="42"/>
      <c r="AB17" s="42"/>
      <c r="AC17" s="42"/>
    </row>
    <row r="18" spans="1:29" ht="11.1" customHeight="1">
      <c r="A18" s="43" t="s">
        <v>36</v>
      </c>
      <c r="B18" s="16"/>
      <c r="C18" s="24">
        <v>1167</v>
      </c>
      <c r="D18" s="24">
        <v>1475</v>
      </c>
      <c r="E18" s="24">
        <v>6694.2619999999997</v>
      </c>
      <c r="F18" s="24">
        <v>1785.5309999999999</v>
      </c>
      <c r="G18" s="24">
        <v>8365.0930000000008</v>
      </c>
      <c r="H18" s="24">
        <v>21124.151000000002</v>
      </c>
      <c r="I18" s="24">
        <v>1192.838</v>
      </c>
      <c r="J18" s="24">
        <v>19931.312999999998</v>
      </c>
      <c r="K18" s="24">
        <v>3392.4160000000002</v>
      </c>
      <c r="L18" s="24"/>
      <c r="M18" s="24"/>
      <c r="N18" s="24"/>
      <c r="O18" s="24"/>
      <c r="P18" s="24"/>
      <c r="Q18" s="24"/>
      <c r="R18" s="24"/>
      <c r="S18" s="24"/>
      <c r="T18" s="24"/>
      <c r="U18" s="42"/>
      <c r="V18" s="42"/>
      <c r="W18" s="42"/>
      <c r="X18" s="42"/>
      <c r="Y18" s="42"/>
      <c r="Z18" s="42"/>
      <c r="AA18" s="42"/>
      <c r="AB18" s="42"/>
      <c r="AC18" s="42"/>
    </row>
    <row r="19" spans="1:29" ht="12" customHeight="1">
      <c r="A19" s="43" t="s">
        <v>33</v>
      </c>
      <c r="B19" s="16"/>
      <c r="C19" s="24">
        <v>3214</v>
      </c>
      <c r="D19" s="24">
        <v>4647</v>
      </c>
      <c r="E19" s="24">
        <v>39910.264000000003</v>
      </c>
      <c r="F19" s="24">
        <v>9889.6849999999995</v>
      </c>
      <c r="G19" s="24">
        <v>78898.062999999995</v>
      </c>
      <c r="H19" s="24">
        <v>154890.04199999999</v>
      </c>
      <c r="I19" s="24">
        <v>8741.0759999999991</v>
      </c>
      <c r="J19" s="24">
        <v>146148.96599999999</v>
      </c>
      <c r="K19" s="24">
        <v>16498.598000000002</v>
      </c>
      <c r="L19" s="24"/>
      <c r="M19" s="24"/>
      <c r="N19" s="24"/>
      <c r="O19" s="24"/>
      <c r="P19" s="24"/>
      <c r="Q19" s="24"/>
      <c r="R19" s="24"/>
      <c r="S19" s="24"/>
      <c r="T19" s="24"/>
      <c r="U19" s="42"/>
      <c r="V19" s="42"/>
      <c r="W19" s="42"/>
      <c r="X19" s="42"/>
      <c r="Y19" s="42"/>
      <c r="Z19" s="42"/>
      <c r="AA19" s="42"/>
      <c r="AB19" s="42"/>
      <c r="AC19" s="42"/>
    </row>
    <row r="20" spans="1:29" ht="11.1" customHeight="1">
      <c r="A20" s="43" t="s">
        <v>37</v>
      </c>
      <c r="B20" s="16"/>
      <c r="C20" s="24">
        <v>340</v>
      </c>
      <c r="D20" s="24">
        <v>430</v>
      </c>
      <c r="E20" s="24">
        <v>1874.5219999999999</v>
      </c>
      <c r="F20" s="24">
        <v>346.67700000000002</v>
      </c>
      <c r="G20" s="24">
        <v>3197.9540000000002</v>
      </c>
      <c r="H20" s="24">
        <v>7146.4880000000003</v>
      </c>
      <c r="I20" s="24">
        <v>182.86</v>
      </c>
      <c r="J20" s="24">
        <v>6963.6279999999997</v>
      </c>
      <c r="K20" s="24">
        <v>1131.7940000000001</v>
      </c>
      <c r="L20" s="24"/>
      <c r="M20" s="24"/>
      <c r="N20" s="24"/>
      <c r="O20" s="24"/>
      <c r="P20" s="24"/>
      <c r="Q20" s="24"/>
      <c r="R20" s="24"/>
      <c r="S20" s="24"/>
      <c r="T20" s="24"/>
      <c r="U20" s="42"/>
      <c r="V20" s="42"/>
      <c r="W20" s="42"/>
      <c r="X20" s="42"/>
      <c r="Y20" s="42"/>
      <c r="Z20" s="42"/>
      <c r="AA20" s="42"/>
      <c r="AB20" s="42"/>
      <c r="AC20" s="42"/>
    </row>
    <row r="21" spans="1:29" ht="11.1" customHeight="1">
      <c r="A21" s="43" t="s">
        <v>38</v>
      </c>
      <c r="B21" s="16"/>
      <c r="C21" s="24">
        <v>363</v>
      </c>
      <c r="D21" s="24">
        <v>531</v>
      </c>
      <c r="E21" s="24">
        <v>3623.2249999999999</v>
      </c>
      <c r="F21" s="24">
        <v>1001.123</v>
      </c>
      <c r="G21" s="24">
        <v>4513.549</v>
      </c>
      <c r="H21" s="24">
        <v>11070.895</v>
      </c>
      <c r="I21" s="24">
        <v>244.136</v>
      </c>
      <c r="J21" s="24">
        <v>10826.759</v>
      </c>
      <c r="K21" s="24">
        <v>2130.4940000000001</v>
      </c>
      <c r="L21" s="24"/>
      <c r="M21" s="24"/>
      <c r="N21" s="24"/>
      <c r="O21" s="24"/>
      <c r="P21" s="24"/>
      <c r="Q21" s="24"/>
      <c r="R21" s="24"/>
      <c r="S21" s="24"/>
      <c r="T21" s="24"/>
      <c r="U21" s="42"/>
      <c r="V21" s="42"/>
      <c r="W21" s="42"/>
      <c r="X21" s="42"/>
      <c r="Y21" s="42"/>
      <c r="Z21" s="42"/>
      <c r="AA21" s="42"/>
      <c r="AB21" s="42"/>
      <c r="AC21" s="42"/>
    </row>
    <row r="22" spans="1:29" s="22" customFormat="1" ht="20.100000000000001" customHeight="1">
      <c r="A22" s="76" t="s">
        <v>28</v>
      </c>
      <c r="B22" s="111"/>
      <c r="C22" s="117">
        <v>138</v>
      </c>
      <c r="D22" s="117">
        <v>184</v>
      </c>
      <c r="E22" s="48">
        <v>1157.29</v>
      </c>
      <c r="F22" s="48">
        <v>20.154</v>
      </c>
      <c r="G22" s="48">
        <v>1589.6410000000001</v>
      </c>
      <c r="H22" s="48">
        <v>3517.3049999999998</v>
      </c>
      <c r="I22" s="48">
        <v>23.036999999999999</v>
      </c>
      <c r="J22" s="48">
        <v>3494.268</v>
      </c>
      <c r="K22" s="48">
        <v>661.25599999999997</v>
      </c>
      <c r="L22" s="24"/>
      <c r="M22" s="24"/>
      <c r="N22" s="24"/>
      <c r="O22" s="24"/>
      <c r="P22" s="24"/>
      <c r="Q22" s="24"/>
      <c r="R22" s="24"/>
      <c r="S22" s="24"/>
      <c r="T22" s="24"/>
      <c r="U22" s="42"/>
      <c r="V22" s="42"/>
      <c r="W22" s="42"/>
      <c r="X22" s="42"/>
      <c r="Y22" s="42"/>
      <c r="Z22" s="42"/>
      <c r="AA22" s="42"/>
      <c r="AB22" s="42"/>
      <c r="AC22" s="42"/>
    </row>
    <row r="23" spans="1:29" s="22" customFormat="1" ht="12.75" customHeight="1">
      <c r="A23" s="76" t="s">
        <v>29</v>
      </c>
      <c r="B23" s="111"/>
      <c r="C23" s="117">
        <v>130</v>
      </c>
      <c r="D23" s="117">
        <v>176</v>
      </c>
      <c r="E23" s="48">
        <v>1279.2529999999999</v>
      </c>
      <c r="F23" s="48">
        <v>1666.04</v>
      </c>
      <c r="G23" s="48">
        <v>2646.3209999999999</v>
      </c>
      <c r="H23" s="48">
        <v>5494.6239999999998</v>
      </c>
      <c r="I23" s="48">
        <v>1585.7660000000001</v>
      </c>
      <c r="J23" s="48">
        <v>3908.8580000000002</v>
      </c>
      <c r="K23" s="48">
        <v>314.97699999999998</v>
      </c>
      <c r="L23" s="24"/>
      <c r="M23" s="24"/>
      <c r="N23" s="24"/>
      <c r="O23" s="24"/>
      <c r="P23" s="24"/>
      <c r="Q23" s="24"/>
      <c r="R23" s="24"/>
      <c r="S23" s="24"/>
      <c r="T23" s="24"/>
    </row>
    <row r="24" spans="1:29" ht="13.5" customHeight="1">
      <c r="A24" s="16"/>
      <c r="B24" s="16"/>
      <c r="C24" s="112"/>
      <c r="D24" s="112"/>
      <c r="E24" s="32"/>
      <c r="F24" s="32"/>
      <c r="G24" s="32"/>
      <c r="H24" s="32"/>
      <c r="I24" s="32"/>
      <c r="J24" s="32"/>
      <c r="K24" s="32"/>
    </row>
    <row r="25" spans="1:29" ht="13.5" customHeight="1">
      <c r="A25" s="17" t="s">
        <v>88</v>
      </c>
      <c r="B25" s="16"/>
    </row>
    <row r="26" spans="1:29" ht="13.5" customHeight="1">
      <c r="A26" s="17"/>
      <c r="B26" s="16"/>
    </row>
    <row r="27" spans="1:29" s="22" customFormat="1" ht="13.5" customHeight="1">
      <c r="A27" s="17" t="s">
        <v>26</v>
      </c>
      <c r="B27" s="111"/>
      <c r="C27" s="19">
        <v>3463</v>
      </c>
      <c r="D27" s="19">
        <v>9981</v>
      </c>
      <c r="E27" s="19">
        <v>166871.43700000001</v>
      </c>
      <c r="F27" s="19">
        <v>65220.082999999999</v>
      </c>
      <c r="G27" s="19">
        <v>402682.37699999998</v>
      </c>
      <c r="H27" s="19">
        <v>691406.65700000001</v>
      </c>
      <c r="I27" s="19">
        <v>68012.342000000004</v>
      </c>
      <c r="J27" s="19">
        <v>623394.31499999994</v>
      </c>
      <c r="K27" s="19">
        <v>23066.904999999999</v>
      </c>
      <c r="L27" s="24"/>
      <c r="M27" s="24"/>
      <c r="N27" s="24"/>
      <c r="O27" s="24"/>
      <c r="P27" s="24"/>
      <c r="Q27" s="24"/>
      <c r="R27" s="24"/>
      <c r="S27" s="24"/>
      <c r="T27" s="24"/>
      <c r="U27" s="42"/>
      <c r="V27" s="42"/>
      <c r="W27" s="42"/>
      <c r="X27" s="42"/>
      <c r="Y27" s="42"/>
      <c r="Z27" s="42"/>
      <c r="AA27" s="42"/>
      <c r="AB27" s="42"/>
      <c r="AC27" s="42"/>
    </row>
    <row r="28" spans="1:29" s="22" customFormat="1" ht="20.100000000000001" customHeight="1">
      <c r="A28" s="17" t="s">
        <v>27</v>
      </c>
      <c r="B28" s="111"/>
      <c r="C28" s="19">
        <v>3385</v>
      </c>
      <c r="D28" s="19" t="s">
        <v>44</v>
      </c>
      <c r="E28" s="19" t="s">
        <v>44</v>
      </c>
      <c r="F28" s="19" t="s">
        <v>44</v>
      </c>
      <c r="G28" s="19" t="s">
        <v>44</v>
      </c>
      <c r="H28" s="19" t="s">
        <v>44</v>
      </c>
      <c r="I28" s="19" t="s">
        <v>44</v>
      </c>
      <c r="J28" s="19" t="s">
        <v>44</v>
      </c>
      <c r="K28" s="19" t="s">
        <v>44</v>
      </c>
      <c r="L28" s="24"/>
      <c r="M28" s="24"/>
      <c r="N28" s="24"/>
      <c r="O28" s="24"/>
      <c r="P28" s="24"/>
      <c r="Q28" s="24"/>
      <c r="R28" s="24"/>
      <c r="S28" s="24"/>
      <c r="T28" s="24"/>
      <c r="U28" s="42"/>
      <c r="V28" s="42"/>
      <c r="W28" s="42"/>
      <c r="X28" s="42"/>
      <c r="Y28" s="42"/>
      <c r="Z28" s="42"/>
      <c r="AA28" s="42"/>
      <c r="AB28" s="42"/>
      <c r="AC28" s="42"/>
    </row>
    <row r="29" spans="1:29" ht="20.100000000000001" customHeight="1">
      <c r="A29" s="43" t="s">
        <v>35</v>
      </c>
      <c r="B29" s="16"/>
      <c r="C29" s="24">
        <v>880</v>
      </c>
      <c r="D29" s="24">
        <v>2465</v>
      </c>
      <c r="E29" s="24">
        <v>25739.884999999998</v>
      </c>
      <c r="F29" s="24">
        <v>14943.475</v>
      </c>
      <c r="G29" s="24">
        <v>72496.182000000001</v>
      </c>
      <c r="H29" s="24">
        <v>123690.611</v>
      </c>
      <c r="I29" s="24">
        <v>20374.792000000001</v>
      </c>
      <c r="J29" s="24">
        <v>103315.819</v>
      </c>
      <c r="K29" s="24">
        <v>2747.4920000000002</v>
      </c>
      <c r="L29" s="24"/>
      <c r="M29" s="24"/>
      <c r="N29" s="24"/>
      <c r="O29" s="24"/>
      <c r="P29" s="24"/>
      <c r="Q29" s="24"/>
      <c r="R29" s="24"/>
      <c r="S29" s="24"/>
      <c r="T29" s="24"/>
      <c r="U29" s="42"/>
      <c r="V29" s="42"/>
      <c r="W29" s="42"/>
      <c r="X29" s="42"/>
      <c r="Y29" s="42"/>
      <c r="Z29" s="42"/>
      <c r="AA29" s="42"/>
      <c r="AB29" s="42"/>
      <c r="AC29" s="42"/>
    </row>
    <row r="30" spans="1:29" ht="11.1" customHeight="1">
      <c r="A30" s="43" t="s">
        <v>36</v>
      </c>
      <c r="B30" s="16"/>
      <c r="C30" s="24">
        <v>490</v>
      </c>
      <c r="D30" s="24" t="s">
        <v>44</v>
      </c>
      <c r="E30" s="24" t="s">
        <v>44</v>
      </c>
      <c r="F30" s="24" t="s">
        <v>44</v>
      </c>
      <c r="G30" s="24" t="s">
        <v>44</v>
      </c>
      <c r="H30" s="24" t="s">
        <v>44</v>
      </c>
      <c r="I30" s="24" t="s">
        <v>44</v>
      </c>
      <c r="J30" s="24" t="s">
        <v>44</v>
      </c>
      <c r="K30" s="24" t="s">
        <v>44</v>
      </c>
      <c r="L30" s="24"/>
      <c r="M30" s="24"/>
      <c r="N30" s="24"/>
      <c r="O30" s="24"/>
      <c r="P30" s="24"/>
      <c r="Q30" s="24"/>
      <c r="R30" s="24"/>
      <c r="S30" s="24"/>
      <c r="T30" s="24"/>
      <c r="U30" s="42"/>
      <c r="V30" s="42"/>
      <c r="W30" s="42"/>
      <c r="X30" s="42"/>
      <c r="Y30" s="42"/>
      <c r="Z30" s="42"/>
      <c r="AA30" s="42"/>
      <c r="AB30" s="42"/>
      <c r="AC30" s="42"/>
    </row>
    <row r="31" spans="1:29" ht="11.1" customHeight="1">
      <c r="A31" s="43" t="s">
        <v>33</v>
      </c>
      <c r="B31" s="16"/>
      <c r="C31" s="24">
        <v>1732</v>
      </c>
      <c r="D31" s="24">
        <v>5768</v>
      </c>
      <c r="E31" s="24">
        <v>123721.315</v>
      </c>
      <c r="F31" s="24">
        <v>37313.97</v>
      </c>
      <c r="G31" s="24">
        <v>302250.00300000003</v>
      </c>
      <c r="H31" s="24">
        <v>502473.96299999999</v>
      </c>
      <c r="I31" s="24">
        <v>34947.671000000002</v>
      </c>
      <c r="J31" s="24">
        <v>467526.29200000002</v>
      </c>
      <c r="K31" s="24">
        <v>18180.395</v>
      </c>
      <c r="L31" s="24"/>
      <c r="M31" s="24"/>
      <c r="N31" s="24"/>
      <c r="O31" s="24"/>
      <c r="P31" s="24"/>
      <c r="Q31" s="24"/>
      <c r="R31" s="24"/>
      <c r="S31" s="24"/>
      <c r="T31" s="24"/>
      <c r="U31" s="42"/>
      <c r="V31" s="42"/>
      <c r="W31" s="42"/>
      <c r="X31" s="42"/>
      <c r="Y31" s="42"/>
      <c r="Z31" s="42"/>
      <c r="AA31" s="42"/>
      <c r="AB31" s="42"/>
      <c r="AC31" s="42"/>
    </row>
    <row r="32" spans="1:29" ht="11.1" customHeight="1">
      <c r="A32" s="43" t="s">
        <v>37</v>
      </c>
      <c r="B32" s="16"/>
      <c r="C32" s="24">
        <v>103</v>
      </c>
      <c r="D32" s="24">
        <v>180</v>
      </c>
      <c r="E32" s="24">
        <v>1353.2239999999999</v>
      </c>
      <c r="F32" s="24">
        <v>1024.4829999999999</v>
      </c>
      <c r="G32" s="24">
        <v>2457.585</v>
      </c>
      <c r="H32" s="24">
        <v>5472.2259999999997</v>
      </c>
      <c r="I32" s="24">
        <v>797.29600000000005</v>
      </c>
      <c r="J32" s="24">
        <v>4674.93</v>
      </c>
      <c r="K32" s="24">
        <v>507.62299999999999</v>
      </c>
      <c r="L32" s="24"/>
      <c r="M32" s="24"/>
      <c r="N32" s="24"/>
      <c r="O32" s="24"/>
      <c r="P32" s="24"/>
      <c r="Q32" s="24"/>
      <c r="R32" s="24"/>
      <c r="S32" s="24"/>
      <c r="T32" s="24"/>
      <c r="U32" s="42"/>
      <c r="V32" s="42"/>
      <c r="W32" s="42"/>
      <c r="X32" s="42"/>
      <c r="Y32" s="42"/>
      <c r="Z32" s="42"/>
      <c r="AA32" s="42"/>
      <c r="AB32" s="42"/>
      <c r="AC32" s="42"/>
    </row>
    <row r="33" spans="1:29" ht="11.1" customHeight="1">
      <c r="A33" s="43" t="s">
        <v>38</v>
      </c>
      <c r="B33" s="16"/>
      <c r="C33" s="24">
        <v>180</v>
      </c>
      <c r="D33" s="24">
        <v>374</v>
      </c>
      <c r="E33" s="24">
        <v>3866.904</v>
      </c>
      <c r="F33" s="24">
        <v>4029.614</v>
      </c>
      <c r="G33" s="24">
        <v>5291.9080000000004</v>
      </c>
      <c r="H33" s="24">
        <v>14135.933000000001</v>
      </c>
      <c r="I33" s="24">
        <v>671.70699999999999</v>
      </c>
      <c r="J33" s="24">
        <v>13464.226000000001</v>
      </c>
      <c r="K33" s="24">
        <v>-406.72199999999998</v>
      </c>
      <c r="L33" s="24"/>
      <c r="M33" s="24"/>
      <c r="N33" s="24"/>
      <c r="O33" s="24"/>
      <c r="P33" s="24"/>
      <c r="Q33" s="24"/>
      <c r="R33" s="24"/>
      <c r="S33" s="24"/>
      <c r="T33" s="24"/>
      <c r="U33" s="42"/>
      <c r="V33" s="42"/>
      <c r="W33" s="42"/>
      <c r="X33" s="42"/>
      <c r="Y33" s="42"/>
      <c r="Z33" s="42"/>
      <c r="AA33" s="42"/>
      <c r="AB33" s="42"/>
      <c r="AC33" s="42"/>
    </row>
    <row r="34" spans="1:29" s="22" customFormat="1" ht="19.5" customHeight="1">
      <c r="A34" s="76" t="s">
        <v>28</v>
      </c>
      <c r="B34" s="111"/>
      <c r="C34" s="117">
        <v>45</v>
      </c>
      <c r="D34" s="117">
        <v>96</v>
      </c>
      <c r="E34" s="48">
        <v>710.64700000000005</v>
      </c>
      <c r="F34" s="48">
        <v>303.04500000000002</v>
      </c>
      <c r="G34" s="48">
        <v>937.85500000000002</v>
      </c>
      <c r="H34" s="48">
        <v>2289.5340000000001</v>
      </c>
      <c r="I34" s="48">
        <v>252.69200000000001</v>
      </c>
      <c r="J34" s="48">
        <v>2036.8420000000001</v>
      </c>
      <c r="K34" s="48">
        <v>29.841999999999999</v>
      </c>
      <c r="L34" s="24"/>
      <c r="M34" s="24"/>
      <c r="N34" s="24"/>
      <c r="O34" s="24"/>
      <c r="P34" s="24"/>
      <c r="Q34" s="24"/>
      <c r="R34" s="24"/>
      <c r="S34" s="24"/>
      <c r="T34" s="24"/>
    </row>
    <row r="35" spans="1:29" s="22" customFormat="1" ht="12.75" customHeight="1">
      <c r="A35" s="76" t="s">
        <v>29</v>
      </c>
      <c r="B35" s="111"/>
      <c r="C35" s="117">
        <v>33</v>
      </c>
      <c r="D35" s="117" t="s">
        <v>44</v>
      </c>
      <c r="E35" s="48" t="s">
        <v>44</v>
      </c>
      <c r="F35" s="48" t="s">
        <v>44</v>
      </c>
      <c r="G35" s="48" t="s">
        <v>44</v>
      </c>
      <c r="H35" s="48" t="s">
        <v>44</v>
      </c>
      <c r="I35" s="48" t="s">
        <v>44</v>
      </c>
      <c r="J35" s="48" t="s">
        <v>44</v>
      </c>
      <c r="K35" s="48" t="s">
        <v>44</v>
      </c>
    </row>
    <row r="36" spans="1:29" ht="13.5" customHeight="1">
      <c r="A36" s="76"/>
      <c r="B36" s="16"/>
      <c r="C36" s="112"/>
      <c r="D36" s="112"/>
      <c r="E36" s="32"/>
      <c r="F36" s="32"/>
      <c r="G36" s="32"/>
      <c r="H36" s="32"/>
      <c r="I36" s="32"/>
      <c r="J36" s="32"/>
      <c r="K36" s="32"/>
    </row>
    <row r="37" spans="1:29">
      <c r="A37" s="17" t="s">
        <v>89</v>
      </c>
      <c r="B37" s="16"/>
    </row>
    <row r="38" spans="1:29">
      <c r="A38" s="17"/>
      <c r="B38" s="16"/>
    </row>
    <row r="39" spans="1:29" s="22" customFormat="1" ht="15" customHeight="1">
      <c r="A39" s="17" t="s">
        <v>26</v>
      </c>
      <c r="B39" s="111"/>
      <c r="C39" s="19">
        <v>4030</v>
      </c>
      <c r="D39" s="19">
        <v>5975</v>
      </c>
      <c r="E39" s="19">
        <v>47782.053999999996</v>
      </c>
      <c r="F39" s="19">
        <v>49036.453999999998</v>
      </c>
      <c r="G39" s="19">
        <v>76886.535000000003</v>
      </c>
      <c r="H39" s="19">
        <v>197742.435</v>
      </c>
      <c r="I39" s="19">
        <v>60645.966</v>
      </c>
      <c r="J39" s="19">
        <v>137096.46900000001</v>
      </c>
      <c r="K39" s="42">
        <v>16195.656999999999</v>
      </c>
      <c r="L39" s="24"/>
      <c r="M39" s="24"/>
      <c r="N39" s="24"/>
      <c r="O39" s="24"/>
      <c r="P39" s="24"/>
      <c r="Q39" s="24"/>
      <c r="R39" s="24"/>
      <c r="S39" s="24"/>
      <c r="T39" s="24"/>
      <c r="U39" s="42"/>
      <c r="V39" s="42"/>
      <c r="W39" s="42"/>
      <c r="X39" s="42"/>
      <c r="Y39" s="42"/>
      <c r="Z39" s="42"/>
      <c r="AA39" s="42"/>
      <c r="AB39" s="42"/>
      <c r="AC39" s="42"/>
    </row>
    <row r="40" spans="1:29" s="22" customFormat="1" ht="20.100000000000001" customHeight="1">
      <c r="A40" s="17" t="s">
        <v>27</v>
      </c>
      <c r="B40" s="111"/>
      <c r="C40" s="19">
        <v>3916</v>
      </c>
      <c r="D40" s="19">
        <v>5832</v>
      </c>
      <c r="E40" s="19">
        <v>47321.027000000002</v>
      </c>
      <c r="F40" s="19">
        <v>48418.415999999997</v>
      </c>
      <c r="G40" s="19">
        <v>75947.264999999999</v>
      </c>
      <c r="H40" s="19">
        <v>195241.51</v>
      </c>
      <c r="I40" s="19">
        <v>59974.663</v>
      </c>
      <c r="J40" s="19">
        <v>135266.84700000001</v>
      </c>
      <c r="K40" s="42">
        <v>15845.630999999999</v>
      </c>
      <c r="L40" s="24"/>
      <c r="V40" s="42"/>
      <c r="W40" s="42"/>
      <c r="X40" s="42"/>
      <c r="Y40" s="42"/>
      <c r="Z40" s="42"/>
      <c r="AA40" s="42"/>
      <c r="AB40" s="42"/>
      <c r="AC40" s="42"/>
    </row>
    <row r="41" spans="1:29" ht="20.100000000000001" customHeight="1">
      <c r="A41" s="43" t="s">
        <v>35</v>
      </c>
      <c r="B41" s="16"/>
      <c r="C41" s="24">
        <v>1191</v>
      </c>
      <c r="D41" s="24">
        <v>2036</v>
      </c>
      <c r="E41" s="24">
        <v>15947.178</v>
      </c>
      <c r="F41" s="24">
        <v>22499.082999999999</v>
      </c>
      <c r="G41" s="24">
        <v>26087.69</v>
      </c>
      <c r="H41" s="24">
        <v>70397.252999999997</v>
      </c>
      <c r="I41" s="24">
        <v>31386.789000000001</v>
      </c>
      <c r="J41" s="24">
        <v>39010.464</v>
      </c>
      <c r="K41" s="30">
        <v>4407.78</v>
      </c>
      <c r="L41" s="24"/>
      <c r="M41" s="24"/>
      <c r="N41" s="24"/>
      <c r="O41" s="24"/>
      <c r="P41" s="24"/>
      <c r="Q41" s="24"/>
      <c r="R41" s="24"/>
      <c r="S41" s="24"/>
      <c r="T41" s="24"/>
      <c r="U41" s="42"/>
      <c r="V41" s="42"/>
      <c r="W41" s="42"/>
      <c r="X41" s="42"/>
      <c r="Y41" s="42"/>
      <c r="Z41" s="42"/>
      <c r="AA41" s="42"/>
      <c r="AB41" s="42"/>
      <c r="AC41" s="42"/>
    </row>
    <row r="42" spans="1:29" ht="11.1" customHeight="1">
      <c r="A42" s="43" t="s">
        <v>36</v>
      </c>
      <c r="B42" s="16"/>
      <c r="C42" s="24">
        <v>664</v>
      </c>
      <c r="D42" s="24">
        <v>956</v>
      </c>
      <c r="E42" s="24">
        <v>6133.2120000000004</v>
      </c>
      <c r="F42" s="24">
        <v>10351.302</v>
      </c>
      <c r="G42" s="24">
        <v>10697.385</v>
      </c>
      <c r="H42" s="24">
        <v>30409.33</v>
      </c>
      <c r="I42" s="24">
        <v>12212.066000000001</v>
      </c>
      <c r="J42" s="24">
        <v>18197.263999999999</v>
      </c>
      <c r="K42" s="30">
        <v>1695.1980000000001</v>
      </c>
      <c r="L42" s="24"/>
      <c r="V42" s="42"/>
      <c r="W42" s="42"/>
      <c r="X42" s="42"/>
      <c r="Y42" s="42"/>
      <c r="Z42" s="42"/>
      <c r="AA42" s="42"/>
      <c r="AB42" s="42"/>
      <c r="AC42" s="42"/>
    </row>
    <row r="43" spans="1:29" ht="11.1" customHeight="1">
      <c r="A43" s="43" t="s">
        <v>33</v>
      </c>
      <c r="B43" s="16"/>
      <c r="C43" s="24">
        <v>1752</v>
      </c>
      <c r="D43" s="24">
        <v>2467</v>
      </c>
      <c r="E43" s="24">
        <v>23684.956999999999</v>
      </c>
      <c r="F43" s="24">
        <v>13469.196</v>
      </c>
      <c r="G43" s="24">
        <v>36624.201000000001</v>
      </c>
      <c r="H43" s="24">
        <v>86892.315000000002</v>
      </c>
      <c r="I43" s="24">
        <v>13600.281999999999</v>
      </c>
      <c r="J43" s="24">
        <v>73292.032999999996</v>
      </c>
      <c r="K43" s="30">
        <v>8634.3389999999999</v>
      </c>
      <c r="L43" s="24"/>
      <c r="V43" s="42"/>
      <c r="W43" s="42"/>
      <c r="X43" s="42"/>
      <c r="Y43" s="42"/>
      <c r="Z43" s="42"/>
      <c r="AA43" s="42"/>
      <c r="AB43" s="42"/>
      <c r="AC43" s="42"/>
    </row>
    <row r="44" spans="1:29" ht="11.1" customHeight="1">
      <c r="A44" s="43" t="s">
        <v>37</v>
      </c>
      <c r="B44" s="16"/>
      <c r="C44" s="24">
        <v>132</v>
      </c>
      <c r="D44" s="24">
        <v>158</v>
      </c>
      <c r="E44" s="24">
        <v>523.79700000000003</v>
      </c>
      <c r="F44" s="24">
        <v>293.67599999999999</v>
      </c>
      <c r="G44" s="24">
        <v>765.29499999999996</v>
      </c>
      <c r="H44" s="24">
        <v>2082.5590000000002</v>
      </c>
      <c r="I44" s="24">
        <v>377.18099999999998</v>
      </c>
      <c r="J44" s="24">
        <v>1705.3779999999999</v>
      </c>
      <c r="K44" s="118">
        <v>405.03699999999998</v>
      </c>
      <c r="L44" s="24"/>
      <c r="V44" s="42"/>
      <c r="W44" s="42"/>
      <c r="X44" s="42"/>
      <c r="Y44" s="42"/>
      <c r="Z44" s="42"/>
      <c r="AA44" s="42"/>
      <c r="AB44" s="42"/>
      <c r="AC44" s="42"/>
    </row>
    <row r="45" spans="1:29" ht="11.1" customHeight="1">
      <c r="A45" s="43" t="s">
        <v>38</v>
      </c>
      <c r="B45" s="16"/>
      <c r="C45" s="1">
        <v>177</v>
      </c>
      <c r="D45" s="1">
        <v>215</v>
      </c>
      <c r="E45" s="118">
        <v>1031.883</v>
      </c>
      <c r="F45" s="118">
        <v>1805.1590000000001</v>
      </c>
      <c r="G45" s="118">
        <v>1772.694</v>
      </c>
      <c r="H45" s="118">
        <v>5460.0529999999999</v>
      </c>
      <c r="I45" s="118">
        <v>2398.3449999999998</v>
      </c>
      <c r="J45" s="118">
        <v>3061.7080000000001</v>
      </c>
      <c r="K45" s="118">
        <v>703.27700000000004</v>
      </c>
      <c r="L45" s="24"/>
      <c r="V45" s="42"/>
      <c r="W45" s="42"/>
      <c r="X45" s="42"/>
      <c r="Y45" s="42"/>
      <c r="Z45" s="42"/>
      <c r="AA45" s="42"/>
      <c r="AB45" s="42"/>
      <c r="AC45" s="42"/>
    </row>
    <row r="46" spans="1:29" s="22" customFormat="1" ht="20.100000000000001" customHeight="1">
      <c r="A46" s="76" t="s">
        <v>28</v>
      </c>
      <c r="B46" s="111"/>
      <c r="C46" s="45">
        <v>56</v>
      </c>
      <c r="D46" s="45">
        <v>67</v>
      </c>
      <c r="E46" s="119">
        <v>149.68600000000001</v>
      </c>
      <c r="F46" s="119">
        <v>156.38300000000001</v>
      </c>
      <c r="G46" s="119">
        <v>122.607</v>
      </c>
      <c r="H46" s="119">
        <v>556.65099999999995</v>
      </c>
      <c r="I46" s="119">
        <v>174</v>
      </c>
      <c r="J46" s="119">
        <v>382.65100000000001</v>
      </c>
      <c r="K46" s="119">
        <v>118.65</v>
      </c>
      <c r="L46" s="24"/>
      <c r="V46" s="42"/>
      <c r="W46" s="42"/>
      <c r="X46" s="42"/>
      <c r="Y46" s="42"/>
      <c r="Z46" s="42"/>
      <c r="AA46" s="42"/>
      <c r="AB46" s="42"/>
      <c r="AC46" s="42"/>
    </row>
    <row r="47" spans="1:29" s="22" customFormat="1" ht="12" customHeight="1">
      <c r="A47" s="76" t="s">
        <v>29</v>
      </c>
      <c r="B47" s="111"/>
      <c r="C47" s="45">
        <v>58</v>
      </c>
      <c r="D47" s="45">
        <v>76</v>
      </c>
      <c r="E47" s="119">
        <v>311.34100000000001</v>
      </c>
      <c r="F47" s="119">
        <v>461.65499999999997</v>
      </c>
      <c r="G47" s="119">
        <v>816.66300000000001</v>
      </c>
      <c r="H47" s="119">
        <v>1944.2739999999999</v>
      </c>
      <c r="I47" s="119">
        <v>497.303</v>
      </c>
      <c r="J47" s="119">
        <v>1446.971</v>
      </c>
      <c r="K47" s="119">
        <v>231.376</v>
      </c>
      <c r="L47" s="24"/>
      <c r="M47" s="1"/>
      <c r="N47" s="1"/>
      <c r="O47" s="1"/>
      <c r="P47" s="1"/>
      <c r="Q47" s="1"/>
      <c r="R47" s="1"/>
      <c r="S47" s="1"/>
      <c r="T47" s="1"/>
      <c r="U47" s="1"/>
    </row>
    <row r="48" spans="1:29" ht="6.95" customHeight="1" thickBot="1">
      <c r="A48" s="50"/>
      <c r="B48" s="50"/>
      <c r="C48" s="120"/>
      <c r="D48" s="51"/>
      <c r="E48" s="51"/>
      <c r="F48" s="51"/>
      <c r="G48" s="51"/>
      <c r="H48" s="51"/>
      <c r="I48" s="51"/>
      <c r="J48" s="51"/>
      <c r="K48" s="51"/>
    </row>
    <row r="49" spans="1:4" ht="3.75" customHeight="1" thickTop="1">
      <c r="A49" s="4"/>
      <c r="B49" s="4"/>
      <c r="C49" s="52"/>
      <c r="D49" s="52"/>
    </row>
    <row r="50" spans="1:4" ht="12.95" customHeight="1">
      <c r="A50" s="39" t="s">
        <v>155</v>
      </c>
      <c r="B50" s="39"/>
      <c r="C50" s="39"/>
      <c r="D50" s="39"/>
    </row>
    <row r="51" spans="1:4" ht="16.5" customHeight="1"/>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dimension ref="A1:AC50"/>
  <sheetViews>
    <sheetView showGridLines="0" zoomScaleNormal="100" workbookViewId="0"/>
  </sheetViews>
  <sheetFormatPr defaultColWidth="10.5703125" defaultRowHeight="14.25" customHeight="1"/>
  <cols>
    <col min="1" max="1" width="10.5703125" style="1" customWidth="1"/>
    <col min="2" max="2" width="7.28515625" style="1" customWidth="1"/>
    <col min="3" max="3" width="7.42578125" style="1" customWidth="1"/>
    <col min="4" max="4" width="6.7109375" style="1" customWidth="1"/>
    <col min="5" max="6" width="6.85546875" style="1" customWidth="1"/>
    <col min="7" max="7" width="7.7109375" style="1" customWidth="1"/>
    <col min="8" max="8" width="7.42578125" style="1" customWidth="1"/>
    <col min="9" max="9" width="7.28515625" style="1" customWidth="1"/>
    <col min="10" max="10" width="9" style="1" customWidth="1"/>
    <col min="11" max="11" width="9.85546875" style="1" customWidth="1"/>
    <col min="12" max="16384" width="10.5703125" style="1"/>
  </cols>
  <sheetData>
    <row r="1" spans="1:29" ht="15" customHeight="1">
      <c r="A1" s="1330" t="s">
        <v>1527</v>
      </c>
      <c r="B1" s="5"/>
      <c r="C1" s="5"/>
      <c r="D1" s="5"/>
      <c r="E1" s="5"/>
    </row>
    <row r="2" spans="1:29" ht="21" customHeight="1">
      <c r="A2" s="1766" t="s">
        <v>93</v>
      </c>
      <c r="B2" s="1766"/>
      <c r="C2" s="1766"/>
      <c r="D2" s="1766"/>
      <c r="E2" s="5"/>
    </row>
    <row r="3" spans="1:29" ht="33" customHeight="1">
      <c r="A3" s="1780" t="s">
        <v>95</v>
      </c>
      <c r="B3" s="1780"/>
      <c r="C3" s="1780"/>
      <c r="D3" s="1780"/>
      <c r="E3" s="1780"/>
      <c r="F3" s="1780"/>
      <c r="G3" s="1780"/>
      <c r="H3" s="1780"/>
      <c r="I3" s="1780"/>
      <c r="J3" s="1780"/>
      <c r="K3" s="1780"/>
    </row>
    <row r="4" spans="1:29" ht="15" customHeight="1">
      <c r="A4" s="2">
        <v>2014</v>
      </c>
      <c r="B4" s="3"/>
      <c r="C4" s="3"/>
      <c r="D4" s="4"/>
    </row>
    <row r="5" spans="1:29" ht="14.25" customHeight="1">
      <c r="A5" s="6"/>
      <c r="B5" s="7"/>
      <c r="C5" s="8"/>
      <c r="D5" s="8"/>
      <c r="E5" s="1769" t="s">
        <v>20</v>
      </c>
      <c r="F5" s="1770"/>
      <c r="G5" s="1770"/>
      <c r="H5" s="1771" t="s">
        <v>21</v>
      </c>
      <c r="I5" s="1772"/>
      <c r="J5" s="1772"/>
      <c r="K5" s="1773" t="s">
        <v>22</v>
      </c>
    </row>
    <row r="6" spans="1:29" ht="14.25" customHeight="1">
      <c r="A6" s="9"/>
      <c r="B6" s="10"/>
      <c r="C6" s="11"/>
      <c r="D6" s="11"/>
      <c r="E6" s="11"/>
      <c r="F6" s="11"/>
      <c r="G6" s="75"/>
      <c r="H6" s="6"/>
      <c r="I6" s="6"/>
      <c r="J6" s="6"/>
      <c r="K6" s="1774"/>
    </row>
    <row r="7" spans="1:29" ht="14.25" customHeight="1">
      <c r="A7" s="1759" t="s">
        <v>17</v>
      </c>
      <c r="B7" s="1760"/>
      <c r="C7" s="11" t="s">
        <v>0</v>
      </c>
      <c r="D7" s="11" t="s">
        <v>3</v>
      </c>
      <c r="E7" s="1776" t="s">
        <v>23</v>
      </c>
      <c r="F7" s="11" t="s">
        <v>1</v>
      </c>
      <c r="G7" s="11" t="s">
        <v>2</v>
      </c>
      <c r="H7" s="11" t="s">
        <v>9</v>
      </c>
      <c r="I7" s="1776" t="s">
        <v>6</v>
      </c>
      <c r="J7" s="11" t="s">
        <v>4</v>
      </c>
      <c r="K7" s="1774"/>
    </row>
    <row r="8" spans="1:29" ht="14.25" customHeight="1">
      <c r="A8" s="1759" t="s">
        <v>24</v>
      </c>
      <c r="B8" s="1760"/>
      <c r="C8" s="11"/>
      <c r="D8" s="11" t="s">
        <v>5</v>
      </c>
      <c r="E8" s="1777"/>
      <c r="F8" s="11"/>
      <c r="G8" s="11"/>
      <c r="H8" s="11"/>
      <c r="I8" s="1777"/>
      <c r="J8" s="11" t="s">
        <v>7</v>
      </c>
      <c r="K8" s="1774"/>
    </row>
    <row r="9" spans="1:29" ht="14.25" customHeight="1">
      <c r="A9" s="1759" t="s">
        <v>25</v>
      </c>
      <c r="B9" s="1760"/>
      <c r="C9" s="11"/>
      <c r="D9" s="11" t="s">
        <v>10</v>
      </c>
      <c r="E9" s="1777"/>
      <c r="F9" s="11"/>
      <c r="G9" s="11"/>
      <c r="H9" s="11"/>
      <c r="I9" s="1777"/>
      <c r="J9" s="11" t="s">
        <v>8</v>
      </c>
      <c r="K9" s="1774"/>
    </row>
    <row r="10" spans="1:29" ht="14.25" customHeight="1">
      <c r="A10" s="9"/>
      <c r="B10" s="10"/>
      <c r="C10" s="13"/>
      <c r="D10" s="13"/>
      <c r="E10" s="1778"/>
      <c r="F10" s="13"/>
      <c r="G10" s="13"/>
      <c r="H10" s="13"/>
      <c r="I10" s="13"/>
      <c r="J10" s="13"/>
      <c r="K10" s="1775"/>
    </row>
    <row r="11" spans="1:29" ht="14.25" customHeight="1">
      <c r="A11" s="14"/>
      <c r="B11" s="15"/>
      <c r="C11" s="1761" t="s">
        <v>19</v>
      </c>
      <c r="D11" s="1762"/>
      <c r="E11" s="1761" t="s">
        <v>13</v>
      </c>
      <c r="F11" s="1763"/>
      <c r="G11" s="1763"/>
      <c r="H11" s="1763"/>
      <c r="I11" s="1763"/>
      <c r="J11" s="1763"/>
      <c r="K11" s="1763"/>
    </row>
    <row r="12" spans="1:29" ht="14.25" customHeight="1">
      <c r="A12" s="16"/>
      <c r="B12" s="16"/>
      <c r="C12" s="16"/>
      <c r="D12" s="16"/>
    </row>
    <row r="13" spans="1:29" ht="14.25" customHeight="1">
      <c r="A13" s="17" t="s">
        <v>90</v>
      </c>
      <c r="B13" s="16"/>
      <c r="C13" s="112"/>
      <c r="D13" s="112"/>
    </row>
    <row r="14" spans="1:29" ht="11.1" customHeight="1">
      <c r="A14" s="5"/>
      <c r="B14" s="16"/>
      <c r="C14" s="112"/>
      <c r="D14" s="112"/>
      <c r="E14" s="85"/>
      <c r="F14" s="85"/>
      <c r="G14" s="85"/>
      <c r="H14" s="85"/>
      <c r="I14" s="85"/>
      <c r="J14" s="85"/>
      <c r="K14" s="85"/>
    </row>
    <row r="15" spans="1:29" s="22" customFormat="1" ht="11.1" customHeight="1">
      <c r="A15" s="17" t="s">
        <v>26</v>
      </c>
      <c r="B15" s="111"/>
      <c r="C15" s="113">
        <v>2144</v>
      </c>
      <c r="D15" s="113">
        <v>3141</v>
      </c>
      <c r="E15" s="113">
        <v>17867.528999999999</v>
      </c>
      <c r="F15" s="113">
        <v>13981.733</v>
      </c>
      <c r="G15" s="113">
        <v>22719.457999999999</v>
      </c>
      <c r="H15" s="113">
        <v>64920.231</v>
      </c>
      <c r="I15" s="113">
        <v>17409.432000000001</v>
      </c>
      <c r="J15" s="113">
        <v>47510.798999999999</v>
      </c>
      <c r="K15" s="113">
        <v>4528.9709999999995</v>
      </c>
      <c r="L15" s="24"/>
      <c r="M15" s="24"/>
      <c r="N15" s="24"/>
      <c r="O15" s="24"/>
      <c r="P15" s="24"/>
      <c r="Q15" s="24"/>
      <c r="R15" s="24"/>
      <c r="S15" s="24"/>
      <c r="T15" s="24"/>
      <c r="U15" s="42"/>
      <c r="V15" s="42"/>
      <c r="W15" s="42"/>
      <c r="X15" s="42"/>
      <c r="Y15" s="42"/>
      <c r="Z15" s="42"/>
      <c r="AA15" s="42"/>
      <c r="AB15" s="42"/>
      <c r="AC15" s="42"/>
    </row>
    <row r="16" spans="1:29" s="22" customFormat="1" ht="20.100000000000001" customHeight="1">
      <c r="A16" s="17" t="s">
        <v>27</v>
      </c>
      <c r="B16" s="111"/>
      <c r="C16" s="113">
        <v>2055</v>
      </c>
      <c r="D16" s="113">
        <v>2999</v>
      </c>
      <c r="E16" s="113">
        <v>17133.157999999999</v>
      </c>
      <c r="F16" s="113">
        <v>13451.08</v>
      </c>
      <c r="G16" s="113">
        <v>21880.386999999999</v>
      </c>
      <c r="H16" s="113">
        <v>62423.205000000002</v>
      </c>
      <c r="I16" s="113">
        <v>16836.03</v>
      </c>
      <c r="J16" s="113">
        <v>45587.175000000003</v>
      </c>
      <c r="K16" s="113">
        <v>4271.4059999999999</v>
      </c>
      <c r="L16" s="24"/>
      <c r="M16" s="24"/>
      <c r="N16" s="24"/>
      <c r="O16" s="24"/>
      <c r="P16" s="24"/>
      <c r="Q16" s="24"/>
      <c r="R16" s="24"/>
      <c r="S16" s="24"/>
      <c r="T16" s="24"/>
      <c r="U16" s="42"/>
      <c r="V16" s="42"/>
      <c r="W16" s="42"/>
      <c r="X16" s="42"/>
      <c r="Y16" s="42"/>
      <c r="Z16" s="42"/>
      <c r="AA16" s="42"/>
      <c r="AB16" s="42"/>
      <c r="AC16" s="42"/>
    </row>
    <row r="17" spans="1:29" ht="20.100000000000001" customHeight="1">
      <c r="A17" s="43" t="s">
        <v>35</v>
      </c>
      <c r="B17" s="16"/>
      <c r="C17" s="112">
        <v>727</v>
      </c>
      <c r="D17" s="112">
        <v>1168</v>
      </c>
      <c r="E17" s="112">
        <v>7429.8980000000001</v>
      </c>
      <c r="F17" s="112">
        <v>8558.2450000000008</v>
      </c>
      <c r="G17" s="112">
        <v>8821.3819999999996</v>
      </c>
      <c r="H17" s="112">
        <v>29024.024000000001</v>
      </c>
      <c r="I17" s="112">
        <v>11109.189</v>
      </c>
      <c r="J17" s="112">
        <v>17914.834999999999</v>
      </c>
      <c r="K17" s="112">
        <v>1613.201</v>
      </c>
      <c r="L17" s="24"/>
      <c r="M17" s="24"/>
      <c r="N17" s="24"/>
      <c r="O17" s="24"/>
      <c r="P17" s="24"/>
      <c r="Q17" s="24"/>
      <c r="R17" s="24"/>
      <c r="S17" s="24"/>
      <c r="T17" s="24"/>
      <c r="U17" s="42"/>
      <c r="V17" s="42"/>
      <c r="W17" s="42"/>
      <c r="X17" s="42"/>
      <c r="Y17" s="42"/>
      <c r="Z17" s="42"/>
      <c r="AA17" s="42"/>
      <c r="AB17" s="42"/>
      <c r="AC17" s="42"/>
    </row>
    <row r="18" spans="1:29" ht="11.1" customHeight="1">
      <c r="A18" s="43" t="s">
        <v>36</v>
      </c>
      <c r="B18" s="16"/>
      <c r="C18" s="112">
        <v>402</v>
      </c>
      <c r="D18" s="112">
        <v>608</v>
      </c>
      <c r="E18" s="112">
        <v>3370.4470000000001</v>
      </c>
      <c r="F18" s="112">
        <v>2071.9769999999999</v>
      </c>
      <c r="G18" s="112">
        <v>3236.067</v>
      </c>
      <c r="H18" s="112">
        <v>9781.9850000000006</v>
      </c>
      <c r="I18" s="112">
        <v>2381.46</v>
      </c>
      <c r="J18" s="112">
        <v>7400.5249999999996</v>
      </c>
      <c r="K18" s="112">
        <v>175.02500000000001</v>
      </c>
      <c r="L18" s="24"/>
      <c r="M18" s="24"/>
      <c r="N18" s="24"/>
      <c r="O18" s="24"/>
      <c r="P18" s="24"/>
      <c r="Q18" s="24"/>
      <c r="R18" s="24"/>
      <c r="S18" s="24"/>
      <c r="T18" s="24"/>
      <c r="U18" s="42"/>
      <c r="V18" s="42"/>
      <c r="W18" s="42"/>
      <c r="X18" s="42"/>
      <c r="Y18" s="42"/>
      <c r="Z18" s="42"/>
      <c r="AA18" s="42"/>
      <c r="AB18" s="42"/>
      <c r="AC18" s="42"/>
    </row>
    <row r="19" spans="1:29" ht="11.1" customHeight="1">
      <c r="A19" s="43" t="s">
        <v>33</v>
      </c>
      <c r="B19" s="16"/>
      <c r="C19" s="112">
        <v>753</v>
      </c>
      <c r="D19" s="112">
        <v>990</v>
      </c>
      <c r="E19" s="112">
        <v>5494.058</v>
      </c>
      <c r="F19" s="112">
        <v>2551.694</v>
      </c>
      <c r="G19" s="112">
        <v>8640.7189999999991</v>
      </c>
      <c r="H19" s="112">
        <v>20495.766</v>
      </c>
      <c r="I19" s="112">
        <v>2976.123</v>
      </c>
      <c r="J19" s="112">
        <v>17519.643</v>
      </c>
      <c r="K19" s="112">
        <v>2048.4580000000001</v>
      </c>
      <c r="L19" s="24"/>
      <c r="M19" s="24"/>
      <c r="N19" s="24"/>
      <c r="O19" s="24"/>
      <c r="P19" s="24"/>
      <c r="Q19" s="24"/>
      <c r="R19" s="24"/>
      <c r="S19" s="24"/>
      <c r="T19" s="24"/>
      <c r="U19" s="42"/>
      <c r="V19" s="42"/>
      <c r="W19" s="42"/>
      <c r="X19" s="42"/>
      <c r="Y19" s="42"/>
      <c r="Z19" s="42"/>
      <c r="AA19" s="42"/>
      <c r="AB19" s="42"/>
      <c r="AC19" s="42"/>
    </row>
    <row r="20" spans="1:29" ht="11.1" customHeight="1">
      <c r="A20" s="43" t="s">
        <v>37</v>
      </c>
      <c r="B20" s="16"/>
      <c r="C20" s="112">
        <v>102</v>
      </c>
      <c r="D20" s="112">
        <v>130</v>
      </c>
      <c r="E20" s="112">
        <v>487.15499999999997</v>
      </c>
      <c r="F20" s="112">
        <v>241.95599999999999</v>
      </c>
      <c r="G20" s="112">
        <v>680.995</v>
      </c>
      <c r="H20" s="112">
        <v>1820.875</v>
      </c>
      <c r="I20" s="112">
        <v>369.25799999999998</v>
      </c>
      <c r="J20" s="112">
        <v>1451.617</v>
      </c>
      <c r="K20" s="112">
        <v>211.92400000000001</v>
      </c>
      <c r="L20" s="24"/>
      <c r="M20" s="24"/>
      <c r="N20" s="24"/>
      <c r="O20" s="24"/>
      <c r="P20" s="24"/>
      <c r="Q20" s="24"/>
      <c r="R20" s="24"/>
      <c r="S20" s="24"/>
      <c r="T20" s="24"/>
      <c r="U20" s="42"/>
      <c r="V20" s="42"/>
      <c r="W20" s="42"/>
      <c r="X20" s="42"/>
      <c r="Y20" s="42"/>
      <c r="Z20" s="42"/>
      <c r="AA20" s="42"/>
      <c r="AB20" s="42"/>
      <c r="AC20" s="42"/>
    </row>
    <row r="21" spans="1:29" ht="9" customHeight="1">
      <c r="A21" s="43" t="s">
        <v>38</v>
      </c>
      <c r="B21" s="16"/>
      <c r="C21" s="112">
        <v>71</v>
      </c>
      <c r="D21" s="112">
        <v>103</v>
      </c>
      <c r="E21" s="112">
        <v>351.6</v>
      </c>
      <c r="F21" s="112">
        <v>27.207999999999998</v>
      </c>
      <c r="G21" s="112">
        <v>501.22399999999999</v>
      </c>
      <c r="H21" s="112">
        <v>1300.5550000000001</v>
      </c>
      <c r="I21" s="112">
        <v>0</v>
      </c>
      <c r="J21" s="112">
        <v>1300.5550000000001</v>
      </c>
      <c r="K21" s="112">
        <v>222.798</v>
      </c>
      <c r="L21" s="24"/>
      <c r="M21" s="24"/>
      <c r="N21" s="24"/>
      <c r="O21" s="24"/>
      <c r="P21" s="24"/>
      <c r="Q21" s="24"/>
      <c r="R21" s="24"/>
      <c r="S21" s="24"/>
      <c r="T21" s="24"/>
      <c r="U21" s="42"/>
      <c r="V21" s="42"/>
      <c r="W21" s="42"/>
      <c r="X21" s="42"/>
      <c r="Y21" s="42"/>
      <c r="Z21" s="42"/>
      <c r="AA21" s="42"/>
      <c r="AB21" s="42"/>
      <c r="AC21" s="42"/>
    </row>
    <row r="22" spans="1:29" s="22" customFormat="1" ht="20.100000000000001" customHeight="1">
      <c r="A22" s="76" t="s">
        <v>28</v>
      </c>
      <c r="B22" s="111"/>
      <c r="C22" s="113">
        <v>51</v>
      </c>
      <c r="D22" s="113">
        <v>70</v>
      </c>
      <c r="E22" s="48">
        <v>232.91800000000001</v>
      </c>
      <c r="F22" s="48">
        <v>160.28</v>
      </c>
      <c r="G22" s="48">
        <v>233.148</v>
      </c>
      <c r="H22" s="48">
        <v>785.09699999999998</v>
      </c>
      <c r="I22" s="48">
        <v>109.497</v>
      </c>
      <c r="J22" s="48">
        <v>675.6</v>
      </c>
      <c r="K22" s="48">
        <v>90.56</v>
      </c>
      <c r="L22" s="24"/>
      <c r="M22" s="24"/>
      <c r="N22" s="24"/>
      <c r="O22" s="24"/>
      <c r="P22" s="24"/>
      <c r="Q22" s="24"/>
      <c r="R22" s="24"/>
      <c r="S22" s="24"/>
      <c r="T22" s="24"/>
      <c r="U22" s="42"/>
      <c r="V22" s="42"/>
      <c r="W22" s="42"/>
      <c r="X22" s="42"/>
      <c r="Y22" s="42"/>
      <c r="Z22" s="42"/>
      <c r="AA22" s="42"/>
      <c r="AB22" s="42"/>
      <c r="AC22" s="42"/>
    </row>
    <row r="23" spans="1:29" s="22" customFormat="1" ht="14.25" customHeight="1">
      <c r="A23" s="76" t="s">
        <v>29</v>
      </c>
      <c r="B23" s="111"/>
      <c r="C23" s="113">
        <v>38</v>
      </c>
      <c r="D23" s="113">
        <v>72</v>
      </c>
      <c r="E23" s="48">
        <v>501.45299999999997</v>
      </c>
      <c r="F23" s="48">
        <v>370.37299999999999</v>
      </c>
      <c r="G23" s="48">
        <v>605.923</v>
      </c>
      <c r="H23" s="48">
        <v>1711.9290000000001</v>
      </c>
      <c r="I23" s="48">
        <v>463.90499999999997</v>
      </c>
      <c r="J23" s="48">
        <v>1248.0239999999999</v>
      </c>
      <c r="K23" s="48">
        <v>167.005</v>
      </c>
      <c r="L23" s="24"/>
      <c r="M23" s="24"/>
      <c r="N23" s="24"/>
      <c r="O23" s="24"/>
      <c r="P23" s="24"/>
      <c r="Q23" s="24"/>
      <c r="R23" s="24"/>
      <c r="S23" s="24"/>
      <c r="T23" s="24"/>
      <c r="U23" s="42"/>
      <c r="V23" s="42"/>
      <c r="W23" s="42"/>
      <c r="X23" s="42"/>
      <c r="Y23" s="42"/>
      <c r="Z23" s="42"/>
      <c r="AA23" s="42"/>
      <c r="AB23" s="42"/>
      <c r="AC23" s="42"/>
    </row>
    <row r="24" spans="1:29" ht="14.25" customHeight="1">
      <c r="A24" s="76"/>
      <c r="B24" s="16"/>
      <c r="C24" s="112"/>
      <c r="D24" s="112"/>
      <c r="E24" s="121"/>
      <c r="F24" s="121"/>
      <c r="G24" s="121"/>
      <c r="H24" s="121"/>
      <c r="I24" s="121"/>
      <c r="J24" s="121"/>
      <c r="K24" s="121"/>
      <c r="L24" s="24"/>
      <c r="M24" s="24"/>
      <c r="N24" s="24"/>
      <c r="O24" s="24"/>
      <c r="P24" s="24"/>
      <c r="Q24" s="24"/>
      <c r="R24" s="24"/>
      <c r="S24" s="24"/>
      <c r="T24" s="24"/>
    </row>
    <row r="25" spans="1:29" ht="14.25" customHeight="1">
      <c r="A25" s="17" t="s">
        <v>91</v>
      </c>
      <c r="B25" s="16"/>
    </row>
    <row r="26" spans="1:29" ht="11.1" customHeight="1">
      <c r="A26" s="5"/>
      <c r="B26" s="16"/>
    </row>
    <row r="27" spans="1:29" s="22" customFormat="1" ht="11.1" customHeight="1">
      <c r="A27" s="17" t="s">
        <v>26</v>
      </c>
      <c r="B27" s="111"/>
      <c r="C27" s="113">
        <v>2945</v>
      </c>
      <c r="D27" s="113">
        <v>3421</v>
      </c>
      <c r="E27" s="113">
        <v>12955.672</v>
      </c>
      <c r="F27" s="113">
        <v>126.289</v>
      </c>
      <c r="G27" s="113">
        <v>18943.535</v>
      </c>
      <c r="H27" s="113">
        <v>49561.864999999998</v>
      </c>
      <c r="I27" s="113">
        <v>99.39</v>
      </c>
      <c r="J27" s="113">
        <v>49462.474999999999</v>
      </c>
      <c r="K27" s="113">
        <v>17383.878000000001</v>
      </c>
      <c r="L27" s="24"/>
      <c r="M27" s="24"/>
      <c r="N27" s="24"/>
      <c r="O27" s="24"/>
      <c r="P27" s="24"/>
      <c r="Q27" s="24"/>
      <c r="R27" s="24"/>
      <c r="S27" s="24"/>
      <c r="T27" s="24"/>
      <c r="U27" s="42"/>
      <c r="V27" s="42"/>
      <c r="W27" s="42"/>
      <c r="X27" s="42"/>
      <c r="Y27" s="42"/>
      <c r="Z27" s="42"/>
      <c r="AA27" s="42"/>
      <c r="AB27" s="42"/>
      <c r="AC27" s="42"/>
    </row>
    <row r="28" spans="1:29" s="22" customFormat="1" ht="20.100000000000001" customHeight="1">
      <c r="A28" s="17" t="s">
        <v>27</v>
      </c>
      <c r="B28" s="111"/>
      <c r="C28" s="113">
        <v>2890</v>
      </c>
      <c r="D28" s="113">
        <v>3366</v>
      </c>
      <c r="E28" s="113">
        <v>12941.157999999999</v>
      </c>
      <c r="F28" s="113">
        <v>126.289</v>
      </c>
      <c r="G28" s="113">
        <v>18907.440999999999</v>
      </c>
      <c r="H28" s="113">
        <v>49300.743000000002</v>
      </c>
      <c r="I28" s="113">
        <v>99.39</v>
      </c>
      <c r="J28" s="113">
        <v>49201.353000000003</v>
      </c>
      <c r="K28" s="113">
        <v>17175.330999999998</v>
      </c>
      <c r="L28" s="24"/>
      <c r="M28" s="24"/>
      <c r="N28" s="24"/>
      <c r="O28" s="24"/>
      <c r="P28" s="24"/>
      <c r="Q28" s="24"/>
      <c r="R28" s="24"/>
      <c r="S28" s="24"/>
      <c r="T28" s="24"/>
      <c r="U28" s="42"/>
      <c r="V28" s="42"/>
      <c r="W28" s="42"/>
      <c r="X28" s="42"/>
      <c r="Y28" s="42"/>
      <c r="Z28" s="42"/>
      <c r="AA28" s="42"/>
      <c r="AB28" s="42"/>
      <c r="AC28" s="42"/>
    </row>
    <row r="29" spans="1:29" ht="20.100000000000001" customHeight="1">
      <c r="A29" s="43" t="s">
        <v>35</v>
      </c>
      <c r="B29" s="16"/>
      <c r="C29" s="112">
        <v>608</v>
      </c>
      <c r="D29" s="112">
        <v>742</v>
      </c>
      <c r="E29" s="112">
        <v>3097.5369999999998</v>
      </c>
      <c r="F29" s="112">
        <v>46.57</v>
      </c>
      <c r="G29" s="112">
        <v>4372.5789999999997</v>
      </c>
      <c r="H29" s="112">
        <v>11049.179</v>
      </c>
      <c r="I29" s="112">
        <v>52.337000000000003</v>
      </c>
      <c r="J29" s="112">
        <v>10996.842000000001</v>
      </c>
      <c r="K29" s="112">
        <v>3126.1889999999999</v>
      </c>
      <c r="L29" s="24"/>
      <c r="M29" s="24"/>
      <c r="N29" s="24"/>
      <c r="O29" s="24"/>
      <c r="P29" s="24"/>
      <c r="Q29" s="24"/>
      <c r="R29" s="24"/>
      <c r="S29" s="24"/>
      <c r="T29" s="24"/>
      <c r="U29" s="42"/>
      <c r="V29" s="42"/>
      <c r="W29" s="42"/>
      <c r="X29" s="42"/>
      <c r="Y29" s="42"/>
      <c r="Z29" s="42"/>
      <c r="AA29" s="42"/>
      <c r="AB29" s="42"/>
      <c r="AC29" s="42"/>
    </row>
    <row r="30" spans="1:29" ht="11.1" customHeight="1">
      <c r="A30" s="43" t="s">
        <v>36</v>
      </c>
      <c r="B30" s="16"/>
      <c r="C30" s="112">
        <v>422</v>
      </c>
      <c r="D30" s="112">
        <v>464</v>
      </c>
      <c r="E30" s="112">
        <v>976.55200000000002</v>
      </c>
      <c r="F30" s="112">
        <v>1.661</v>
      </c>
      <c r="G30" s="112">
        <v>1384.0160000000001</v>
      </c>
      <c r="H30" s="112">
        <v>4613.3459999999995</v>
      </c>
      <c r="I30" s="112">
        <v>0</v>
      </c>
      <c r="J30" s="112">
        <v>4613.3459999999995</v>
      </c>
      <c r="K30" s="112">
        <v>2180.3150000000001</v>
      </c>
      <c r="L30" s="24"/>
      <c r="M30" s="24"/>
      <c r="N30" s="24"/>
      <c r="O30" s="40"/>
      <c r="P30" s="24"/>
      <c r="Q30" s="24"/>
      <c r="R30" s="40"/>
      <c r="S30" s="24"/>
      <c r="T30" s="24"/>
      <c r="U30" s="42"/>
      <c r="V30" s="42"/>
      <c r="W30" s="42"/>
      <c r="X30" s="42"/>
      <c r="Y30" s="42"/>
      <c r="Z30" s="42"/>
      <c r="AA30" s="42"/>
      <c r="AB30" s="42"/>
      <c r="AC30" s="42"/>
    </row>
    <row r="31" spans="1:29" ht="11.1" customHeight="1">
      <c r="A31" s="43" t="s">
        <v>33</v>
      </c>
      <c r="B31" s="16"/>
      <c r="C31" s="112">
        <v>1603</v>
      </c>
      <c r="D31" s="112">
        <v>1886</v>
      </c>
      <c r="E31" s="112">
        <v>8412.9069999999992</v>
      </c>
      <c r="F31" s="112">
        <v>58.597999999999999</v>
      </c>
      <c r="G31" s="112">
        <v>12185.328</v>
      </c>
      <c r="H31" s="112">
        <v>30480.544000000002</v>
      </c>
      <c r="I31" s="112">
        <v>18.533000000000001</v>
      </c>
      <c r="J31" s="112">
        <v>30462.010999999999</v>
      </c>
      <c r="K31" s="112">
        <v>10245.692999999999</v>
      </c>
      <c r="L31" s="24"/>
      <c r="M31" s="24"/>
      <c r="N31" s="24"/>
      <c r="O31" s="24"/>
      <c r="P31" s="24"/>
      <c r="Q31" s="24"/>
      <c r="R31" s="24"/>
      <c r="S31" s="24"/>
      <c r="T31" s="24"/>
      <c r="U31" s="42"/>
      <c r="V31" s="42"/>
      <c r="W31" s="42"/>
      <c r="X31" s="42"/>
      <c r="Y31" s="42"/>
      <c r="Z31" s="42"/>
      <c r="AA31" s="42"/>
      <c r="AB31" s="42"/>
      <c r="AC31" s="42"/>
    </row>
    <row r="32" spans="1:29" ht="11.1" customHeight="1">
      <c r="A32" s="43" t="s">
        <v>37</v>
      </c>
      <c r="B32" s="16"/>
      <c r="C32" s="112">
        <v>90</v>
      </c>
      <c r="D32" s="112">
        <v>96</v>
      </c>
      <c r="E32" s="112">
        <v>152.88499999999999</v>
      </c>
      <c r="F32" s="112">
        <v>19.46</v>
      </c>
      <c r="G32" s="112">
        <v>337.62200000000001</v>
      </c>
      <c r="H32" s="112">
        <v>961.55899999999997</v>
      </c>
      <c r="I32" s="112">
        <v>28.52</v>
      </c>
      <c r="J32" s="112">
        <v>933.03899999999999</v>
      </c>
      <c r="K32" s="112">
        <v>411.08800000000002</v>
      </c>
      <c r="L32" s="24"/>
      <c r="M32" s="24"/>
      <c r="N32" s="24"/>
      <c r="O32" s="24"/>
      <c r="P32" s="24"/>
      <c r="Q32" s="24"/>
      <c r="R32" s="24"/>
      <c r="S32" s="24"/>
      <c r="T32" s="24"/>
      <c r="U32" s="42"/>
      <c r="V32" s="42"/>
      <c r="W32" s="42"/>
      <c r="X32" s="42"/>
      <c r="Y32" s="42"/>
      <c r="Z32" s="42"/>
      <c r="AA32" s="42"/>
      <c r="AB32" s="42"/>
      <c r="AC32" s="42"/>
    </row>
    <row r="33" spans="1:29" ht="11.1" customHeight="1">
      <c r="A33" s="43" t="s">
        <v>38</v>
      </c>
      <c r="B33" s="16"/>
      <c r="C33" s="112">
        <v>167</v>
      </c>
      <c r="D33" s="112">
        <v>178</v>
      </c>
      <c r="E33" s="112">
        <v>301.27699999999999</v>
      </c>
      <c r="F33" s="112">
        <v>0</v>
      </c>
      <c r="G33" s="112">
        <v>627.89599999999996</v>
      </c>
      <c r="H33" s="112">
        <v>2196.1149999999998</v>
      </c>
      <c r="I33" s="112">
        <v>0</v>
      </c>
      <c r="J33" s="112">
        <v>2196.1149999999998</v>
      </c>
      <c r="K33" s="112">
        <v>1212.046</v>
      </c>
      <c r="L33" s="24"/>
      <c r="M33" s="24"/>
      <c r="N33" s="24"/>
      <c r="O33" s="24"/>
      <c r="P33" s="24"/>
      <c r="Q33" s="24"/>
      <c r="R33" s="24"/>
      <c r="S33" s="24"/>
      <c r="T33" s="24"/>
      <c r="U33" s="42"/>
      <c r="V33" s="42"/>
      <c r="W33" s="42"/>
      <c r="X33" s="42"/>
      <c r="Y33" s="42"/>
      <c r="Z33" s="42"/>
      <c r="AA33" s="42"/>
      <c r="AB33" s="42"/>
      <c r="AC33" s="42"/>
    </row>
    <row r="34" spans="1:29" s="22" customFormat="1" ht="20.100000000000001" customHeight="1">
      <c r="A34" s="76" t="s">
        <v>28</v>
      </c>
      <c r="B34" s="111"/>
      <c r="C34" s="35">
        <v>34</v>
      </c>
      <c r="D34" s="35">
        <v>34</v>
      </c>
      <c r="E34" s="48">
        <v>9.8800000000000008</v>
      </c>
      <c r="F34" s="48">
        <v>0</v>
      </c>
      <c r="G34" s="48">
        <v>24.577999999999999</v>
      </c>
      <c r="H34" s="48">
        <v>177.78200000000001</v>
      </c>
      <c r="I34" s="48">
        <v>0</v>
      </c>
      <c r="J34" s="48">
        <v>177.78200000000001</v>
      </c>
      <c r="K34" s="48">
        <v>141.98400000000001</v>
      </c>
      <c r="L34" s="24"/>
      <c r="M34" s="24"/>
      <c r="N34" s="24"/>
      <c r="O34" s="24"/>
      <c r="P34" s="24"/>
      <c r="Q34" s="24"/>
      <c r="R34" s="24"/>
      <c r="S34" s="24"/>
      <c r="T34" s="24"/>
      <c r="U34" s="42"/>
      <c r="V34" s="42"/>
      <c r="W34" s="42"/>
      <c r="X34" s="42"/>
      <c r="Y34" s="42"/>
      <c r="Z34" s="42"/>
      <c r="AA34" s="42"/>
      <c r="AB34" s="42"/>
      <c r="AC34" s="42"/>
    </row>
    <row r="35" spans="1:29" s="22" customFormat="1" ht="12" customHeight="1">
      <c r="A35" s="76" t="s">
        <v>29</v>
      </c>
      <c r="B35" s="111"/>
      <c r="C35" s="35">
        <v>21</v>
      </c>
      <c r="D35" s="35">
        <v>21</v>
      </c>
      <c r="E35" s="48">
        <v>4.6340000000000003</v>
      </c>
      <c r="F35" s="48">
        <v>0</v>
      </c>
      <c r="G35" s="48">
        <v>11.516</v>
      </c>
      <c r="H35" s="48">
        <v>83.34</v>
      </c>
      <c r="I35" s="48">
        <v>0</v>
      </c>
      <c r="J35" s="48">
        <v>83.34</v>
      </c>
      <c r="K35" s="48">
        <v>66.563000000000002</v>
      </c>
      <c r="L35" s="24"/>
      <c r="M35" s="24"/>
      <c r="N35" s="24"/>
      <c r="O35" s="24"/>
      <c r="P35" s="24"/>
      <c r="Q35" s="24"/>
      <c r="R35" s="24"/>
      <c r="S35" s="24"/>
      <c r="T35" s="24"/>
      <c r="U35" s="42"/>
      <c r="V35" s="42"/>
      <c r="W35" s="42"/>
      <c r="X35" s="42"/>
      <c r="Y35" s="42"/>
      <c r="Z35" s="42"/>
      <c r="AA35" s="42"/>
      <c r="AB35" s="42"/>
      <c r="AC35" s="42"/>
    </row>
    <row r="36" spans="1:29" ht="14.25" customHeight="1">
      <c r="A36" s="76"/>
      <c r="B36" s="16"/>
      <c r="C36" s="112"/>
      <c r="D36" s="112"/>
      <c r="E36" s="32"/>
      <c r="F36" s="32"/>
      <c r="G36" s="32"/>
      <c r="H36" s="32"/>
      <c r="I36" s="32"/>
      <c r="J36" s="32"/>
      <c r="K36" s="32"/>
      <c r="L36" s="24"/>
      <c r="M36" s="24"/>
      <c r="N36" s="24"/>
      <c r="O36" s="24"/>
      <c r="P36" s="24"/>
      <c r="Q36" s="24"/>
      <c r="R36" s="24"/>
      <c r="S36" s="24"/>
      <c r="T36" s="24"/>
    </row>
    <row r="37" spans="1:29" ht="14.25" customHeight="1">
      <c r="A37" s="17" t="s">
        <v>92</v>
      </c>
      <c r="B37" s="5"/>
    </row>
    <row r="38" spans="1:29" ht="11.1" customHeight="1">
      <c r="A38" s="5"/>
      <c r="B38" s="5"/>
    </row>
    <row r="39" spans="1:29" s="22" customFormat="1" ht="11.1" customHeight="1">
      <c r="A39" s="17" t="s">
        <v>26</v>
      </c>
      <c r="B39" s="17"/>
      <c r="C39" s="19">
        <v>44</v>
      </c>
      <c r="D39" s="19">
        <v>54</v>
      </c>
      <c r="E39" s="19">
        <v>182.03899999999999</v>
      </c>
      <c r="F39" s="19">
        <v>691.58799999999997</v>
      </c>
      <c r="G39" s="19">
        <v>240.91499999999999</v>
      </c>
      <c r="H39" s="19">
        <v>1157.1769999999999</v>
      </c>
      <c r="I39" s="19">
        <v>636.68100000000004</v>
      </c>
      <c r="J39" s="19">
        <v>520.49599999999998</v>
      </c>
      <c r="K39" s="19">
        <v>-144.64699999999999</v>
      </c>
      <c r="L39" s="24"/>
      <c r="M39" s="24"/>
      <c r="N39" s="24"/>
      <c r="O39" s="24"/>
      <c r="P39" s="24"/>
      <c r="Q39" s="24"/>
      <c r="R39" s="24"/>
      <c r="S39" s="24"/>
      <c r="T39" s="24"/>
      <c r="U39" s="42"/>
      <c r="V39" s="42"/>
      <c r="W39" s="42"/>
      <c r="X39" s="42"/>
      <c r="Y39" s="42"/>
      <c r="Z39" s="42"/>
      <c r="AA39" s="42"/>
      <c r="AB39" s="42"/>
      <c r="AC39" s="42"/>
    </row>
    <row r="40" spans="1:29" s="22" customFormat="1" ht="20.100000000000001" customHeight="1">
      <c r="A40" s="17" t="s">
        <v>27</v>
      </c>
      <c r="B40" s="17"/>
      <c r="C40" s="19">
        <v>44</v>
      </c>
      <c r="D40" s="19">
        <v>54</v>
      </c>
      <c r="E40" s="19">
        <v>182.03899999999999</v>
      </c>
      <c r="F40" s="19">
        <v>691.58799999999997</v>
      </c>
      <c r="G40" s="19">
        <v>240.91499999999999</v>
      </c>
      <c r="H40" s="19">
        <v>1157.1769999999999</v>
      </c>
      <c r="I40" s="19">
        <v>636.68100000000004</v>
      </c>
      <c r="J40" s="19">
        <v>520.49599999999998</v>
      </c>
      <c r="K40" s="19">
        <v>-144.64699999999999</v>
      </c>
      <c r="L40" s="24"/>
      <c r="M40" s="24"/>
      <c r="N40" s="24"/>
      <c r="O40" s="24"/>
      <c r="P40" s="24"/>
      <c r="Q40" s="24"/>
      <c r="R40" s="24"/>
      <c r="S40" s="24"/>
      <c r="T40" s="24"/>
      <c r="U40" s="42"/>
      <c r="V40" s="42"/>
      <c r="W40" s="42"/>
      <c r="X40" s="42"/>
      <c r="Y40" s="42"/>
      <c r="Z40" s="42"/>
      <c r="AA40" s="42"/>
      <c r="AB40" s="42"/>
      <c r="AC40" s="42"/>
    </row>
    <row r="41" spans="1:29" ht="20.100000000000001" customHeight="1">
      <c r="A41" s="43" t="s">
        <v>35</v>
      </c>
      <c r="B41" s="5"/>
      <c r="C41" s="24">
        <v>6</v>
      </c>
      <c r="D41" s="24">
        <v>8</v>
      </c>
      <c r="E41" s="24">
        <v>19.658999999999999</v>
      </c>
      <c r="F41" s="24">
        <v>140.446</v>
      </c>
      <c r="G41" s="24">
        <v>10.012</v>
      </c>
      <c r="H41" s="24">
        <v>128.62700000000001</v>
      </c>
      <c r="I41" s="24">
        <v>56.140999999999998</v>
      </c>
      <c r="J41" s="24">
        <v>72.486000000000004</v>
      </c>
      <c r="K41" s="24">
        <v>-44.758000000000003</v>
      </c>
      <c r="L41" s="24"/>
      <c r="M41" s="24"/>
      <c r="N41" s="24"/>
      <c r="O41" s="24"/>
      <c r="P41" s="24"/>
      <c r="Q41" s="24"/>
      <c r="R41" s="24"/>
      <c r="S41" s="24"/>
      <c r="T41" s="24"/>
      <c r="U41" s="42"/>
      <c r="V41" s="42"/>
      <c r="W41" s="42"/>
      <c r="X41" s="42"/>
      <c r="Y41" s="42"/>
      <c r="Z41" s="42"/>
      <c r="AA41" s="42"/>
      <c r="AB41" s="42"/>
      <c r="AC41" s="42"/>
    </row>
    <row r="42" spans="1:29" ht="11.1" customHeight="1">
      <c r="A42" s="43" t="s">
        <v>36</v>
      </c>
      <c r="B42" s="5"/>
      <c r="C42" s="24">
        <v>17</v>
      </c>
      <c r="D42" s="25" t="s">
        <v>44</v>
      </c>
      <c r="E42" s="25" t="s">
        <v>44</v>
      </c>
      <c r="F42" s="25" t="s">
        <v>44</v>
      </c>
      <c r="G42" s="25" t="s">
        <v>44</v>
      </c>
      <c r="H42" s="25" t="s">
        <v>44</v>
      </c>
      <c r="I42" s="25" t="s">
        <v>44</v>
      </c>
      <c r="J42" s="25" t="s">
        <v>44</v>
      </c>
      <c r="K42" s="25" t="s">
        <v>44</v>
      </c>
      <c r="L42" s="24"/>
      <c r="M42" s="24"/>
      <c r="N42" s="24"/>
      <c r="O42" s="24"/>
      <c r="P42" s="24"/>
      <c r="Q42" s="24"/>
      <c r="R42" s="24"/>
      <c r="S42" s="24"/>
      <c r="T42" s="24"/>
      <c r="U42" s="42"/>
      <c r="V42" s="42"/>
      <c r="W42" s="42"/>
      <c r="X42" s="42"/>
      <c r="Y42" s="42"/>
      <c r="Z42" s="42"/>
      <c r="AA42" s="42"/>
      <c r="AB42" s="42"/>
      <c r="AC42" s="42"/>
    </row>
    <row r="43" spans="1:29" ht="11.1" customHeight="1">
      <c r="A43" s="43" t="s">
        <v>33</v>
      </c>
      <c r="B43" s="5"/>
      <c r="C43" s="24">
        <v>16</v>
      </c>
      <c r="D43" s="24">
        <v>20</v>
      </c>
      <c r="E43" s="24">
        <v>106.098</v>
      </c>
      <c r="F43" s="24">
        <v>506.709</v>
      </c>
      <c r="G43" s="24">
        <v>132.029</v>
      </c>
      <c r="H43" s="24">
        <v>719.74699999999996</v>
      </c>
      <c r="I43" s="24">
        <v>538.94100000000003</v>
      </c>
      <c r="J43" s="24">
        <v>180.80600000000001</v>
      </c>
      <c r="K43" s="24">
        <v>-32.832999999999998</v>
      </c>
      <c r="L43" s="24"/>
      <c r="M43" s="24"/>
      <c r="N43" s="24"/>
      <c r="O43" s="24"/>
      <c r="P43" s="24"/>
      <c r="Q43" s="24"/>
      <c r="R43" s="24"/>
      <c r="S43" s="24"/>
      <c r="T43" s="24"/>
      <c r="U43" s="42"/>
      <c r="V43" s="42"/>
      <c r="W43" s="42"/>
      <c r="X43" s="42"/>
      <c r="Y43" s="42"/>
      <c r="Z43" s="42"/>
      <c r="AA43" s="42"/>
      <c r="AB43" s="42"/>
      <c r="AC43" s="42"/>
    </row>
    <row r="44" spans="1:29" ht="11.1" customHeight="1">
      <c r="A44" s="43" t="s">
        <v>37</v>
      </c>
      <c r="B44" s="5"/>
      <c r="C44" s="24">
        <v>1</v>
      </c>
      <c r="D44" s="24" t="s">
        <v>44</v>
      </c>
      <c r="E44" s="24" t="s">
        <v>44</v>
      </c>
      <c r="F44" s="24" t="s">
        <v>44</v>
      </c>
      <c r="G44" s="24" t="s">
        <v>44</v>
      </c>
      <c r="H44" s="24" t="s">
        <v>44</v>
      </c>
      <c r="I44" s="24" t="s">
        <v>44</v>
      </c>
      <c r="J44" s="24" t="s">
        <v>44</v>
      </c>
      <c r="K44" s="24" t="s">
        <v>44</v>
      </c>
      <c r="L44" s="24"/>
      <c r="M44" s="24"/>
      <c r="N44" s="24"/>
      <c r="O44" s="24"/>
      <c r="P44" s="24"/>
      <c r="Q44" s="24"/>
      <c r="R44" s="24"/>
      <c r="S44" s="24"/>
      <c r="T44" s="24"/>
      <c r="U44" s="42"/>
      <c r="V44" s="42"/>
      <c r="W44" s="42"/>
      <c r="X44" s="42"/>
      <c r="Y44" s="42"/>
      <c r="Z44" s="42"/>
      <c r="AA44" s="42"/>
      <c r="AB44" s="42"/>
      <c r="AC44" s="42"/>
    </row>
    <row r="45" spans="1:29" ht="11.1" customHeight="1">
      <c r="A45" s="43" t="s">
        <v>38</v>
      </c>
      <c r="B45" s="5"/>
      <c r="C45" s="24">
        <v>4</v>
      </c>
      <c r="D45" s="25" t="s">
        <v>44</v>
      </c>
      <c r="E45" s="25" t="s">
        <v>44</v>
      </c>
      <c r="F45" s="25" t="s">
        <v>44</v>
      </c>
      <c r="G45" s="25" t="s">
        <v>44</v>
      </c>
      <c r="H45" s="25" t="s">
        <v>44</v>
      </c>
      <c r="I45" s="25" t="s">
        <v>44</v>
      </c>
      <c r="J45" s="25" t="s">
        <v>44</v>
      </c>
      <c r="K45" s="25" t="s">
        <v>44</v>
      </c>
      <c r="L45" s="24"/>
      <c r="M45" s="24"/>
      <c r="N45" s="24"/>
      <c r="O45" s="24"/>
      <c r="P45" s="24"/>
      <c r="Q45" s="24"/>
      <c r="R45" s="24"/>
      <c r="S45" s="24"/>
      <c r="T45" s="24"/>
      <c r="U45" s="42"/>
      <c r="V45" s="42"/>
      <c r="W45" s="42"/>
      <c r="X45" s="42"/>
      <c r="Y45" s="42"/>
      <c r="Z45" s="42"/>
      <c r="AA45" s="42"/>
      <c r="AB45" s="42"/>
      <c r="AC45" s="42"/>
    </row>
    <row r="46" spans="1:29" s="22" customFormat="1" ht="20.100000000000001" customHeight="1">
      <c r="A46" s="76" t="s">
        <v>28</v>
      </c>
      <c r="B46" s="17"/>
      <c r="C46" s="17">
        <v>0</v>
      </c>
      <c r="D46" s="17">
        <v>0</v>
      </c>
      <c r="E46" s="22">
        <v>0</v>
      </c>
      <c r="F46" s="22">
        <v>0</v>
      </c>
      <c r="G46" s="22">
        <v>0</v>
      </c>
      <c r="H46" s="22">
        <v>0</v>
      </c>
      <c r="I46" s="22">
        <v>0</v>
      </c>
      <c r="J46" s="22">
        <v>0</v>
      </c>
      <c r="K46" s="22">
        <v>0</v>
      </c>
      <c r="L46" s="24"/>
      <c r="M46" s="24"/>
      <c r="N46" s="24"/>
      <c r="O46" s="24"/>
      <c r="P46" s="24"/>
      <c r="Q46" s="24"/>
      <c r="R46" s="24"/>
      <c r="S46" s="24"/>
      <c r="T46" s="24"/>
      <c r="U46" s="42"/>
      <c r="V46" s="42"/>
      <c r="W46" s="42"/>
      <c r="X46" s="42"/>
      <c r="Y46" s="42"/>
      <c r="Z46" s="42"/>
      <c r="AA46" s="42"/>
      <c r="AB46" s="42"/>
      <c r="AC46" s="42"/>
    </row>
    <row r="47" spans="1:29" s="22" customFormat="1" ht="12" customHeight="1">
      <c r="A47" s="76" t="s">
        <v>29</v>
      </c>
      <c r="B47" s="17"/>
      <c r="C47" s="39">
        <v>0</v>
      </c>
      <c r="D47" s="39">
        <v>0</v>
      </c>
      <c r="E47" s="22">
        <v>0</v>
      </c>
      <c r="F47" s="22">
        <v>0</v>
      </c>
      <c r="G47" s="22">
        <v>0</v>
      </c>
      <c r="H47" s="22">
        <v>0</v>
      </c>
      <c r="I47" s="22">
        <v>0</v>
      </c>
      <c r="J47" s="22">
        <v>0</v>
      </c>
      <c r="K47" s="22">
        <v>0</v>
      </c>
      <c r="L47" s="24"/>
      <c r="M47" s="24"/>
      <c r="N47" s="24"/>
      <c r="O47" s="24"/>
      <c r="P47" s="24"/>
      <c r="Q47" s="24"/>
      <c r="R47" s="24"/>
      <c r="S47" s="24"/>
      <c r="T47" s="24"/>
      <c r="U47" s="42"/>
      <c r="V47" s="42"/>
      <c r="W47" s="42"/>
      <c r="X47" s="42"/>
      <c r="Y47" s="42"/>
      <c r="Z47" s="42"/>
      <c r="AA47" s="42"/>
      <c r="AB47" s="42"/>
      <c r="AC47" s="42"/>
    </row>
    <row r="48" spans="1:29" ht="6.95" customHeight="1" thickBot="1">
      <c r="A48" s="50"/>
      <c r="B48" s="50"/>
      <c r="C48" s="120"/>
      <c r="D48" s="51"/>
      <c r="E48" s="51"/>
      <c r="F48" s="51"/>
      <c r="G48" s="51"/>
      <c r="H48" s="51"/>
      <c r="I48" s="51"/>
      <c r="J48" s="51"/>
      <c r="K48" s="51"/>
      <c r="U48" s="42"/>
      <c r="V48" s="42"/>
      <c r="W48" s="42"/>
      <c r="X48" s="42"/>
      <c r="Y48" s="42"/>
      <c r="Z48" s="42"/>
      <c r="AA48" s="42"/>
      <c r="AB48" s="42"/>
      <c r="AC48" s="42"/>
    </row>
    <row r="49" spans="1:2" ht="3.75" customHeight="1" thickTop="1">
      <c r="A49" s="5"/>
      <c r="B49" s="5"/>
    </row>
    <row r="50" spans="1:2" ht="12.95" customHeight="1">
      <c r="A50" s="39" t="s">
        <v>155</v>
      </c>
      <c r="B50" s="39"/>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23.xml><?xml version="1.0" encoding="utf-8"?>
<worksheet xmlns="http://schemas.openxmlformats.org/spreadsheetml/2006/main" xmlns:r="http://schemas.openxmlformats.org/officeDocument/2006/relationships">
  <dimension ref="A1:L25"/>
  <sheetViews>
    <sheetView showGridLines="0" workbookViewId="0"/>
  </sheetViews>
  <sheetFormatPr defaultColWidth="10.5703125" defaultRowHeight="12.75"/>
  <cols>
    <col min="1" max="2" width="10.5703125" style="1" customWidth="1"/>
    <col min="3" max="3" width="7.85546875" style="1" customWidth="1"/>
    <col min="4" max="4" width="7.42578125" style="1" customWidth="1"/>
    <col min="5" max="5" width="6.42578125" style="1" customWidth="1"/>
    <col min="6" max="6" width="6.28515625" style="1" customWidth="1"/>
    <col min="7" max="7" width="6.140625" style="1" customWidth="1"/>
    <col min="8" max="8" width="6.28515625" style="1" customWidth="1"/>
    <col min="9" max="9" width="6.5703125" style="1" bestFit="1" customWidth="1"/>
    <col min="10" max="10" width="8.85546875" style="1" customWidth="1"/>
    <col min="11" max="11" width="9.85546875" style="1" customWidth="1"/>
    <col min="12" max="16384" width="10.5703125" style="1"/>
  </cols>
  <sheetData>
    <row r="1" spans="1:12" ht="15" customHeight="1">
      <c r="A1" s="1330" t="s">
        <v>1527</v>
      </c>
      <c r="B1" s="1706"/>
      <c r="C1" s="1706"/>
      <c r="D1" s="1706"/>
      <c r="E1" s="128"/>
      <c r="F1" s="128"/>
      <c r="G1" s="128"/>
      <c r="H1" s="128"/>
      <c r="I1" s="128"/>
      <c r="J1" s="128"/>
      <c r="K1" s="128"/>
    </row>
    <row r="2" spans="1:12" ht="21" customHeight="1">
      <c r="A2" s="1766" t="s">
        <v>96</v>
      </c>
      <c r="B2" s="1766"/>
      <c r="C2" s="1766"/>
      <c r="D2" s="1766"/>
    </row>
    <row r="3" spans="1:12" ht="33" customHeight="1">
      <c r="A3" s="1767" t="s">
        <v>97</v>
      </c>
      <c r="B3" s="1785"/>
      <c r="C3" s="1785"/>
      <c r="D3" s="1785"/>
      <c r="E3" s="1785"/>
      <c r="F3" s="1785"/>
      <c r="G3" s="1785"/>
      <c r="H3" s="1785"/>
      <c r="I3" s="1785"/>
      <c r="J3" s="1785"/>
      <c r="K3" s="1785"/>
    </row>
    <row r="4" spans="1:12" ht="15" customHeight="1">
      <c r="A4" s="2">
        <v>2014</v>
      </c>
      <c r="B4" s="3"/>
      <c r="C4" s="3"/>
      <c r="D4" s="4"/>
    </row>
    <row r="5" spans="1:12" ht="15" customHeight="1">
      <c r="A5" s="6"/>
      <c r="B5" s="7"/>
      <c r="C5" s="8"/>
      <c r="D5" s="8"/>
      <c r="E5" s="1769" t="s">
        <v>20</v>
      </c>
      <c r="F5" s="1770"/>
      <c r="G5" s="1770"/>
      <c r="H5" s="1771" t="s">
        <v>21</v>
      </c>
      <c r="I5" s="1772"/>
      <c r="J5" s="1772"/>
      <c r="K5" s="1773" t="s">
        <v>22</v>
      </c>
    </row>
    <row r="6" spans="1:12">
      <c r="A6" s="9"/>
      <c r="B6" s="10"/>
      <c r="C6" s="11"/>
      <c r="D6" s="11"/>
      <c r="E6" s="11"/>
      <c r="F6" s="11"/>
      <c r="G6" s="75"/>
      <c r="H6" s="6"/>
      <c r="I6" s="6"/>
      <c r="J6" s="6"/>
      <c r="K6" s="1774"/>
    </row>
    <row r="7" spans="1:12">
      <c r="A7" s="1759" t="s">
        <v>17</v>
      </c>
      <c r="B7" s="1760"/>
      <c r="C7" s="11" t="s">
        <v>0</v>
      </c>
      <c r="D7" s="11" t="s">
        <v>3</v>
      </c>
      <c r="E7" s="1776" t="s">
        <v>23</v>
      </c>
      <c r="F7" s="11" t="s">
        <v>1</v>
      </c>
      <c r="G7" s="11" t="s">
        <v>2</v>
      </c>
      <c r="H7" s="11" t="s">
        <v>9</v>
      </c>
      <c r="I7" s="1776" t="s">
        <v>6</v>
      </c>
      <c r="J7" s="11" t="s">
        <v>4</v>
      </c>
      <c r="K7" s="1774"/>
    </row>
    <row r="8" spans="1:12">
      <c r="A8" s="1759" t="s">
        <v>12</v>
      </c>
      <c r="B8" s="1760"/>
      <c r="C8" s="11"/>
      <c r="D8" s="11" t="s">
        <v>5</v>
      </c>
      <c r="E8" s="1777"/>
      <c r="F8" s="11"/>
      <c r="G8" s="11"/>
      <c r="H8" s="11"/>
      <c r="I8" s="1777"/>
      <c r="J8" s="11" t="s">
        <v>7</v>
      </c>
      <c r="K8" s="1774"/>
    </row>
    <row r="9" spans="1:12">
      <c r="A9" s="1759" t="s">
        <v>11</v>
      </c>
      <c r="B9" s="1760"/>
      <c r="C9" s="11"/>
      <c r="D9" s="11" t="s">
        <v>10</v>
      </c>
      <c r="E9" s="1777"/>
      <c r="F9" s="11"/>
      <c r="G9" s="11"/>
      <c r="H9" s="11"/>
      <c r="I9" s="1777"/>
      <c r="J9" s="11" t="s">
        <v>8</v>
      </c>
      <c r="K9" s="1774"/>
    </row>
    <row r="10" spans="1:12">
      <c r="A10" s="9"/>
      <c r="B10" s="10"/>
      <c r="C10" s="13"/>
      <c r="D10" s="13"/>
      <c r="E10" s="1778"/>
      <c r="F10" s="13"/>
      <c r="G10" s="13"/>
      <c r="H10" s="13"/>
      <c r="I10" s="13"/>
      <c r="J10" s="13"/>
      <c r="K10" s="1775"/>
    </row>
    <row r="11" spans="1:12" ht="15" customHeight="1">
      <c r="A11" s="14"/>
      <c r="B11" s="15"/>
      <c r="C11" s="1761" t="s">
        <v>19</v>
      </c>
      <c r="D11" s="1762"/>
      <c r="E11" s="1761" t="s">
        <v>13</v>
      </c>
      <c r="F11" s="1763"/>
      <c r="G11" s="1763"/>
      <c r="H11" s="1763"/>
      <c r="I11" s="1763"/>
      <c r="J11" s="1763"/>
      <c r="K11" s="1763"/>
    </row>
    <row r="12" spans="1:12" ht="12.95" customHeight="1">
      <c r="A12" s="16"/>
      <c r="B12" s="16"/>
      <c r="C12" s="16"/>
      <c r="D12" s="16"/>
    </row>
    <row r="13" spans="1:12" ht="12.75" customHeight="1">
      <c r="A13" s="17" t="s">
        <v>98</v>
      </c>
      <c r="B13" s="5"/>
      <c r="C13" s="18"/>
      <c r="D13" s="18"/>
    </row>
    <row r="14" spans="1:12" ht="9" customHeight="1">
      <c r="A14" s="17"/>
      <c r="B14" s="5"/>
      <c r="C14" s="18"/>
      <c r="D14" s="18"/>
    </row>
    <row r="15" spans="1:12" s="22" customFormat="1" ht="15" customHeight="1">
      <c r="A15" s="17" t="s">
        <v>9</v>
      </c>
      <c r="B15" s="17"/>
      <c r="C15" s="19">
        <v>265</v>
      </c>
      <c r="D15" s="19">
        <v>639</v>
      </c>
      <c r="E15" s="19">
        <v>5693.22</v>
      </c>
      <c r="F15" s="19">
        <v>610.19000000000005</v>
      </c>
      <c r="G15" s="19">
        <v>4682.2730000000001</v>
      </c>
      <c r="H15" s="19">
        <v>6421.4560000000001</v>
      </c>
      <c r="I15" s="19">
        <v>629.45299999999997</v>
      </c>
      <c r="J15" s="19">
        <v>5792.0029999999997</v>
      </c>
      <c r="K15" s="19">
        <v>-463.53699999999998</v>
      </c>
      <c r="L15" s="21"/>
    </row>
    <row r="16" spans="1:12" ht="20.100000000000001" customHeight="1">
      <c r="A16" s="23" t="s">
        <v>18</v>
      </c>
      <c r="B16" s="5"/>
      <c r="C16" s="24">
        <v>257</v>
      </c>
      <c r="D16" s="25" t="s">
        <v>44</v>
      </c>
      <c r="E16" s="25" t="s">
        <v>44</v>
      </c>
      <c r="F16" s="25" t="s">
        <v>44</v>
      </c>
      <c r="G16" s="25" t="s">
        <v>44</v>
      </c>
      <c r="H16" s="25" t="s">
        <v>44</v>
      </c>
      <c r="I16" s="25" t="s">
        <v>44</v>
      </c>
      <c r="J16" s="25" t="s">
        <v>44</v>
      </c>
      <c r="K16" s="25" t="s">
        <v>44</v>
      </c>
      <c r="L16" s="27"/>
    </row>
    <row r="17" spans="1:12" ht="15" customHeight="1">
      <c r="A17" s="28" t="s">
        <v>14</v>
      </c>
      <c r="B17" s="5"/>
      <c r="C17" s="24">
        <v>6</v>
      </c>
      <c r="D17" s="25">
        <v>172</v>
      </c>
      <c r="E17" s="25">
        <v>1956.079</v>
      </c>
      <c r="F17" s="25">
        <v>0</v>
      </c>
      <c r="G17" s="25">
        <v>451.02</v>
      </c>
      <c r="H17" s="25">
        <v>540.95399999999995</v>
      </c>
      <c r="I17" s="25">
        <v>26.48</v>
      </c>
      <c r="J17" s="25">
        <v>514.47400000000005</v>
      </c>
      <c r="K17" s="25">
        <v>-24.440999999999999</v>
      </c>
      <c r="L17" s="27"/>
    </row>
    <row r="18" spans="1:12" ht="15" customHeight="1">
      <c r="A18" s="28" t="s">
        <v>15</v>
      </c>
      <c r="B18" s="5"/>
      <c r="C18" s="24">
        <v>2</v>
      </c>
      <c r="D18" s="24" t="s">
        <v>44</v>
      </c>
      <c r="E18" s="24" t="s">
        <v>44</v>
      </c>
      <c r="F18" s="24" t="s">
        <v>44</v>
      </c>
      <c r="G18" s="24" t="s">
        <v>44</v>
      </c>
      <c r="H18" s="24" t="s">
        <v>44</v>
      </c>
      <c r="I18" s="24" t="s">
        <v>44</v>
      </c>
      <c r="J18" s="24" t="s">
        <v>44</v>
      </c>
      <c r="K18" s="24" t="s">
        <v>44</v>
      </c>
      <c r="L18" s="27"/>
    </row>
    <row r="19" spans="1:12" ht="15" customHeight="1">
      <c r="A19" s="23" t="s">
        <v>16</v>
      </c>
      <c r="B19" s="5"/>
      <c r="C19" s="24">
        <v>0</v>
      </c>
      <c r="D19" s="24">
        <v>0</v>
      </c>
      <c r="E19" s="24">
        <v>0</v>
      </c>
      <c r="F19" s="24">
        <v>0</v>
      </c>
      <c r="G19" s="24">
        <v>0</v>
      </c>
      <c r="H19" s="24">
        <v>0</v>
      </c>
      <c r="I19" s="24">
        <v>0</v>
      </c>
      <c r="J19" s="24">
        <v>0</v>
      </c>
      <c r="K19" s="24">
        <v>0</v>
      </c>
      <c r="L19" s="27"/>
    </row>
    <row r="20" spans="1:12" ht="0.75" customHeight="1">
      <c r="A20" s="23"/>
      <c r="B20" s="5"/>
      <c r="C20" s="79"/>
      <c r="D20" s="79"/>
      <c r="E20" s="33"/>
      <c r="F20" s="33"/>
      <c r="G20" s="33"/>
      <c r="H20" s="33"/>
      <c r="I20" s="33"/>
      <c r="J20" s="33"/>
      <c r="K20" s="33"/>
    </row>
    <row r="21" spans="1:12" ht="4.5" customHeight="1" thickBot="1">
      <c r="A21" s="38"/>
      <c r="B21" s="38"/>
      <c r="C21" s="38"/>
      <c r="D21" s="38"/>
      <c r="E21" s="38"/>
      <c r="F21" s="38"/>
      <c r="G21" s="38"/>
      <c r="H21" s="38"/>
      <c r="I21" s="38"/>
      <c r="J21" s="38"/>
      <c r="K21" s="38"/>
    </row>
    <row r="22" spans="1:12" ht="3.75" customHeight="1" thickTop="1">
      <c r="A22" s="80"/>
      <c r="B22" s="80"/>
      <c r="C22" s="80"/>
      <c r="D22" s="80"/>
    </row>
    <row r="23" spans="1:12" ht="12.95" customHeight="1">
      <c r="A23" s="39" t="s">
        <v>155</v>
      </c>
      <c r="B23" s="39"/>
      <c r="C23" s="39"/>
      <c r="D23" s="39"/>
    </row>
    <row r="24" spans="1:12">
      <c r="A24" s="5"/>
      <c r="B24" s="5"/>
      <c r="C24" s="5"/>
      <c r="D24" s="5"/>
    </row>
    <row r="25" spans="1:12">
      <c r="A25" s="5"/>
      <c r="B25" s="5"/>
      <c r="C25" s="5"/>
      <c r="D25" s="5"/>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dimension ref="A1:K26"/>
  <sheetViews>
    <sheetView showGridLines="0" workbookViewId="0"/>
  </sheetViews>
  <sheetFormatPr defaultColWidth="10.5703125" defaultRowHeight="12.75"/>
  <cols>
    <col min="1" max="1" width="10.5703125" style="1" customWidth="1"/>
    <col min="2" max="2" width="12.42578125" style="1" customWidth="1"/>
    <col min="3" max="3" width="7.85546875" style="1" customWidth="1"/>
    <col min="4" max="5" width="6.7109375" style="1" customWidth="1"/>
    <col min="6" max="7" width="6.28515625" style="1" customWidth="1"/>
    <col min="8" max="8" width="5.5703125" style="1" bestFit="1" customWidth="1"/>
    <col min="9" max="9" width="6.5703125" style="1" bestFit="1" customWidth="1"/>
    <col min="10" max="10" width="8.7109375" style="1" customWidth="1"/>
    <col min="11" max="11" width="9.140625" style="1" customWidth="1"/>
    <col min="12" max="16384" width="10.5703125" style="1"/>
  </cols>
  <sheetData>
    <row r="1" spans="1:11" ht="15" customHeight="1">
      <c r="A1" s="1330" t="s">
        <v>1527</v>
      </c>
      <c r="B1" s="5"/>
      <c r="C1" s="5"/>
      <c r="D1" s="5"/>
    </row>
    <row r="2" spans="1:11" ht="21" customHeight="1">
      <c r="A2" s="1766" t="s">
        <v>99</v>
      </c>
      <c r="B2" s="1766"/>
      <c r="C2" s="1766"/>
      <c r="D2" s="1766"/>
    </row>
    <row r="3" spans="1:11" ht="33" customHeight="1">
      <c r="A3" s="1767" t="s">
        <v>100</v>
      </c>
      <c r="B3" s="1767"/>
      <c r="C3" s="1767"/>
      <c r="D3" s="1767"/>
      <c r="E3" s="1768"/>
      <c r="F3" s="1768"/>
      <c r="G3" s="1768"/>
      <c r="H3" s="1768"/>
      <c r="I3" s="1768"/>
      <c r="J3" s="1768"/>
      <c r="K3" s="1768"/>
    </row>
    <row r="4" spans="1:11" ht="15" customHeight="1">
      <c r="A4" s="2">
        <v>2014</v>
      </c>
      <c r="B4" s="3"/>
      <c r="C4" s="3"/>
      <c r="D4" s="4"/>
    </row>
    <row r="5" spans="1:11" ht="20.25" customHeight="1">
      <c r="A5" s="6"/>
      <c r="B5" s="7"/>
      <c r="C5" s="8"/>
      <c r="D5" s="8"/>
      <c r="E5" s="1769" t="s">
        <v>20</v>
      </c>
      <c r="F5" s="1770"/>
      <c r="G5" s="1770"/>
      <c r="H5" s="1771" t="s">
        <v>21</v>
      </c>
      <c r="I5" s="1772"/>
      <c r="J5" s="1772"/>
      <c r="K5" s="1773" t="s">
        <v>22</v>
      </c>
    </row>
    <row r="6" spans="1:11">
      <c r="A6" s="9"/>
      <c r="B6" s="10"/>
      <c r="C6" s="11"/>
      <c r="D6" s="11"/>
      <c r="E6" s="11"/>
      <c r="F6" s="11"/>
      <c r="G6" s="75"/>
      <c r="H6" s="6"/>
      <c r="I6" s="6"/>
      <c r="J6" s="6"/>
      <c r="K6" s="1774"/>
    </row>
    <row r="7" spans="1:11">
      <c r="A7" s="1759" t="s">
        <v>17</v>
      </c>
      <c r="B7" s="1760"/>
      <c r="C7" s="11" t="s">
        <v>0</v>
      </c>
      <c r="D7" s="11" t="s">
        <v>3</v>
      </c>
      <c r="E7" s="1776" t="s">
        <v>23</v>
      </c>
      <c r="F7" s="11" t="s">
        <v>1</v>
      </c>
      <c r="G7" s="11" t="s">
        <v>2</v>
      </c>
      <c r="H7" s="11" t="s">
        <v>9</v>
      </c>
      <c r="I7" s="1776" t="s">
        <v>6</v>
      </c>
      <c r="J7" s="11" t="s">
        <v>4</v>
      </c>
      <c r="K7" s="1774"/>
    </row>
    <row r="8" spans="1:11">
      <c r="A8" s="1759" t="s">
        <v>24</v>
      </c>
      <c r="B8" s="1760"/>
      <c r="C8" s="11"/>
      <c r="D8" s="11" t="s">
        <v>5</v>
      </c>
      <c r="E8" s="1777"/>
      <c r="F8" s="11"/>
      <c r="G8" s="11"/>
      <c r="H8" s="11"/>
      <c r="I8" s="1777"/>
      <c r="J8" s="11" t="s">
        <v>7</v>
      </c>
      <c r="K8" s="1774"/>
    </row>
    <row r="9" spans="1:11">
      <c r="A9" s="1759" t="s">
        <v>25</v>
      </c>
      <c r="B9" s="1760"/>
      <c r="C9" s="11"/>
      <c r="D9" s="11" t="s">
        <v>10</v>
      </c>
      <c r="E9" s="1777"/>
      <c r="F9" s="11"/>
      <c r="G9" s="11"/>
      <c r="H9" s="11"/>
      <c r="I9" s="1777"/>
      <c r="J9" s="11" t="s">
        <v>8</v>
      </c>
      <c r="K9" s="1774"/>
    </row>
    <row r="10" spans="1:11">
      <c r="A10" s="9"/>
      <c r="B10" s="10"/>
      <c r="C10" s="13"/>
      <c r="D10" s="13"/>
      <c r="E10" s="1778"/>
      <c r="F10" s="13"/>
      <c r="G10" s="13"/>
      <c r="H10" s="13"/>
      <c r="I10" s="13"/>
      <c r="J10" s="13"/>
      <c r="K10" s="1775"/>
    </row>
    <row r="11" spans="1:11" ht="15" customHeight="1">
      <c r="A11" s="14"/>
      <c r="B11" s="15"/>
      <c r="C11" s="1761" t="s">
        <v>19</v>
      </c>
      <c r="D11" s="1762"/>
      <c r="E11" s="1761" t="s">
        <v>13</v>
      </c>
      <c r="F11" s="1763"/>
      <c r="G11" s="1763"/>
      <c r="H11" s="1763"/>
      <c r="I11" s="1763"/>
      <c r="J11" s="1763"/>
      <c r="K11" s="1763"/>
    </row>
    <row r="12" spans="1:11" ht="9" customHeight="1">
      <c r="A12" s="16"/>
      <c r="B12" s="16"/>
      <c r="C12" s="16"/>
      <c r="D12" s="16"/>
    </row>
    <row r="13" spans="1:11" ht="12" customHeight="1">
      <c r="A13" s="22" t="s">
        <v>98</v>
      </c>
      <c r="B13" s="5"/>
      <c r="C13" s="5"/>
      <c r="D13" s="5"/>
    </row>
    <row r="14" spans="1:11" ht="9" customHeight="1">
      <c r="A14" s="5"/>
      <c r="B14" s="5"/>
      <c r="C14" s="5"/>
      <c r="D14" s="5"/>
    </row>
    <row r="15" spans="1:11" s="22" customFormat="1" ht="15" customHeight="1">
      <c r="A15" s="17" t="s">
        <v>26</v>
      </c>
      <c r="B15" s="81"/>
      <c r="C15" s="22">
        <v>265</v>
      </c>
      <c r="D15" s="22">
        <v>639</v>
      </c>
      <c r="E15" s="107">
        <v>5693.22</v>
      </c>
      <c r="F15" s="107">
        <v>610.19000000000005</v>
      </c>
      <c r="G15" s="107">
        <v>4682.2730000000001</v>
      </c>
      <c r="H15" s="107">
        <v>6421.4560000000001</v>
      </c>
      <c r="I15" s="107">
        <v>629.45299999999997</v>
      </c>
      <c r="J15" s="107">
        <v>5792.0029999999997</v>
      </c>
      <c r="K15" s="107">
        <v>-463.53699999999998</v>
      </c>
    </row>
    <row r="16" spans="1:11" ht="20.100000000000001" customHeight="1">
      <c r="A16" s="17" t="s">
        <v>27</v>
      </c>
      <c r="B16" s="82"/>
      <c r="C16" s="45">
        <v>263</v>
      </c>
      <c r="D16" s="45" t="s">
        <v>44</v>
      </c>
      <c r="E16" s="119" t="s">
        <v>44</v>
      </c>
      <c r="F16" s="119" t="s">
        <v>44</v>
      </c>
      <c r="G16" s="119" t="s">
        <v>44</v>
      </c>
      <c r="H16" s="119" t="s">
        <v>44</v>
      </c>
      <c r="I16" s="119" t="s">
        <v>44</v>
      </c>
      <c r="J16" s="119" t="s">
        <v>44</v>
      </c>
      <c r="K16" s="119" t="s">
        <v>44</v>
      </c>
    </row>
    <row r="17" spans="1:11" ht="20.100000000000001" customHeight="1">
      <c r="A17" s="43" t="s">
        <v>35</v>
      </c>
      <c r="B17" s="82"/>
      <c r="C17" s="1">
        <v>112</v>
      </c>
      <c r="D17" s="1">
        <v>307</v>
      </c>
      <c r="E17" s="118">
        <v>2902.569</v>
      </c>
      <c r="F17" s="118">
        <v>201.453</v>
      </c>
      <c r="G17" s="118">
        <v>2139.364</v>
      </c>
      <c r="H17" s="118">
        <v>2244.4119999999998</v>
      </c>
      <c r="I17" s="118">
        <v>123.01300000000001</v>
      </c>
      <c r="J17" s="118">
        <v>2121.3989999999999</v>
      </c>
      <c r="K17" s="118">
        <v>-506.291</v>
      </c>
    </row>
    <row r="18" spans="1:11" ht="15" customHeight="1">
      <c r="A18" s="43" t="s">
        <v>36</v>
      </c>
      <c r="B18" s="82"/>
      <c r="C18" s="1">
        <v>52</v>
      </c>
      <c r="D18" s="1">
        <v>109</v>
      </c>
      <c r="E18" s="118">
        <v>932.02499999999998</v>
      </c>
      <c r="F18" s="118">
        <v>32.225999999999999</v>
      </c>
      <c r="G18" s="118">
        <v>597.86599999999999</v>
      </c>
      <c r="H18" s="118">
        <v>869.81500000000005</v>
      </c>
      <c r="I18" s="118">
        <v>75.792000000000002</v>
      </c>
      <c r="J18" s="118">
        <v>794.02300000000002</v>
      </c>
      <c r="K18" s="118">
        <v>-63.783999999999999</v>
      </c>
    </row>
    <row r="19" spans="1:11" ht="15" customHeight="1">
      <c r="A19" s="43" t="s">
        <v>33</v>
      </c>
      <c r="B19" s="82"/>
      <c r="C19" s="1">
        <v>85</v>
      </c>
      <c r="D19" s="1">
        <v>194</v>
      </c>
      <c r="E19" s="118">
        <v>1643.1110000000001</v>
      </c>
      <c r="F19" s="118">
        <v>316.911</v>
      </c>
      <c r="G19" s="118">
        <v>1712.5650000000001</v>
      </c>
      <c r="H19" s="118">
        <v>2933.8589999999999</v>
      </c>
      <c r="I19" s="118">
        <v>372.84300000000002</v>
      </c>
      <c r="J19" s="118">
        <v>2561.0160000000001</v>
      </c>
      <c r="K19" s="118">
        <v>165.78</v>
      </c>
    </row>
    <row r="20" spans="1:11" ht="15" customHeight="1">
      <c r="A20" s="43" t="s">
        <v>37</v>
      </c>
      <c r="B20" s="82"/>
      <c r="C20" s="102">
        <v>7</v>
      </c>
      <c r="D20" s="102" t="s">
        <v>44</v>
      </c>
      <c r="E20" s="122" t="s">
        <v>44</v>
      </c>
      <c r="F20" s="122" t="s">
        <v>44</v>
      </c>
      <c r="G20" s="122" t="s">
        <v>44</v>
      </c>
      <c r="H20" s="122" t="s">
        <v>44</v>
      </c>
      <c r="I20" s="122" t="s">
        <v>44</v>
      </c>
      <c r="J20" s="122" t="s">
        <v>44</v>
      </c>
      <c r="K20" s="122" t="s">
        <v>44</v>
      </c>
    </row>
    <row r="21" spans="1:11" ht="15" customHeight="1">
      <c r="A21" s="43" t="s">
        <v>38</v>
      </c>
      <c r="B21" s="82"/>
      <c r="C21" s="1">
        <v>7</v>
      </c>
      <c r="D21" s="1">
        <v>18</v>
      </c>
      <c r="E21" s="118">
        <v>148.34</v>
      </c>
      <c r="F21" s="118">
        <v>10.483000000000001</v>
      </c>
      <c r="G21" s="118">
        <v>145.66900000000001</v>
      </c>
      <c r="H21" s="118">
        <v>154.75</v>
      </c>
      <c r="I21" s="118">
        <v>3.3679999999999999</v>
      </c>
      <c r="J21" s="118">
        <v>151.38200000000001</v>
      </c>
      <c r="K21" s="118">
        <v>-28.942</v>
      </c>
    </row>
    <row r="22" spans="1:11" ht="20.100000000000001" customHeight="1">
      <c r="A22" s="76" t="s">
        <v>28</v>
      </c>
      <c r="B22" s="82"/>
      <c r="C22" s="45">
        <v>1</v>
      </c>
      <c r="D22" s="45" t="s">
        <v>44</v>
      </c>
      <c r="E22" s="45" t="s">
        <v>44</v>
      </c>
      <c r="F22" s="45" t="s">
        <v>44</v>
      </c>
      <c r="G22" s="45" t="s">
        <v>44</v>
      </c>
      <c r="H22" s="45" t="s">
        <v>44</v>
      </c>
      <c r="I22" s="45" t="s">
        <v>44</v>
      </c>
      <c r="J22" s="45" t="s">
        <v>44</v>
      </c>
      <c r="K22" s="45" t="s">
        <v>44</v>
      </c>
    </row>
    <row r="23" spans="1:11" ht="12.75" customHeight="1">
      <c r="A23" s="76" t="s">
        <v>29</v>
      </c>
      <c r="B23" s="82"/>
      <c r="C23" s="45">
        <v>1</v>
      </c>
      <c r="D23" s="45" t="s">
        <v>44</v>
      </c>
      <c r="E23" s="45" t="s">
        <v>44</v>
      </c>
      <c r="F23" s="45" t="s">
        <v>44</v>
      </c>
      <c r="G23" s="45" t="s">
        <v>44</v>
      </c>
      <c r="H23" s="45" t="s">
        <v>44</v>
      </c>
      <c r="I23" s="45" t="s">
        <v>44</v>
      </c>
      <c r="J23" s="45" t="s">
        <v>44</v>
      </c>
      <c r="K23" s="45" t="s">
        <v>44</v>
      </c>
    </row>
    <row r="24" spans="1:11" ht="6.95" customHeight="1" thickBot="1">
      <c r="A24" s="38"/>
      <c r="B24" s="38"/>
      <c r="C24" s="123"/>
      <c r="D24" s="123"/>
      <c r="E24" s="123"/>
      <c r="F24" s="123"/>
      <c r="G24" s="123"/>
      <c r="H24" s="123"/>
      <c r="I24" s="123"/>
      <c r="J24" s="123"/>
      <c r="K24" s="123"/>
    </row>
    <row r="25" spans="1:11" ht="3.75" customHeight="1" thickTop="1">
      <c r="A25" s="4"/>
      <c r="B25" s="4"/>
      <c r="C25" s="4"/>
      <c r="D25" s="4"/>
    </row>
    <row r="26" spans="1:11" ht="12.95" customHeight="1">
      <c r="A26" s="39" t="s">
        <v>155</v>
      </c>
      <c r="B26" s="39"/>
      <c r="C26" s="39"/>
      <c r="D26" s="39"/>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dimension ref="A1:M59"/>
  <sheetViews>
    <sheetView showGridLines="0" workbookViewId="0"/>
  </sheetViews>
  <sheetFormatPr defaultColWidth="10.5703125" defaultRowHeight="12.75"/>
  <cols>
    <col min="1" max="1" width="10.5703125" style="1" customWidth="1"/>
    <col min="2" max="2" width="5.7109375" style="1" customWidth="1"/>
    <col min="3" max="3" width="8.5703125" style="1" customWidth="1"/>
    <col min="4" max="4" width="7.42578125" style="1" customWidth="1"/>
    <col min="5" max="6" width="6.85546875" style="1" customWidth="1"/>
    <col min="7" max="7" width="6.5703125" style="1" customWidth="1"/>
    <col min="8" max="8" width="7.5703125" style="1" customWidth="1"/>
    <col min="9" max="9" width="8" style="1" customWidth="1"/>
    <col min="10" max="10" width="8.85546875" style="1" customWidth="1"/>
    <col min="11" max="11" width="9.7109375" style="1" customWidth="1"/>
    <col min="12" max="16384" width="10.5703125" style="1"/>
  </cols>
  <sheetData>
    <row r="1" spans="1:13" ht="15" customHeight="1">
      <c r="A1" s="1330" t="s">
        <v>1527</v>
      </c>
      <c r="B1" s="1708"/>
      <c r="C1" s="1708"/>
      <c r="D1" s="1708"/>
      <c r="E1" s="128"/>
      <c r="F1" s="128"/>
      <c r="G1" s="128"/>
      <c r="H1" s="128"/>
      <c r="I1" s="128"/>
      <c r="J1" s="128"/>
      <c r="K1" s="128"/>
    </row>
    <row r="2" spans="1:13" ht="21" customHeight="1">
      <c r="A2" s="1766" t="s">
        <v>101</v>
      </c>
      <c r="B2" s="1766"/>
      <c r="C2" s="1766"/>
      <c r="D2" s="1766"/>
    </row>
    <row r="3" spans="1:13" ht="33" customHeight="1">
      <c r="A3" s="1767" t="s">
        <v>102</v>
      </c>
      <c r="B3" s="1767"/>
      <c r="C3" s="1767"/>
      <c r="D3" s="1767"/>
      <c r="E3" s="1768"/>
      <c r="F3" s="1768"/>
      <c r="G3" s="1768"/>
      <c r="H3" s="1768"/>
      <c r="I3" s="1768"/>
      <c r="J3" s="1768"/>
      <c r="K3" s="1768"/>
    </row>
    <row r="4" spans="1:13" ht="15" customHeight="1">
      <c r="A4" s="2">
        <v>2014</v>
      </c>
      <c r="B4" s="3"/>
      <c r="C4" s="3"/>
      <c r="D4" s="4"/>
      <c r="E4" s="5"/>
    </row>
    <row r="5" spans="1:13" ht="15" customHeight="1">
      <c r="A5" s="6"/>
      <c r="B5" s="7"/>
      <c r="C5" s="8"/>
      <c r="D5" s="8"/>
      <c r="E5" s="1769" t="s">
        <v>20</v>
      </c>
      <c r="F5" s="1770"/>
      <c r="G5" s="1770"/>
      <c r="H5" s="1771" t="s">
        <v>21</v>
      </c>
      <c r="I5" s="1772"/>
      <c r="J5" s="1772"/>
      <c r="K5" s="1773" t="s">
        <v>22</v>
      </c>
    </row>
    <row r="6" spans="1:13">
      <c r="A6" s="9"/>
      <c r="B6" s="10"/>
      <c r="C6" s="11"/>
      <c r="D6" s="11"/>
      <c r="E6" s="11"/>
      <c r="F6" s="11"/>
      <c r="G6" s="75"/>
      <c r="H6" s="6"/>
      <c r="I6" s="6"/>
      <c r="J6" s="6"/>
      <c r="K6" s="1774"/>
    </row>
    <row r="7" spans="1:13">
      <c r="A7" s="1759" t="s">
        <v>17</v>
      </c>
      <c r="B7" s="1760"/>
      <c r="C7" s="11" t="s">
        <v>0</v>
      </c>
      <c r="D7" s="11" t="s">
        <v>3</v>
      </c>
      <c r="E7" s="1776" t="s">
        <v>23</v>
      </c>
      <c r="F7" s="11" t="s">
        <v>1</v>
      </c>
      <c r="G7" s="11" t="s">
        <v>2</v>
      </c>
      <c r="H7" s="11" t="s">
        <v>9</v>
      </c>
      <c r="I7" s="1776" t="s">
        <v>6</v>
      </c>
      <c r="J7" s="11" t="s">
        <v>4</v>
      </c>
      <c r="K7" s="1774"/>
    </row>
    <row r="8" spans="1:13">
      <c r="A8" s="1759" t="s">
        <v>12</v>
      </c>
      <c r="B8" s="1760"/>
      <c r="C8" s="11"/>
      <c r="D8" s="11" t="s">
        <v>5</v>
      </c>
      <c r="E8" s="1777"/>
      <c r="F8" s="11"/>
      <c r="G8" s="11"/>
      <c r="H8" s="11"/>
      <c r="I8" s="1777"/>
      <c r="J8" s="11" t="s">
        <v>7</v>
      </c>
      <c r="K8" s="1774"/>
    </row>
    <row r="9" spans="1:13">
      <c r="A9" s="1759" t="s">
        <v>11</v>
      </c>
      <c r="B9" s="1760"/>
      <c r="C9" s="11"/>
      <c r="D9" s="11" t="s">
        <v>10</v>
      </c>
      <c r="E9" s="1777"/>
      <c r="F9" s="11"/>
      <c r="G9" s="11"/>
      <c r="H9" s="11"/>
      <c r="I9" s="1777"/>
      <c r="J9" s="11" t="s">
        <v>8</v>
      </c>
      <c r="K9" s="1774"/>
    </row>
    <row r="10" spans="1:13">
      <c r="A10" s="9"/>
      <c r="B10" s="10"/>
      <c r="C10" s="13"/>
      <c r="D10" s="13"/>
      <c r="E10" s="1778"/>
      <c r="F10" s="13"/>
      <c r="G10" s="13"/>
      <c r="H10" s="13"/>
      <c r="I10" s="13"/>
      <c r="J10" s="13"/>
      <c r="K10" s="1775"/>
    </row>
    <row r="11" spans="1:13" ht="15" customHeight="1">
      <c r="A11" s="14"/>
      <c r="B11" s="15"/>
      <c r="C11" s="1761" t="s">
        <v>19</v>
      </c>
      <c r="D11" s="1762"/>
      <c r="E11" s="1761" t="s">
        <v>13</v>
      </c>
      <c r="F11" s="1763"/>
      <c r="G11" s="1763"/>
      <c r="H11" s="1763"/>
      <c r="I11" s="1763"/>
      <c r="J11" s="1763"/>
      <c r="K11" s="1763"/>
    </row>
    <row r="12" spans="1:13" ht="9" customHeight="1">
      <c r="A12" s="16"/>
      <c r="B12" s="16"/>
      <c r="C12" s="16"/>
      <c r="D12" s="16"/>
      <c r="E12" s="5"/>
    </row>
    <row r="13" spans="1:13" ht="12.75" customHeight="1">
      <c r="A13" s="17" t="s">
        <v>103</v>
      </c>
      <c r="B13" s="5"/>
      <c r="C13" s="18"/>
      <c r="D13" s="18"/>
      <c r="E13" s="5"/>
    </row>
    <row r="14" spans="1:13" ht="9" customHeight="1">
      <c r="A14" s="17"/>
      <c r="B14" s="5"/>
      <c r="C14" s="18"/>
      <c r="D14" s="18"/>
      <c r="E14" s="5"/>
      <c r="I14" s="57"/>
    </row>
    <row r="15" spans="1:13" s="22" customFormat="1" ht="11.25" customHeight="1">
      <c r="A15" s="17" t="s">
        <v>9</v>
      </c>
      <c r="B15" s="17"/>
      <c r="C15" s="19">
        <v>20621</v>
      </c>
      <c r="D15" s="19">
        <v>22026</v>
      </c>
      <c r="E15" s="19">
        <v>39999.915000000001</v>
      </c>
      <c r="F15" s="19">
        <v>17905.475999999999</v>
      </c>
      <c r="G15" s="19">
        <v>197941.42800000001</v>
      </c>
      <c r="H15" s="19">
        <v>371247.51299999998</v>
      </c>
      <c r="I15" s="20">
        <v>19583.593000000001</v>
      </c>
      <c r="J15" s="19">
        <v>351663.92</v>
      </c>
      <c r="K15" s="19">
        <v>99005.101999999999</v>
      </c>
      <c r="L15" s="21"/>
      <c r="M15" s="21"/>
    </row>
    <row r="16" spans="1:13" ht="18" customHeight="1">
      <c r="A16" s="23" t="s">
        <v>18</v>
      </c>
      <c r="B16" s="5"/>
      <c r="C16" s="24">
        <v>20590</v>
      </c>
      <c r="D16" s="24">
        <v>21421</v>
      </c>
      <c r="E16" s="24">
        <v>26090.772000000001</v>
      </c>
      <c r="F16" s="24">
        <v>14257.781000000001</v>
      </c>
      <c r="G16" s="24">
        <v>140208.90599999999</v>
      </c>
      <c r="H16" s="24">
        <v>285378.66600000003</v>
      </c>
      <c r="I16" s="29">
        <v>11847.89</v>
      </c>
      <c r="J16" s="24">
        <v>273530.77600000001</v>
      </c>
      <c r="K16" s="24">
        <v>94435.430999999997</v>
      </c>
      <c r="L16" s="27"/>
      <c r="M16" s="27"/>
    </row>
    <row r="17" spans="1:13" ht="12.95" customHeight="1">
      <c r="A17" s="28" t="s">
        <v>14</v>
      </c>
      <c r="B17" s="5"/>
      <c r="C17" s="24">
        <v>30</v>
      </c>
      <c r="D17" s="25" t="s">
        <v>44</v>
      </c>
      <c r="E17" s="25" t="s">
        <v>44</v>
      </c>
      <c r="F17" s="25" t="s">
        <v>44</v>
      </c>
      <c r="G17" s="25" t="s">
        <v>44</v>
      </c>
      <c r="H17" s="25" t="s">
        <v>44</v>
      </c>
      <c r="I17" s="26" t="s">
        <v>44</v>
      </c>
      <c r="J17" s="25" t="s">
        <v>44</v>
      </c>
      <c r="K17" s="25" t="s">
        <v>44</v>
      </c>
      <c r="L17" s="27"/>
      <c r="M17" s="27"/>
    </row>
    <row r="18" spans="1:13" ht="12.95" customHeight="1">
      <c r="A18" s="28" t="s">
        <v>15</v>
      </c>
      <c r="B18" s="5"/>
      <c r="C18" s="24">
        <v>1</v>
      </c>
      <c r="D18" s="25" t="s">
        <v>44</v>
      </c>
      <c r="E18" s="25" t="s">
        <v>44</v>
      </c>
      <c r="F18" s="25" t="s">
        <v>44</v>
      </c>
      <c r="G18" s="25" t="s">
        <v>44</v>
      </c>
      <c r="H18" s="25" t="s">
        <v>44</v>
      </c>
      <c r="I18" s="26" t="s">
        <v>44</v>
      </c>
      <c r="J18" s="25" t="s">
        <v>44</v>
      </c>
      <c r="K18" s="25" t="s">
        <v>44</v>
      </c>
      <c r="L18" s="27"/>
      <c r="M18" s="27"/>
    </row>
    <row r="19" spans="1:13" ht="12.95" customHeight="1">
      <c r="A19" s="23" t="s">
        <v>16</v>
      </c>
      <c r="B19" s="5"/>
      <c r="C19" s="24">
        <v>0</v>
      </c>
      <c r="D19" s="24">
        <v>0</v>
      </c>
      <c r="E19" s="24">
        <v>0</v>
      </c>
      <c r="F19" s="24">
        <v>0</v>
      </c>
      <c r="G19" s="24">
        <v>0</v>
      </c>
      <c r="H19" s="24">
        <v>0</v>
      </c>
      <c r="I19" s="29">
        <v>0</v>
      </c>
      <c r="J19" s="24">
        <v>0</v>
      </c>
      <c r="K19" s="24">
        <v>0</v>
      </c>
      <c r="L19" s="27"/>
      <c r="M19" s="27"/>
    </row>
    <row r="20" spans="1:13" ht="11.25" customHeight="1">
      <c r="A20" s="23"/>
      <c r="B20" s="5"/>
      <c r="C20" s="79"/>
      <c r="D20" s="79"/>
      <c r="E20" s="79"/>
      <c r="F20" s="100"/>
      <c r="G20" s="100"/>
      <c r="H20" s="100"/>
      <c r="I20" s="100"/>
      <c r="J20" s="100"/>
      <c r="K20" s="100"/>
      <c r="L20" s="33"/>
      <c r="M20" s="27"/>
    </row>
    <row r="21" spans="1:13" ht="12.95" customHeight="1">
      <c r="A21" s="17" t="s">
        <v>104</v>
      </c>
      <c r="B21" s="34"/>
      <c r="C21" s="86"/>
      <c r="D21" s="86"/>
      <c r="E21" s="79"/>
      <c r="F21" s="100"/>
      <c r="G21" s="100"/>
      <c r="H21" s="100"/>
      <c r="I21" s="100"/>
      <c r="J21" s="100"/>
      <c r="K21" s="100"/>
      <c r="L21" s="33"/>
      <c r="M21" s="27"/>
    </row>
    <row r="22" spans="1:13" ht="12.95" customHeight="1">
      <c r="A22" s="17"/>
      <c r="B22" s="17"/>
      <c r="C22" s="89"/>
      <c r="D22" s="86"/>
      <c r="E22" s="79"/>
      <c r="F22" s="100"/>
      <c r="G22" s="100"/>
      <c r="H22" s="100"/>
      <c r="I22" s="100"/>
      <c r="J22" s="100"/>
      <c r="K22" s="100"/>
      <c r="L22" s="33"/>
      <c r="M22" s="27">
        <f t="shared" ref="M22:M23" si="0">H19-J19</f>
        <v>0</v>
      </c>
    </row>
    <row r="23" spans="1:13" ht="12.95" customHeight="1">
      <c r="A23" s="17" t="s">
        <v>9</v>
      </c>
      <c r="B23" s="17"/>
      <c r="C23" s="19">
        <v>14986</v>
      </c>
      <c r="D23" s="19">
        <v>15836</v>
      </c>
      <c r="E23" s="19">
        <v>24314.528999999999</v>
      </c>
      <c r="F23" s="19">
        <v>10328.995999999999</v>
      </c>
      <c r="G23" s="19">
        <v>126589.641</v>
      </c>
      <c r="H23" s="19">
        <v>239105.11199999999</v>
      </c>
      <c r="I23" s="19">
        <v>7939.9520000000002</v>
      </c>
      <c r="J23" s="19">
        <v>231165.16</v>
      </c>
      <c r="K23" s="19">
        <v>69648.324999999997</v>
      </c>
      <c r="L23" s="33"/>
      <c r="M23" s="27">
        <f t="shared" si="0"/>
        <v>0</v>
      </c>
    </row>
    <row r="24" spans="1:13" ht="18" customHeight="1">
      <c r="A24" s="23" t="s">
        <v>18</v>
      </c>
      <c r="B24" s="5"/>
      <c r="C24" s="24">
        <v>14965</v>
      </c>
      <c r="D24" s="24">
        <v>15435</v>
      </c>
      <c r="E24" s="24">
        <v>15052.214</v>
      </c>
      <c r="F24" s="24">
        <v>7493.28</v>
      </c>
      <c r="G24" s="24">
        <v>77587.907999999996</v>
      </c>
      <c r="H24" s="24">
        <v>170941.087</v>
      </c>
      <c r="I24" s="24">
        <v>4626.9660000000003</v>
      </c>
      <c r="J24" s="24">
        <v>166314.12100000001</v>
      </c>
      <c r="K24" s="24">
        <v>66541.005000000005</v>
      </c>
      <c r="L24" s="33"/>
    </row>
    <row r="25" spans="1:13" ht="12.95" customHeight="1">
      <c r="A25" s="28" t="s">
        <v>14</v>
      </c>
      <c r="B25" s="5"/>
      <c r="C25" s="24">
        <v>20</v>
      </c>
      <c r="D25" s="25" t="s">
        <v>44</v>
      </c>
      <c r="E25" s="25" t="s">
        <v>44</v>
      </c>
      <c r="F25" s="25" t="s">
        <v>44</v>
      </c>
      <c r="G25" s="25" t="s">
        <v>44</v>
      </c>
      <c r="H25" s="25" t="s">
        <v>44</v>
      </c>
      <c r="I25" s="25" t="s">
        <v>44</v>
      </c>
      <c r="J25" s="25" t="s">
        <v>44</v>
      </c>
      <c r="K25" s="25" t="s">
        <v>44</v>
      </c>
      <c r="L25" s="33"/>
    </row>
    <row r="26" spans="1:13" ht="12.95" customHeight="1">
      <c r="A26" s="28" t="s">
        <v>15</v>
      </c>
      <c r="B26" s="5"/>
      <c r="C26" s="24">
        <v>1</v>
      </c>
      <c r="D26" s="25" t="s">
        <v>44</v>
      </c>
      <c r="E26" s="25" t="s">
        <v>44</v>
      </c>
      <c r="F26" s="25" t="s">
        <v>44</v>
      </c>
      <c r="G26" s="25" t="s">
        <v>44</v>
      </c>
      <c r="H26" s="25" t="s">
        <v>44</v>
      </c>
      <c r="I26" s="25" t="s">
        <v>44</v>
      </c>
      <c r="J26" s="25" t="s">
        <v>44</v>
      </c>
      <c r="K26" s="25" t="s">
        <v>44</v>
      </c>
      <c r="L26" s="33"/>
    </row>
    <row r="27" spans="1:13" ht="12.95" customHeight="1">
      <c r="A27" s="23" t="s">
        <v>16</v>
      </c>
      <c r="B27" s="5"/>
      <c r="C27" s="24">
        <v>0</v>
      </c>
      <c r="D27" s="24">
        <v>0</v>
      </c>
      <c r="E27" s="24">
        <v>0</v>
      </c>
      <c r="F27" s="24">
        <v>0</v>
      </c>
      <c r="G27" s="24">
        <v>0</v>
      </c>
      <c r="H27" s="24">
        <v>0</v>
      </c>
      <c r="I27" s="24">
        <v>0</v>
      </c>
      <c r="J27" s="24">
        <v>0</v>
      </c>
      <c r="K27" s="24">
        <v>0</v>
      </c>
      <c r="L27" s="33"/>
    </row>
    <row r="28" spans="1:13" ht="8.25" customHeight="1">
      <c r="A28" s="23"/>
      <c r="B28" s="5"/>
      <c r="C28" s="101"/>
      <c r="D28" s="101"/>
      <c r="E28" s="79"/>
      <c r="F28" s="100"/>
      <c r="G28" s="100"/>
      <c r="H28" s="100"/>
      <c r="I28" s="100"/>
      <c r="J28" s="100"/>
      <c r="K28" s="100"/>
      <c r="L28" s="33"/>
    </row>
    <row r="29" spans="1:13" ht="12.95" customHeight="1">
      <c r="A29" s="17" t="s">
        <v>105</v>
      </c>
      <c r="B29" s="5"/>
      <c r="C29" s="101"/>
      <c r="D29" s="101"/>
      <c r="E29" s="79"/>
      <c r="F29" s="100"/>
      <c r="G29" s="100"/>
      <c r="H29" s="100"/>
      <c r="I29" s="100"/>
      <c r="J29" s="100"/>
      <c r="K29" s="100"/>
      <c r="L29" s="33"/>
    </row>
    <row r="30" spans="1:13" ht="7.5" customHeight="1">
      <c r="A30" s="17"/>
      <c r="B30" s="5"/>
      <c r="C30" s="101"/>
      <c r="D30" s="101"/>
      <c r="E30" s="79"/>
      <c r="F30" s="100"/>
      <c r="G30" s="100"/>
      <c r="H30" s="100"/>
      <c r="I30" s="100"/>
      <c r="J30" s="100"/>
      <c r="K30" s="100"/>
      <c r="L30" s="33"/>
    </row>
    <row r="31" spans="1:13" s="22" customFormat="1" ht="12.95" customHeight="1">
      <c r="A31" s="17" t="s">
        <v>9</v>
      </c>
      <c r="B31" s="17"/>
      <c r="C31" s="19">
        <v>460</v>
      </c>
      <c r="D31" s="19">
        <v>753</v>
      </c>
      <c r="E31" s="19">
        <v>8132.67</v>
      </c>
      <c r="F31" s="19">
        <v>5419.5349999999999</v>
      </c>
      <c r="G31" s="19">
        <v>50208.523000000001</v>
      </c>
      <c r="H31" s="19">
        <v>68784.043000000005</v>
      </c>
      <c r="I31" s="19">
        <v>4280.6170000000002</v>
      </c>
      <c r="J31" s="19">
        <v>64503.425999999999</v>
      </c>
      <c r="K31" s="19">
        <v>1074.914</v>
      </c>
      <c r="L31" s="37"/>
    </row>
    <row r="32" spans="1:13" ht="18" customHeight="1">
      <c r="A32" s="23" t="s">
        <v>18</v>
      </c>
      <c r="B32" s="5"/>
      <c r="C32" s="24">
        <v>455</v>
      </c>
      <c r="D32" s="24">
        <v>646</v>
      </c>
      <c r="E32" s="24">
        <v>5395.3180000000002</v>
      </c>
      <c r="F32" s="24">
        <v>5078.4870000000001</v>
      </c>
      <c r="G32" s="24">
        <v>43704.245000000003</v>
      </c>
      <c r="H32" s="24">
        <v>57473.425000000003</v>
      </c>
      <c r="I32" s="24">
        <v>4166.6880000000001</v>
      </c>
      <c r="J32" s="24">
        <v>53306.737000000001</v>
      </c>
      <c r="K32" s="24">
        <v>1045.1220000000001</v>
      </c>
      <c r="L32" s="33"/>
    </row>
    <row r="33" spans="1:12" ht="12.95" customHeight="1">
      <c r="A33" s="28" t="s">
        <v>14</v>
      </c>
      <c r="B33" s="5"/>
      <c r="C33" s="24">
        <v>5</v>
      </c>
      <c r="D33" s="24">
        <v>107</v>
      </c>
      <c r="E33" s="24">
        <v>2737.3519999999999</v>
      </c>
      <c r="F33" s="24">
        <v>341.048</v>
      </c>
      <c r="G33" s="24">
        <v>6504.2780000000002</v>
      </c>
      <c r="H33" s="24">
        <v>11310.618</v>
      </c>
      <c r="I33" s="24">
        <v>113.929</v>
      </c>
      <c r="J33" s="24">
        <v>11196.689</v>
      </c>
      <c r="K33" s="24">
        <v>29.792000000000002</v>
      </c>
      <c r="L33" s="33"/>
    </row>
    <row r="34" spans="1:12" ht="12.95" customHeight="1">
      <c r="A34" s="28" t="s">
        <v>15</v>
      </c>
      <c r="B34" s="5"/>
      <c r="C34" s="24">
        <v>0</v>
      </c>
      <c r="D34" s="24">
        <v>0</v>
      </c>
      <c r="E34" s="24">
        <v>0</v>
      </c>
      <c r="F34" s="24">
        <v>0</v>
      </c>
      <c r="G34" s="24">
        <v>0</v>
      </c>
      <c r="H34" s="24">
        <v>0</v>
      </c>
      <c r="I34" s="24">
        <v>0</v>
      </c>
      <c r="J34" s="24">
        <v>0</v>
      </c>
      <c r="K34" s="24">
        <v>0</v>
      </c>
      <c r="L34" s="33"/>
    </row>
    <row r="35" spans="1:12" ht="12.95" customHeight="1">
      <c r="A35" s="23" t="s">
        <v>16</v>
      </c>
      <c r="B35" s="5"/>
      <c r="C35" s="24">
        <v>0</v>
      </c>
      <c r="D35" s="24">
        <v>0</v>
      </c>
      <c r="E35" s="24">
        <v>0</v>
      </c>
      <c r="F35" s="24">
        <v>0</v>
      </c>
      <c r="G35" s="24">
        <v>0</v>
      </c>
      <c r="H35" s="24">
        <v>0</v>
      </c>
      <c r="I35" s="24">
        <v>0</v>
      </c>
      <c r="J35" s="24">
        <v>0</v>
      </c>
      <c r="K35" s="24">
        <v>0</v>
      </c>
      <c r="L35" s="33"/>
    </row>
    <row r="36" spans="1:12" ht="12.95" customHeight="1">
      <c r="A36" s="23"/>
      <c r="B36" s="5"/>
      <c r="C36" s="94"/>
      <c r="D36" s="94"/>
      <c r="E36" s="79"/>
      <c r="F36" s="100"/>
      <c r="G36" s="100"/>
      <c r="H36" s="100"/>
      <c r="I36" s="100"/>
      <c r="J36" s="100"/>
      <c r="K36" s="100"/>
      <c r="L36" s="33"/>
    </row>
    <row r="37" spans="1:12" ht="12.95" customHeight="1">
      <c r="A37" s="17" t="s">
        <v>106</v>
      </c>
      <c r="B37" s="5"/>
      <c r="C37" s="94"/>
      <c r="D37" s="94"/>
      <c r="E37" s="79"/>
      <c r="F37" s="100"/>
      <c r="G37" s="100"/>
      <c r="H37" s="100"/>
      <c r="I37" s="100"/>
      <c r="J37" s="100"/>
      <c r="K37" s="100"/>
      <c r="L37" s="33"/>
    </row>
    <row r="38" spans="1:12" ht="7.5" customHeight="1">
      <c r="A38" s="17"/>
      <c r="B38" s="5"/>
      <c r="C38" s="94"/>
      <c r="D38" s="94"/>
      <c r="E38" s="79"/>
      <c r="F38" s="100"/>
      <c r="G38" s="100"/>
      <c r="H38" s="100"/>
      <c r="I38" s="100"/>
      <c r="J38" s="100"/>
      <c r="K38" s="100"/>
      <c r="L38" s="33"/>
    </row>
    <row r="39" spans="1:12" s="22" customFormat="1" ht="12.95" customHeight="1">
      <c r="A39" s="17" t="s">
        <v>9</v>
      </c>
      <c r="B39" s="17"/>
      <c r="C39" s="19">
        <v>5123</v>
      </c>
      <c r="D39" s="19">
        <v>5316</v>
      </c>
      <c r="E39" s="19">
        <v>6155.22</v>
      </c>
      <c r="F39" s="19">
        <v>1722.2449999999999</v>
      </c>
      <c r="G39" s="19">
        <v>17263.407999999999</v>
      </c>
      <c r="H39" s="19">
        <v>57706.137999999999</v>
      </c>
      <c r="I39" s="19">
        <v>6851.8959999999997</v>
      </c>
      <c r="J39" s="19">
        <v>50854.241999999998</v>
      </c>
      <c r="K39" s="19">
        <v>28676.007000000001</v>
      </c>
      <c r="L39" s="37"/>
    </row>
    <row r="40" spans="1:12" ht="18" customHeight="1">
      <c r="A40" s="23" t="s">
        <v>18</v>
      </c>
      <c r="B40" s="5"/>
      <c r="C40" s="24">
        <v>5120</v>
      </c>
      <c r="D40" s="24" t="s">
        <v>44</v>
      </c>
      <c r="E40" s="24" t="s">
        <v>44</v>
      </c>
      <c r="F40" s="24" t="s">
        <v>44</v>
      </c>
      <c r="G40" s="24" t="s">
        <v>44</v>
      </c>
      <c r="H40" s="24" t="s">
        <v>44</v>
      </c>
      <c r="I40" s="24" t="s">
        <v>44</v>
      </c>
      <c r="J40" s="24" t="s">
        <v>44</v>
      </c>
      <c r="K40" s="24" t="s">
        <v>44</v>
      </c>
      <c r="L40" s="33"/>
    </row>
    <row r="41" spans="1:12" ht="12.95" customHeight="1">
      <c r="A41" s="28" t="s">
        <v>14</v>
      </c>
      <c r="B41" s="5"/>
      <c r="C41" s="24">
        <v>3</v>
      </c>
      <c r="D41" s="24" t="s">
        <v>44</v>
      </c>
      <c r="E41" s="24" t="s">
        <v>44</v>
      </c>
      <c r="F41" s="24" t="s">
        <v>44</v>
      </c>
      <c r="G41" s="24" t="s">
        <v>44</v>
      </c>
      <c r="H41" s="24" t="s">
        <v>44</v>
      </c>
      <c r="I41" s="24" t="s">
        <v>44</v>
      </c>
      <c r="J41" s="24" t="s">
        <v>44</v>
      </c>
      <c r="K41" s="24" t="s">
        <v>44</v>
      </c>
      <c r="L41" s="33"/>
    </row>
    <row r="42" spans="1:12" ht="12.95" customHeight="1">
      <c r="A42" s="28" t="s">
        <v>15</v>
      </c>
      <c r="B42" s="5"/>
      <c r="C42" s="24">
        <v>0</v>
      </c>
      <c r="D42" s="24">
        <v>0</v>
      </c>
      <c r="E42" s="24">
        <v>0</v>
      </c>
      <c r="F42" s="24">
        <v>0</v>
      </c>
      <c r="G42" s="24">
        <v>0</v>
      </c>
      <c r="H42" s="24">
        <v>0</v>
      </c>
      <c r="I42" s="24">
        <v>0</v>
      </c>
      <c r="J42" s="24">
        <v>0</v>
      </c>
      <c r="K42" s="24">
        <v>0</v>
      </c>
      <c r="L42" s="33"/>
    </row>
    <row r="43" spans="1:12" ht="12.95" customHeight="1">
      <c r="A43" s="23" t="s">
        <v>16</v>
      </c>
      <c r="B43" s="5"/>
      <c r="C43" s="24">
        <v>0</v>
      </c>
      <c r="D43" s="24">
        <v>0</v>
      </c>
      <c r="E43" s="24">
        <v>0</v>
      </c>
      <c r="F43" s="24">
        <v>0</v>
      </c>
      <c r="G43" s="24">
        <v>0</v>
      </c>
      <c r="H43" s="24">
        <v>0</v>
      </c>
      <c r="I43" s="24">
        <v>0</v>
      </c>
      <c r="J43" s="24">
        <v>0</v>
      </c>
      <c r="K43" s="24">
        <v>0</v>
      </c>
      <c r="L43" s="33"/>
    </row>
    <row r="44" spans="1:12" ht="8.25" customHeight="1">
      <c r="A44" s="23"/>
      <c r="B44" s="5"/>
      <c r="C44" s="36"/>
      <c r="D44" s="36"/>
      <c r="E44" s="79"/>
      <c r="F44" s="100"/>
      <c r="G44" s="100"/>
      <c r="H44" s="100"/>
      <c r="I44" s="100"/>
      <c r="J44" s="100"/>
      <c r="K44" s="100"/>
      <c r="L44" s="33"/>
    </row>
    <row r="45" spans="1:12" ht="15.75" customHeight="1">
      <c r="A45" s="17" t="s">
        <v>107</v>
      </c>
      <c r="B45" s="34"/>
      <c r="C45" s="86"/>
      <c r="D45" s="86"/>
      <c r="E45" s="79"/>
      <c r="F45" s="100"/>
      <c r="G45" s="100"/>
      <c r="H45" s="100"/>
      <c r="I45" s="100"/>
      <c r="J45" s="100"/>
      <c r="K45" s="100"/>
      <c r="L45" s="33"/>
    </row>
    <row r="46" spans="1:12" ht="12.95" customHeight="1">
      <c r="A46" s="17"/>
      <c r="B46" s="17"/>
      <c r="C46" s="89"/>
      <c r="D46" s="86"/>
      <c r="E46" s="79"/>
      <c r="F46" s="100"/>
      <c r="G46" s="100"/>
      <c r="H46" s="100"/>
      <c r="I46" s="100"/>
      <c r="J46" s="100"/>
      <c r="K46" s="100"/>
      <c r="L46" s="33"/>
    </row>
    <row r="47" spans="1:12" ht="12.95" customHeight="1">
      <c r="A47" s="17" t="s">
        <v>9</v>
      </c>
      <c r="B47" s="17"/>
      <c r="C47" s="19">
        <v>52</v>
      </c>
      <c r="D47" s="19">
        <v>121</v>
      </c>
      <c r="E47" s="19">
        <v>1397.4960000000001</v>
      </c>
      <c r="F47" s="19">
        <v>434.7</v>
      </c>
      <c r="G47" s="19">
        <v>3879.8560000000002</v>
      </c>
      <c r="H47" s="19">
        <v>5652.22</v>
      </c>
      <c r="I47" s="19">
        <v>511.12799999999999</v>
      </c>
      <c r="J47" s="19">
        <v>5141.0919999999996</v>
      </c>
      <c r="K47" s="19">
        <v>-394.14400000000001</v>
      </c>
      <c r="L47" s="33"/>
    </row>
    <row r="48" spans="1:12" ht="18" customHeight="1">
      <c r="A48" s="23" t="s">
        <v>18</v>
      </c>
      <c r="B48" s="5"/>
      <c r="C48" s="24">
        <v>50</v>
      </c>
      <c r="D48" s="24" t="s">
        <v>44</v>
      </c>
      <c r="E48" s="24" t="s">
        <v>44</v>
      </c>
      <c r="F48" s="24" t="s">
        <v>44</v>
      </c>
      <c r="G48" s="24" t="s">
        <v>44</v>
      </c>
      <c r="H48" s="24" t="s">
        <v>44</v>
      </c>
      <c r="I48" s="24" t="s">
        <v>44</v>
      </c>
      <c r="J48" s="24" t="s">
        <v>44</v>
      </c>
      <c r="K48" s="24" t="s">
        <v>44</v>
      </c>
      <c r="L48" s="33"/>
    </row>
    <row r="49" spans="1:12" ht="12.95" customHeight="1">
      <c r="A49" s="28" t="s">
        <v>14</v>
      </c>
      <c r="B49" s="5"/>
      <c r="C49" s="24">
        <v>2</v>
      </c>
      <c r="D49" s="24" t="s">
        <v>44</v>
      </c>
      <c r="E49" s="24" t="s">
        <v>44</v>
      </c>
      <c r="F49" s="24" t="s">
        <v>44</v>
      </c>
      <c r="G49" s="24" t="s">
        <v>44</v>
      </c>
      <c r="H49" s="24" t="s">
        <v>44</v>
      </c>
      <c r="I49" s="24" t="s">
        <v>44</v>
      </c>
      <c r="J49" s="24" t="s">
        <v>44</v>
      </c>
      <c r="K49" s="24" t="s">
        <v>44</v>
      </c>
      <c r="L49" s="33"/>
    </row>
    <row r="50" spans="1:12" ht="12.95" customHeight="1">
      <c r="A50" s="28" t="s">
        <v>15</v>
      </c>
      <c r="B50" s="5"/>
      <c r="C50" s="24">
        <v>0</v>
      </c>
      <c r="D50" s="24">
        <v>0</v>
      </c>
      <c r="E50" s="24">
        <v>0</v>
      </c>
      <c r="F50" s="24">
        <v>0</v>
      </c>
      <c r="G50" s="24">
        <v>0</v>
      </c>
      <c r="H50" s="24">
        <v>0</v>
      </c>
      <c r="I50" s="24">
        <v>0</v>
      </c>
      <c r="J50" s="24">
        <v>0</v>
      </c>
      <c r="K50" s="24">
        <v>0</v>
      </c>
      <c r="L50" s="33"/>
    </row>
    <row r="51" spans="1:12" ht="12.95" customHeight="1">
      <c r="A51" s="23" t="s">
        <v>16</v>
      </c>
      <c r="B51" s="5"/>
      <c r="C51" s="24">
        <v>0</v>
      </c>
      <c r="D51" s="24">
        <v>0</v>
      </c>
      <c r="E51" s="24">
        <v>0</v>
      </c>
      <c r="F51" s="24">
        <v>0</v>
      </c>
      <c r="G51" s="24">
        <v>0</v>
      </c>
      <c r="H51" s="24">
        <v>0</v>
      </c>
      <c r="I51" s="24">
        <v>0</v>
      </c>
      <c r="J51" s="24">
        <v>0</v>
      </c>
      <c r="K51" s="24">
        <v>0</v>
      </c>
      <c r="L51" s="33"/>
    </row>
    <row r="52" spans="1:12" ht="9" customHeight="1" thickBot="1">
      <c r="A52" s="38"/>
      <c r="B52" s="38"/>
      <c r="C52" s="38"/>
      <c r="D52" s="38"/>
      <c r="E52" s="38"/>
      <c r="F52" s="38"/>
      <c r="G52" s="38"/>
      <c r="H52" s="38"/>
      <c r="I52" s="38"/>
      <c r="J52" s="38"/>
      <c r="K52" s="38"/>
    </row>
    <row r="53" spans="1:12" ht="3.75" customHeight="1" thickTop="1">
      <c r="A53" s="4"/>
      <c r="B53" s="4"/>
      <c r="C53" s="4"/>
      <c r="D53" s="4"/>
      <c r="E53" s="5"/>
    </row>
    <row r="54" spans="1:12" ht="12.95" customHeight="1">
      <c r="A54" s="1779" t="s">
        <v>155</v>
      </c>
      <c r="B54" s="1779"/>
      <c r="C54" s="1779"/>
      <c r="D54" s="1779"/>
      <c r="E54" s="5"/>
    </row>
    <row r="55" spans="1:12">
      <c r="A55" s="5"/>
      <c r="B55" s="5"/>
      <c r="C55" s="5"/>
      <c r="D55" s="5"/>
      <c r="E55" s="5"/>
    </row>
    <row r="56" spans="1:12">
      <c r="A56" s="5"/>
      <c r="B56" s="5"/>
      <c r="C56" s="5"/>
      <c r="D56" s="5"/>
      <c r="E56" s="5"/>
    </row>
    <row r="57" spans="1:12">
      <c r="A57" s="5"/>
      <c r="B57" s="5"/>
      <c r="C57" s="5"/>
      <c r="D57" s="5"/>
      <c r="E57" s="5"/>
    </row>
    <row r="58" spans="1:12">
      <c r="A58" s="5"/>
      <c r="B58" s="5"/>
      <c r="C58" s="5"/>
      <c r="D58" s="5"/>
      <c r="E58" s="5"/>
    </row>
    <row r="59" spans="1:12">
      <c r="A59" s="5"/>
      <c r="B59" s="5"/>
      <c r="C59" s="5"/>
      <c r="D59" s="5"/>
      <c r="E59" s="5"/>
    </row>
  </sheetData>
  <mergeCells count="13">
    <mergeCell ref="A9:B9"/>
    <mergeCell ref="C11:D11"/>
    <mergeCell ref="E11:K11"/>
    <mergeCell ref="A54:D54"/>
    <mergeCell ref="A2:D2"/>
    <mergeCell ref="A3:K3"/>
    <mergeCell ref="E5:G5"/>
    <mergeCell ref="H5:J5"/>
    <mergeCell ref="K5:K10"/>
    <mergeCell ref="A7:B7"/>
    <mergeCell ref="E7:E10"/>
    <mergeCell ref="I7:I9"/>
    <mergeCell ref="A8:B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dimension ref="A1:AC51"/>
  <sheetViews>
    <sheetView showGridLines="0" zoomScaleNormal="100" workbookViewId="0"/>
  </sheetViews>
  <sheetFormatPr defaultColWidth="10.5703125" defaultRowHeight="12.75"/>
  <cols>
    <col min="1" max="1" width="10.5703125" style="1" customWidth="1"/>
    <col min="2" max="2" width="11.140625" style="1" customWidth="1"/>
    <col min="3" max="4" width="7.42578125" style="1" customWidth="1"/>
    <col min="5" max="5" width="6.42578125" style="1" customWidth="1"/>
    <col min="6" max="6" width="6.85546875" style="1" customWidth="1"/>
    <col min="7" max="7" width="6.28515625" style="1" customWidth="1"/>
    <col min="8" max="8" width="6.140625" style="1" customWidth="1"/>
    <col min="9" max="9" width="7" style="1" customWidth="1"/>
    <col min="10" max="10" width="8" style="1" customWidth="1"/>
    <col min="11" max="11" width="9.7109375" style="1" customWidth="1"/>
    <col min="12" max="16384" width="10.5703125" style="1"/>
  </cols>
  <sheetData>
    <row r="1" spans="1:29" ht="15" customHeight="1">
      <c r="A1" s="1330" t="s">
        <v>1527</v>
      </c>
      <c r="B1" s="5"/>
      <c r="C1" s="5"/>
      <c r="D1" s="5"/>
      <c r="E1" s="5"/>
    </row>
    <row r="2" spans="1:29" ht="21" customHeight="1">
      <c r="A2" s="1766" t="s">
        <v>108</v>
      </c>
      <c r="B2" s="1766"/>
      <c r="C2" s="1766"/>
      <c r="D2" s="1766"/>
    </row>
    <row r="3" spans="1:29" ht="33" customHeight="1">
      <c r="A3" s="1767" t="s">
        <v>109</v>
      </c>
      <c r="B3" s="1767"/>
      <c r="C3" s="1767"/>
      <c r="D3" s="1767"/>
      <c r="E3" s="1768"/>
      <c r="F3" s="1768"/>
      <c r="G3" s="1768"/>
      <c r="H3" s="1768"/>
      <c r="I3" s="1768"/>
      <c r="J3" s="1768"/>
      <c r="K3" s="1768"/>
    </row>
    <row r="4" spans="1:29" ht="15" customHeight="1">
      <c r="A4" s="2">
        <v>2014</v>
      </c>
      <c r="B4" s="3"/>
      <c r="C4" s="3"/>
      <c r="D4" s="4"/>
      <c r="E4" s="5"/>
    </row>
    <row r="5" spans="1:29" ht="20.25" customHeight="1">
      <c r="A5" s="6"/>
      <c r="B5" s="7"/>
      <c r="C5" s="8"/>
      <c r="D5" s="8"/>
      <c r="E5" s="1769" t="s">
        <v>20</v>
      </c>
      <c r="F5" s="1770"/>
      <c r="G5" s="1770"/>
      <c r="H5" s="1771" t="s">
        <v>21</v>
      </c>
      <c r="I5" s="1772"/>
      <c r="J5" s="1772"/>
      <c r="K5" s="1773" t="s">
        <v>22</v>
      </c>
    </row>
    <row r="6" spans="1:29">
      <c r="A6" s="9"/>
      <c r="B6" s="10"/>
      <c r="C6" s="11"/>
      <c r="D6" s="11"/>
      <c r="E6" s="11"/>
      <c r="F6" s="11"/>
      <c r="G6" s="75"/>
      <c r="H6" s="6"/>
      <c r="I6" s="6"/>
      <c r="J6" s="6"/>
      <c r="K6" s="1774"/>
    </row>
    <row r="7" spans="1:29">
      <c r="A7" s="1759" t="s">
        <v>17</v>
      </c>
      <c r="B7" s="1760"/>
      <c r="C7" s="11" t="s">
        <v>0</v>
      </c>
      <c r="D7" s="11" t="s">
        <v>3</v>
      </c>
      <c r="E7" s="1776" t="s">
        <v>23</v>
      </c>
      <c r="F7" s="11" t="s">
        <v>1</v>
      </c>
      <c r="G7" s="11" t="s">
        <v>2</v>
      </c>
      <c r="H7" s="11" t="s">
        <v>9</v>
      </c>
      <c r="I7" s="1776" t="s">
        <v>6</v>
      </c>
      <c r="J7" s="11" t="s">
        <v>4</v>
      </c>
      <c r="K7" s="1774"/>
    </row>
    <row r="8" spans="1:29">
      <c r="A8" s="1759" t="s">
        <v>24</v>
      </c>
      <c r="B8" s="1760"/>
      <c r="C8" s="11"/>
      <c r="D8" s="11" t="s">
        <v>5</v>
      </c>
      <c r="E8" s="1777"/>
      <c r="F8" s="11"/>
      <c r="G8" s="11"/>
      <c r="H8" s="11"/>
      <c r="I8" s="1777"/>
      <c r="J8" s="11" t="s">
        <v>7</v>
      </c>
      <c r="K8" s="1774"/>
    </row>
    <row r="9" spans="1:29">
      <c r="A9" s="1759" t="s">
        <v>25</v>
      </c>
      <c r="B9" s="1760"/>
      <c r="C9" s="11"/>
      <c r="D9" s="11" t="s">
        <v>10</v>
      </c>
      <c r="E9" s="1777"/>
      <c r="F9" s="11"/>
      <c r="G9" s="11"/>
      <c r="H9" s="11"/>
      <c r="I9" s="1777"/>
      <c r="J9" s="11" t="s">
        <v>8</v>
      </c>
      <c r="K9" s="1774"/>
    </row>
    <row r="10" spans="1:29">
      <c r="A10" s="9"/>
      <c r="B10" s="10"/>
      <c r="C10" s="13"/>
      <c r="D10" s="13"/>
      <c r="E10" s="1778"/>
      <c r="F10" s="13"/>
      <c r="G10" s="13"/>
      <c r="H10" s="13"/>
      <c r="I10" s="13"/>
      <c r="J10" s="13"/>
      <c r="K10" s="1775"/>
    </row>
    <row r="11" spans="1:29" ht="15" customHeight="1">
      <c r="A11" s="14"/>
      <c r="B11" s="15"/>
      <c r="C11" s="1761" t="s">
        <v>19</v>
      </c>
      <c r="D11" s="1762"/>
      <c r="E11" s="1761" t="s">
        <v>13</v>
      </c>
      <c r="F11" s="1763"/>
      <c r="G11" s="1763"/>
      <c r="H11" s="1763"/>
      <c r="I11" s="1763"/>
      <c r="J11" s="1763"/>
      <c r="K11" s="1763"/>
    </row>
    <row r="12" spans="1:29" ht="9" customHeight="1">
      <c r="A12" s="16"/>
      <c r="B12" s="16"/>
      <c r="C12" s="16"/>
      <c r="D12" s="16"/>
      <c r="E12" s="5"/>
    </row>
    <row r="13" spans="1:29" ht="12" customHeight="1">
      <c r="A13" s="17" t="s">
        <v>103</v>
      </c>
      <c r="B13" s="5"/>
      <c r="C13" s="5"/>
      <c r="D13" s="5"/>
      <c r="E13" s="5"/>
    </row>
    <row r="14" spans="1:29" ht="9" customHeight="1">
      <c r="A14" s="5"/>
      <c r="B14" s="5"/>
      <c r="C14" s="5"/>
      <c r="D14" s="5"/>
      <c r="E14" s="5"/>
    </row>
    <row r="15" spans="1:29" s="22" customFormat="1" ht="12" customHeight="1">
      <c r="A15" s="17" t="s">
        <v>26</v>
      </c>
      <c r="B15" s="81"/>
      <c r="C15" s="19">
        <v>20621</v>
      </c>
      <c r="D15" s="19">
        <v>22026</v>
      </c>
      <c r="E15" s="19">
        <v>39999.915000000001</v>
      </c>
      <c r="F15" s="19">
        <v>17905.475999999999</v>
      </c>
      <c r="G15" s="19">
        <v>197941.42800000001</v>
      </c>
      <c r="H15" s="19">
        <v>371247.51299999998</v>
      </c>
      <c r="I15" s="19">
        <v>19583.593000000001</v>
      </c>
      <c r="J15" s="19">
        <v>351663.92</v>
      </c>
      <c r="K15" s="19">
        <v>99005.101999999999</v>
      </c>
      <c r="L15" s="24"/>
      <c r="M15" s="24"/>
      <c r="N15" s="24"/>
      <c r="O15" s="24"/>
      <c r="P15" s="24"/>
      <c r="Q15" s="24"/>
      <c r="R15" s="24"/>
      <c r="S15" s="24"/>
      <c r="T15" s="24"/>
      <c r="U15" s="42"/>
      <c r="V15" s="42"/>
      <c r="W15" s="42"/>
      <c r="X15" s="42"/>
      <c r="Y15" s="42"/>
      <c r="Z15" s="42"/>
      <c r="AA15" s="42"/>
      <c r="AB15" s="42"/>
      <c r="AC15" s="42"/>
    </row>
    <row r="16" spans="1:29" ht="20.100000000000001" customHeight="1">
      <c r="A16" s="17" t="s">
        <v>27</v>
      </c>
      <c r="B16" s="82"/>
      <c r="C16" s="19">
        <v>19697</v>
      </c>
      <c r="D16" s="19">
        <v>21051</v>
      </c>
      <c r="E16" s="19">
        <v>39021.250999999997</v>
      </c>
      <c r="F16" s="19">
        <v>17702.66</v>
      </c>
      <c r="G16" s="19">
        <v>194130.641</v>
      </c>
      <c r="H16" s="19">
        <v>362545.35700000002</v>
      </c>
      <c r="I16" s="19">
        <v>19455.844000000001</v>
      </c>
      <c r="J16" s="19">
        <v>343089.51299999998</v>
      </c>
      <c r="K16" s="19">
        <v>95202.07</v>
      </c>
      <c r="L16" s="24"/>
      <c r="M16" s="24"/>
      <c r="N16" s="24"/>
      <c r="O16" s="24"/>
      <c r="P16" s="24"/>
      <c r="Q16" s="24"/>
      <c r="R16" s="24"/>
      <c r="S16" s="24"/>
      <c r="T16" s="24"/>
      <c r="U16" s="42"/>
      <c r="V16" s="42"/>
      <c r="W16" s="42"/>
      <c r="X16" s="42"/>
      <c r="Y16" s="42"/>
      <c r="Z16" s="42"/>
      <c r="AA16" s="42"/>
      <c r="AB16" s="42"/>
      <c r="AC16" s="42"/>
    </row>
    <row r="17" spans="1:29" ht="20.100000000000001" customHeight="1">
      <c r="A17" s="43" t="s">
        <v>35</v>
      </c>
      <c r="B17" s="82"/>
      <c r="C17" s="24">
        <v>4492</v>
      </c>
      <c r="D17" s="24">
        <v>4770</v>
      </c>
      <c r="E17" s="24">
        <v>6228.3130000000001</v>
      </c>
      <c r="F17" s="24">
        <v>6015.7849999999999</v>
      </c>
      <c r="G17" s="24">
        <v>30480.537</v>
      </c>
      <c r="H17" s="24">
        <v>60589.78</v>
      </c>
      <c r="I17" s="24">
        <v>3115.154</v>
      </c>
      <c r="J17" s="24">
        <v>57474.625999999997</v>
      </c>
      <c r="K17" s="24">
        <v>17284.421999999999</v>
      </c>
      <c r="L17" s="24"/>
      <c r="M17" s="24"/>
      <c r="N17" s="24"/>
      <c r="O17" s="24"/>
      <c r="P17" s="24"/>
      <c r="Q17" s="24"/>
      <c r="R17" s="24"/>
      <c r="S17" s="24"/>
      <c r="T17" s="24"/>
      <c r="U17" s="42"/>
      <c r="V17" s="42"/>
      <c r="W17" s="42"/>
      <c r="X17" s="42"/>
      <c r="Y17" s="42"/>
      <c r="Z17" s="42"/>
      <c r="AA17" s="42"/>
      <c r="AB17" s="42"/>
      <c r="AC17" s="42"/>
    </row>
    <row r="18" spans="1:29" ht="12" customHeight="1">
      <c r="A18" s="43" t="s">
        <v>36</v>
      </c>
      <c r="B18" s="82"/>
      <c r="C18" s="24">
        <v>3338</v>
      </c>
      <c r="D18" s="24">
        <v>3464</v>
      </c>
      <c r="E18" s="24">
        <v>3471.134</v>
      </c>
      <c r="F18" s="24">
        <v>2045.575</v>
      </c>
      <c r="G18" s="24">
        <v>19084.421999999999</v>
      </c>
      <c r="H18" s="24">
        <v>38510.232000000004</v>
      </c>
      <c r="I18" s="24">
        <v>1185.0119999999999</v>
      </c>
      <c r="J18" s="24">
        <v>37325.22</v>
      </c>
      <c r="K18" s="24">
        <v>12269.51</v>
      </c>
      <c r="L18" s="24"/>
      <c r="M18" s="24"/>
      <c r="N18" s="24"/>
      <c r="O18" s="24"/>
      <c r="P18" s="24"/>
      <c r="Q18" s="24"/>
      <c r="R18" s="24"/>
      <c r="S18" s="24"/>
      <c r="T18" s="24"/>
      <c r="U18" s="42"/>
      <c r="V18" s="42"/>
      <c r="W18" s="42"/>
      <c r="X18" s="42"/>
      <c r="Y18" s="42"/>
      <c r="Z18" s="42"/>
      <c r="AA18" s="42"/>
      <c r="AB18" s="42"/>
      <c r="AC18" s="42"/>
    </row>
    <row r="19" spans="1:29" ht="12" customHeight="1">
      <c r="A19" s="43" t="s">
        <v>33</v>
      </c>
      <c r="B19" s="82"/>
      <c r="C19" s="24">
        <v>9909</v>
      </c>
      <c r="D19" s="24">
        <v>10798</v>
      </c>
      <c r="E19" s="24">
        <v>27635.238000000001</v>
      </c>
      <c r="F19" s="24">
        <v>9028.7880000000005</v>
      </c>
      <c r="G19" s="24">
        <v>136561.21599999999</v>
      </c>
      <c r="H19" s="24">
        <v>242545.14300000001</v>
      </c>
      <c r="I19" s="24">
        <v>13776.861999999999</v>
      </c>
      <c r="J19" s="24">
        <v>228768.28099999999</v>
      </c>
      <c r="K19" s="24">
        <v>56786.36</v>
      </c>
      <c r="L19" s="24"/>
      <c r="M19" s="24"/>
      <c r="N19" s="24"/>
      <c r="O19" s="24"/>
      <c r="P19" s="24"/>
      <c r="Q19" s="24"/>
      <c r="R19" s="24"/>
      <c r="S19" s="24"/>
      <c r="T19" s="24"/>
      <c r="U19" s="42"/>
      <c r="V19" s="42"/>
      <c r="W19" s="42"/>
      <c r="X19" s="42"/>
      <c r="Y19" s="42"/>
      <c r="Z19" s="42"/>
      <c r="AA19" s="42"/>
      <c r="AB19" s="42"/>
      <c r="AC19" s="42"/>
    </row>
    <row r="20" spans="1:29" ht="12" customHeight="1">
      <c r="A20" s="43" t="s">
        <v>37</v>
      </c>
      <c r="B20" s="82"/>
      <c r="C20" s="124">
        <v>954</v>
      </c>
      <c r="D20" s="125">
        <v>986</v>
      </c>
      <c r="E20" s="125">
        <v>1025.67</v>
      </c>
      <c r="F20" s="125">
        <v>458.65100000000001</v>
      </c>
      <c r="G20" s="125">
        <v>4219.6120000000001</v>
      </c>
      <c r="H20" s="125">
        <v>11361.948</v>
      </c>
      <c r="I20" s="125">
        <v>1242.7460000000001</v>
      </c>
      <c r="J20" s="125">
        <v>10119.201999999999</v>
      </c>
      <c r="K20" s="125">
        <v>4503.5889999999999</v>
      </c>
      <c r="L20" s="24"/>
      <c r="M20" s="24"/>
      <c r="N20" s="24"/>
      <c r="O20" s="24"/>
      <c r="P20" s="24"/>
      <c r="Q20" s="24"/>
      <c r="R20" s="24"/>
      <c r="S20" s="24"/>
      <c r="T20" s="24"/>
      <c r="U20" s="42"/>
      <c r="V20" s="42"/>
      <c r="W20" s="42"/>
      <c r="X20" s="42"/>
      <c r="Y20" s="42"/>
      <c r="Z20" s="42"/>
      <c r="AA20" s="42"/>
      <c r="AB20" s="42"/>
      <c r="AC20" s="42"/>
    </row>
    <row r="21" spans="1:29" ht="12" customHeight="1">
      <c r="A21" s="43" t="s">
        <v>38</v>
      </c>
      <c r="B21" s="82"/>
      <c r="C21" s="124">
        <v>1004</v>
      </c>
      <c r="D21" s="125">
        <v>1033</v>
      </c>
      <c r="E21" s="125">
        <v>660.89599999999996</v>
      </c>
      <c r="F21" s="125">
        <v>153.86099999999999</v>
      </c>
      <c r="G21" s="125">
        <v>3784.8539999999998</v>
      </c>
      <c r="H21" s="125">
        <v>9538.2540000000008</v>
      </c>
      <c r="I21" s="125">
        <v>136.07</v>
      </c>
      <c r="J21" s="125">
        <v>9402.1839999999993</v>
      </c>
      <c r="K21" s="125">
        <v>4358.1890000000003</v>
      </c>
      <c r="L21" s="24"/>
      <c r="M21" s="24"/>
      <c r="N21" s="24"/>
      <c r="O21" s="24"/>
      <c r="P21" s="24"/>
      <c r="Q21" s="24"/>
      <c r="R21" s="24"/>
      <c r="S21" s="24"/>
      <c r="T21" s="24"/>
      <c r="U21" s="42"/>
      <c r="V21" s="42"/>
      <c r="W21" s="42"/>
      <c r="X21" s="42"/>
      <c r="Y21" s="42"/>
      <c r="Z21" s="42"/>
      <c r="AA21" s="42"/>
      <c r="AB21" s="42"/>
      <c r="AC21" s="42"/>
    </row>
    <row r="22" spans="1:29" ht="20.100000000000001" customHeight="1">
      <c r="A22" s="76" t="s">
        <v>28</v>
      </c>
      <c r="B22" s="82"/>
      <c r="C22" s="19">
        <v>424</v>
      </c>
      <c r="D22" s="19">
        <v>458</v>
      </c>
      <c r="E22" s="19">
        <v>618.85699999999997</v>
      </c>
      <c r="F22" s="19">
        <v>142.49700000000001</v>
      </c>
      <c r="G22" s="19">
        <v>2587.7449999999999</v>
      </c>
      <c r="H22" s="19">
        <v>4277.7299999999996</v>
      </c>
      <c r="I22" s="19">
        <v>114.913</v>
      </c>
      <c r="J22" s="19">
        <v>4162.817</v>
      </c>
      <c r="K22" s="42">
        <v>1231.952</v>
      </c>
      <c r="L22" s="24"/>
      <c r="M22" s="24"/>
      <c r="N22" s="24"/>
      <c r="O22" s="24"/>
      <c r="P22" s="24"/>
      <c r="Q22" s="24"/>
      <c r="R22" s="24"/>
      <c r="S22" s="24"/>
      <c r="T22" s="24"/>
      <c r="U22" s="42"/>
      <c r="V22" s="42"/>
      <c r="W22" s="42"/>
      <c r="X22" s="42"/>
      <c r="Y22" s="42"/>
      <c r="Z22" s="42"/>
      <c r="AA22" s="42"/>
      <c r="AB22" s="42"/>
      <c r="AC22" s="42"/>
    </row>
    <row r="23" spans="1:29" ht="12.75" customHeight="1">
      <c r="A23" s="76" t="s">
        <v>29</v>
      </c>
      <c r="B23" s="82"/>
      <c r="C23" s="19">
        <v>500</v>
      </c>
      <c r="D23" s="19">
        <v>517</v>
      </c>
      <c r="E23" s="19">
        <v>359.80700000000002</v>
      </c>
      <c r="F23" s="19">
        <v>60.319000000000003</v>
      </c>
      <c r="G23" s="19">
        <v>1223.0419999999999</v>
      </c>
      <c r="H23" s="19">
        <v>4424.4260000000004</v>
      </c>
      <c r="I23" s="19">
        <v>12.836</v>
      </c>
      <c r="J23" s="19">
        <v>4411.59</v>
      </c>
      <c r="K23" s="42">
        <v>2571.08</v>
      </c>
      <c r="L23" s="24"/>
      <c r="M23" s="24"/>
      <c r="N23" s="24"/>
      <c r="O23" s="24"/>
      <c r="P23" s="24"/>
      <c r="Q23" s="24"/>
      <c r="R23" s="24"/>
      <c r="S23" s="24"/>
      <c r="T23" s="24"/>
      <c r="U23" s="42"/>
      <c r="V23" s="42"/>
      <c r="W23" s="42"/>
      <c r="X23" s="42"/>
      <c r="Y23" s="42"/>
      <c r="Z23" s="42"/>
      <c r="AA23" s="42"/>
      <c r="AB23" s="42"/>
      <c r="AC23" s="42"/>
    </row>
    <row r="24" spans="1:29" ht="12.75" customHeight="1">
      <c r="A24" s="76"/>
      <c r="B24" s="82"/>
      <c r="C24" s="46"/>
      <c r="D24" s="46"/>
      <c r="E24" s="79"/>
      <c r="F24" s="102"/>
      <c r="G24" s="102"/>
      <c r="H24" s="102"/>
      <c r="I24" s="102"/>
      <c r="J24" s="102"/>
      <c r="K24" s="102"/>
      <c r="L24" s="24"/>
      <c r="M24" s="24"/>
      <c r="N24" s="24"/>
      <c r="O24" s="24"/>
      <c r="P24" s="24"/>
      <c r="Q24" s="24"/>
      <c r="R24" s="24"/>
      <c r="S24" s="24"/>
      <c r="T24" s="24"/>
    </row>
    <row r="25" spans="1:29" ht="13.5" customHeight="1">
      <c r="A25" s="17" t="s">
        <v>104</v>
      </c>
      <c r="B25" s="82"/>
      <c r="C25" s="31"/>
      <c r="D25" s="31"/>
      <c r="E25" s="79"/>
      <c r="F25" s="102"/>
      <c r="G25" s="102"/>
      <c r="H25" s="102"/>
      <c r="I25" s="102"/>
      <c r="J25" s="102"/>
      <c r="K25" s="102"/>
    </row>
    <row r="26" spans="1:29" ht="9" customHeight="1">
      <c r="A26" s="17" t="s">
        <v>49</v>
      </c>
      <c r="B26" s="82"/>
      <c r="C26" s="31"/>
      <c r="D26" s="31"/>
      <c r="E26" s="79"/>
      <c r="F26" s="102"/>
      <c r="G26" s="102"/>
      <c r="H26" s="102"/>
      <c r="I26" s="102"/>
      <c r="J26" s="102"/>
      <c r="K26" s="102"/>
    </row>
    <row r="27" spans="1:29" s="22" customFormat="1" ht="12" customHeight="1">
      <c r="A27" s="76" t="s">
        <v>26</v>
      </c>
      <c r="B27" s="81"/>
      <c r="C27" s="19">
        <v>14986</v>
      </c>
      <c r="D27" s="19">
        <v>15836</v>
      </c>
      <c r="E27" s="19">
        <v>24314.528999999999</v>
      </c>
      <c r="F27" s="19">
        <v>10328.995999999999</v>
      </c>
      <c r="G27" s="19">
        <v>126589.641</v>
      </c>
      <c r="H27" s="19">
        <v>239105.11199999999</v>
      </c>
      <c r="I27" s="19">
        <v>7939.9520000000002</v>
      </c>
      <c r="J27" s="19">
        <v>231165.16</v>
      </c>
      <c r="K27" s="19">
        <v>69648.324999999997</v>
      </c>
      <c r="L27" s="24"/>
      <c r="M27" s="24"/>
      <c r="N27" s="24"/>
      <c r="O27" s="24"/>
      <c r="P27" s="24"/>
      <c r="Q27" s="24"/>
      <c r="R27" s="24"/>
      <c r="S27" s="24"/>
      <c r="T27" s="24"/>
      <c r="U27" s="42"/>
      <c r="V27" s="42"/>
      <c r="W27" s="42"/>
      <c r="X27" s="42"/>
      <c r="Y27" s="42"/>
      <c r="Z27" s="42"/>
      <c r="AA27" s="42"/>
      <c r="AB27" s="42"/>
      <c r="AC27" s="42"/>
    </row>
    <row r="28" spans="1:29" s="22" customFormat="1" ht="20.100000000000001" customHeight="1">
      <c r="A28" s="17" t="s">
        <v>27</v>
      </c>
      <c r="B28" s="81"/>
      <c r="C28" s="19">
        <v>14308</v>
      </c>
      <c r="D28" s="19">
        <v>15145</v>
      </c>
      <c r="E28" s="19">
        <v>23979.674999999999</v>
      </c>
      <c r="F28" s="19">
        <v>10204.382</v>
      </c>
      <c r="G28" s="19">
        <v>125420.053</v>
      </c>
      <c r="H28" s="19">
        <v>234727.946</v>
      </c>
      <c r="I28" s="19">
        <v>7929.46</v>
      </c>
      <c r="J28" s="19">
        <v>226798.486</v>
      </c>
      <c r="K28" s="19">
        <v>67043.159</v>
      </c>
      <c r="L28" s="24"/>
      <c r="M28" s="24"/>
      <c r="N28" s="24"/>
      <c r="O28" s="24"/>
      <c r="P28" s="24"/>
      <c r="Q28" s="24"/>
      <c r="R28" s="24"/>
      <c r="S28" s="24"/>
      <c r="T28" s="24"/>
      <c r="U28" s="42"/>
      <c r="V28" s="42"/>
      <c r="W28" s="42"/>
      <c r="X28" s="42"/>
      <c r="Y28" s="42"/>
      <c r="Z28" s="42"/>
      <c r="AA28" s="42"/>
      <c r="AB28" s="42"/>
      <c r="AC28" s="42"/>
    </row>
    <row r="29" spans="1:29" ht="20.100000000000001" customHeight="1">
      <c r="A29" s="43" t="s">
        <v>35</v>
      </c>
      <c r="B29" s="82"/>
      <c r="C29" s="24">
        <v>3199</v>
      </c>
      <c r="D29" s="24">
        <v>3352</v>
      </c>
      <c r="E29" s="24">
        <v>3505.527</v>
      </c>
      <c r="F29" s="24">
        <v>5084.3339999999998</v>
      </c>
      <c r="G29" s="24">
        <v>15819.576999999999</v>
      </c>
      <c r="H29" s="24">
        <v>36157.732000000004</v>
      </c>
      <c r="I29" s="24">
        <v>1843.171</v>
      </c>
      <c r="J29" s="24">
        <v>34314.561000000002</v>
      </c>
      <c r="K29" s="24">
        <v>11687.589</v>
      </c>
      <c r="L29" s="24"/>
      <c r="V29" s="42"/>
      <c r="W29" s="42"/>
      <c r="X29" s="42"/>
      <c r="Y29" s="42"/>
      <c r="Z29" s="42"/>
      <c r="AA29" s="42"/>
      <c r="AB29" s="42"/>
      <c r="AC29" s="42"/>
    </row>
    <row r="30" spans="1:29" ht="12" customHeight="1">
      <c r="A30" s="43" t="s">
        <v>36</v>
      </c>
      <c r="B30" s="82"/>
      <c r="C30" s="24">
        <v>2537</v>
      </c>
      <c r="D30" s="24">
        <v>2608</v>
      </c>
      <c r="E30" s="24">
        <v>2247.9859999999999</v>
      </c>
      <c r="F30" s="24">
        <v>1667.021</v>
      </c>
      <c r="G30" s="24">
        <v>16024.347</v>
      </c>
      <c r="H30" s="24">
        <v>30200.989000000001</v>
      </c>
      <c r="I30" s="24">
        <v>628.44600000000003</v>
      </c>
      <c r="J30" s="24">
        <v>29572.543000000001</v>
      </c>
      <c r="K30" s="24">
        <v>9187.5220000000008</v>
      </c>
      <c r="L30" s="24"/>
      <c r="V30" s="42"/>
      <c r="W30" s="42"/>
      <c r="X30" s="42"/>
      <c r="Y30" s="42"/>
      <c r="Z30" s="42"/>
      <c r="AA30" s="42"/>
      <c r="AB30" s="42"/>
      <c r="AC30" s="42"/>
    </row>
    <row r="31" spans="1:29" ht="12" customHeight="1">
      <c r="A31" s="43" t="s">
        <v>33</v>
      </c>
      <c r="B31" s="82"/>
      <c r="C31" s="24">
        <v>7020</v>
      </c>
      <c r="D31" s="24">
        <v>7608</v>
      </c>
      <c r="E31" s="24">
        <v>17463.532999999999</v>
      </c>
      <c r="F31" s="24">
        <v>3319.5140000000001</v>
      </c>
      <c r="G31" s="24">
        <v>89561.567999999999</v>
      </c>
      <c r="H31" s="24">
        <v>157275.32199999999</v>
      </c>
      <c r="I31" s="24">
        <v>5342.4210000000003</v>
      </c>
      <c r="J31" s="24">
        <v>151932.90100000001</v>
      </c>
      <c r="K31" s="24">
        <v>40191.921999999999</v>
      </c>
      <c r="L31" s="24"/>
      <c r="M31" s="24"/>
      <c r="N31" s="24"/>
      <c r="O31" s="24"/>
      <c r="P31" s="24"/>
      <c r="Q31" s="24"/>
      <c r="R31" s="24"/>
      <c r="S31" s="24"/>
      <c r="T31" s="24"/>
      <c r="U31" s="42"/>
      <c r="V31" s="42"/>
      <c r="W31" s="42"/>
      <c r="X31" s="42"/>
      <c r="Y31" s="42"/>
      <c r="Z31" s="42"/>
      <c r="AA31" s="42"/>
      <c r="AB31" s="42"/>
      <c r="AC31" s="42"/>
    </row>
    <row r="32" spans="1:29" ht="12" customHeight="1">
      <c r="A32" s="43" t="s">
        <v>37</v>
      </c>
      <c r="B32" s="82"/>
      <c r="C32" s="24">
        <v>731</v>
      </c>
      <c r="D32" s="24">
        <v>742</v>
      </c>
      <c r="E32" s="24">
        <v>356.154</v>
      </c>
      <c r="F32" s="24">
        <v>104.74299999999999</v>
      </c>
      <c r="G32" s="24">
        <v>1632.702</v>
      </c>
      <c r="H32" s="24">
        <v>4541.8729999999996</v>
      </c>
      <c r="I32" s="24">
        <v>109.846</v>
      </c>
      <c r="J32" s="24">
        <v>4432.027</v>
      </c>
      <c r="K32" s="24">
        <v>2373.64</v>
      </c>
      <c r="L32" s="24"/>
      <c r="M32" s="24"/>
      <c r="N32" s="24"/>
      <c r="O32" s="24"/>
      <c r="P32" s="24"/>
      <c r="Q32" s="24"/>
      <c r="R32" s="24"/>
      <c r="S32" s="24"/>
      <c r="T32" s="24"/>
      <c r="U32" s="42"/>
      <c r="V32" s="42"/>
      <c r="W32" s="42"/>
      <c r="X32" s="42"/>
      <c r="Y32" s="42"/>
      <c r="Z32" s="42"/>
      <c r="AA32" s="42"/>
      <c r="AB32" s="42"/>
      <c r="AC32" s="42"/>
    </row>
    <row r="33" spans="1:29" ht="12" customHeight="1">
      <c r="A33" s="43" t="s">
        <v>38</v>
      </c>
      <c r="B33" s="82"/>
      <c r="C33" s="24">
        <v>821</v>
      </c>
      <c r="D33" s="24">
        <v>835</v>
      </c>
      <c r="E33" s="24">
        <v>406.47500000000002</v>
      </c>
      <c r="F33" s="24">
        <v>28.77</v>
      </c>
      <c r="G33" s="24">
        <v>2381.8589999999999</v>
      </c>
      <c r="H33" s="24">
        <v>6552.03</v>
      </c>
      <c r="I33" s="24">
        <v>5.5759999999999996</v>
      </c>
      <c r="J33" s="24">
        <v>6546.4539999999997</v>
      </c>
      <c r="K33" s="24">
        <v>3602.4859999999999</v>
      </c>
      <c r="L33" s="24"/>
      <c r="M33" s="24"/>
      <c r="N33" s="24"/>
      <c r="O33" s="24"/>
      <c r="P33" s="24"/>
      <c r="Q33" s="24"/>
      <c r="R33" s="24"/>
      <c r="S33" s="24"/>
      <c r="T33" s="24"/>
      <c r="U33" s="42"/>
      <c r="V33" s="42"/>
      <c r="W33" s="42"/>
      <c r="X33" s="42"/>
      <c r="Y33" s="42"/>
      <c r="Z33" s="42"/>
      <c r="AA33" s="42"/>
      <c r="AB33" s="42"/>
      <c r="AC33" s="42"/>
    </row>
    <row r="34" spans="1:29" s="22" customFormat="1" ht="20.100000000000001" customHeight="1">
      <c r="A34" s="76" t="s">
        <v>52</v>
      </c>
      <c r="B34" s="81"/>
      <c r="C34" s="22">
        <v>287</v>
      </c>
      <c r="D34" s="22">
        <v>290</v>
      </c>
      <c r="E34" s="107">
        <v>71.231999999999999</v>
      </c>
      <c r="F34" s="107">
        <v>65.950999999999993</v>
      </c>
      <c r="G34" s="107">
        <v>307.98700000000002</v>
      </c>
      <c r="H34" s="107">
        <v>1092.098</v>
      </c>
      <c r="I34" s="107">
        <v>0</v>
      </c>
      <c r="J34" s="107">
        <v>1092.098</v>
      </c>
      <c r="K34" s="107">
        <v>616.82500000000005</v>
      </c>
      <c r="L34" s="24"/>
      <c r="M34" s="24"/>
      <c r="N34" s="24"/>
      <c r="O34" s="24"/>
      <c r="P34" s="24"/>
      <c r="Q34" s="24"/>
      <c r="R34" s="24"/>
      <c r="S34" s="24"/>
      <c r="T34" s="24"/>
      <c r="U34" s="42"/>
      <c r="V34" s="42"/>
      <c r="W34" s="42"/>
      <c r="X34" s="42"/>
      <c r="Y34" s="42"/>
      <c r="Z34" s="42"/>
      <c r="AA34" s="42"/>
      <c r="AB34" s="42"/>
      <c r="AC34" s="42"/>
    </row>
    <row r="35" spans="1:29" s="22" customFormat="1" ht="12" customHeight="1">
      <c r="A35" s="76" t="s">
        <v>53</v>
      </c>
      <c r="B35" s="81"/>
      <c r="C35" s="22">
        <v>391</v>
      </c>
      <c r="D35" s="22">
        <v>401</v>
      </c>
      <c r="E35" s="107">
        <v>263.62200000000001</v>
      </c>
      <c r="F35" s="107">
        <v>58.662999999999997</v>
      </c>
      <c r="G35" s="107">
        <v>861.601</v>
      </c>
      <c r="H35" s="107">
        <v>3285.0680000000002</v>
      </c>
      <c r="I35" s="107">
        <v>10.492000000000001</v>
      </c>
      <c r="J35" s="107">
        <v>3274.576</v>
      </c>
      <c r="K35" s="107">
        <v>1988.3409999999999</v>
      </c>
      <c r="L35" s="24"/>
      <c r="M35" s="24"/>
      <c r="N35" s="24"/>
      <c r="O35" s="24"/>
      <c r="P35" s="24"/>
      <c r="Q35" s="24"/>
      <c r="R35" s="24"/>
      <c r="S35" s="24"/>
      <c r="T35" s="24"/>
      <c r="U35" s="42"/>
      <c r="V35" s="42"/>
      <c r="W35" s="42"/>
      <c r="X35" s="42"/>
      <c r="Y35" s="42"/>
      <c r="Z35" s="42"/>
      <c r="AA35" s="42"/>
      <c r="AB35" s="42"/>
      <c r="AC35" s="42"/>
    </row>
    <row r="36" spans="1:29" s="22" customFormat="1" ht="12" customHeight="1">
      <c r="A36" s="76"/>
      <c r="B36" s="81"/>
      <c r="C36" s="35"/>
      <c r="D36" s="35"/>
      <c r="E36" s="105"/>
      <c r="F36" s="45"/>
      <c r="G36" s="45"/>
      <c r="H36" s="45"/>
      <c r="I36" s="45"/>
      <c r="J36" s="45"/>
      <c r="K36" s="45"/>
      <c r="L36" s="24"/>
      <c r="M36" s="24"/>
      <c r="N36" s="24"/>
      <c r="O36" s="24"/>
      <c r="P36" s="24"/>
      <c r="Q36" s="24"/>
      <c r="R36" s="24"/>
      <c r="S36" s="24"/>
      <c r="T36" s="24"/>
    </row>
    <row r="37" spans="1:29" ht="15.75" customHeight="1">
      <c r="A37" s="17" t="s">
        <v>105</v>
      </c>
      <c r="B37" s="82"/>
      <c r="C37" s="31"/>
      <c r="D37" s="31"/>
      <c r="E37" s="79"/>
      <c r="F37" s="102"/>
      <c r="G37" s="102"/>
      <c r="H37" s="102"/>
      <c r="I37" s="102"/>
      <c r="J37" s="102"/>
      <c r="K37" s="102"/>
    </row>
    <row r="38" spans="1:29" ht="9" customHeight="1">
      <c r="A38" s="4"/>
      <c r="B38" s="82"/>
      <c r="C38" s="31"/>
      <c r="D38" s="31"/>
      <c r="E38" s="79"/>
      <c r="F38" s="102"/>
      <c r="G38" s="102"/>
      <c r="H38" s="102"/>
      <c r="I38" s="102"/>
      <c r="J38" s="102"/>
      <c r="K38" s="102"/>
    </row>
    <row r="39" spans="1:29" s="22" customFormat="1" ht="12" customHeight="1">
      <c r="A39" s="76" t="s">
        <v>26</v>
      </c>
      <c r="B39" s="81"/>
      <c r="C39" s="19">
        <v>460</v>
      </c>
      <c r="D39" s="19">
        <v>753</v>
      </c>
      <c r="E39" s="19">
        <v>8132.67</v>
      </c>
      <c r="F39" s="19">
        <v>5419.5349999999999</v>
      </c>
      <c r="G39" s="19">
        <v>50208.523000000001</v>
      </c>
      <c r="H39" s="19">
        <v>68784.043000000005</v>
      </c>
      <c r="I39" s="19">
        <v>4280.6170000000002</v>
      </c>
      <c r="J39" s="19">
        <v>64503.425999999999</v>
      </c>
      <c r="K39" s="19">
        <v>1074.914</v>
      </c>
      <c r="L39" s="24"/>
      <c r="M39" s="24"/>
      <c r="N39" s="24"/>
      <c r="O39" s="24"/>
      <c r="P39" s="24"/>
      <c r="Q39" s="24"/>
      <c r="R39" s="24"/>
      <c r="S39" s="24"/>
      <c r="T39" s="24"/>
      <c r="U39" s="42"/>
      <c r="V39" s="42"/>
      <c r="W39" s="42"/>
      <c r="X39" s="42"/>
      <c r="Y39" s="42"/>
      <c r="Z39" s="42"/>
      <c r="AA39" s="42"/>
      <c r="AB39" s="42"/>
      <c r="AC39" s="42"/>
    </row>
    <row r="40" spans="1:29" s="22" customFormat="1" ht="20.100000000000001" customHeight="1">
      <c r="A40" s="17" t="s">
        <v>27</v>
      </c>
      <c r="B40" s="81"/>
      <c r="C40" s="19">
        <v>446</v>
      </c>
      <c r="D40" s="19">
        <v>728</v>
      </c>
      <c r="E40" s="19">
        <v>8021.3329999999996</v>
      </c>
      <c r="F40" s="19">
        <v>5368.8549999999996</v>
      </c>
      <c r="G40" s="19">
        <v>49089.578000000001</v>
      </c>
      <c r="H40" s="19">
        <v>67557.737999999998</v>
      </c>
      <c r="I40" s="19">
        <v>4163.3879999999999</v>
      </c>
      <c r="J40" s="19">
        <v>63394.35</v>
      </c>
      <c r="K40" s="19">
        <v>1035.829</v>
      </c>
      <c r="L40" s="24"/>
      <c r="M40" s="24"/>
      <c r="N40" s="24"/>
      <c r="O40" s="24"/>
      <c r="P40" s="24"/>
      <c r="Q40" s="24"/>
      <c r="R40" s="24"/>
      <c r="S40" s="24"/>
      <c r="T40" s="24"/>
      <c r="U40" s="42"/>
      <c r="V40" s="42"/>
      <c r="W40" s="42"/>
      <c r="X40" s="42"/>
      <c r="Y40" s="42"/>
      <c r="Z40" s="42"/>
      <c r="AA40" s="42"/>
      <c r="AB40" s="42"/>
      <c r="AC40" s="42"/>
    </row>
    <row r="41" spans="1:29" ht="20.100000000000001" customHeight="1">
      <c r="A41" s="43" t="s">
        <v>35</v>
      </c>
      <c r="B41" s="82"/>
      <c r="C41" s="24">
        <v>121</v>
      </c>
      <c r="D41" s="24">
        <v>192</v>
      </c>
      <c r="E41" s="24">
        <v>1444.011</v>
      </c>
      <c r="F41" s="24">
        <v>282.84500000000003</v>
      </c>
      <c r="G41" s="24">
        <v>11429.733</v>
      </c>
      <c r="H41" s="24">
        <v>14022.558000000001</v>
      </c>
      <c r="I41" s="24">
        <v>366.738</v>
      </c>
      <c r="J41" s="24">
        <v>13655.82</v>
      </c>
      <c r="K41" s="24">
        <v>654.53800000000001</v>
      </c>
      <c r="L41" s="24"/>
      <c r="M41" s="24"/>
      <c r="N41" s="24"/>
      <c r="O41" s="24"/>
      <c r="P41" s="24"/>
      <c r="Q41" s="24"/>
      <c r="R41" s="24"/>
      <c r="S41" s="24"/>
      <c r="T41" s="24"/>
      <c r="U41" s="42"/>
      <c r="V41" s="42"/>
      <c r="W41" s="42"/>
      <c r="X41" s="42"/>
      <c r="Y41" s="42"/>
      <c r="Z41" s="42"/>
      <c r="AA41" s="42"/>
      <c r="AB41" s="42"/>
      <c r="AC41" s="42"/>
    </row>
    <row r="42" spans="1:29" ht="12" customHeight="1">
      <c r="A42" s="43" t="s">
        <v>36</v>
      </c>
      <c r="B42" s="82"/>
      <c r="C42" s="24">
        <v>74</v>
      </c>
      <c r="D42" s="24">
        <v>99</v>
      </c>
      <c r="E42" s="24">
        <v>502.50799999999998</v>
      </c>
      <c r="F42" s="24">
        <v>204.48699999999999</v>
      </c>
      <c r="G42" s="24">
        <v>1666.8140000000001</v>
      </c>
      <c r="H42" s="24">
        <v>2853.326</v>
      </c>
      <c r="I42" s="24">
        <v>195.398</v>
      </c>
      <c r="J42" s="24">
        <v>2657.9279999999999</v>
      </c>
      <c r="K42" s="24">
        <v>314.173</v>
      </c>
      <c r="L42" s="24"/>
      <c r="M42" s="24"/>
      <c r="N42" s="24"/>
      <c r="O42" s="24"/>
      <c r="P42" s="24"/>
      <c r="Q42" s="24"/>
      <c r="R42" s="24"/>
      <c r="S42" s="24"/>
      <c r="T42" s="24"/>
      <c r="U42" s="42"/>
      <c r="V42" s="42"/>
      <c r="W42" s="42"/>
      <c r="X42" s="42"/>
      <c r="Y42" s="42"/>
      <c r="Z42" s="42"/>
      <c r="AA42" s="42"/>
      <c r="AB42" s="42"/>
      <c r="AC42" s="42"/>
    </row>
    <row r="43" spans="1:29" ht="12" customHeight="1">
      <c r="A43" s="43" t="s">
        <v>33</v>
      </c>
      <c r="B43" s="82"/>
      <c r="C43" s="24">
        <v>209</v>
      </c>
      <c r="D43" s="24">
        <v>379</v>
      </c>
      <c r="E43" s="24">
        <v>5733.4690000000001</v>
      </c>
      <c r="F43" s="24">
        <v>4739.4030000000002</v>
      </c>
      <c r="G43" s="24">
        <v>34399.589999999997</v>
      </c>
      <c r="H43" s="24">
        <v>48349.699000000001</v>
      </c>
      <c r="I43" s="24">
        <v>3413.0230000000001</v>
      </c>
      <c r="J43" s="24">
        <v>44936.675999999999</v>
      </c>
      <c r="K43" s="24">
        <v>83.61</v>
      </c>
      <c r="L43" s="24"/>
      <c r="M43" s="24"/>
      <c r="N43" s="24"/>
      <c r="O43" s="24"/>
      <c r="P43" s="24"/>
      <c r="Q43" s="24"/>
      <c r="R43" s="24"/>
      <c r="S43" s="24"/>
      <c r="T43" s="24"/>
      <c r="U43" s="42"/>
      <c r="V43" s="42"/>
      <c r="W43" s="42"/>
      <c r="X43" s="42"/>
      <c r="Y43" s="42"/>
      <c r="Z43" s="42"/>
      <c r="AA43" s="42"/>
      <c r="AB43" s="42"/>
      <c r="AC43" s="42"/>
    </row>
    <row r="44" spans="1:29" ht="12" customHeight="1">
      <c r="A44" s="43" t="s">
        <v>37</v>
      </c>
      <c r="B44" s="82"/>
      <c r="C44" s="24">
        <v>24</v>
      </c>
      <c r="D44" s="24" t="s">
        <v>44</v>
      </c>
      <c r="E44" s="24" t="s">
        <v>44</v>
      </c>
      <c r="F44" s="24" t="s">
        <v>44</v>
      </c>
      <c r="G44" s="24" t="s">
        <v>44</v>
      </c>
      <c r="H44" s="24" t="s">
        <v>44</v>
      </c>
      <c r="I44" s="24" t="s">
        <v>44</v>
      </c>
      <c r="J44" s="24" t="s">
        <v>44</v>
      </c>
      <c r="K44" s="24" t="s">
        <v>44</v>
      </c>
      <c r="L44" s="24"/>
      <c r="M44" s="24"/>
      <c r="N44" s="24"/>
      <c r="O44" s="24"/>
      <c r="P44" s="24"/>
      <c r="Q44" s="24"/>
      <c r="R44" s="24"/>
      <c r="S44" s="24"/>
      <c r="T44" s="24"/>
      <c r="U44" s="42"/>
      <c r="V44" s="42"/>
      <c r="W44" s="42"/>
      <c r="X44" s="42"/>
      <c r="Y44" s="42"/>
      <c r="Z44" s="42"/>
      <c r="AA44" s="42"/>
      <c r="AB44" s="42"/>
      <c r="AC44" s="42"/>
    </row>
    <row r="45" spans="1:29" ht="12" customHeight="1">
      <c r="A45" s="43" t="s">
        <v>38</v>
      </c>
      <c r="B45" s="82"/>
      <c r="C45" s="24">
        <v>18</v>
      </c>
      <c r="D45" s="24" t="s">
        <v>44</v>
      </c>
      <c r="E45" s="24" t="s">
        <v>44</v>
      </c>
      <c r="F45" s="24" t="s">
        <v>44</v>
      </c>
      <c r="G45" s="24" t="s">
        <v>44</v>
      </c>
      <c r="H45" s="24" t="s">
        <v>44</v>
      </c>
      <c r="I45" s="24" t="s">
        <v>44</v>
      </c>
      <c r="J45" s="24" t="s">
        <v>44</v>
      </c>
      <c r="K45" s="24" t="s">
        <v>44</v>
      </c>
      <c r="L45" s="24"/>
      <c r="M45" s="24"/>
      <c r="N45" s="24"/>
      <c r="O45" s="24"/>
      <c r="P45" s="24"/>
      <c r="Q45" s="24"/>
      <c r="R45" s="24"/>
      <c r="S45" s="24"/>
      <c r="T45" s="24"/>
      <c r="U45" s="42"/>
      <c r="V45" s="42"/>
      <c r="W45" s="42"/>
      <c r="X45" s="42"/>
      <c r="Y45" s="42"/>
      <c r="Z45" s="42"/>
      <c r="AA45" s="42"/>
      <c r="AB45" s="42"/>
      <c r="AC45" s="42"/>
    </row>
    <row r="46" spans="1:29" s="22" customFormat="1" ht="20.100000000000001" customHeight="1">
      <c r="A46" s="76" t="s">
        <v>52</v>
      </c>
      <c r="B46" s="81"/>
      <c r="C46" s="45">
        <v>12</v>
      </c>
      <c r="D46" s="45" t="s">
        <v>44</v>
      </c>
      <c r="E46" s="45" t="s">
        <v>44</v>
      </c>
      <c r="F46" s="45" t="s">
        <v>44</v>
      </c>
      <c r="G46" s="45" t="s">
        <v>44</v>
      </c>
      <c r="H46" s="45" t="s">
        <v>44</v>
      </c>
      <c r="I46" s="45" t="s">
        <v>44</v>
      </c>
      <c r="J46" s="45" t="s">
        <v>44</v>
      </c>
      <c r="K46" s="45" t="s">
        <v>44</v>
      </c>
      <c r="L46" s="24"/>
      <c r="M46" s="24"/>
      <c r="N46" s="24"/>
      <c r="O46" s="24"/>
      <c r="P46" s="24"/>
      <c r="Q46" s="24"/>
      <c r="R46" s="24"/>
      <c r="S46" s="24"/>
      <c r="T46" s="24"/>
      <c r="U46" s="42"/>
      <c r="V46" s="42"/>
      <c r="W46" s="42"/>
      <c r="X46" s="42"/>
      <c r="Y46" s="42"/>
      <c r="Z46" s="42"/>
      <c r="AA46" s="42"/>
      <c r="AB46" s="42"/>
      <c r="AC46" s="42"/>
    </row>
    <row r="47" spans="1:29" s="22" customFormat="1" ht="12" customHeight="1">
      <c r="A47" s="76" t="s">
        <v>53</v>
      </c>
      <c r="B47" s="81"/>
      <c r="C47" s="45">
        <v>2</v>
      </c>
      <c r="D47" s="45" t="s">
        <v>44</v>
      </c>
      <c r="E47" s="45" t="s">
        <v>44</v>
      </c>
      <c r="F47" s="45" t="s">
        <v>44</v>
      </c>
      <c r="G47" s="45" t="s">
        <v>44</v>
      </c>
      <c r="H47" s="45" t="s">
        <v>44</v>
      </c>
      <c r="I47" s="45" t="s">
        <v>44</v>
      </c>
      <c r="J47" s="45" t="s">
        <v>44</v>
      </c>
      <c r="K47" s="45" t="s">
        <v>44</v>
      </c>
      <c r="L47" s="24"/>
      <c r="M47" s="24"/>
      <c r="N47" s="24"/>
      <c r="O47" s="24"/>
      <c r="P47" s="24"/>
      <c r="Q47" s="24"/>
      <c r="R47" s="24"/>
      <c r="S47" s="24"/>
      <c r="T47" s="24"/>
      <c r="U47" s="42"/>
      <c r="V47" s="42"/>
      <c r="W47" s="42"/>
      <c r="X47" s="42"/>
      <c r="Y47" s="42"/>
      <c r="Z47" s="42"/>
      <c r="AA47" s="42"/>
      <c r="AB47" s="42"/>
      <c r="AC47" s="42"/>
    </row>
    <row r="48" spans="1:29" s="22" customFormat="1" ht="6.95" customHeight="1" thickBot="1">
      <c r="A48" s="50"/>
      <c r="B48" s="50"/>
      <c r="C48" s="51"/>
      <c r="D48" s="51"/>
      <c r="E48" s="51"/>
      <c r="F48" s="51"/>
      <c r="G48" s="51"/>
      <c r="H48" s="51"/>
      <c r="I48" s="51"/>
      <c r="J48" s="51"/>
      <c r="K48" s="51"/>
    </row>
    <row r="49" spans="1:11" s="22" customFormat="1" ht="3.75" customHeight="1" thickTop="1">
      <c r="A49" s="4"/>
      <c r="B49" s="4"/>
      <c r="C49" s="52"/>
      <c r="D49" s="52"/>
      <c r="E49" s="52"/>
      <c r="F49" s="52"/>
      <c r="G49" s="52"/>
      <c r="H49" s="52"/>
      <c r="I49" s="52"/>
      <c r="J49" s="52"/>
      <c r="K49" s="52"/>
    </row>
    <row r="50" spans="1:11" ht="12.95" customHeight="1">
      <c r="A50" s="39" t="s">
        <v>155</v>
      </c>
      <c r="B50" s="39"/>
      <c r="C50" s="39"/>
      <c r="D50" s="39"/>
      <c r="E50" s="5"/>
    </row>
    <row r="51" spans="1:11" ht="16.5" customHeight="1"/>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18" footer="0"/>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dimension ref="A1:AC50"/>
  <sheetViews>
    <sheetView showGridLines="0" zoomScaleNormal="100" workbookViewId="0"/>
  </sheetViews>
  <sheetFormatPr defaultColWidth="10.5703125" defaultRowHeight="12.75"/>
  <cols>
    <col min="1" max="1" width="9.5703125" style="1" customWidth="1"/>
    <col min="2" max="2" width="9.7109375" style="1" customWidth="1"/>
    <col min="3" max="3" width="7.85546875" style="1" customWidth="1"/>
    <col min="4" max="4" width="7.42578125" style="1" customWidth="1"/>
    <col min="5" max="5" width="8" style="1" customWidth="1"/>
    <col min="6" max="6" width="7" style="1" customWidth="1"/>
    <col min="7" max="7" width="6" style="1" customWidth="1"/>
    <col min="8" max="8" width="6.7109375" style="1" customWidth="1"/>
    <col min="9" max="9" width="7.140625" style="1" customWidth="1"/>
    <col min="10" max="10" width="8.28515625" style="1" customWidth="1"/>
    <col min="11" max="11" width="9.28515625" style="1" customWidth="1"/>
    <col min="12" max="12" width="10.5703125" style="1" customWidth="1"/>
    <col min="13" max="13" width="13.140625" style="1" customWidth="1"/>
    <col min="14" max="16384" width="10.5703125" style="1"/>
  </cols>
  <sheetData>
    <row r="1" spans="1:29" ht="15" customHeight="1">
      <c r="A1" s="1330" t="s">
        <v>1527</v>
      </c>
      <c r="B1" s="5"/>
      <c r="C1" s="5"/>
      <c r="D1" s="5"/>
      <c r="E1" s="5"/>
      <c r="F1" s="5"/>
      <c r="G1" s="5"/>
      <c r="H1" s="5"/>
      <c r="I1" s="5"/>
      <c r="J1" s="5"/>
      <c r="K1" s="5"/>
      <c r="L1" s="5"/>
    </row>
    <row r="2" spans="1:29" s="22" customFormat="1" ht="21" customHeight="1">
      <c r="A2" s="1766" t="s">
        <v>108</v>
      </c>
      <c r="B2" s="1766"/>
      <c r="C2" s="1766"/>
      <c r="D2" s="1766"/>
      <c r="E2" s="1766"/>
      <c r="F2" s="1766"/>
      <c r="G2" s="1766"/>
      <c r="H2" s="1766"/>
      <c r="I2" s="1766"/>
      <c r="J2" s="1766"/>
      <c r="K2" s="1766"/>
      <c r="L2" s="17"/>
    </row>
    <row r="3" spans="1:29" ht="33" customHeight="1">
      <c r="A3" s="1767" t="s">
        <v>110</v>
      </c>
      <c r="B3" s="1767"/>
      <c r="C3" s="1767"/>
      <c r="D3" s="1767"/>
      <c r="E3" s="1768"/>
      <c r="F3" s="1768"/>
      <c r="G3" s="1768"/>
      <c r="H3" s="1768"/>
      <c r="I3" s="1768"/>
      <c r="J3" s="1768"/>
      <c r="K3" s="1768"/>
    </row>
    <row r="4" spans="1:29" s="22" customFormat="1" ht="15" customHeight="1">
      <c r="A4" s="2">
        <v>2014</v>
      </c>
      <c r="B4" s="3"/>
      <c r="C4" s="3"/>
      <c r="D4" s="4"/>
      <c r="E4" s="4"/>
      <c r="F4" s="4"/>
      <c r="G4" s="84"/>
      <c r="H4" s="4"/>
      <c r="I4" s="4"/>
      <c r="J4" s="4"/>
      <c r="K4" s="4"/>
      <c r="L4" s="17"/>
    </row>
    <row r="5" spans="1:29" ht="20.25" customHeight="1">
      <c r="A5" s="6"/>
      <c r="B5" s="7"/>
      <c r="C5" s="8"/>
      <c r="D5" s="8"/>
      <c r="E5" s="1769" t="s">
        <v>20</v>
      </c>
      <c r="F5" s="1770"/>
      <c r="G5" s="1770"/>
      <c r="H5" s="1771" t="s">
        <v>21</v>
      </c>
      <c r="I5" s="1772"/>
      <c r="J5" s="1772"/>
      <c r="K5" s="1773" t="s">
        <v>22</v>
      </c>
    </row>
    <row r="6" spans="1:29">
      <c r="A6" s="9"/>
      <c r="B6" s="10"/>
      <c r="C6" s="11"/>
      <c r="D6" s="11"/>
      <c r="E6" s="11"/>
      <c r="F6" s="11"/>
      <c r="G6" s="75"/>
      <c r="H6" s="6"/>
      <c r="I6" s="6"/>
      <c r="J6" s="6"/>
      <c r="K6" s="1774"/>
    </row>
    <row r="7" spans="1:29">
      <c r="A7" s="1759" t="s">
        <v>17</v>
      </c>
      <c r="B7" s="1760"/>
      <c r="C7" s="11" t="s">
        <v>0</v>
      </c>
      <c r="D7" s="11" t="s">
        <v>3</v>
      </c>
      <c r="E7" s="1776" t="s">
        <v>23</v>
      </c>
      <c r="F7" s="11" t="s">
        <v>1</v>
      </c>
      <c r="G7" s="11" t="s">
        <v>2</v>
      </c>
      <c r="H7" s="11" t="s">
        <v>9</v>
      </c>
      <c r="I7" s="1776" t="s">
        <v>6</v>
      </c>
      <c r="J7" s="11" t="s">
        <v>4</v>
      </c>
      <c r="K7" s="1774"/>
    </row>
    <row r="8" spans="1:29">
      <c r="A8" s="1759" t="s">
        <v>24</v>
      </c>
      <c r="B8" s="1760"/>
      <c r="C8" s="11"/>
      <c r="D8" s="11" t="s">
        <v>5</v>
      </c>
      <c r="E8" s="1777"/>
      <c r="F8" s="11"/>
      <c r="G8" s="11"/>
      <c r="H8" s="11"/>
      <c r="I8" s="1777"/>
      <c r="J8" s="11" t="s">
        <v>7</v>
      </c>
      <c r="K8" s="1774"/>
    </row>
    <row r="9" spans="1:29">
      <c r="A9" s="1759" t="s">
        <v>25</v>
      </c>
      <c r="B9" s="1760"/>
      <c r="C9" s="11"/>
      <c r="D9" s="11" t="s">
        <v>10</v>
      </c>
      <c r="E9" s="1777"/>
      <c r="F9" s="11"/>
      <c r="G9" s="11"/>
      <c r="H9" s="11"/>
      <c r="I9" s="1777"/>
      <c r="J9" s="11" t="s">
        <v>8</v>
      </c>
      <c r="K9" s="1774"/>
    </row>
    <row r="10" spans="1:29">
      <c r="A10" s="9"/>
      <c r="B10" s="10"/>
      <c r="C10" s="13"/>
      <c r="D10" s="13"/>
      <c r="E10" s="1778"/>
      <c r="F10" s="13"/>
      <c r="G10" s="13"/>
      <c r="H10" s="13"/>
      <c r="I10" s="13"/>
      <c r="J10" s="13"/>
      <c r="K10" s="1775"/>
    </row>
    <row r="11" spans="1:29" ht="15" customHeight="1">
      <c r="A11" s="14"/>
      <c r="B11" s="15"/>
      <c r="C11" s="1761" t="s">
        <v>19</v>
      </c>
      <c r="D11" s="1762"/>
      <c r="E11" s="1761" t="s">
        <v>13</v>
      </c>
      <c r="F11" s="1763"/>
      <c r="G11" s="1763"/>
      <c r="H11" s="1763"/>
      <c r="I11" s="1763"/>
      <c r="J11" s="1763"/>
      <c r="K11" s="1763"/>
    </row>
    <row r="12" spans="1:29" s="22" customFormat="1" ht="12" customHeight="1">
      <c r="A12" s="76"/>
      <c r="B12" s="17"/>
      <c r="C12" s="96"/>
      <c r="D12" s="96"/>
      <c r="E12" s="96"/>
      <c r="F12" s="96"/>
      <c r="G12" s="96"/>
      <c r="H12" s="96"/>
      <c r="I12" s="96"/>
      <c r="J12" s="96"/>
      <c r="K12" s="96"/>
      <c r="L12" s="17"/>
    </row>
    <row r="13" spans="1:29" s="22" customFormat="1" ht="12.95" customHeight="1">
      <c r="A13" s="17" t="s">
        <v>106</v>
      </c>
      <c r="B13" s="17"/>
      <c r="C13" s="96"/>
      <c r="D13" s="96"/>
      <c r="E13" s="96"/>
      <c r="F13" s="96"/>
      <c r="G13" s="96"/>
      <c r="H13" s="96"/>
      <c r="I13" s="96"/>
      <c r="J13" s="96"/>
      <c r="K13" s="96"/>
      <c r="L13" s="17"/>
    </row>
    <row r="14" spans="1:29" s="22" customFormat="1" ht="12.95" customHeight="1">
      <c r="A14" s="17" t="s">
        <v>49</v>
      </c>
      <c r="B14" s="17"/>
      <c r="C14" s="96"/>
      <c r="D14" s="96"/>
      <c r="E14" s="96"/>
      <c r="F14" s="96"/>
      <c r="G14" s="96"/>
      <c r="H14" s="96"/>
      <c r="I14" s="96"/>
      <c r="J14" s="96"/>
      <c r="K14" s="96"/>
      <c r="L14" s="17"/>
    </row>
    <row r="15" spans="1:29" s="22" customFormat="1" ht="12.95" customHeight="1">
      <c r="A15" s="76" t="s">
        <v>26</v>
      </c>
      <c r="B15" s="17"/>
      <c r="C15" s="96">
        <v>5123</v>
      </c>
      <c r="D15" s="96">
        <v>5316</v>
      </c>
      <c r="E15" s="96">
        <v>6155.22</v>
      </c>
      <c r="F15" s="96">
        <v>1722.2449999999999</v>
      </c>
      <c r="G15" s="96">
        <v>17263.407999999999</v>
      </c>
      <c r="H15" s="96">
        <v>57706.137999999999</v>
      </c>
      <c r="I15" s="96">
        <v>6851.8959999999997</v>
      </c>
      <c r="J15" s="96">
        <v>50854.241999999998</v>
      </c>
      <c r="K15" s="96">
        <v>28676.007000000001</v>
      </c>
      <c r="L15" s="24"/>
      <c r="M15" s="24"/>
      <c r="N15" s="24"/>
      <c r="O15" s="24"/>
      <c r="P15" s="24"/>
      <c r="Q15" s="24"/>
      <c r="R15" s="24"/>
      <c r="S15" s="24"/>
      <c r="T15" s="24"/>
      <c r="U15" s="42"/>
      <c r="V15" s="42"/>
      <c r="W15" s="42"/>
      <c r="X15" s="42"/>
      <c r="Y15" s="42"/>
      <c r="Z15" s="42"/>
      <c r="AA15" s="42"/>
      <c r="AB15" s="42"/>
      <c r="AC15" s="42"/>
    </row>
    <row r="16" spans="1:29" s="22" customFormat="1" ht="12.95" customHeight="1">
      <c r="A16" s="17" t="s">
        <v>27</v>
      </c>
      <c r="B16" s="17"/>
      <c r="C16" s="96">
        <v>4895</v>
      </c>
      <c r="D16" s="96">
        <v>5077</v>
      </c>
      <c r="E16" s="96">
        <v>5954.4780000000001</v>
      </c>
      <c r="F16" s="96">
        <v>1696.692</v>
      </c>
      <c r="G16" s="96">
        <v>16662.181</v>
      </c>
      <c r="H16" s="96">
        <v>55674.146000000001</v>
      </c>
      <c r="I16" s="96">
        <v>6851.8680000000004</v>
      </c>
      <c r="J16" s="96">
        <v>48822.277999999998</v>
      </c>
      <c r="K16" s="96">
        <v>27606.537</v>
      </c>
      <c r="L16" s="24"/>
      <c r="M16" s="24"/>
      <c r="N16" s="24"/>
      <c r="O16" s="24"/>
      <c r="P16" s="24"/>
      <c r="Q16" s="24"/>
      <c r="R16" s="24"/>
      <c r="S16" s="24"/>
      <c r="T16" s="24"/>
      <c r="U16" s="42"/>
      <c r="V16" s="42"/>
      <c r="W16" s="42"/>
      <c r="X16" s="42"/>
      <c r="Y16" s="42"/>
      <c r="Z16" s="42"/>
      <c r="AA16" s="42"/>
      <c r="AB16" s="42"/>
      <c r="AC16" s="42"/>
    </row>
    <row r="17" spans="1:29" ht="12.95" customHeight="1">
      <c r="A17" s="43" t="s">
        <v>35</v>
      </c>
      <c r="B17" s="5"/>
      <c r="C17" s="49">
        <v>1163</v>
      </c>
      <c r="D17" s="49">
        <v>1209</v>
      </c>
      <c r="E17" s="49">
        <v>1195.2909999999999</v>
      </c>
      <c r="F17" s="49">
        <v>583.83900000000006</v>
      </c>
      <c r="G17" s="49">
        <v>2961.069</v>
      </c>
      <c r="H17" s="49">
        <v>9960.6080000000002</v>
      </c>
      <c r="I17" s="49">
        <v>849.31600000000003</v>
      </c>
      <c r="J17" s="49">
        <v>9111.2919999999995</v>
      </c>
      <c r="K17" s="49">
        <v>4969.3950000000004</v>
      </c>
      <c r="L17" s="24"/>
      <c r="M17" s="24"/>
      <c r="N17" s="24"/>
      <c r="O17" s="24"/>
      <c r="P17" s="24"/>
      <c r="Q17" s="24"/>
      <c r="R17" s="24"/>
      <c r="S17" s="24"/>
      <c r="T17" s="24"/>
      <c r="U17" s="42"/>
      <c r="V17" s="42"/>
      <c r="W17" s="42"/>
      <c r="X17" s="42"/>
      <c r="Y17" s="42"/>
      <c r="Z17" s="42"/>
      <c r="AA17" s="42"/>
      <c r="AB17" s="42"/>
      <c r="AC17" s="42"/>
    </row>
    <row r="18" spans="1:29" ht="12.95" customHeight="1">
      <c r="A18" s="43" t="s">
        <v>36</v>
      </c>
      <c r="B18" s="5"/>
      <c r="C18" s="49">
        <v>723</v>
      </c>
      <c r="D18" s="49">
        <v>746</v>
      </c>
      <c r="E18" s="32">
        <v>492.41199999999998</v>
      </c>
      <c r="F18" s="32">
        <v>133.01499999999999</v>
      </c>
      <c r="G18" s="32">
        <v>1180.0229999999999</v>
      </c>
      <c r="H18" s="32">
        <v>4841.4309999999996</v>
      </c>
      <c r="I18" s="32">
        <v>131.29599999999999</v>
      </c>
      <c r="J18" s="32">
        <v>4710.1350000000002</v>
      </c>
      <c r="K18" s="32">
        <v>2863.2429999999999</v>
      </c>
      <c r="L18" s="24"/>
      <c r="M18" s="24"/>
      <c r="N18" s="24"/>
      <c r="O18" s="24"/>
      <c r="P18" s="24"/>
      <c r="Q18" s="24"/>
      <c r="R18" s="24"/>
      <c r="S18" s="24"/>
      <c r="T18" s="24"/>
      <c r="U18" s="42"/>
      <c r="V18" s="42"/>
      <c r="W18" s="42"/>
      <c r="X18" s="42"/>
      <c r="Y18" s="42"/>
      <c r="Z18" s="42"/>
      <c r="AA18" s="42"/>
      <c r="AB18" s="42"/>
      <c r="AC18" s="42"/>
    </row>
    <row r="19" spans="1:29" ht="12.95" customHeight="1">
      <c r="A19" s="43" t="s">
        <v>33</v>
      </c>
      <c r="B19" s="5"/>
      <c r="C19" s="49">
        <v>2651</v>
      </c>
      <c r="D19" s="49">
        <v>2746</v>
      </c>
      <c r="E19" s="49">
        <v>3700.3919999999998</v>
      </c>
      <c r="F19" s="24">
        <v>670.82399999999996</v>
      </c>
      <c r="G19" s="49">
        <v>10402.14</v>
      </c>
      <c r="H19" s="49">
        <v>33883.197999999997</v>
      </c>
      <c r="I19" s="24">
        <v>4800.13</v>
      </c>
      <c r="J19" s="49">
        <v>29083.067999999999</v>
      </c>
      <c r="K19" s="49">
        <v>16828.334999999999</v>
      </c>
      <c r="L19" s="24"/>
      <c r="M19" s="24"/>
      <c r="N19" s="24"/>
      <c r="O19" s="24"/>
      <c r="P19" s="24"/>
      <c r="Q19" s="24"/>
      <c r="R19" s="24"/>
      <c r="S19" s="24"/>
      <c r="T19" s="24"/>
      <c r="U19" s="42"/>
      <c r="V19" s="42"/>
      <c r="W19" s="42"/>
      <c r="X19" s="42"/>
      <c r="Y19" s="42"/>
      <c r="Z19" s="42"/>
      <c r="AA19" s="42"/>
      <c r="AB19" s="42"/>
      <c r="AC19" s="42"/>
    </row>
    <row r="20" spans="1:29" ht="12.95" customHeight="1">
      <c r="A20" s="43" t="s">
        <v>37</v>
      </c>
      <c r="B20" s="5"/>
      <c r="C20" s="49">
        <v>197</v>
      </c>
      <c r="D20" s="49">
        <v>210</v>
      </c>
      <c r="E20" s="49">
        <v>466.20499999999998</v>
      </c>
      <c r="F20" s="49">
        <v>309.01400000000001</v>
      </c>
      <c r="G20" s="49">
        <v>1679.3330000000001</v>
      </c>
      <c r="H20" s="49">
        <v>5518.576</v>
      </c>
      <c r="I20" s="24">
        <v>1071.1210000000001</v>
      </c>
      <c r="J20" s="49">
        <v>4447.4549999999999</v>
      </c>
      <c r="K20" s="49">
        <v>2183.5279999999998</v>
      </c>
      <c r="L20" s="24"/>
      <c r="M20" s="24"/>
      <c r="N20" s="24"/>
      <c r="O20" s="24"/>
      <c r="P20" s="24"/>
      <c r="Q20" s="24"/>
      <c r="R20" s="24"/>
      <c r="S20" s="24"/>
      <c r="T20" s="24"/>
      <c r="U20" s="42"/>
      <c r="V20" s="42"/>
      <c r="W20" s="42"/>
      <c r="X20" s="42"/>
      <c r="Y20" s="42"/>
      <c r="Z20" s="42"/>
      <c r="AA20" s="42"/>
      <c r="AB20" s="42"/>
      <c r="AC20" s="42"/>
    </row>
    <row r="21" spans="1:29" ht="12.95" customHeight="1">
      <c r="A21" s="43" t="s">
        <v>38</v>
      </c>
      <c r="B21" s="5"/>
      <c r="C21" s="49">
        <v>161</v>
      </c>
      <c r="D21" s="49">
        <v>166</v>
      </c>
      <c r="E21" s="49">
        <v>100.178</v>
      </c>
      <c r="F21" s="24">
        <v>0</v>
      </c>
      <c r="G21" s="49">
        <v>439.61599999999999</v>
      </c>
      <c r="H21" s="49">
        <v>1470.3330000000001</v>
      </c>
      <c r="I21" s="24">
        <v>5.0000000000000001E-3</v>
      </c>
      <c r="J21" s="49">
        <v>1470.328</v>
      </c>
      <c r="K21" s="49">
        <v>762.03599999999994</v>
      </c>
      <c r="L21" s="24"/>
      <c r="M21" s="24"/>
      <c r="N21" s="24"/>
      <c r="O21" s="24"/>
      <c r="P21" s="24"/>
      <c r="Q21" s="24"/>
      <c r="R21" s="24"/>
      <c r="S21" s="24"/>
      <c r="T21" s="24"/>
      <c r="U21" s="42"/>
      <c r="V21" s="42"/>
      <c r="W21" s="42"/>
      <c r="X21" s="42"/>
      <c r="Y21" s="42"/>
      <c r="Z21" s="42"/>
      <c r="AA21" s="42"/>
      <c r="AB21" s="42"/>
      <c r="AC21" s="42"/>
    </row>
    <row r="22" spans="1:29" s="22" customFormat="1" ht="12.95" customHeight="1">
      <c r="A22" s="76" t="s">
        <v>52</v>
      </c>
      <c r="B22" s="17"/>
      <c r="C22" s="45">
        <v>121</v>
      </c>
      <c r="D22" s="45" t="s">
        <v>44</v>
      </c>
      <c r="E22" s="45" t="s">
        <v>44</v>
      </c>
      <c r="F22" s="45" t="s">
        <v>44</v>
      </c>
      <c r="G22" s="45" t="s">
        <v>44</v>
      </c>
      <c r="H22" s="45" t="s">
        <v>44</v>
      </c>
      <c r="I22" s="45" t="s">
        <v>44</v>
      </c>
      <c r="J22" s="45" t="s">
        <v>44</v>
      </c>
      <c r="K22" s="45" t="s">
        <v>44</v>
      </c>
      <c r="L22" s="24"/>
      <c r="M22" s="24"/>
      <c r="N22" s="24"/>
      <c r="O22" s="24"/>
      <c r="P22" s="24"/>
      <c r="Q22" s="24"/>
      <c r="R22" s="24"/>
      <c r="S22" s="24"/>
      <c r="T22" s="24"/>
      <c r="U22" s="42"/>
      <c r="V22" s="42"/>
      <c r="W22" s="42"/>
      <c r="X22" s="42"/>
      <c r="Y22" s="42"/>
      <c r="Z22" s="42"/>
      <c r="AA22" s="42"/>
      <c r="AB22" s="42"/>
      <c r="AC22" s="42"/>
    </row>
    <row r="23" spans="1:29" s="22" customFormat="1" ht="12.95" customHeight="1">
      <c r="A23" s="76" t="s">
        <v>53</v>
      </c>
      <c r="B23" s="17"/>
      <c r="C23" s="45">
        <v>107</v>
      </c>
      <c r="D23" s="45" t="s">
        <v>44</v>
      </c>
      <c r="E23" s="45" t="s">
        <v>44</v>
      </c>
      <c r="F23" s="45" t="s">
        <v>44</v>
      </c>
      <c r="G23" s="45" t="s">
        <v>44</v>
      </c>
      <c r="H23" s="45" t="s">
        <v>44</v>
      </c>
      <c r="I23" s="45" t="s">
        <v>44</v>
      </c>
      <c r="J23" s="45" t="s">
        <v>44</v>
      </c>
      <c r="K23" s="45" t="s">
        <v>44</v>
      </c>
      <c r="L23" s="24"/>
      <c r="M23" s="24"/>
      <c r="N23" s="24"/>
      <c r="O23" s="40"/>
      <c r="P23" s="24"/>
      <c r="Q23" s="24"/>
      <c r="R23" s="24"/>
      <c r="S23" s="24"/>
      <c r="T23" s="24"/>
      <c r="U23" s="42"/>
      <c r="V23" s="42"/>
      <c r="W23" s="42"/>
      <c r="X23" s="42"/>
      <c r="Y23" s="42"/>
      <c r="Z23" s="42"/>
      <c r="AA23" s="42"/>
      <c r="AB23" s="42"/>
      <c r="AC23" s="42"/>
    </row>
    <row r="24" spans="1:29" ht="12.95" customHeight="1">
      <c r="A24" s="4"/>
      <c r="B24" s="5"/>
      <c r="C24" s="49"/>
      <c r="D24" s="49"/>
      <c r="E24" s="96"/>
      <c r="F24" s="49"/>
      <c r="G24" s="49"/>
      <c r="H24" s="49"/>
      <c r="I24" s="49"/>
      <c r="J24" s="96"/>
      <c r="K24" s="49"/>
      <c r="L24" s="24"/>
      <c r="M24" s="24"/>
      <c r="N24" s="24"/>
      <c r="O24" s="40"/>
      <c r="P24" s="24"/>
      <c r="Q24" s="24"/>
      <c r="R24" s="24"/>
      <c r="S24" s="24"/>
      <c r="T24" s="24"/>
    </row>
    <row r="25" spans="1:29" ht="12.95" customHeight="1">
      <c r="A25" s="17" t="s">
        <v>107</v>
      </c>
      <c r="B25" s="5"/>
      <c r="C25" s="49"/>
      <c r="D25" s="49"/>
      <c r="E25" s="96"/>
      <c r="F25" s="49"/>
      <c r="G25" s="49"/>
      <c r="H25" s="49"/>
      <c r="I25" s="49"/>
      <c r="J25" s="96"/>
      <c r="K25" s="49"/>
    </row>
    <row r="26" spans="1:29" ht="12.95" customHeight="1">
      <c r="A26" s="17" t="s">
        <v>49</v>
      </c>
      <c r="B26" s="5"/>
      <c r="C26" s="49"/>
      <c r="D26" s="49"/>
      <c r="E26" s="96"/>
      <c r="F26" s="49"/>
      <c r="G26" s="49"/>
      <c r="H26" s="49"/>
      <c r="I26" s="49"/>
      <c r="J26" s="96"/>
      <c r="K26" s="49"/>
    </row>
    <row r="27" spans="1:29" s="22" customFormat="1" ht="12.95" customHeight="1">
      <c r="A27" s="76" t="s">
        <v>26</v>
      </c>
      <c r="B27" s="17"/>
      <c r="C27" s="96">
        <v>52</v>
      </c>
      <c r="D27" s="96">
        <v>121</v>
      </c>
      <c r="E27" s="96">
        <v>1397.4960000000001</v>
      </c>
      <c r="F27" s="96">
        <v>434.7</v>
      </c>
      <c r="G27" s="96">
        <v>3879.8560000000002</v>
      </c>
      <c r="H27" s="96">
        <v>5652.22</v>
      </c>
      <c r="I27" s="96">
        <v>511.12799999999999</v>
      </c>
      <c r="J27" s="96">
        <v>5141.0919999999996</v>
      </c>
      <c r="K27" s="96">
        <v>-394.14400000000001</v>
      </c>
      <c r="L27" s="24"/>
      <c r="M27" s="24"/>
      <c r="N27" s="24"/>
      <c r="O27" s="24"/>
      <c r="P27" s="24"/>
      <c r="Q27" s="24"/>
      <c r="R27" s="24"/>
      <c r="S27" s="24"/>
      <c r="T27" s="24"/>
      <c r="U27" s="42"/>
      <c r="V27" s="42"/>
      <c r="W27" s="42"/>
      <c r="X27" s="42"/>
      <c r="Y27" s="42"/>
      <c r="Z27" s="42"/>
      <c r="AA27" s="42"/>
      <c r="AB27" s="42"/>
      <c r="AC27" s="42"/>
    </row>
    <row r="28" spans="1:29" s="22" customFormat="1" ht="12.95" customHeight="1">
      <c r="A28" s="17" t="s">
        <v>27</v>
      </c>
      <c r="B28" s="17"/>
      <c r="C28" s="96">
        <v>48</v>
      </c>
      <c r="D28" s="96">
        <v>101</v>
      </c>
      <c r="E28" s="96">
        <v>1065.7650000000001</v>
      </c>
      <c r="F28" s="96">
        <v>432.73099999999999</v>
      </c>
      <c r="G28" s="96">
        <v>2958.8290000000002</v>
      </c>
      <c r="H28" s="96">
        <v>4585.527</v>
      </c>
      <c r="I28" s="96">
        <v>511.12799999999999</v>
      </c>
      <c r="J28" s="96">
        <v>4074.3989999999999</v>
      </c>
      <c r="K28" s="96">
        <v>-483.45499999999998</v>
      </c>
      <c r="L28" s="24"/>
      <c r="M28" s="24"/>
      <c r="N28" s="24"/>
      <c r="O28" s="24"/>
      <c r="P28" s="24"/>
      <c r="Q28" s="24"/>
      <c r="R28" s="24"/>
      <c r="S28" s="24"/>
      <c r="T28" s="24"/>
      <c r="U28" s="42"/>
      <c r="V28" s="42"/>
      <c r="W28" s="42"/>
      <c r="X28" s="42"/>
      <c r="Y28" s="42"/>
      <c r="Z28" s="42"/>
      <c r="AA28" s="42"/>
      <c r="AB28" s="42"/>
      <c r="AC28" s="42"/>
    </row>
    <row r="29" spans="1:29" ht="12.95" customHeight="1">
      <c r="A29" s="43" t="s">
        <v>35</v>
      </c>
      <c r="B29" s="5"/>
      <c r="C29" s="49">
        <v>9</v>
      </c>
      <c r="D29" s="49">
        <v>17</v>
      </c>
      <c r="E29" s="49">
        <v>83.483999999999995</v>
      </c>
      <c r="F29" s="49">
        <v>64.766999999999996</v>
      </c>
      <c r="G29" s="49">
        <v>270.15800000000002</v>
      </c>
      <c r="H29" s="49">
        <v>448.88200000000001</v>
      </c>
      <c r="I29" s="49">
        <v>55.929000000000002</v>
      </c>
      <c r="J29" s="49">
        <v>392.95299999999997</v>
      </c>
      <c r="K29" s="49">
        <v>-27.1</v>
      </c>
      <c r="L29" s="24"/>
      <c r="M29" s="24"/>
      <c r="N29" s="24"/>
      <c r="O29" s="24"/>
      <c r="P29" s="24"/>
      <c r="Q29" s="24"/>
      <c r="R29" s="24"/>
      <c r="S29" s="24"/>
      <c r="T29" s="24"/>
      <c r="U29" s="42"/>
      <c r="V29" s="42"/>
      <c r="W29" s="42"/>
      <c r="X29" s="42"/>
      <c r="Y29" s="42"/>
      <c r="Z29" s="42"/>
      <c r="AA29" s="42"/>
      <c r="AB29" s="42"/>
      <c r="AC29" s="42"/>
    </row>
    <row r="30" spans="1:29" ht="12.95" customHeight="1">
      <c r="A30" s="43" t="s">
        <v>36</v>
      </c>
      <c r="B30" s="5"/>
      <c r="C30" s="49">
        <v>4</v>
      </c>
      <c r="D30" s="49">
        <v>11</v>
      </c>
      <c r="E30" s="49">
        <v>228.22800000000001</v>
      </c>
      <c r="F30" s="49">
        <v>41.052</v>
      </c>
      <c r="G30" s="49">
        <v>213.238</v>
      </c>
      <c r="H30" s="49">
        <v>614.48599999999999</v>
      </c>
      <c r="I30" s="49">
        <v>229.87200000000001</v>
      </c>
      <c r="J30" s="49">
        <v>384.61399999999998</v>
      </c>
      <c r="K30" s="49">
        <v>-95.427999999999997</v>
      </c>
      <c r="L30" s="24"/>
      <c r="M30" s="24"/>
      <c r="N30" s="24"/>
      <c r="O30" s="24"/>
      <c r="P30" s="24"/>
      <c r="Q30" s="24"/>
      <c r="R30" s="24"/>
      <c r="S30" s="24"/>
      <c r="T30" s="24"/>
      <c r="U30" s="42"/>
      <c r="V30" s="42"/>
      <c r="W30" s="42"/>
      <c r="X30" s="42"/>
      <c r="Y30" s="42"/>
      <c r="Z30" s="42"/>
      <c r="AA30" s="42"/>
      <c r="AB30" s="42"/>
      <c r="AC30" s="42"/>
    </row>
    <row r="31" spans="1:29" ht="12.95" customHeight="1">
      <c r="A31" s="43" t="s">
        <v>33</v>
      </c>
      <c r="B31" s="5"/>
      <c r="C31" s="49">
        <v>29</v>
      </c>
      <c r="D31" s="49">
        <v>65</v>
      </c>
      <c r="E31" s="49">
        <v>737.84400000000005</v>
      </c>
      <c r="F31" s="49">
        <v>299.04700000000003</v>
      </c>
      <c r="G31" s="49">
        <v>2197.9180000000001</v>
      </c>
      <c r="H31" s="49">
        <v>3036.924</v>
      </c>
      <c r="I31" s="49">
        <v>221.28800000000001</v>
      </c>
      <c r="J31" s="49">
        <v>2815.636</v>
      </c>
      <c r="K31" s="49">
        <v>-317.50700000000001</v>
      </c>
      <c r="L31" s="24"/>
      <c r="M31" s="24"/>
      <c r="N31" s="24"/>
      <c r="O31" s="24"/>
      <c r="P31" s="24"/>
      <c r="Q31" s="24"/>
      <c r="R31" s="24"/>
      <c r="S31" s="24"/>
      <c r="T31" s="24"/>
      <c r="U31" s="42"/>
      <c r="V31" s="42"/>
      <c r="W31" s="42"/>
      <c r="X31" s="42"/>
      <c r="Y31" s="42"/>
      <c r="Z31" s="42"/>
      <c r="AA31" s="42"/>
      <c r="AB31" s="42"/>
      <c r="AC31" s="42"/>
    </row>
    <row r="32" spans="1:29" ht="12.95" customHeight="1">
      <c r="A32" s="43" t="s">
        <v>37</v>
      </c>
      <c r="B32" s="5"/>
      <c r="C32" s="124">
        <v>2</v>
      </c>
      <c r="D32" s="125" t="s">
        <v>44</v>
      </c>
      <c r="E32" s="125" t="s">
        <v>44</v>
      </c>
      <c r="F32" s="125" t="s">
        <v>44</v>
      </c>
      <c r="G32" s="125" t="s">
        <v>44</v>
      </c>
      <c r="H32" s="125" t="s">
        <v>44</v>
      </c>
      <c r="I32" s="125" t="s">
        <v>44</v>
      </c>
      <c r="J32" s="125" t="s">
        <v>44</v>
      </c>
      <c r="K32" s="125" t="s">
        <v>44</v>
      </c>
      <c r="L32" s="24"/>
      <c r="M32" s="24"/>
      <c r="N32" s="24"/>
      <c r="O32" s="24"/>
      <c r="P32" s="24"/>
      <c r="Q32" s="24"/>
      <c r="R32" s="24"/>
      <c r="S32" s="24"/>
      <c r="T32" s="24"/>
      <c r="U32" s="42"/>
      <c r="V32" s="42"/>
      <c r="W32" s="42"/>
      <c r="X32" s="42"/>
      <c r="Y32" s="42"/>
      <c r="Z32" s="42"/>
      <c r="AA32" s="42"/>
      <c r="AB32" s="42"/>
      <c r="AC32" s="42"/>
    </row>
    <row r="33" spans="1:29" ht="12.95" customHeight="1">
      <c r="A33" s="43" t="s">
        <v>38</v>
      </c>
      <c r="B33" s="5"/>
      <c r="C33" s="124">
        <v>4</v>
      </c>
      <c r="D33" s="124" t="s">
        <v>44</v>
      </c>
      <c r="E33" s="124" t="s">
        <v>44</v>
      </c>
      <c r="F33" s="124" t="s">
        <v>44</v>
      </c>
      <c r="G33" s="124" t="s">
        <v>44</v>
      </c>
      <c r="H33" s="124" t="s">
        <v>44</v>
      </c>
      <c r="I33" s="124" t="s">
        <v>44</v>
      </c>
      <c r="J33" s="124" t="s">
        <v>44</v>
      </c>
      <c r="K33" s="124" t="s">
        <v>44</v>
      </c>
      <c r="L33" s="24"/>
      <c r="M33" s="24"/>
      <c r="W33" s="42"/>
      <c r="X33" s="42"/>
      <c r="Y33" s="42"/>
      <c r="Z33" s="42"/>
      <c r="AA33" s="42"/>
      <c r="AB33" s="42"/>
      <c r="AC33" s="42"/>
    </row>
    <row r="34" spans="1:29" s="22" customFormat="1" ht="12.95" customHeight="1">
      <c r="A34" s="76" t="s">
        <v>52</v>
      </c>
      <c r="B34" s="17"/>
      <c r="C34" s="19">
        <v>4</v>
      </c>
      <c r="D34" s="19">
        <v>20</v>
      </c>
      <c r="E34" s="19">
        <v>331.73099999999999</v>
      </c>
      <c r="F34" s="19">
        <v>1.9690000000000001</v>
      </c>
      <c r="G34" s="19">
        <v>921.02700000000004</v>
      </c>
      <c r="H34" s="19">
        <v>1066.693</v>
      </c>
      <c r="I34" s="19">
        <v>0</v>
      </c>
      <c r="J34" s="42">
        <v>1066.693</v>
      </c>
      <c r="K34" s="42">
        <v>89.311000000000007</v>
      </c>
      <c r="L34" s="24"/>
      <c r="M34" s="24"/>
      <c r="W34" s="42"/>
      <c r="X34" s="42"/>
      <c r="Y34" s="42"/>
      <c r="Z34" s="42"/>
      <c r="AA34" s="42"/>
      <c r="AB34" s="42"/>
      <c r="AC34" s="42"/>
    </row>
    <row r="35" spans="1:29" s="22" customFormat="1" ht="12.95" customHeight="1">
      <c r="A35" s="76" t="s">
        <v>53</v>
      </c>
      <c r="B35" s="17"/>
      <c r="C35" s="19">
        <v>0</v>
      </c>
      <c r="D35" s="19">
        <v>0</v>
      </c>
      <c r="E35" s="19">
        <v>0</v>
      </c>
      <c r="F35" s="19">
        <v>0</v>
      </c>
      <c r="G35" s="19">
        <v>0</v>
      </c>
      <c r="H35" s="19">
        <v>0</v>
      </c>
      <c r="I35" s="19">
        <v>0</v>
      </c>
      <c r="J35" s="42">
        <v>0</v>
      </c>
      <c r="K35" s="42">
        <v>0</v>
      </c>
      <c r="L35" s="24"/>
      <c r="M35" s="24"/>
      <c r="N35" s="24"/>
      <c r="O35" s="24"/>
      <c r="P35" s="24"/>
      <c r="Q35" s="24"/>
      <c r="R35" s="24"/>
      <c r="S35" s="24"/>
      <c r="T35" s="24"/>
      <c r="U35" s="42"/>
      <c r="V35" s="42"/>
      <c r="W35" s="42"/>
      <c r="X35" s="42"/>
      <c r="Y35" s="42"/>
      <c r="Z35" s="42"/>
      <c r="AA35" s="42"/>
      <c r="AB35" s="42"/>
      <c r="AC35" s="42"/>
    </row>
    <row r="36" spans="1:29" ht="6.95" customHeight="1" thickBot="1">
      <c r="A36" s="50"/>
      <c r="B36" s="50"/>
      <c r="C36" s="51"/>
      <c r="D36" s="51"/>
      <c r="E36" s="51"/>
      <c r="F36" s="51"/>
      <c r="G36" s="51"/>
      <c r="H36" s="51"/>
      <c r="I36" s="51"/>
      <c r="J36" s="51"/>
      <c r="K36" s="51"/>
      <c r="L36" s="5"/>
      <c r="U36" s="42"/>
      <c r="V36" s="42"/>
      <c r="W36" s="42"/>
      <c r="X36" s="42"/>
      <c r="Y36" s="42"/>
      <c r="Z36" s="42"/>
      <c r="AA36" s="42"/>
      <c r="AB36" s="42"/>
      <c r="AC36" s="42"/>
    </row>
    <row r="37" spans="1:29" ht="3.75" customHeight="1" thickTop="1">
      <c r="A37" s="4"/>
      <c r="B37" s="4"/>
      <c r="C37" s="52"/>
      <c r="D37" s="52"/>
      <c r="E37" s="52"/>
      <c r="F37" s="52"/>
      <c r="G37" s="52"/>
      <c r="H37" s="52"/>
      <c r="I37" s="52"/>
      <c r="J37" s="52"/>
      <c r="K37" s="52"/>
      <c r="L37" s="5"/>
    </row>
    <row r="38" spans="1:29" ht="12.95" customHeight="1">
      <c r="A38" s="1779" t="s">
        <v>155</v>
      </c>
      <c r="B38" s="1779"/>
      <c r="C38" s="1779"/>
      <c r="D38" s="1779"/>
      <c r="E38" s="1779"/>
      <c r="F38" s="1779"/>
      <c r="G38" s="1779"/>
      <c r="H38" s="1779"/>
      <c r="I38" s="1779"/>
      <c r="J38" s="1779"/>
      <c r="K38" s="1779"/>
      <c r="L38" s="5"/>
    </row>
    <row r="39" spans="1:29" ht="21" customHeight="1">
      <c r="A39" s="5"/>
      <c r="B39" s="5"/>
      <c r="C39" s="5"/>
      <c r="D39" s="5"/>
      <c r="E39" s="5"/>
      <c r="F39" s="5"/>
      <c r="G39" s="5"/>
      <c r="H39" s="5"/>
      <c r="I39" s="5"/>
      <c r="J39" s="5"/>
      <c r="K39" s="5"/>
      <c r="L39" s="5"/>
    </row>
    <row r="40" spans="1:29" ht="21" customHeight="1">
      <c r="A40" s="5"/>
      <c r="B40" s="5"/>
      <c r="C40" s="5"/>
      <c r="D40" s="5"/>
      <c r="E40" s="5"/>
      <c r="F40" s="5"/>
      <c r="G40" s="5"/>
      <c r="H40" s="5"/>
      <c r="I40" s="5"/>
      <c r="J40" s="5"/>
      <c r="K40" s="5"/>
      <c r="L40" s="5"/>
    </row>
    <row r="41" spans="1:29" ht="21" customHeight="1">
      <c r="A41" s="5"/>
      <c r="B41" s="5"/>
      <c r="C41" s="5"/>
      <c r="D41" s="5"/>
      <c r="E41" s="5"/>
      <c r="F41" s="5"/>
      <c r="G41" s="5"/>
      <c r="H41" s="5"/>
      <c r="I41" s="5"/>
      <c r="J41" s="5"/>
      <c r="K41" s="5"/>
      <c r="L41" s="5"/>
    </row>
    <row r="42" spans="1:29" ht="21" customHeight="1">
      <c r="A42" s="5"/>
      <c r="B42" s="5"/>
      <c r="C42" s="5"/>
      <c r="D42" s="5"/>
      <c r="E42" s="5"/>
      <c r="F42" s="5"/>
      <c r="G42" s="5"/>
      <c r="H42" s="5"/>
      <c r="I42" s="5"/>
      <c r="J42" s="5"/>
      <c r="K42" s="5"/>
      <c r="L42" s="5"/>
    </row>
    <row r="43" spans="1:29" ht="21" customHeight="1">
      <c r="A43" s="5"/>
      <c r="B43" s="5"/>
      <c r="C43" s="5"/>
      <c r="D43" s="5"/>
      <c r="E43" s="5"/>
      <c r="F43" s="5"/>
      <c r="G43" s="5"/>
      <c r="H43" s="5"/>
      <c r="I43" s="5"/>
      <c r="J43" s="5"/>
      <c r="K43" s="5"/>
      <c r="L43" s="5"/>
    </row>
    <row r="44" spans="1:29" ht="21" customHeight="1"/>
    <row r="45" spans="1:29" ht="21" customHeight="1"/>
    <row r="46" spans="1:29" ht="21" customHeight="1"/>
    <row r="47" spans="1:29" ht="21" customHeight="1"/>
    <row r="48" spans="1:29" ht="21" customHeight="1"/>
    <row r="49" ht="21" customHeight="1"/>
    <row r="50" ht="21" customHeight="1"/>
  </sheetData>
  <mergeCells count="13">
    <mergeCell ref="C11:D11"/>
    <mergeCell ref="E11:K11"/>
    <mergeCell ref="A38:K38"/>
    <mergeCell ref="A2:K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rowBreaks count="1" manualBreakCount="1">
    <brk id="1" max="16383" man="1"/>
  </rowBreaks>
</worksheet>
</file>

<file path=xl/worksheets/sheet28.xml><?xml version="1.0" encoding="utf-8"?>
<worksheet xmlns="http://schemas.openxmlformats.org/spreadsheetml/2006/main" xmlns:r="http://schemas.openxmlformats.org/officeDocument/2006/relationships">
  <dimension ref="A1:N51"/>
  <sheetViews>
    <sheetView showGridLines="0" workbookViewId="0"/>
  </sheetViews>
  <sheetFormatPr defaultColWidth="10.5703125" defaultRowHeight="12.75"/>
  <cols>
    <col min="1" max="1" width="9.7109375" style="1" customWidth="1"/>
    <col min="2" max="2" width="5.28515625" style="1" customWidth="1"/>
    <col min="3" max="4" width="7.42578125" style="1" customWidth="1"/>
    <col min="5" max="5" width="9.7109375" style="1" customWidth="1"/>
    <col min="6" max="6" width="7.5703125" style="1" customWidth="1"/>
    <col min="7" max="7" width="7.85546875" style="1" customWidth="1"/>
    <col min="8" max="8" width="6.5703125" style="1" customWidth="1"/>
    <col min="9" max="9" width="6.85546875" style="1" customWidth="1"/>
    <col min="10" max="10" width="9.42578125" style="1" customWidth="1"/>
    <col min="11" max="11" width="8.85546875" style="1" customWidth="1"/>
    <col min="12" max="16384" width="10.5703125" style="1"/>
  </cols>
  <sheetData>
    <row r="1" spans="1:13" ht="15" customHeight="1">
      <c r="A1" s="1330" t="s">
        <v>1527</v>
      </c>
      <c r="B1" s="1708"/>
      <c r="C1" s="1708"/>
      <c r="D1" s="1708"/>
      <c r="E1" s="128"/>
      <c r="F1" s="128"/>
      <c r="G1" s="128"/>
      <c r="H1" s="128"/>
      <c r="I1" s="128"/>
      <c r="J1" s="128"/>
      <c r="K1" s="128"/>
    </row>
    <row r="2" spans="1:13" ht="21" customHeight="1">
      <c r="A2" s="1766" t="s">
        <v>111</v>
      </c>
      <c r="B2" s="1766"/>
      <c r="C2" s="1766"/>
      <c r="D2" s="1766"/>
    </row>
    <row r="3" spans="1:13" ht="33" customHeight="1">
      <c r="A3" s="1780" t="s">
        <v>112</v>
      </c>
      <c r="B3" s="1780"/>
      <c r="C3" s="1780"/>
      <c r="D3" s="1780"/>
      <c r="E3" s="1768"/>
      <c r="F3" s="1768"/>
      <c r="G3" s="1768"/>
      <c r="H3" s="1768"/>
      <c r="I3" s="1768"/>
      <c r="J3" s="1768"/>
      <c r="K3" s="1768"/>
    </row>
    <row r="4" spans="1:13" ht="15" customHeight="1">
      <c r="A4" s="2">
        <v>2014</v>
      </c>
      <c r="B4" s="3"/>
      <c r="C4" s="3"/>
      <c r="D4" s="4"/>
      <c r="E4" s="5"/>
    </row>
    <row r="5" spans="1:13" ht="15" customHeight="1">
      <c r="A5" s="6"/>
      <c r="B5" s="7"/>
      <c r="C5" s="8"/>
      <c r="D5" s="8"/>
      <c r="E5" s="1769" t="s">
        <v>20</v>
      </c>
      <c r="F5" s="1770"/>
      <c r="G5" s="1770"/>
      <c r="H5" s="1771" t="s">
        <v>21</v>
      </c>
      <c r="I5" s="1772"/>
      <c r="J5" s="1772"/>
      <c r="K5" s="1773" t="s">
        <v>22</v>
      </c>
    </row>
    <row r="6" spans="1:13">
      <c r="A6" s="9"/>
      <c r="B6" s="10"/>
      <c r="C6" s="11"/>
      <c r="D6" s="11"/>
      <c r="E6" s="11"/>
      <c r="F6" s="11"/>
      <c r="G6" s="12"/>
      <c r="H6" s="6"/>
      <c r="I6" s="6"/>
      <c r="J6" s="6"/>
      <c r="K6" s="1774"/>
    </row>
    <row r="7" spans="1:13">
      <c r="A7" s="1759" t="s">
        <v>17</v>
      </c>
      <c r="B7" s="1760"/>
      <c r="C7" s="11" t="s">
        <v>0</v>
      </c>
      <c r="D7" s="11" t="s">
        <v>3</v>
      </c>
      <c r="E7" s="1776" t="s">
        <v>23</v>
      </c>
      <c r="F7" s="11" t="s">
        <v>1</v>
      </c>
      <c r="G7" s="11" t="s">
        <v>2</v>
      </c>
      <c r="H7" s="11" t="s">
        <v>9</v>
      </c>
      <c r="I7" s="1776" t="s">
        <v>6</v>
      </c>
      <c r="J7" s="11" t="s">
        <v>4</v>
      </c>
      <c r="K7" s="1774"/>
    </row>
    <row r="8" spans="1:13">
      <c r="A8" s="1759" t="s">
        <v>12</v>
      </c>
      <c r="B8" s="1760"/>
      <c r="C8" s="11"/>
      <c r="D8" s="11" t="s">
        <v>5</v>
      </c>
      <c r="E8" s="1777"/>
      <c r="F8" s="11"/>
      <c r="G8" s="11"/>
      <c r="H8" s="11"/>
      <c r="I8" s="1777"/>
      <c r="J8" s="11" t="s">
        <v>7</v>
      </c>
      <c r="K8" s="1774"/>
    </row>
    <row r="9" spans="1:13">
      <c r="A9" s="1759" t="s">
        <v>11</v>
      </c>
      <c r="B9" s="1760"/>
      <c r="C9" s="11"/>
      <c r="D9" s="11" t="s">
        <v>10</v>
      </c>
      <c r="E9" s="1777"/>
      <c r="F9" s="11"/>
      <c r="G9" s="11"/>
      <c r="H9" s="11"/>
      <c r="I9" s="1777"/>
      <c r="J9" s="11" t="s">
        <v>8</v>
      </c>
      <c r="K9" s="1774"/>
    </row>
    <row r="10" spans="1:13">
      <c r="A10" s="9"/>
      <c r="B10" s="10"/>
      <c r="C10" s="13"/>
      <c r="D10" s="13"/>
      <c r="E10" s="1778"/>
      <c r="F10" s="13"/>
      <c r="G10" s="13"/>
      <c r="H10" s="13"/>
      <c r="I10" s="13"/>
      <c r="J10" s="13"/>
      <c r="K10" s="1775"/>
    </row>
    <row r="11" spans="1:13" ht="15" customHeight="1">
      <c r="A11" s="14"/>
      <c r="B11" s="15"/>
      <c r="C11" s="1761" t="s">
        <v>19</v>
      </c>
      <c r="D11" s="1762"/>
      <c r="E11" s="1761" t="s">
        <v>13</v>
      </c>
      <c r="F11" s="1763"/>
      <c r="G11" s="1763"/>
      <c r="H11" s="1763"/>
      <c r="I11" s="1763"/>
      <c r="J11" s="1763"/>
      <c r="K11" s="1763"/>
    </row>
    <row r="12" spans="1:13" ht="12.95" customHeight="1">
      <c r="A12" s="16"/>
      <c r="B12" s="16"/>
      <c r="C12" s="16"/>
      <c r="D12" s="16"/>
      <c r="E12" s="5"/>
    </row>
    <row r="13" spans="1:13" ht="12.95" customHeight="1">
      <c r="A13" s="17" t="s">
        <v>113</v>
      </c>
      <c r="B13" s="5"/>
      <c r="C13" s="18"/>
      <c r="D13" s="18"/>
      <c r="E13" s="5"/>
    </row>
    <row r="14" spans="1:13" ht="12.95" customHeight="1">
      <c r="A14" s="17"/>
      <c r="B14" s="5"/>
      <c r="C14" s="18"/>
      <c r="D14" s="18"/>
      <c r="E14" s="5"/>
    </row>
    <row r="15" spans="1:13" s="22" customFormat="1" ht="12.95" customHeight="1">
      <c r="A15" s="17" t="s">
        <v>9</v>
      </c>
      <c r="B15" s="17"/>
      <c r="C15" s="19">
        <v>185</v>
      </c>
      <c r="D15" s="19">
        <v>1541</v>
      </c>
      <c r="E15" s="19">
        <v>26567.105</v>
      </c>
      <c r="F15" s="19">
        <v>3916.2579999999998</v>
      </c>
      <c r="G15" s="19">
        <v>34730.627999999997</v>
      </c>
      <c r="H15" s="19">
        <v>71753.402000000002</v>
      </c>
      <c r="I15" s="20">
        <v>3391.8330000000001</v>
      </c>
      <c r="J15" s="19">
        <v>68361.569000000003</v>
      </c>
      <c r="K15" s="19">
        <v>7654.4989999999998</v>
      </c>
      <c r="L15" s="21"/>
      <c r="M15" s="21"/>
    </row>
    <row r="16" spans="1:13" ht="12.95" customHeight="1">
      <c r="A16" s="23" t="s">
        <v>18</v>
      </c>
      <c r="B16" s="5"/>
      <c r="C16" s="24">
        <v>158</v>
      </c>
      <c r="D16" s="25">
        <v>227</v>
      </c>
      <c r="E16" s="25">
        <v>1379.921</v>
      </c>
      <c r="F16" s="25">
        <v>248.56700000000001</v>
      </c>
      <c r="G16" s="25">
        <v>2526.777</v>
      </c>
      <c r="H16" s="25">
        <v>5061.9790000000003</v>
      </c>
      <c r="I16" s="26">
        <v>182.05099999999999</v>
      </c>
      <c r="J16" s="25">
        <v>4879.9279999999999</v>
      </c>
      <c r="K16" s="25">
        <v>621.87199999999996</v>
      </c>
      <c r="L16" s="27"/>
      <c r="M16" s="27"/>
    </row>
    <row r="17" spans="1:14" ht="12.95" customHeight="1">
      <c r="A17" s="28" t="s">
        <v>14</v>
      </c>
      <c r="B17" s="5"/>
      <c r="C17" s="24">
        <v>21</v>
      </c>
      <c r="D17" s="24" t="s">
        <v>44</v>
      </c>
      <c r="E17" s="24" t="s">
        <v>44</v>
      </c>
      <c r="F17" s="24" t="s">
        <v>44</v>
      </c>
      <c r="G17" s="24" t="s">
        <v>44</v>
      </c>
      <c r="H17" s="24" t="s">
        <v>44</v>
      </c>
      <c r="I17" s="29" t="s">
        <v>44</v>
      </c>
      <c r="J17" s="24" t="s">
        <v>44</v>
      </c>
      <c r="K17" s="24" t="s">
        <v>44</v>
      </c>
      <c r="L17" s="27"/>
      <c r="M17" s="27"/>
    </row>
    <row r="18" spans="1:14" ht="12.95" customHeight="1">
      <c r="A18" s="28" t="s">
        <v>15</v>
      </c>
      <c r="B18" s="5"/>
      <c r="C18" s="24">
        <v>6</v>
      </c>
      <c r="D18" s="25" t="s">
        <v>44</v>
      </c>
      <c r="E18" s="25" t="s">
        <v>44</v>
      </c>
      <c r="F18" s="25" t="s">
        <v>44</v>
      </c>
      <c r="G18" s="25" t="s">
        <v>44</v>
      </c>
      <c r="H18" s="25" t="s">
        <v>44</v>
      </c>
      <c r="I18" s="26" t="s">
        <v>44</v>
      </c>
      <c r="J18" s="25" t="s">
        <v>44</v>
      </c>
      <c r="K18" s="25" t="s">
        <v>44</v>
      </c>
      <c r="L18" s="27"/>
      <c r="M18" s="27"/>
    </row>
    <row r="19" spans="1:14" ht="12.95" customHeight="1">
      <c r="A19" s="23" t="s">
        <v>16</v>
      </c>
      <c r="B19" s="5"/>
      <c r="C19" s="24">
        <v>0</v>
      </c>
      <c r="D19" s="25">
        <v>0</v>
      </c>
      <c r="E19" s="25">
        <v>0</v>
      </c>
      <c r="F19" s="25">
        <v>0</v>
      </c>
      <c r="G19" s="25">
        <v>0</v>
      </c>
      <c r="H19" s="25">
        <v>0</v>
      </c>
      <c r="I19" s="26">
        <v>0</v>
      </c>
      <c r="J19" s="25">
        <v>0</v>
      </c>
      <c r="K19" s="25">
        <v>0</v>
      </c>
      <c r="L19" s="27"/>
      <c r="M19" s="27"/>
      <c r="N19" s="30"/>
    </row>
    <row r="20" spans="1:14" ht="12.95" customHeight="1">
      <c r="A20" s="23"/>
      <c r="B20" s="5"/>
      <c r="C20" s="31"/>
      <c r="D20" s="31"/>
      <c r="E20" s="31"/>
      <c r="F20" s="32"/>
      <c r="G20" s="32"/>
      <c r="H20" s="32"/>
      <c r="I20" s="32"/>
      <c r="J20" s="32"/>
      <c r="K20" s="32"/>
      <c r="L20" s="33"/>
      <c r="N20" s="30"/>
    </row>
    <row r="21" spans="1:14" ht="12.95" customHeight="1">
      <c r="A21" s="17" t="s">
        <v>114</v>
      </c>
      <c r="B21" s="34"/>
      <c r="C21" s="31"/>
      <c r="D21" s="31"/>
      <c r="E21" s="31"/>
      <c r="F21" s="32"/>
      <c r="G21" s="32"/>
      <c r="H21" s="32"/>
      <c r="I21" s="32"/>
      <c r="J21" s="32"/>
      <c r="K21" s="32"/>
      <c r="L21" s="33"/>
      <c r="N21" s="30"/>
    </row>
    <row r="22" spans="1:14" ht="12.95" customHeight="1">
      <c r="A22" s="17"/>
      <c r="B22" s="17"/>
      <c r="C22" s="35"/>
      <c r="D22" s="31"/>
      <c r="E22" s="31"/>
      <c r="F22" s="32"/>
      <c r="G22" s="32"/>
      <c r="H22" s="32"/>
      <c r="I22" s="32"/>
      <c r="J22" s="32"/>
      <c r="K22" s="32"/>
      <c r="L22" s="33"/>
      <c r="N22" s="30"/>
    </row>
    <row r="23" spans="1:14" ht="12.95" customHeight="1">
      <c r="A23" s="17" t="s">
        <v>9</v>
      </c>
      <c r="B23" s="17"/>
      <c r="C23" s="19">
        <v>28</v>
      </c>
      <c r="D23" s="19">
        <v>119</v>
      </c>
      <c r="E23" s="19">
        <v>1930.5440000000001</v>
      </c>
      <c r="F23" s="19">
        <v>80.650999999999996</v>
      </c>
      <c r="G23" s="19">
        <v>2046.6220000000001</v>
      </c>
      <c r="H23" s="19">
        <v>5945.1850000000004</v>
      </c>
      <c r="I23" s="19">
        <v>0</v>
      </c>
      <c r="J23" s="19">
        <v>5945.1850000000004</v>
      </c>
      <c r="K23" s="19">
        <v>944.846</v>
      </c>
      <c r="L23" s="33"/>
    </row>
    <row r="24" spans="1:14" ht="12.95" customHeight="1">
      <c r="A24" s="23" t="s">
        <v>18</v>
      </c>
      <c r="B24" s="5"/>
      <c r="C24" s="24">
        <v>26</v>
      </c>
      <c r="D24" s="24" t="s">
        <v>44</v>
      </c>
      <c r="E24" s="24" t="s">
        <v>44</v>
      </c>
      <c r="F24" s="24" t="s">
        <v>44</v>
      </c>
      <c r="G24" s="24" t="s">
        <v>44</v>
      </c>
      <c r="H24" s="24" t="s">
        <v>44</v>
      </c>
      <c r="I24" s="24" t="s">
        <v>44</v>
      </c>
      <c r="J24" s="24" t="s">
        <v>44</v>
      </c>
      <c r="K24" s="24" t="s">
        <v>44</v>
      </c>
      <c r="L24" s="33"/>
    </row>
    <row r="25" spans="1:14" ht="12.95" customHeight="1">
      <c r="A25" s="28" t="s">
        <v>14</v>
      </c>
      <c r="B25" s="5"/>
      <c r="C25" s="24">
        <v>1</v>
      </c>
      <c r="D25" s="24" t="s">
        <v>44</v>
      </c>
      <c r="E25" s="24" t="s">
        <v>44</v>
      </c>
      <c r="F25" s="24" t="s">
        <v>44</v>
      </c>
      <c r="G25" s="24" t="s">
        <v>44</v>
      </c>
      <c r="H25" s="24" t="s">
        <v>44</v>
      </c>
      <c r="I25" s="24" t="s">
        <v>44</v>
      </c>
      <c r="J25" s="24" t="s">
        <v>44</v>
      </c>
      <c r="K25" s="24" t="s">
        <v>44</v>
      </c>
      <c r="L25" s="33"/>
    </row>
    <row r="26" spans="1:14" ht="12.95" customHeight="1">
      <c r="A26" s="28" t="s">
        <v>15</v>
      </c>
      <c r="B26" s="5"/>
      <c r="C26" s="24">
        <v>1</v>
      </c>
      <c r="D26" s="24" t="s">
        <v>44</v>
      </c>
      <c r="E26" s="24" t="s">
        <v>44</v>
      </c>
      <c r="F26" s="24" t="s">
        <v>44</v>
      </c>
      <c r="G26" s="24" t="s">
        <v>44</v>
      </c>
      <c r="H26" s="24" t="s">
        <v>44</v>
      </c>
      <c r="I26" s="24" t="s">
        <v>44</v>
      </c>
      <c r="J26" s="24" t="s">
        <v>44</v>
      </c>
      <c r="K26" s="24" t="s">
        <v>44</v>
      </c>
      <c r="L26" s="33"/>
    </row>
    <row r="27" spans="1:14" ht="12.95" customHeight="1">
      <c r="A27" s="23" t="s">
        <v>16</v>
      </c>
      <c r="B27" s="5"/>
      <c r="C27" s="24">
        <v>0</v>
      </c>
      <c r="D27" s="24">
        <v>0</v>
      </c>
      <c r="E27" s="24">
        <v>0</v>
      </c>
      <c r="F27" s="24">
        <v>0</v>
      </c>
      <c r="G27" s="24">
        <v>0</v>
      </c>
      <c r="H27" s="24">
        <v>0</v>
      </c>
      <c r="I27" s="24">
        <v>0</v>
      </c>
      <c r="J27" s="24">
        <v>0</v>
      </c>
      <c r="K27" s="24">
        <v>0</v>
      </c>
      <c r="L27" s="33"/>
    </row>
    <row r="28" spans="1:14" ht="12.95" customHeight="1">
      <c r="A28" s="23"/>
      <c r="B28" s="5"/>
      <c r="C28" s="36"/>
      <c r="D28" s="36"/>
      <c r="E28" s="31"/>
      <c r="F28" s="32"/>
      <c r="G28" s="32"/>
      <c r="H28" s="32"/>
      <c r="I28" s="32"/>
      <c r="J28" s="32"/>
      <c r="K28" s="32"/>
      <c r="L28" s="33"/>
    </row>
    <row r="29" spans="1:14" ht="12.95" customHeight="1">
      <c r="A29" s="17" t="s">
        <v>115</v>
      </c>
      <c r="B29" s="5"/>
      <c r="C29" s="36"/>
      <c r="D29" s="36"/>
      <c r="E29" s="31"/>
      <c r="F29" s="32"/>
      <c r="G29" s="32"/>
      <c r="H29" s="32"/>
      <c r="I29" s="32"/>
      <c r="J29" s="32"/>
      <c r="K29" s="32"/>
      <c r="L29" s="33"/>
    </row>
    <row r="30" spans="1:14" ht="12.95" customHeight="1">
      <c r="A30" s="17"/>
      <c r="B30" s="5"/>
      <c r="C30" s="36"/>
      <c r="D30" s="36"/>
      <c r="E30" s="31"/>
      <c r="F30" s="32"/>
      <c r="G30" s="32"/>
      <c r="H30" s="32"/>
      <c r="I30" s="32"/>
      <c r="J30" s="32"/>
      <c r="K30" s="32"/>
      <c r="L30" s="33"/>
    </row>
    <row r="31" spans="1:14" s="22" customFormat="1" ht="12.95" customHeight="1">
      <c r="A31" s="17" t="s">
        <v>9</v>
      </c>
      <c r="B31" s="17"/>
      <c r="C31" s="19">
        <v>60</v>
      </c>
      <c r="D31" s="19">
        <v>426</v>
      </c>
      <c r="E31" s="19">
        <v>8331.3289999999997</v>
      </c>
      <c r="F31" s="19">
        <v>531.94799999999998</v>
      </c>
      <c r="G31" s="19">
        <v>11992.705</v>
      </c>
      <c r="H31" s="19">
        <v>14742.465</v>
      </c>
      <c r="I31" s="19">
        <v>693.96</v>
      </c>
      <c r="J31" s="19">
        <v>14048.504999999999</v>
      </c>
      <c r="K31" s="19">
        <v>1210.008</v>
      </c>
      <c r="L31" s="37"/>
    </row>
    <row r="32" spans="1:14" ht="12.95" customHeight="1">
      <c r="A32" s="23" t="s">
        <v>18</v>
      </c>
      <c r="B32" s="5"/>
      <c r="C32" s="24">
        <v>54</v>
      </c>
      <c r="D32" s="25">
        <v>73</v>
      </c>
      <c r="E32" s="25">
        <v>429.75900000000001</v>
      </c>
      <c r="F32" s="25">
        <v>108.83799999999999</v>
      </c>
      <c r="G32" s="25">
        <v>519.20699999999999</v>
      </c>
      <c r="H32" s="25">
        <v>1171.4169999999999</v>
      </c>
      <c r="I32" s="25">
        <v>102.363</v>
      </c>
      <c r="J32" s="25">
        <v>1069.0540000000001</v>
      </c>
      <c r="K32" s="25">
        <v>137.51300000000001</v>
      </c>
      <c r="L32" s="33"/>
    </row>
    <row r="33" spans="1:12" ht="12.95" customHeight="1">
      <c r="A33" s="28" t="s">
        <v>14</v>
      </c>
      <c r="B33" s="5"/>
      <c r="C33" s="24">
        <v>4</v>
      </c>
      <c r="D33" s="25" t="s">
        <v>44</v>
      </c>
      <c r="E33" s="25" t="s">
        <v>44</v>
      </c>
      <c r="F33" s="25" t="s">
        <v>44</v>
      </c>
      <c r="G33" s="25" t="s">
        <v>44</v>
      </c>
      <c r="H33" s="25" t="s">
        <v>44</v>
      </c>
      <c r="I33" s="25" t="s">
        <v>44</v>
      </c>
      <c r="J33" s="25" t="s">
        <v>44</v>
      </c>
      <c r="K33" s="25" t="s">
        <v>44</v>
      </c>
      <c r="L33" s="33"/>
    </row>
    <row r="34" spans="1:12" ht="12.95" customHeight="1">
      <c r="A34" s="28" t="s">
        <v>15</v>
      </c>
      <c r="B34" s="5"/>
      <c r="C34" s="24">
        <v>2</v>
      </c>
      <c r="D34" s="24" t="s">
        <v>44</v>
      </c>
      <c r="E34" s="24" t="s">
        <v>44</v>
      </c>
      <c r="F34" s="24" t="s">
        <v>44</v>
      </c>
      <c r="G34" s="24" t="s">
        <v>44</v>
      </c>
      <c r="H34" s="24" t="s">
        <v>44</v>
      </c>
      <c r="I34" s="24" t="s">
        <v>44</v>
      </c>
      <c r="J34" s="24" t="s">
        <v>44</v>
      </c>
      <c r="K34" s="24" t="s">
        <v>44</v>
      </c>
      <c r="L34" s="33"/>
    </row>
    <row r="35" spans="1:12" ht="12.95" customHeight="1">
      <c r="A35" s="23" t="s">
        <v>16</v>
      </c>
      <c r="B35" s="5"/>
      <c r="C35" s="24">
        <v>0</v>
      </c>
      <c r="D35" s="24">
        <v>0</v>
      </c>
      <c r="E35" s="24">
        <v>0</v>
      </c>
      <c r="F35" s="24">
        <v>0</v>
      </c>
      <c r="G35" s="24">
        <v>0</v>
      </c>
      <c r="H35" s="24">
        <v>0</v>
      </c>
      <c r="I35" s="24">
        <v>0</v>
      </c>
      <c r="J35" s="24">
        <v>0</v>
      </c>
      <c r="K35" s="24">
        <v>0</v>
      </c>
      <c r="L35" s="33"/>
    </row>
    <row r="36" spans="1:12" ht="12.95" customHeight="1">
      <c r="A36" s="23"/>
      <c r="B36" s="5"/>
      <c r="C36" s="36"/>
      <c r="D36" s="36"/>
      <c r="E36" s="31"/>
      <c r="F36" s="32"/>
      <c r="G36" s="32"/>
      <c r="H36" s="32"/>
      <c r="I36" s="32"/>
      <c r="J36" s="32"/>
      <c r="K36" s="32"/>
      <c r="L36" s="33"/>
    </row>
    <row r="37" spans="1:12" ht="12.95" customHeight="1">
      <c r="A37" s="17" t="s">
        <v>116</v>
      </c>
      <c r="B37" s="34"/>
      <c r="C37" s="31"/>
      <c r="D37" s="31"/>
      <c r="E37" s="31"/>
      <c r="F37" s="32"/>
      <c r="G37" s="32"/>
      <c r="H37" s="32"/>
      <c r="I37" s="32"/>
      <c r="J37" s="32"/>
      <c r="K37" s="32"/>
      <c r="L37" s="33"/>
    </row>
    <row r="38" spans="1:12" ht="12.95" customHeight="1">
      <c r="A38" s="17"/>
      <c r="B38" s="17"/>
      <c r="C38" s="35"/>
      <c r="D38" s="31"/>
      <c r="E38" s="31"/>
      <c r="F38" s="32"/>
      <c r="G38" s="32"/>
      <c r="H38" s="32"/>
      <c r="I38" s="32"/>
      <c r="J38" s="32"/>
      <c r="K38" s="32"/>
      <c r="L38" s="33"/>
    </row>
    <row r="39" spans="1:12" ht="12.95" customHeight="1">
      <c r="A39" s="17" t="s">
        <v>9</v>
      </c>
      <c r="B39" s="17"/>
      <c r="C39" s="19">
        <v>80</v>
      </c>
      <c r="D39" s="19">
        <v>295</v>
      </c>
      <c r="E39" s="19">
        <v>3606.944</v>
      </c>
      <c r="F39" s="19">
        <v>666.50300000000004</v>
      </c>
      <c r="G39" s="19">
        <v>4659.4179999999997</v>
      </c>
      <c r="H39" s="19">
        <v>9736.56</v>
      </c>
      <c r="I39" s="19">
        <v>198.989</v>
      </c>
      <c r="J39" s="19">
        <v>9537.5709999999999</v>
      </c>
      <c r="K39" s="19">
        <v>283.56599999999997</v>
      </c>
      <c r="L39" s="33"/>
    </row>
    <row r="40" spans="1:12" ht="12.95" customHeight="1">
      <c r="A40" s="23" t="s">
        <v>18</v>
      </c>
      <c r="B40" s="5"/>
      <c r="C40" s="24">
        <v>71</v>
      </c>
      <c r="D40" s="25" t="s">
        <v>44</v>
      </c>
      <c r="E40" s="25" t="s">
        <v>44</v>
      </c>
      <c r="F40" s="25" t="s">
        <v>44</v>
      </c>
      <c r="G40" s="25" t="s">
        <v>44</v>
      </c>
      <c r="H40" s="25" t="s">
        <v>44</v>
      </c>
      <c r="I40" s="25" t="s">
        <v>44</v>
      </c>
      <c r="J40" s="25" t="s">
        <v>44</v>
      </c>
      <c r="K40" s="25" t="s">
        <v>44</v>
      </c>
      <c r="L40" s="33"/>
    </row>
    <row r="41" spans="1:12" ht="12.95" customHeight="1">
      <c r="A41" s="28" t="s">
        <v>14</v>
      </c>
      <c r="B41" s="5"/>
      <c r="C41" s="24">
        <v>8</v>
      </c>
      <c r="D41" s="24">
        <v>135</v>
      </c>
      <c r="E41" s="24">
        <v>2349.9360000000001</v>
      </c>
      <c r="F41" s="24">
        <v>369.84899999999999</v>
      </c>
      <c r="G41" s="24">
        <v>2032.7929999999999</v>
      </c>
      <c r="H41" s="24">
        <v>5105.7659999999996</v>
      </c>
      <c r="I41" s="24">
        <v>120.584</v>
      </c>
      <c r="J41" s="24">
        <v>4985.1819999999998</v>
      </c>
      <c r="K41" s="24">
        <v>38.487000000000002</v>
      </c>
      <c r="L41" s="33"/>
    </row>
    <row r="42" spans="1:12" ht="12.95" customHeight="1">
      <c r="A42" s="28" t="s">
        <v>15</v>
      </c>
      <c r="B42" s="5"/>
      <c r="C42" s="24">
        <v>1</v>
      </c>
      <c r="D42" s="25" t="s">
        <v>44</v>
      </c>
      <c r="E42" s="25" t="s">
        <v>44</v>
      </c>
      <c r="F42" s="25" t="s">
        <v>44</v>
      </c>
      <c r="G42" s="25" t="s">
        <v>44</v>
      </c>
      <c r="H42" s="25" t="s">
        <v>44</v>
      </c>
      <c r="I42" s="25" t="s">
        <v>44</v>
      </c>
      <c r="J42" s="25" t="s">
        <v>44</v>
      </c>
      <c r="K42" s="25" t="s">
        <v>44</v>
      </c>
      <c r="L42" s="33"/>
    </row>
    <row r="43" spans="1:12" ht="12.95" customHeight="1">
      <c r="A43" s="23" t="s">
        <v>16</v>
      </c>
      <c r="B43" s="5"/>
      <c r="C43" s="24">
        <v>0</v>
      </c>
      <c r="D43" s="24">
        <v>0</v>
      </c>
      <c r="E43" s="24">
        <v>0</v>
      </c>
      <c r="F43" s="24">
        <v>0</v>
      </c>
      <c r="G43" s="24">
        <v>0</v>
      </c>
      <c r="H43" s="24">
        <v>0</v>
      </c>
      <c r="I43" s="24">
        <v>0</v>
      </c>
      <c r="J43" s="24">
        <v>0</v>
      </c>
      <c r="K43" s="24">
        <v>0</v>
      </c>
      <c r="L43" s="33"/>
    </row>
    <row r="44" spans="1:12" ht="6.95" customHeight="1" thickBot="1">
      <c r="A44" s="38"/>
      <c r="B44" s="38"/>
      <c r="C44" s="38"/>
      <c r="D44" s="38"/>
      <c r="E44" s="38"/>
      <c r="F44" s="38"/>
      <c r="G44" s="38"/>
      <c r="H44" s="38"/>
      <c r="I44" s="38"/>
      <c r="J44" s="38"/>
      <c r="K44" s="38"/>
    </row>
    <row r="45" spans="1:12" ht="3.75" customHeight="1" thickTop="1">
      <c r="A45" s="4"/>
      <c r="B45" s="4"/>
      <c r="C45" s="4"/>
      <c r="D45" s="4"/>
      <c r="E45" s="5"/>
    </row>
    <row r="46" spans="1:12" ht="12.95" customHeight="1">
      <c r="A46" s="39" t="s">
        <v>155</v>
      </c>
      <c r="B46" s="39"/>
      <c r="C46" s="39"/>
      <c r="D46" s="39"/>
      <c r="E46" s="5"/>
    </row>
    <row r="47" spans="1:12" ht="22.5" customHeight="1">
      <c r="A47" s="5"/>
      <c r="B47" s="5"/>
      <c r="C47" s="5"/>
      <c r="D47" s="5"/>
      <c r="E47" s="5"/>
    </row>
    <row r="48" spans="1:12">
      <c r="A48" s="5"/>
      <c r="B48" s="5"/>
      <c r="C48" s="5"/>
      <c r="D48" s="5"/>
      <c r="E48" s="5"/>
    </row>
    <row r="49" spans="1:5">
      <c r="A49" s="5"/>
      <c r="B49" s="5"/>
      <c r="C49" s="5"/>
      <c r="D49" s="5"/>
      <c r="E49" s="5"/>
    </row>
    <row r="50" spans="1:5">
      <c r="A50" s="5"/>
      <c r="B50" s="5"/>
      <c r="C50" s="5"/>
      <c r="D50" s="5"/>
      <c r="E50" s="5"/>
    </row>
    <row r="51" spans="1:5">
      <c r="A51" s="5"/>
      <c r="B51" s="5"/>
      <c r="C51" s="5"/>
      <c r="D51" s="5"/>
      <c r="E51" s="5"/>
    </row>
  </sheetData>
  <mergeCells count="12">
    <mergeCell ref="A9:B9"/>
    <mergeCell ref="C11:D11"/>
    <mergeCell ref="E11:K11"/>
    <mergeCell ref="A2:D2"/>
    <mergeCell ref="A3:K3"/>
    <mergeCell ref="E5:G5"/>
    <mergeCell ref="H5:J5"/>
    <mergeCell ref="K5:K10"/>
    <mergeCell ref="A7:B7"/>
    <mergeCell ref="E7:E10"/>
    <mergeCell ref="I7:I9"/>
    <mergeCell ref="A8:B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dimension ref="A1:AC68"/>
  <sheetViews>
    <sheetView showGridLines="0" zoomScaleNormal="100" workbookViewId="0"/>
  </sheetViews>
  <sheetFormatPr defaultColWidth="10.5703125" defaultRowHeight="12.75"/>
  <cols>
    <col min="1" max="1" width="10.5703125" style="1" customWidth="1"/>
    <col min="2" max="2" width="8.5703125" style="1" customWidth="1"/>
    <col min="3" max="3" width="7.42578125" style="1" customWidth="1"/>
    <col min="4" max="4" width="6.85546875" style="1" customWidth="1"/>
    <col min="5" max="5" width="10" style="1" customWidth="1"/>
    <col min="6" max="6" width="7" style="1" customWidth="1"/>
    <col min="7" max="7" width="5.85546875" style="1" customWidth="1"/>
    <col min="8" max="8" width="6.5703125" style="1" customWidth="1"/>
    <col min="9" max="9" width="6.85546875" style="1" customWidth="1"/>
    <col min="10" max="10" width="8" style="1" customWidth="1"/>
    <col min="11" max="11" width="9.28515625" style="1" customWidth="1"/>
    <col min="12" max="16384" width="10.5703125" style="1"/>
  </cols>
  <sheetData>
    <row r="1" spans="1:29" ht="15" customHeight="1">
      <c r="A1" s="1330" t="s">
        <v>1527</v>
      </c>
    </row>
    <row r="2" spans="1:29" ht="21" customHeight="1">
      <c r="A2" s="1766" t="s">
        <v>117</v>
      </c>
      <c r="B2" s="1766"/>
      <c r="C2" s="1766"/>
      <c r="D2" s="1766"/>
    </row>
    <row r="3" spans="1:29" ht="33" customHeight="1">
      <c r="A3" s="1780" t="s">
        <v>118</v>
      </c>
      <c r="B3" s="1780"/>
      <c r="C3" s="1780"/>
      <c r="D3" s="1780"/>
      <c r="E3" s="1768"/>
      <c r="F3" s="1768"/>
      <c r="G3" s="1768"/>
      <c r="H3" s="1768"/>
      <c r="I3" s="1768"/>
      <c r="J3" s="1768"/>
      <c r="K3" s="1768"/>
    </row>
    <row r="4" spans="1:29" ht="15" customHeight="1">
      <c r="A4" s="41">
        <v>2014</v>
      </c>
      <c r="B4" s="3"/>
      <c r="C4" s="3"/>
      <c r="D4" s="4"/>
      <c r="E4" s="5"/>
    </row>
    <row r="5" spans="1:29" ht="20.25" customHeight="1">
      <c r="A5" s="6"/>
      <c r="B5" s="7"/>
      <c r="C5" s="8"/>
      <c r="D5" s="8"/>
      <c r="E5" s="1769" t="s">
        <v>20</v>
      </c>
      <c r="F5" s="1770"/>
      <c r="G5" s="1770"/>
      <c r="H5" s="1771" t="s">
        <v>21</v>
      </c>
      <c r="I5" s="1772"/>
      <c r="J5" s="1772"/>
      <c r="K5" s="1773" t="s">
        <v>22</v>
      </c>
    </row>
    <row r="6" spans="1:29">
      <c r="A6" s="9"/>
      <c r="B6" s="10"/>
      <c r="C6" s="11"/>
      <c r="D6" s="11"/>
      <c r="E6" s="11"/>
      <c r="F6" s="11"/>
      <c r="G6" s="12"/>
      <c r="H6" s="6"/>
      <c r="I6" s="6"/>
      <c r="J6" s="6"/>
      <c r="K6" s="1774"/>
    </row>
    <row r="7" spans="1:29">
      <c r="A7" s="1759" t="s">
        <v>17</v>
      </c>
      <c r="B7" s="1760"/>
      <c r="C7" s="11" t="s">
        <v>0</v>
      </c>
      <c r="D7" s="11" t="s">
        <v>3</v>
      </c>
      <c r="E7" s="1776" t="s">
        <v>23</v>
      </c>
      <c r="F7" s="11" t="s">
        <v>1</v>
      </c>
      <c r="G7" s="11" t="s">
        <v>2</v>
      </c>
      <c r="H7" s="11" t="s">
        <v>9</v>
      </c>
      <c r="I7" s="1776" t="s">
        <v>6</v>
      </c>
      <c r="J7" s="11" t="s">
        <v>4</v>
      </c>
      <c r="K7" s="1774"/>
    </row>
    <row r="8" spans="1:29">
      <c r="A8" s="1759" t="s">
        <v>24</v>
      </c>
      <c r="B8" s="1760"/>
      <c r="C8" s="11"/>
      <c r="D8" s="11" t="s">
        <v>5</v>
      </c>
      <c r="E8" s="1777"/>
      <c r="F8" s="11"/>
      <c r="G8" s="11"/>
      <c r="H8" s="11"/>
      <c r="I8" s="1777"/>
      <c r="J8" s="11" t="s">
        <v>7</v>
      </c>
      <c r="K8" s="1774"/>
    </row>
    <row r="9" spans="1:29">
      <c r="A9" s="1759" t="s">
        <v>25</v>
      </c>
      <c r="B9" s="1760"/>
      <c r="C9" s="11"/>
      <c r="D9" s="11" t="s">
        <v>10</v>
      </c>
      <c r="E9" s="1777"/>
      <c r="F9" s="11"/>
      <c r="G9" s="11"/>
      <c r="H9" s="11"/>
      <c r="I9" s="1777"/>
      <c r="J9" s="11" t="s">
        <v>8</v>
      </c>
      <c r="K9" s="1774"/>
    </row>
    <row r="10" spans="1:29">
      <c r="A10" s="9"/>
      <c r="B10" s="10"/>
      <c r="C10" s="13"/>
      <c r="D10" s="13"/>
      <c r="E10" s="1778"/>
      <c r="F10" s="13"/>
      <c r="G10" s="13"/>
      <c r="H10" s="13"/>
      <c r="I10" s="13"/>
      <c r="J10" s="13"/>
      <c r="K10" s="1775"/>
    </row>
    <row r="11" spans="1:29" ht="15" customHeight="1">
      <c r="A11" s="14"/>
      <c r="B11" s="15"/>
      <c r="C11" s="1761" t="s">
        <v>19</v>
      </c>
      <c r="D11" s="1762"/>
      <c r="E11" s="1761" t="s">
        <v>13</v>
      </c>
      <c r="F11" s="1763"/>
      <c r="G11" s="1763"/>
      <c r="H11" s="1763"/>
      <c r="I11" s="1763"/>
      <c r="J11" s="1763"/>
      <c r="K11" s="1763"/>
    </row>
    <row r="12" spans="1:29" ht="10.5" customHeight="1">
      <c r="A12" s="16"/>
      <c r="B12" s="16"/>
      <c r="C12" s="16"/>
      <c r="D12" s="16"/>
      <c r="E12" s="5"/>
    </row>
    <row r="13" spans="1:29" ht="12.95" customHeight="1">
      <c r="A13" s="17" t="s">
        <v>113</v>
      </c>
      <c r="B13" s="5"/>
      <c r="C13" s="5"/>
      <c r="D13" s="5"/>
      <c r="E13" s="5"/>
    </row>
    <row r="14" spans="1:29" ht="7.5" customHeight="1">
      <c r="A14" s="5"/>
      <c r="B14" s="5"/>
      <c r="C14" s="5"/>
      <c r="D14" s="5"/>
      <c r="E14" s="5"/>
    </row>
    <row r="15" spans="1:29" s="22" customFormat="1" ht="12.95" customHeight="1">
      <c r="A15" s="17" t="s">
        <v>26</v>
      </c>
      <c r="B15" s="17"/>
      <c r="C15" s="19">
        <v>185</v>
      </c>
      <c r="D15" s="19">
        <v>1541</v>
      </c>
      <c r="E15" s="19">
        <v>26567.105</v>
      </c>
      <c r="F15" s="19">
        <v>3916.2579999999998</v>
      </c>
      <c r="G15" s="19">
        <v>34730.627999999997</v>
      </c>
      <c r="H15" s="19">
        <v>71753.402000000002</v>
      </c>
      <c r="I15" s="19">
        <v>3391.8330000000001</v>
      </c>
      <c r="J15" s="19">
        <v>68361.569000000003</v>
      </c>
      <c r="K15" s="19">
        <v>7654.4989999999998</v>
      </c>
      <c r="L15" s="24"/>
      <c r="M15" s="24"/>
      <c r="N15" s="24"/>
      <c r="O15" s="24"/>
      <c r="P15" s="24"/>
      <c r="Q15" s="24"/>
      <c r="R15" s="24"/>
      <c r="S15" s="24"/>
      <c r="T15" s="24"/>
      <c r="U15" s="42"/>
      <c r="V15" s="42"/>
      <c r="W15" s="42"/>
      <c r="X15" s="42"/>
      <c r="Y15" s="42"/>
      <c r="Z15" s="42"/>
      <c r="AA15" s="42"/>
      <c r="AB15" s="42"/>
      <c r="AC15" s="42"/>
    </row>
    <row r="16" spans="1:29" ht="12.95" customHeight="1">
      <c r="A16" s="17" t="s">
        <v>27</v>
      </c>
      <c r="B16" s="5"/>
      <c r="C16" s="19">
        <v>179</v>
      </c>
      <c r="D16" s="19">
        <v>1480</v>
      </c>
      <c r="E16" s="19">
        <v>25820.812000000002</v>
      </c>
      <c r="F16" s="19">
        <v>3758.75</v>
      </c>
      <c r="G16" s="19">
        <v>34256.529000000002</v>
      </c>
      <c r="H16" s="19">
        <v>70195.926999999996</v>
      </c>
      <c r="I16" s="19">
        <v>3066.8890000000001</v>
      </c>
      <c r="J16" s="19">
        <v>67129.038</v>
      </c>
      <c r="K16" s="19">
        <v>7671.9709999999995</v>
      </c>
      <c r="L16" s="24"/>
      <c r="M16" s="24"/>
      <c r="N16" s="24"/>
      <c r="O16" s="24"/>
      <c r="P16" s="24"/>
      <c r="Q16" s="24"/>
      <c r="R16" s="24"/>
      <c r="S16" s="24"/>
      <c r="T16" s="24"/>
      <c r="U16" s="42"/>
      <c r="V16" s="42"/>
      <c r="W16" s="42"/>
      <c r="X16" s="42"/>
      <c r="Y16" s="42"/>
      <c r="Z16" s="42"/>
      <c r="AA16" s="42"/>
      <c r="AB16" s="42"/>
      <c r="AC16" s="42"/>
    </row>
    <row r="17" spans="1:29" ht="12.95" customHeight="1">
      <c r="A17" s="43" t="s">
        <v>35</v>
      </c>
      <c r="B17" s="5"/>
      <c r="C17" s="24">
        <v>46</v>
      </c>
      <c r="D17" s="24">
        <v>197</v>
      </c>
      <c r="E17" s="24">
        <v>2191.5859999999998</v>
      </c>
      <c r="F17" s="24">
        <v>368.84100000000001</v>
      </c>
      <c r="G17" s="24">
        <v>2812.489</v>
      </c>
      <c r="H17" s="24">
        <v>4938.8540000000003</v>
      </c>
      <c r="I17" s="24">
        <v>113.729</v>
      </c>
      <c r="J17" s="24">
        <v>4825.125</v>
      </c>
      <c r="K17" s="24">
        <v>-690.28399999999999</v>
      </c>
      <c r="L17" s="24"/>
      <c r="M17" s="24"/>
      <c r="N17" s="24"/>
      <c r="O17" s="24"/>
      <c r="P17" s="24"/>
      <c r="Q17" s="24"/>
      <c r="R17" s="24"/>
      <c r="S17" s="24"/>
      <c r="T17" s="24"/>
      <c r="U17" s="42"/>
      <c r="V17" s="42"/>
      <c r="W17" s="42"/>
      <c r="X17" s="42"/>
      <c r="Y17" s="42"/>
      <c r="Z17" s="42"/>
      <c r="AA17" s="42"/>
      <c r="AB17" s="42"/>
      <c r="AC17" s="42"/>
    </row>
    <row r="18" spans="1:29" ht="12.95" customHeight="1">
      <c r="A18" s="43" t="s">
        <v>36</v>
      </c>
      <c r="B18" s="5"/>
      <c r="C18" s="24">
        <v>50</v>
      </c>
      <c r="D18" s="24">
        <v>169</v>
      </c>
      <c r="E18" s="24">
        <v>1867.5709999999999</v>
      </c>
      <c r="F18" s="24">
        <v>308.96300000000002</v>
      </c>
      <c r="G18" s="24">
        <v>1548.961</v>
      </c>
      <c r="H18" s="24">
        <v>4098.9110000000001</v>
      </c>
      <c r="I18" s="24">
        <v>255.32</v>
      </c>
      <c r="J18" s="24">
        <v>3843.5909999999999</v>
      </c>
      <c r="K18" s="24">
        <v>187.46700000000001</v>
      </c>
      <c r="L18" s="24"/>
      <c r="M18" s="24"/>
      <c r="N18" s="24"/>
      <c r="O18" s="24"/>
      <c r="P18" s="24"/>
      <c r="Q18" s="24"/>
      <c r="R18" s="24"/>
      <c r="S18" s="24"/>
      <c r="T18" s="24"/>
      <c r="U18" s="42"/>
      <c r="V18" s="42"/>
      <c r="W18" s="42"/>
      <c r="X18" s="42"/>
      <c r="Y18" s="42"/>
      <c r="Z18" s="42"/>
      <c r="AA18" s="42"/>
      <c r="AB18" s="42"/>
      <c r="AC18" s="42"/>
    </row>
    <row r="19" spans="1:29" ht="12.95" customHeight="1">
      <c r="A19" s="43" t="s">
        <v>33</v>
      </c>
      <c r="B19" s="5"/>
      <c r="C19" s="24">
        <v>68</v>
      </c>
      <c r="D19" s="24">
        <v>1038</v>
      </c>
      <c r="E19" s="24">
        <v>20863.187999999998</v>
      </c>
      <c r="F19" s="24">
        <v>2735.7139999999999</v>
      </c>
      <c r="G19" s="24">
        <v>29140.686000000002</v>
      </c>
      <c r="H19" s="24">
        <v>59074.618999999999</v>
      </c>
      <c r="I19" s="24">
        <v>2135.6860000000001</v>
      </c>
      <c r="J19" s="24">
        <v>56938.932999999997</v>
      </c>
      <c r="K19" s="24">
        <v>8166.3450000000003</v>
      </c>
      <c r="L19" s="24"/>
      <c r="M19" s="24"/>
      <c r="N19" s="24"/>
      <c r="O19" s="24"/>
      <c r="P19" s="24"/>
      <c r="Q19" s="24"/>
      <c r="R19" s="24"/>
      <c r="S19" s="24"/>
      <c r="T19" s="24"/>
      <c r="U19" s="42"/>
      <c r="V19" s="42"/>
      <c r="W19" s="42"/>
      <c r="X19" s="42"/>
      <c r="Y19" s="42"/>
      <c r="Z19" s="42"/>
      <c r="AA19" s="42"/>
      <c r="AB19" s="42"/>
      <c r="AC19" s="42"/>
    </row>
    <row r="20" spans="1:29" ht="12.95" customHeight="1">
      <c r="A20" s="43" t="s">
        <v>37</v>
      </c>
      <c r="B20" s="5"/>
      <c r="C20" s="24">
        <v>12</v>
      </c>
      <c r="D20" s="25">
        <v>60</v>
      </c>
      <c r="E20" s="25">
        <v>720.21299999999997</v>
      </c>
      <c r="F20" s="25">
        <v>174.21199999999999</v>
      </c>
      <c r="G20" s="25">
        <v>594.601</v>
      </c>
      <c r="H20" s="25">
        <v>1635.739</v>
      </c>
      <c r="I20" s="25">
        <v>501.18299999999999</v>
      </c>
      <c r="J20" s="25">
        <v>1134.556</v>
      </c>
      <c r="K20" s="25">
        <v>23.504999999999999</v>
      </c>
      <c r="L20" s="24"/>
      <c r="M20" s="24"/>
      <c r="N20" s="24"/>
      <c r="O20" s="24"/>
      <c r="P20" s="24"/>
      <c r="Q20" s="24"/>
      <c r="R20" s="24"/>
      <c r="S20" s="24"/>
      <c r="T20" s="24"/>
      <c r="U20" s="42"/>
      <c r="V20" s="42"/>
      <c r="W20" s="42"/>
      <c r="X20" s="42"/>
      <c r="Y20" s="42"/>
      <c r="Z20" s="42"/>
      <c r="AA20" s="42"/>
      <c r="AB20" s="42"/>
      <c r="AC20" s="42"/>
    </row>
    <row r="21" spans="1:29" ht="12.95" customHeight="1">
      <c r="A21" s="43" t="s">
        <v>38</v>
      </c>
      <c r="B21" s="5"/>
      <c r="C21" s="24">
        <v>3</v>
      </c>
      <c r="D21" s="25">
        <v>16</v>
      </c>
      <c r="E21" s="25">
        <v>178.25399999999999</v>
      </c>
      <c r="F21" s="25">
        <v>171.02</v>
      </c>
      <c r="G21" s="25">
        <v>159.792</v>
      </c>
      <c r="H21" s="25">
        <v>447.80399999999997</v>
      </c>
      <c r="I21" s="25">
        <v>60.970999999999997</v>
      </c>
      <c r="J21" s="25">
        <v>386.83300000000003</v>
      </c>
      <c r="K21" s="25">
        <v>-15.061999999999999</v>
      </c>
      <c r="L21" s="24"/>
      <c r="M21" s="24"/>
      <c r="N21" s="24"/>
      <c r="O21" s="24"/>
      <c r="P21" s="24"/>
      <c r="Q21" s="24"/>
      <c r="R21" s="24"/>
      <c r="S21" s="24"/>
      <c r="T21" s="24"/>
      <c r="U21" s="42"/>
      <c r="V21" s="42"/>
      <c r="W21" s="42"/>
      <c r="X21" s="42"/>
      <c r="Y21" s="42"/>
      <c r="Z21" s="42"/>
      <c r="AA21" s="42"/>
      <c r="AB21" s="42"/>
      <c r="AC21" s="42"/>
    </row>
    <row r="22" spans="1:29" ht="12.95" customHeight="1">
      <c r="A22" s="44" t="s">
        <v>28</v>
      </c>
      <c r="B22" s="5"/>
      <c r="C22" s="45">
        <v>3</v>
      </c>
      <c r="D22" s="45" t="s">
        <v>44</v>
      </c>
      <c r="E22" s="45" t="s">
        <v>44</v>
      </c>
      <c r="F22" s="45" t="s">
        <v>44</v>
      </c>
      <c r="G22" s="45" t="s">
        <v>44</v>
      </c>
      <c r="H22" s="45" t="s">
        <v>44</v>
      </c>
      <c r="I22" s="45" t="s">
        <v>44</v>
      </c>
      <c r="J22" s="45" t="s">
        <v>44</v>
      </c>
      <c r="K22" s="45" t="s">
        <v>44</v>
      </c>
      <c r="L22" s="24"/>
      <c r="M22" s="24"/>
      <c r="N22" s="24"/>
      <c r="O22" s="24"/>
      <c r="P22" s="24"/>
      <c r="Q22" s="24"/>
      <c r="R22" s="24"/>
      <c r="S22" s="24"/>
      <c r="T22" s="24"/>
      <c r="U22" s="42"/>
      <c r="V22" s="42"/>
      <c r="W22" s="42"/>
      <c r="X22" s="42"/>
      <c r="Y22" s="42"/>
      <c r="Z22" s="42"/>
      <c r="AA22" s="42"/>
      <c r="AB22" s="42"/>
      <c r="AC22" s="42"/>
    </row>
    <row r="23" spans="1:29" ht="12.95" customHeight="1">
      <c r="A23" s="44" t="s">
        <v>29</v>
      </c>
      <c r="B23" s="5"/>
      <c r="C23" s="45">
        <v>3</v>
      </c>
      <c r="D23" s="45" t="s">
        <v>44</v>
      </c>
      <c r="E23" s="45" t="s">
        <v>44</v>
      </c>
      <c r="F23" s="45" t="s">
        <v>44</v>
      </c>
      <c r="G23" s="45" t="s">
        <v>44</v>
      </c>
      <c r="H23" s="45" t="s">
        <v>44</v>
      </c>
      <c r="I23" s="45" t="s">
        <v>44</v>
      </c>
      <c r="J23" s="45" t="s">
        <v>44</v>
      </c>
      <c r="K23" s="45" t="s">
        <v>44</v>
      </c>
      <c r="L23" s="24"/>
      <c r="M23" s="24"/>
      <c r="N23" s="24"/>
      <c r="O23" s="24"/>
      <c r="P23" s="24"/>
      <c r="Q23" s="24"/>
      <c r="R23" s="24"/>
      <c r="S23" s="24"/>
      <c r="T23" s="24"/>
      <c r="U23" s="42"/>
      <c r="V23" s="42"/>
      <c r="W23" s="42"/>
      <c r="X23" s="42"/>
      <c r="Y23" s="42"/>
      <c r="Z23" s="42"/>
      <c r="AA23" s="42"/>
      <c r="AB23" s="42"/>
      <c r="AC23" s="42"/>
    </row>
    <row r="24" spans="1:29" ht="7.5" customHeight="1">
      <c r="A24" s="44"/>
      <c r="B24" s="5"/>
      <c r="C24" s="46"/>
      <c r="D24" s="46"/>
      <c r="E24" s="31"/>
      <c r="F24" s="32"/>
      <c r="G24" s="32"/>
      <c r="H24" s="32"/>
      <c r="I24" s="32"/>
      <c r="J24" s="32"/>
      <c r="K24" s="32"/>
      <c r="L24" s="24"/>
      <c r="M24" s="24"/>
      <c r="N24" s="24"/>
      <c r="O24" s="24"/>
      <c r="P24" s="24"/>
      <c r="Q24" s="24"/>
      <c r="R24" s="24"/>
      <c r="S24" s="24"/>
      <c r="T24" s="24"/>
    </row>
    <row r="25" spans="1:29" ht="12.95" customHeight="1">
      <c r="A25" s="17" t="s">
        <v>114</v>
      </c>
      <c r="B25" s="5"/>
      <c r="C25" s="31"/>
      <c r="D25" s="31"/>
      <c r="E25" s="31"/>
      <c r="F25" s="32"/>
      <c r="G25" s="32"/>
      <c r="H25" s="32"/>
      <c r="I25" s="32"/>
      <c r="J25" s="32"/>
      <c r="K25" s="32"/>
    </row>
    <row r="26" spans="1:29" ht="7.5" customHeight="1">
      <c r="A26" s="17" t="s">
        <v>49</v>
      </c>
      <c r="B26" s="5"/>
      <c r="C26" s="31"/>
      <c r="D26" s="31"/>
      <c r="E26" s="31"/>
      <c r="F26" s="32"/>
      <c r="G26" s="32"/>
      <c r="H26" s="32"/>
      <c r="I26" s="32"/>
      <c r="J26" s="32"/>
      <c r="K26" s="32"/>
    </row>
    <row r="27" spans="1:29" s="22" customFormat="1" ht="12.95" customHeight="1">
      <c r="A27" s="44" t="s">
        <v>26</v>
      </c>
      <c r="B27" s="17"/>
      <c r="C27" s="19">
        <v>28</v>
      </c>
      <c r="D27" s="19">
        <v>119</v>
      </c>
      <c r="E27" s="19">
        <v>1930.5440000000001</v>
      </c>
      <c r="F27" s="19">
        <v>80.650999999999996</v>
      </c>
      <c r="G27" s="19">
        <v>2046.6220000000001</v>
      </c>
      <c r="H27" s="19">
        <v>5945.1850000000004</v>
      </c>
      <c r="I27" s="19">
        <v>0</v>
      </c>
      <c r="J27" s="19">
        <v>5945.1850000000004</v>
      </c>
      <c r="K27" s="19">
        <v>944.846</v>
      </c>
      <c r="L27" s="24"/>
      <c r="M27" s="24"/>
      <c r="N27" s="24"/>
      <c r="O27" s="40"/>
      <c r="P27" s="24"/>
      <c r="Q27" s="24"/>
      <c r="R27" s="24"/>
      <c r="S27" s="24"/>
      <c r="T27" s="24"/>
      <c r="U27" s="42"/>
      <c r="V27" s="42"/>
      <c r="W27" s="42"/>
      <c r="X27" s="42"/>
      <c r="Y27" s="42"/>
      <c r="Z27" s="42"/>
      <c r="AA27" s="42"/>
      <c r="AB27" s="42"/>
      <c r="AC27" s="42"/>
    </row>
    <row r="28" spans="1:29" s="22" customFormat="1" ht="12.95" customHeight="1">
      <c r="A28" s="17" t="s">
        <v>27</v>
      </c>
      <c r="B28" s="17"/>
      <c r="C28" s="19">
        <v>28</v>
      </c>
      <c r="D28" s="47">
        <v>119</v>
      </c>
      <c r="E28" s="47">
        <v>1930.5440000000001</v>
      </c>
      <c r="F28" s="47">
        <v>80.650999999999996</v>
      </c>
      <c r="G28" s="47">
        <v>2046.6220000000001</v>
      </c>
      <c r="H28" s="47">
        <v>5945.1850000000004</v>
      </c>
      <c r="I28" s="47">
        <v>0</v>
      </c>
      <c r="J28" s="47">
        <v>5945.1850000000004</v>
      </c>
      <c r="K28" s="47">
        <v>944.846</v>
      </c>
      <c r="L28" s="24"/>
      <c r="M28" s="24"/>
      <c r="N28" s="24"/>
      <c r="O28" s="40"/>
      <c r="P28" s="24"/>
      <c r="Q28" s="24"/>
      <c r="R28" s="24"/>
      <c r="S28" s="24"/>
      <c r="T28" s="24"/>
      <c r="U28" s="42"/>
      <c r="V28" s="42"/>
      <c r="W28" s="42"/>
      <c r="X28" s="42"/>
      <c r="Y28" s="42"/>
      <c r="Z28" s="42"/>
      <c r="AA28" s="42"/>
      <c r="AB28" s="42"/>
      <c r="AC28" s="42"/>
    </row>
    <row r="29" spans="1:29" ht="12.95" customHeight="1">
      <c r="A29" s="43" t="s">
        <v>35</v>
      </c>
      <c r="B29" s="5"/>
      <c r="C29" s="24">
        <v>6</v>
      </c>
      <c r="D29" s="25">
        <v>6</v>
      </c>
      <c r="E29" s="25">
        <v>1.429</v>
      </c>
      <c r="F29" s="25">
        <v>0</v>
      </c>
      <c r="G29" s="25">
        <v>16.547000000000001</v>
      </c>
      <c r="H29" s="25">
        <v>73.195999999999998</v>
      </c>
      <c r="I29" s="25">
        <v>0</v>
      </c>
      <c r="J29" s="25">
        <v>73.195999999999998</v>
      </c>
      <c r="K29" s="25">
        <v>51.27</v>
      </c>
      <c r="L29" s="24"/>
      <c r="M29" s="24"/>
      <c r="N29" s="24"/>
      <c r="O29" s="24"/>
      <c r="P29" s="24"/>
      <c r="Q29" s="24"/>
      <c r="R29" s="24"/>
      <c r="S29" s="24"/>
      <c r="T29" s="24"/>
      <c r="U29" s="42"/>
      <c r="V29" s="42"/>
      <c r="W29" s="42"/>
      <c r="X29" s="42"/>
      <c r="Y29" s="42"/>
      <c r="Z29" s="42"/>
      <c r="AA29" s="42"/>
      <c r="AB29" s="42"/>
      <c r="AC29" s="42"/>
    </row>
    <row r="30" spans="1:29" ht="12.95" customHeight="1">
      <c r="A30" s="43" t="s">
        <v>36</v>
      </c>
      <c r="B30" s="5"/>
      <c r="C30" s="24">
        <v>5</v>
      </c>
      <c r="D30" s="25">
        <v>5</v>
      </c>
      <c r="E30" s="25">
        <v>1.2430000000000001</v>
      </c>
      <c r="F30" s="25">
        <v>0</v>
      </c>
      <c r="G30" s="25">
        <v>18.701000000000001</v>
      </c>
      <c r="H30" s="25">
        <v>40.56</v>
      </c>
      <c r="I30" s="25">
        <v>0</v>
      </c>
      <c r="J30" s="25">
        <v>40.56</v>
      </c>
      <c r="K30" s="25">
        <v>20.369</v>
      </c>
      <c r="L30" s="24"/>
      <c r="M30" s="24"/>
      <c r="N30" s="24"/>
      <c r="O30" s="24"/>
      <c r="P30" s="24"/>
      <c r="Q30" s="24"/>
      <c r="R30" s="24"/>
      <c r="S30" s="24"/>
      <c r="T30" s="24"/>
      <c r="U30" s="42"/>
      <c r="V30" s="42"/>
      <c r="W30" s="42"/>
      <c r="X30" s="42"/>
      <c r="Y30" s="42"/>
      <c r="Z30" s="42"/>
      <c r="AA30" s="42"/>
      <c r="AB30" s="42"/>
      <c r="AC30" s="42"/>
    </row>
    <row r="31" spans="1:29" ht="12.95" customHeight="1">
      <c r="A31" s="43" t="s">
        <v>33</v>
      </c>
      <c r="B31" s="5"/>
      <c r="C31" s="24">
        <v>17</v>
      </c>
      <c r="D31" s="25">
        <v>108</v>
      </c>
      <c r="E31" s="25">
        <v>1927.8720000000001</v>
      </c>
      <c r="F31" s="25">
        <v>80.650999999999996</v>
      </c>
      <c r="G31" s="25">
        <v>2011.374</v>
      </c>
      <c r="H31" s="25">
        <v>5831.4290000000001</v>
      </c>
      <c r="I31" s="25">
        <v>0</v>
      </c>
      <c r="J31" s="25">
        <v>5831.4290000000001</v>
      </c>
      <c r="K31" s="25">
        <v>873.20699999999999</v>
      </c>
      <c r="L31" s="24"/>
      <c r="M31" s="24"/>
      <c r="N31" s="24"/>
      <c r="O31" s="40"/>
      <c r="P31" s="24"/>
      <c r="Q31" s="24"/>
      <c r="R31" s="24"/>
      <c r="S31" s="24"/>
      <c r="T31" s="24"/>
      <c r="U31" s="42"/>
      <c r="V31" s="42"/>
      <c r="W31" s="42"/>
      <c r="X31" s="42"/>
      <c r="Y31" s="42"/>
      <c r="Z31" s="42"/>
      <c r="AA31" s="42"/>
      <c r="AB31" s="42"/>
      <c r="AC31" s="42"/>
    </row>
    <row r="32" spans="1:29" ht="12.95" customHeight="1">
      <c r="A32" s="43" t="s">
        <v>37</v>
      </c>
      <c r="B32" s="5"/>
      <c r="C32" s="24">
        <v>0</v>
      </c>
      <c r="D32" s="25">
        <v>0</v>
      </c>
      <c r="E32" s="25">
        <v>0</v>
      </c>
      <c r="F32" s="25">
        <v>0</v>
      </c>
      <c r="G32" s="25">
        <v>0</v>
      </c>
      <c r="H32" s="25">
        <v>0</v>
      </c>
      <c r="I32" s="25">
        <v>0</v>
      </c>
      <c r="J32" s="25">
        <v>0</v>
      </c>
      <c r="K32" s="25">
        <v>0</v>
      </c>
      <c r="L32" s="24"/>
      <c r="M32" s="24"/>
      <c r="N32" s="24"/>
      <c r="O32" s="24"/>
      <c r="P32" s="24"/>
      <c r="Q32" s="24"/>
      <c r="R32" s="24"/>
      <c r="S32" s="24"/>
      <c r="T32" s="24"/>
      <c r="U32" s="42"/>
      <c r="V32" s="42"/>
      <c r="W32" s="42"/>
      <c r="X32" s="42"/>
      <c r="Y32" s="42"/>
      <c r="Z32" s="42"/>
      <c r="AA32" s="42"/>
      <c r="AB32" s="42"/>
      <c r="AC32" s="42"/>
    </row>
    <row r="33" spans="1:29" ht="12.95" customHeight="1">
      <c r="A33" s="43" t="s">
        <v>38</v>
      </c>
      <c r="B33" s="5"/>
      <c r="C33" s="24">
        <v>0</v>
      </c>
      <c r="D33" s="25">
        <v>0</v>
      </c>
      <c r="E33" s="25">
        <v>0</v>
      </c>
      <c r="F33" s="25">
        <v>0</v>
      </c>
      <c r="G33" s="25">
        <v>0</v>
      </c>
      <c r="H33" s="25">
        <v>0</v>
      </c>
      <c r="I33" s="25">
        <v>0</v>
      </c>
      <c r="J33" s="25">
        <v>0</v>
      </c>
      <c r="K33" s="25">
        <v>0</v>
      </c>
      <c r="L33" s="24"/>
      <c r="M33" s="24"/>
      <c r="N33" s="24"/>
      <c r="O33" s="24"/>
      <c r="P33" s="24"/>
      <c r="Q33" s="24"/>
      <c r="R33" s="24"/>
      <c r="S33" s="24"/>
      <c r="T33" s="24"/>
      <c r="U33" s="42"/>
      <c r="V33" s="42"/>
      <c r="W33" s="42"/>
      <c r="X33" s="42"/>
      <c r="Y33" s="42"/>
      <c r="Z33" s="42"/>
      <c r="AA33" s="42"/>
      <c r="AB33" s="42"/>
      <c r="AC33" s="42"/>
    </row>
    <row r="34" spans="1:29" s="22" customFormat="1" ht="12.95" customHeight="1">
      <c r="A34" s="44" t="s">
        <v>52</v>
      </c>
      <c r="B34" s="17"/>
      <c r="C34" s="22">
        <v>0</v>
      </c>
      <c r="D34" s="22">
        <v>0</v>
      </c>
      <c r="E34" s="22">
        <v>0</v>
      </c>
      <c r="F34" s="22">
        <v>0</v>
      </c>
      <c r="G34" s="22">
        <v>0</v>
      </c>
      <c r="H34" s="22">
        <v>0</v>
      </c>
      <c r="I34" s="22">
        <v>0</v>
      </c>
      <c r="J34" s="22">
        <v>0</v>
      </c>
      <c r="K34" s="22">
        <v>0</v>
      </c>
      <c r="L34" s="24"/>
      <c r="M34" s="24"/>
      <c r="N34" s="24"/>
      <c r="O34" s="24"/>
      <c r="P34" s="24"/>
      <c r="Q34" s="24"/>
      <c r="R34" s="24"/>
      <c r="S34" s="24"/>
      <c r="T34" s="24"/>
      <c r="U34" s="42"/>
      <c r="V34" s="42"/>
      <c r="W34" s="42"/>
      <c r="X34" s="42"/>
      <c r="Y34" s="42"/>
      <c r="Z34" s="42"/>
      <c r="AA34" s="42"/>
      <c r="AB34" s="42"/>
      <c r="AC34" s="42"/>
    </row>
    <row r="35" spans="1:29" s="22" customFormat="1" ht="12.95" customHeight="1">
      <c r="A35" s="44" t="s">
        <v>53</v>
      </c>
      <c r="B35" s="17"/>
      <c r="C35" s="22">
        <v>0</v>
      </c>
      <c r="D35" s="22">
        <v>0</v>
      </c>
      <c r="E35" s="22">
        <v>0</v>
      </c>
      <c r="F35" s="22">
        <v>0</v>
      </c>
      <c r="G35" s="22">
        <v>0</v>
      </c>
      <c r="H35" s="22">
        <v>0</v>
      </c>
      <c r="I35" s="22">
        <v>0</v>
      </c>
      <c r="J35" s="22">
        <v>0</v>
      </c>
      <c r="K35" s="22">
        <v>0</v>
      </c>
      <c r="L35" s="24"/>
      <c r="M35" s="24"/>
      <c r="N35" s="24"/>
      <c r="O35" s="24"/>
      <c r="P35" s="24"/>
      <c r="Q35" s="24"/>
      <c r="R35" s="24"/>
      <c r="S35" s="24"/>
      <c r="T35" s="24"/>
      <c r="U35" s="42"/>
      <c r="V35" s="42"/>
      <c r="W35" s="42"/>
      <c r="X35" s="42"/>
      <c r="Y35" s="42"/>
      <c r="Z35" s="42"/>
      <c r="AA35" s="42"/>
      <c r="AB35" s="42"/>
      <c r="AC35" s="42"/>
    </row>
    <row r="36" spans="1:29" s="22" customFormat="1" ht="7.5" customHeight="1">
      <c r="A36" s="44"/>
      <c r="B36" s="17"/>
      <c r="C36" s="35"/>
      <c r="D36" s="35"/>
      <c r="E36" s="35"/>
      <c r="F36" s="48"/>
      <c r="G36" s="48"/>
      <c r="H36" s="48"/>
      <c r="I36" s="48"/>
      <c r="J36" s="48"/>
      <c r="K36" s="48"/>
      <c r="L36" s="24"/>
      <c r="M36" s="24"/>
      <c r="N36" s="24"/>
      <c r="O36" s="24"/>
      <c r="P36" s="24"/>
      <c r="Q36" s="24"/>
      <c r="R36" s="24"/>
      <c r="S36" s="24"/>
      <c r="T36" s="24"/>
    </row>
    <row r="37" spans="1:29" ht="12.95" customHeight="1">
      <c r="A37" s="17" t="s">
        <v>115</v>
      </c>
      <c r="B37" s="5"/>
      <c r="C37" s="31"/>
      <c r="D37" s="31"/>
      <c r="E37" s="31"/>
      <c r="F37" s="32"/>
      <c r="G37" s="32"/>
      <c r="H37" s="32"/>
      <c r="I37" s="32"/>
      <c r="J37" s="32"/>
      <c r="K37" s="32"/>
    </row>
    <row r="38" spans="1:29" ht="7.5" customHeight="1">
      <c r="A38" s="17" t="s">
        <v>49</v>
      </c>
      <c r="B38" s="5"/>
      <c r="C38" s="31"/>
      <c r="D38" s="31"/>
      <c r="E38" s="31"/>
      <c r="F38" s="32"/>
      <c r="G38" s="32"/>
      <c r="H38" s="32"/>
      <c r="I38" s="32"/>
      <c r="J38" s="32"/>
      <c r="K38" s="32"/>
    </row>
    <row r="39" spans="1:29" s="22" customFormat="1" ht="12.95" customHeight="1">
      <c r="A39" s="44" t="s">
        <v>26</v>
      </c>
      <c r="B39" s="17"/>
      <c r="C39" s="19">
        <v>60</v>
      </c>
      <c r="D39" s="19">
        <v>426</v>
      </c>
      <c r="E39" s="19">
        <v>8331.3289999999997</v>
      </c>
      <c r="F39" s="19">
        <v>531.94799999999998</v>
      </c>
      <c r="G39" s="19">
        <v>11992.705</v>
      </c>
      <c r="H39" s="19">
        <v>14742.465</v>
      </c>
      <c r="I39" s="19">
        <v>693.96</v>
      </c>
      <c r="J39" s="19">
        <v>14048.504999999999</v>
      </c>
      <c r="K39" s="19">
        <v>1210.008</v>
      </c>
      <c r="L39" s="24"/>
      <c r="M39" s="24"/>
      <c r="N39" s="24"/>
      <c r="O39" s="24"/>
      <c r="P39" s="24"/>
      <c r="Q39" s="24"/>
      <c r="R39" s="24"/>
      <c r="S39" s="24"/>
      <c r="T39" s="24"/>
      <c r="U39" s="42"/>
      <c r="V39" s="42"/>
      <c r="W39" s="42"/>
      <c r="X39" s="42"/>
      <c r="Y39" s="42"/>
      <c r="Z39" s="42"/>
      <c r="AA39" s="42"/>
      <c r="AB39" s="42"/>
      <c r="AC39" s="42"/>
    </row>
    <row r="40" spans="1:29" s="22" customFormat="1" ht="12.95" customHeight="1">
      <c r="A40" s="17" t="s">
        <v>27</v>
      </c>
      <c r="B40" s="17"/>
      <c r="C40" s="19">
        <v>57</v>
      </c>
      <c r="D40" s="19">
        <v>413</v>
      </c>
      <c r="E40" s="19">
        <v>8166.1329999999998</v>
      </c>
      <c r="F40" s="19">
        <v>375.12200000000001</v>
      </c>
      <c r="G40" s="19">
        <v>11753.252</v>
      </c>
      <c r="H40" s="19">
        <v>14187.084999999999</v>
      </c>
      <c r="I40" s="19">
        <v>393.69099999999997</v>
      </c>
      <c r="J40" s="19">
        <v>13793.394</v>
      </c>
      <c r="K40" s="19">
        <v>1341.01</v>
      </c>
      <c r="L40" s="24"/>
      <c r="M40" s="24"/>
      <c r="N40" s="24"/>
      <c r="O40" s="24"/>
      <c r="P40" s="24"/>
      <c r="Q40" s="24"/>
      <c r="R40" s="24"/>
      <c r="S40" s="24"/>
      <c r="T40" s="24"/>
      <c r="U40" s="42"/>
      <c r="V40" s="42"/>
      <c r="W40" s="42"/>
      <c r="X40" s="42"/>
      <c r="Y40" s="42"/>
      <c r="Z40" s="42"/>
      <c r="AA40" s="42"/>
      <c r="AB40" s="42"/>
      <c r="AC40" s="42"/>
    </row>
    <row r="41" spans="1:29" ht="12.95" customHeight="1">
      <c r="A41" s="43" t="s">
        <v>35</v>
      </c>
      <c r="B41" s="5"/>
      <c r="C41" s="24">
        <v>13</v>
      </c>
      <c r="D41" s="25">
        <v>14</v>
      </c>
      <c r="E41" s="25">
        <v>20.286000000000001</v>
      </c>
      <c r="F41" s="25">
        <v>0</v>
      </c>
      <c r="G41" s="25">
        <v>71.158000000000001</v>
      </c>
      <c r="H41" s="25">
        <v>113.64400000000001</v>
      </c>
      <c r="I41" s="25">
        <v>0</v>
      </c>
      <c r="J41" s="25">
        <v>113.64400000000001</v>
      </c>
      <c r="K41" s="25">
        <v>77.412999999999997</v>
      </c>
      <c r="L41" s="24"/>
      <c r="M41" s="24"/>
      <c r="N41" s="24"/>
      <c r="O41" s="24"/>
      <c r="P41" s="24"/>
      <c r="Q41" s="24"/>
      <c r="R41" s="24"/>
      <c r="S41" s="24"/>
      <c r="T41" s="24"/>
      <c r="U41" s="42"/>
      <c r="V41" s="42"/>
      <c r="W41" s="42"/>
      <c r="X41" s="42"/>
      <c r="Y41" s="42"/>
      <c r="Z41" s="42"/>
      <c r="AA41" s="42"/>
      <c r="AB41" s="42"/>
      <c r="AC41" s="42"/>
    </row>
    <row r="42" spans="1:29" ht="12.95" customHeight="1">
      <c r="A42" s="43" t="s">
        <v>36</v>
      </c>
      <c r="B42" s="5"/>
      <c r="C42" s="24">
        <v>12</v>
      </c>
      <c r="D42" s="25">
        <v>45</v>
      </c>
      <c r="E42" s="25">
        <v>568.51199999999994</v>
      </c>
      <c r="F42" s="25">
        <v>72.822000000000003</v>
      </c>
      <c r="G42" s="25">
        <v>280.512</v>
      </c>
      <c r="H42" s="25">
        <v>950.89499999999998</v>
      </c>
      <c r="I42" s="25">
        <v>120.276</v>
      </c>
      <c r="J42" s="25">
        <v>830.61900000000003</v>
      </c>
      <c r="K42" s="25">
        <v>107.465</v>
      </c>
      <c r="L42" s="24"/>
      <c r="M42" s="24"/>
      <c r="N42" s="24"/>
      <c r="O42" s="24"/>
      <c r="P42" s="24"/>
      <c r="Q42" s="24"/>
      <c r="R42" s="24"/>
      <c r="S42" s="24"/>
      <c r="T42" s="24"/>
      <c r="U42" s="42"/>
      <c r="V42" s="42"/>
      <c r="W42" s="42"/>
      <c r="X42" s="42"/>
      <c r="Y42" s="42"/>
      <c r="Z42" s="42"/>
      <c r="AA42" s="42"/>
      <c r="AB42" s="42"/>
      <c r="AC42" s="42"/>
    </row>
    <row r="43" spans="1:29" ht="12.95" customHeight="1">
      <c r="A43" s="43" t="s">
        <v>33</v>
      </c>
      <c r="B43" s="5"/>
      <c r="C43" s="24">
        <v>27</v>
      </c>
      <c r="D43" s="25">
        <v>347</v>
      </c>
      <c r="E43" s="25">
        <v>7536.5739999999996</v>
      </c>
      <c r="F43" s="25">
        <v>299.99299999999999</v>
      </c>
      <c r="G43" s="25">
        <v>11366.244000000001</v>
      </c>
      <c r="H43" s="25">
        <v>13059.246999999999</v>
      </c>
      <c r="I43" s="25">
        <v>271.387</v>
      </c>
      <c r="J43" s="25">
        <v>12787.86</v>
      </c>
      <c r="K43" s="25">
        <v>1174.27</v>
      </c>
      <c r="L43" s="24"/>
      <c r="M43" s="24"/>
      <c r="N43" s="24"/>
      <c r="O43" s="24"/>
      <c r="P43" s="24"/>
      <c r="Q43" s="24"/>
      <c r="R43" s="24"/>
      <c r="S43" s="24"/>
      <c r="T43" s="24"/>
      <c r="U43" s="42"/>
      <c r="V43" s="42"/>
      <c r="W43" s="42"/>
      <c r="X43" s="42"/>
      <c r="Y43" s="42"/>
      <c r="Z43" s="42"/>
      <c r="AA43" s="42"/>
      <c r="AB43" s="42"/>
      <c r="AC43" s="42"/>
    </row>
    <row r="44" spans="1:29" ht="12.95" customHeight="1">
      <c r="A44" s="43" t="s">
        <v>37</v>
      </c>
      <c r="B44" s="5"/>
      <c r="C44" s="24">
        <v>4</v>
      </c>
      <c r="D44" s="25" t="s">
        <v>44</v>
      </c>
      <c r="E44" s="25" t="s">
        <v>44</v>
      </c>
      <c r="F44" s="25" t="s">
        <v>44</v>
      </c>
      <c r="G44" s="25" t="s">
        <v>44</v>
      </c>
      <c r="H44" s="25" t="s">
        <v>44</v>
      </c>
      <c r="I44" s="25" t="s">
        <v>44</v>
      </c>
      <c r="J44" s="25" t="s">
        <v>44</v>
      </c>
      <c r="K44" s="25" t="s">
        <v>44</v>
      </c>
      <c r="L44" s="24"/>
      <c r="M44" s="24"/>
      <c r="N44" s="24"/>
      <c r="O44" s="24"/>
      <c r="P44" s="24"/>
      <c r="Q44" s="24"/>
      <c r="R44" s="24"/>
      <c r="S44" s="24"/>
      <c r="T44" s="24"/>
      <c r="U44" s="42"/>
      <c r="V44" s="42"/>
      <c r="W44" s="42"/>
      <c r="X44" s="42"/>
      <c r="Y44" s="42"/>
      <c r="Z44" s="42"/>
      <c r="AA44" s="42"/>
      <c r="AB44" s="42"/>
      <c r="AC44" s="42"/>
    </row>
    <row r="45" spans="1:29" ht="12.95" customHeight="1">
      <c r="A45" s="43" t="s">
        <v>38</v>
      </c>
      <c r="B45" s="5"/>
      <c r="C45" s="24">
        <v>1</v>
      </c>
      <c r="D45" s="24" t="s">
        <v>44</v>
      </c>
      <c r="E45" s="24" t="s">
        <v>44</v>
      </c>
      <c r="F45" s="24" t="s">
        <v>44</v>
      </c>
      <c r="G45" s="24" t="s">
        <v>44</v>
      </c>
      <c r="H45" s="24" t="s">
        <v>44</v>
      </c>
      <c r="I45" s="24" t="s">
        <v>44</v>
      </c>
      <c r="J45" s="24" t="s">
        <v>44</v>
      </c>
      <c r="K45" s="24" t="s">
        <v>44</v>
      </c>
      <c r="L45" s="24"/>
      <c r="M45" s="24"/>
      <c r="N45" s="24"/>
      <c r="O45" s="24"/>
      <c r="P45" s="24"/>
      <c r="Q45" s="24"/>
      <c r="R45" s="24"/>
      <c r="S45" s="24"/>
      <c r="T45" s="24"/>
      <c r="U45" s="42"/>
      <c r="V45" s="42"/>
      <c r="W45" s="42"/>
      <c r="X45" s="42"/>
      <c r="Y45" s="42"/>
      <c r="Z45" s="42"/>
      <c r="AA45" s="42"/>
      <c r="AB45" s="42"/>
      <c r="AC45" s="42"/>
    </row>
    <row r="46" spans="1:29" s="22" customFormat="1" ht="12.95" customHeight="1">
      <c r="A46" s="44" t="s">
        <v>52</v>
      </c>
      <c r="B46" s="17"/>
      <c r="C46" s="45">
        <v>2</v>
      </c>
      <c r="D46" s="45" t="s">
        <v>44</v>
      </c>
      <c r="E46" s="45" t="s">
        <v>44</v>
      </c>
      <c r="F46" s="45" t="s">
        <v>44</v>
      </c>
      <c r="G46" s="45" t="s">
        <v>44</v>
      </c>
      <c r="H46" s="45" t="s">
        <v>44</v>
      </c>
      <c r="I46" s="45" t="s">
        <v>44</v>
      </c>
      <c r="J46" s="45" t="s">
        <v>44</v>
      </c>
      <c r="K46" s="45" t="s">
        <v>44</v>
      </c>
      <c r="L46" s="24"/>
      <c r="M46" s="24"/>
      <c r="N46" s="24"/>
      <c r="O46" s="24"/>
      <c r="P46" s="24"/>
      <c r="Q46" s="24"/>
      <c r="R46" s="24"/>
      <c r="S46" s="24"/>
      <c r="T46" s="24"/>
      <c r="U46" s="42"/>
      <c r="V46" s="42"/>
      <c r="W46" s="42"/>
      <c r="X46" s="42"/>
      <c r="Y46" s="42"/>
      <c r="Z46" s="42"/>
      <c r="AA46" s="42"/>
      <c r="AB46" s="42"/>
      <c r="AC46" s="42"/>
    </row>
    <row r="47" spans="1:29" s="22" customFormat="1" ht="12.95" customHeight="1">
      <c r="A47" s="44" t="s">
        <v>53</v>
      </c>
      <c r="B47" s="17"/>
      <c r="C47" s="45">
        <v>1</v>
      </c>
      <c r="D47" s="45" t="s">
        <v>44</v>
      </c>
      <c r="E47" s="45" t="s">
        <v>44</v>
      </c>
      <c r="F47" s="45" t="s">
        <v>44</v>
      </c>
      <c r="G47" s="45" t="s">
        <v>44</v>
      </c>
      <c r="H47" s="45" t="s">
        <v>44</v>
      </c>
      <c r="I47" s="45" t="s">
        <v>44</v>
      </c>
      <c r="J47" s="45" t="s">
        <v>44</v>
      </c>
      <c r="K47" s="45" t="s">
        <v>44</v>
      </c>
      <c r="L47" s="24"/>
      <c r="M47" s="24"/>
      <c r="N47" s="24"/>
      <c r="O47" s="24"/>
      <c r="P47" s="24"/>
      <c r="Q47" s="24"/>
      <c r="R47" s="24"/>
      <c r="S47" s="24"/>
      <c r="T47" s="24"/>
      <c r="U47" s="42"/>
      <c r="V47" s="42"/>
      <c r="W47" s="42"/>
      <c r="X47" s="42"/>
      <c r="Y47" s="42"/>
      <c r="Z47" s="42"/>
      <c r="AA47" s="42"/>
      <c r="AB47" s="42"/>
      <c r="AC47" s="42"/>
    </row>
    <row r="48" spans="1:29" ht="7.5" customHeight="1">
      <c r="A48" s="4"/>
      <c r="B48" s="5"/>
      <c r="C48" s="31"/>
      <c r="D48" s="31"/>
      <c r="E48" s="31"/>
      <c r="F48" s="32"/>
      <c r="G48" s="32"/>
      <c r="H48" s="32"/>
      <c r="I48" s="32"/>
      <c r="J48" s="32"/>
      <c r="K48" s="32"/>
      <c r="L48" s="24"/>
      <c r="M48" s="24"/>
      <c r="N48" s="24"/>
      <c r="O48" s="24"/>
      <c r="P48" s="24"/>
      <c r="Q48" s="24"/>
      <c r="R48" s="24"/>
      <c r="S48" s="24"/>
      <c r="T48" s="24"/>
    </row>
    <row r="49" spans="1:29" ht="12.95" customHeight="1">
      <c r="A49" s="17" t="s">
        <v>116</v>
      </c>
      <c r="B49" s="5"/>
      <c r="C49" s="31"/>
      <c r="D49" s="31"/>
      <c r="E49" s="31"/>
      <c r="F49" s="32"/>
      <c r="G49" s="32"/>
      <c r="H49" s="32"/>
      <c r="I49" s="32"/>
      <c r="J49" s="32"/>
      <c r="K49" s="32"/>
    </row>
    <row r="50" spans="1:29" ht="7.5" customHeight="1">
      <c r="A50" s="17" t="s">
        <v>49</v>
      </c>
      <c r="B50" s="5"/>
      <c r="C50" s="31"/>
      <c r="D50" s="31"/>
      <c r="E50" s="31"/>
      <c r="F50" s="32"/>
      <c r="G50" s="32"/>
      <c r="H50" s="32"/>
      <c r="I50" s="32"/>
      <c r="J50" s="32"/>
      <c r="K50" s="32"/>
    </row>
    <row r="51" spans="1:29" s="22" customFormat="1" ht="12.95" customHeight="1">
      <c r="A51" s="44" t="s">
        <v>26</v>
      </c>
      <c r="B51" s="17"/>
      <c r="C51" s="19">
        <v>80</v>
      </c>
      <c r="D51" s="19">
        <v>295</v>
      </c>
      <c r="E51" s="19">
        <v>3606.944</v>
      </c>
      <c r="F51" s="19">
        <v>666.50300000000004</v>
      </c>
      <c r="G51" s="19">
        <v>4659.4179999999997</v>
      </c>
      <c r="H51" s="19">
        <v>9736.56</v>
      </c>
      <c r="I51" s="19">
        <v>198.989</v>
      </c>
      <c r="J51" s="19">
        <v>9537.5709999999999</v>
      </c>
      <c r="K51" s="19">
        <v>283.56599999999997</v>
      </c>
      <c r="L51" s="24"/>
      <c r="M51" s="24"/>
      <c r="N51" s="24"/>
      <c r="O51" s="24"/>
      <c r="P51" s="24"/>
      <c r="Q51" s="24"/>
      <c r="R51" s="24"/>
      <c r="S51" s="24"/>
      <c r="T51" s="24"/>
      <c r="U51" s="42"/>
      <c r="V51" s="42"/>
      <c r="W51" s="42"/>
      <c r="X51" s="42"/>
      <c r="Y51" s="42"/>
      <c r="Z51" s="42"/>
      <c r="AA51" s="42"/>
      <c r="AB51" s="42"/>
      <c r="AC51" s="42"/>
    </row>
    <row r="52" spans="1:29" s="22" customFormat="1" ht="12.95" customHeight="1">
      <c r="A52" s="17" t="s">
        <v>27</v>
      </c>
      <c r="B52" s="17"/>
      <c r="C52" s="19">
        <v>79</v>
      </c>
      <c r="D52" s="47">
        <v>276</v>
      </c>
      <c r="E52" s="47">
        <v>3369.2829999999999</v>
      </c>
      <c r="F52" s="47">
        <v>666.50300000000004</v>
      </c>
      <c r="G52" s="47">
        <v>4635.3370000000004</v>
      </c>
      <c r="H52" s="47">
        <v>9408.5779999999995</v>
      </c>
      <c r="I52" s="47">
        <v>198.989</v>
      </c>
      <c r="J52" s="47">
        <v>9209.5889999999999</v>
      </c>
      <c r="K52" s="47">
        <v>240.67</v>
      </c>
      <c r="L52" s="24"/>
      <c r="M52" s="24"/>
      <c r="N52" s="24"/>
      <c r="O52" s="24"/>
      <c r="P52" s="24"/>
      <c r="Q52" s="24"/>
      <c r="R52" s="24"/>
      <c r="S52" s="24"/>
      <c r="T52" s="24"/>
      <c r="U52" s="42"/>
      <c r="V52" s="42"/>
      <c r="W52" s="42"/>
      <c r="X52" s="42"/>
      <c r="Y52" s="42"/>
      <c r="Z52" s="42"/>
      <c r="AA52" s="42"/>
      <c r="AB52" s="42"/>
      <c r="AC52" s="42"/>
    </row>
    <row r="53" spans="1:29" ht="12.95" customHeight="1">
      <c r="A53" s="43" t="s">
        <v>35</v>
      </c>
      <c r="B53" s="5"/>
      <c r="C53" s="24">
        <v>23</v>
      </c>
      <c r="D53" s="24">
        <v>116</v>
      </c>
      <c r="E53" s="24">
        <v>1498.8989999999999</v>
      </c>
      <c r="F53" s="24">
        <v>270.56700000000001</v>
      </c>
      <c r="G53" s="24">
        <v>2094.2640000000001</v>
      </c>
      <c r="H53" s="24">
        <v>3913.049</v>
      </c>
      <c r="I53" s="24">
        <v>67.349000000000004</v>
      </c>
      <c r="J53" s="24">
        <v>3845.7</v>
      </c>
      <c r="K53" s="24">
        <v>-32.326999999999998</v>
      </c>
      <c r="L53" s="24"/>
      <c r="M53" s="24"/>
      <c r="N53" s="24"/>
      <c r="O53" s="24"/>
      <c r="P53" s="24"/>
      <c r="Q53" s="24"/>
      <c r="R53" s="24"/>
      <c r="S53" s="24"/>
      <c r="T53" s="24"/>
      <c r="U53" s="42"/>
      <c r="V53" s="42"/>
      <c r="W53" s="42"/>
      <c r="X53" s="42"/>
      <c r="Y53" s="42"/>
      <c r="Z53" s="42"/>
      <c r="AA53" s="42"/>
      <c r="AB53" s="42"/>
      <c r="AC53" s="42"/>
    </row>
    <row r="54" spans="1:29" ht="12.95" customHeight="1">
      <c r="A54" s="43" t="s">
        <v>36</v>
      </c>
      <c r="B54" s="5"/>
      <c r="C54" s="24">
        <v>30</v>
      </c>
      <c r="D54" s="25">
        <v>101</v>
      </c>
      <c r="E54" s="25">
        <v>1151.5429999999999</v>
      </c>
      <c r="F54" s="25">
        <v>234.05099999999999</v>
      </c>
      <c r="G54" s="25">
        <v>1209.17</v>
      </c>
      <c r="H54" s="25">
        <v>3052.489</v>
      </c>
      <c r="I54" s="25">
        <v>129.63999999999999</v>
      </c>
      <c r="J54" s="25">
        <v>2922.8490000000002</v>
      </c>
      <c r="K54" s="25">
        <v>119.255</v>
      </c>
      <c r="L54" s="24"/>
      <c r="M54" s="24"/>
      <c r="N54" s="24"/>
      <c r="O54" s="24"/>
      <c r="P54" s="24"/>
      <c r="Q54" s="24"/>
      <c r="R54" s="24"/>
      <c r="S54" s="24"/>
      <c r="T54" s="24"/>
      <c r="U54" s="42"/>
      <c r="V54" s="42"/>
      <c r="W54" s="42"/>
      <c r="X54" s="42"/>
      <c r="Y54" s="42"/>
      <c r="Z54" s="42"/>
      <c r="AA54" s="42"/>
      <c r="AB54" s="42"/>
      <c r="AC54" s="42"/>
    </row>
    <row r="55" spans="1:29" ht="12.95" customHeight="1">
      <c r="A55" s="43" t="s">
        <v>33</v>
      </c>
      <c r="B55" s="5"/>
      <c r="C55" s="24">
        <v>21</v>
      </c>
      <c r="D55" s="24">
        <v>54</v>
      </c>
      <c r="E55" s="24">
        <v>709.73699999999997</v>
      </c>
      <c r="F55" s="24">
        <v>161.88499999999999</v>
      </c>
      <c r="G55" s="24">
        <v>1276.8430000000001</v>
      </c>
      <c r="H55" s="24">
        <v>2343.7840000000001</v>
      </c>
      <c r="I55" s="24">
        <v>2</v>
      </c>
      <c r="J55" s="24">
        <v>2341.7840000000001</v>
      </c>
      <c r="K55" s="24">
        <v>121.158</v>
      </c>
      <c r="L55" s="24"/>
      <c r="M55" s="24"/>
      <c r="N55" s="24"/>
      <c r="O55" s="24"/>
      <c r="P55" s="24"/>
      <c r="Q55" s="24"/>
      <c r="R55" s="24"/>
      <c r="S55" s="24"/>
      <c r="T55" s="24"/>
      <c r="U55" s="42"/>
      <c r="V55" s="42"/>
      <c r="W55" s="42"/>
      <c r="X55" s="42"/>
      <c r="Y55" s="42"/>
      <c r="Z55" s="42"/>
      <c r="AA55" s="42"/>
      <c r="AB55" s="42"/>
      <c r="AC55" s="42"/>
    </row>
    <row r="56" spans="1:29" ht="12.95" customHeight="1">
      <c r="A56" s="43" t="s">
        <v>37</v>
      </c>
      <c r="B56" s="5"/>
      <c r="C56" s="24">
        <v>5</v>
      </c>
      <c r="D56" s="24" t="s">
        <v>44</v>
      </c>
      <c r="E56" s="24" t="s">
        <v>44</v>
      </c>
      <c r="F56" s="24" t="s">
        <v>44</v>
      </c>
      <c r="G56" s="24" t="s">
        <v>44</v>
      </c>
      <c r="H56" s="24" t="s">
        <v>44</v>
      </c>
      <c r="I56" s="24" t="s">
        <v>44</v>
      </c>
      <c r="J56" s="24" t="s">
        <v>44</v>
      </c>
      <c r="K56" s="24" t="s">
        <v>44</v>
      </c>
      <c r="L56" s="24"/>
      <c r="M56" s="24"/>
      <c r="N56" s="24"/>
      <c r="O56" s="24"/>
      <c r="P56" s="24"/>
      <c r="Q56" s="24"/>
      <c r="R56" s="24"/>
      <c r="S56" s="24"/>
      <c r="T56" s="24"/>
      <c r="U56" s="42"/>
      <c r="V56" s="42"/>
      <c r="W56" s="42"/>
      <c r="X56" s="42"/>
      <c r="Y56" s="42"/>
      <c r="Z56" s="42"/>
      <c r="AA56" s="42"/>
      <c r="AB56" s="42"/>
      <c r="AC56" s="42"/>
    </row>
    <row r="57" spans="1:29" ht="12.95" customHeight="1">
      <c r="A57" s="43" t="s">
        <v>38</v>
      </c>
      <c r="B57" s="5"/>
      <c r="C57" s="24">
        <v>0</v>
      </c>
      <c r="D57" s="25">
        <v>0</v>
      </c>
      <c r="E57" s="25">
        <v>0</v>
      </c>
      <c r="F57" s="25">
        <v>0</v>
      </c>
      <c r="G57" s="25">
        <v>0</v>
      </c>
      <c r="H57" s="25">
        <v>0</v>
      </c>
      <c r="I57" s="25">
        <v>0</v>
      </c>
      <c r="J57" s="25">
        <v>0</v>
      </c>
      <c r="K57" s="25">
        <v>0</v>
      </c>
      <c r="L57" s="24"/>
      <c r="M57" s="24"/>
      <c r="N57" s="24"/>
      <c r="O57" s="24"/>
      <c r="P57" s="24"/>
      <c r="Q57" s="24"/>
      <c r="R57" s="24"/>
      <c r="S57" s="24"/>
      <c r="T57" s="24"/>
      <c r="U57" s="42"/>
      <c r="V57" s="42"/>
      <c r="W57" s="42"/>
      <c r="X57" s="42"/>
      <c r="Y57" s="42"/>
      <c r="Z57" s="42"/>
      <c r="AA57" s="42"/>
      <c r="AB57" s="42"/>
      <c r="AC57" s="42"/>
    </row>
    <row r="58" spans="1:29" s="22" customFormat="1" ht="12.95" customHeight="1">
      <c r="A58" s="44" t="s">
        <v>52</v>
      </c>
      <c r="B58" s="17"/>
      <c r="C58" s="45">
        <v>0</v>
      </c>
      <c r="D58" s="45">
        <v>0</v>
      </c>
      <c r="E58" s="45">
        <v>0</v>
      </c>
      <c r="F58" s="45">
        <v>0</v>
      </c>
      <c r="G58" s="45">
        <v>0</v>
      </c>
      <c r="H58" s="45">
        <v>0</v>
      </c>
      <c r="I58" s="45">
        <v>0</v>
      </c>
      <c r="J58" s="45">
        <v>0</v>
      </c>
      <c r="K58" s="45">
        <v>0</v>
      </c>
      <c r="L58" s="24"/>
      <c r="M58" s="24"/>
      <c r="N58" s="24"/>
      <c r="O58" s="24"/>
      <c r="P58" s="24"/>
      <c r="Q58" s="24"/>
      <c r="R58" s="24"/>
      <c r="S58" s="24"/>
      <c r="T58" s="24"/>
      <c r="U58" s="42"/>
      <c r="V58" s="42"/>
      <c r="W58" s="42"/>
      <c r="X58" s="42"/>
      <c r="Y58" s="42"/>
      <c r="Z58" s="42"/>
      <c r="AA58" s="42"/>
      <c r="AB58" s="42"/>
      <c r="AC58" s="42"/>
    </row>
    <row r="59" spans="1:29" s="22" customFormat="1" ht="12.95" customHeight="1">
      <c r="A59" s="44" t="s">
        <v>53</v>
      </c>
      <c r="B59" s="17"/>
      <c r="C59" s="45">
        <v>1</v>
      </c>
      <c r="D59" s="45" t="s">
        <v>44</v>
      </c>
      <c r="E59" s="45" t="s">
        <v>44</v>
      </c>
      <c r="F59" s="45" t="s">
        <v>44</v>
      </c>
      <c r="G59" s="45" t="s">
        <v>44</v>
      </c>
      <c r="H59" s="45" t="s">
        <v>44</v>
      </c>
      <c r="I59" s="45" t="s">
        <v>44</v>
      </c>
      <c r="J59" s="45" t="s">
        <v>44</v>
      </c>
      <c r="K59" s="45" t="s">
        <v>44</v>
      </c>
      <c r="L59" s="24"/>
      <c r="M59" s="24"/>
      <c r="N59" s="24"/>
      <c r="O59" s="24"/>
      <c r="P59" s="24"/>
      <c r="Q59" s="24"/>
      <c r="R59" s="24"/>
      <c r="S59" s="24"/>
      <c r="T59" s="24"/>
      <c r="U59" s="42"/>
      <c r="V59" s="42"/>
      <c r="W59" s="42"/>
      <c r="X59" s="42"/>
      <c r="Y59" s="42"/>
      <c r="Z59" s="42"/>
      <c r="AA59" s="42"/>
      <c r="AB59" s="42"/>
      <c r="AC59" s="42"/>
    </row>
    <row r="60" spans="1:29" ht="6.95" customHeight="1">
      <c r="A60" s="17"/>
      <c r="B60" s="5"/>
      <c r="C60" s="49"/>
      <c r="D60" s="49"/>
      <c r="E60" s="5"/>
    </row>
    <row r="61" spans="1:29" ht="2.25" customHeight="1" thickBot="1">
      <c r="A61" s="50"/>
      <c r="B61" s="50"/>
      <c r="C61" s="51"/>
      <c r="D61" s="51"/>
      <c r="E61" s="51"/>
      <c r="F61" s="51"/>
      <c r="G61" s="51"/>
      <c r="H61" s="51"/>
      <c r="I61" s="51"/>
      <c r="J61" s="51"/>
      <c r="K61" s="51"/>
    </row>
    <row r="62" spans="1:29" ht="3.75" customHeight="1" thickTop="1">
      <c r="A62" s="4"/>
      <c r="B62" s="4"/>
      <c r="C62" s="52"/>
      <c r="D62" s="52"/>
      <c r="E62" s="5"/>
    </row>
    <row r="63" spans="1:29" ht="12.95" customHeight="1">
      <c r="A63" s="39" t="s">
        <v>155</v>
      </c>
      <c r="B63" s="39"/>
      <c r="C63" s="39"/>
      <c r="D63" s="39"/>
      <c r="E63" s="5"/>
    </row>
    <row r="64" spans="1:29" ht="15.75" customHeight="1">
      <c r="A64" s="5"/>
      <c r="B64" s="5"/>
      <c r="C64" s="5"/>
      <c r="D64" s="5"/>
      <c r="E64" s="5"/>
    </row>
    <row r="65" spans="1:5">
      <c r="A65" s="5"/>
      <c r="B65" s="5"/>
      <c r="C65" s="5"/>
      <c r="D65" s="5"/>
      <c r="E65" s="5"/>
    </row>
    <row r="66" spans="1:5">
      <c r="A66" s="5"/>
      <c r="B66" s="5"/>
      <c r="C66" s="5"/>
      <c r="D66" s="5"/>
      <c r="E66" s="5"/>
    </row>
    <row r="67" spans="1:5">
      <c r="A67" s="5"/>
      <c r="B67" s="5"/>
      <c r="C67" s="5"/>
      <c r="D67" s="5"/>
      <c r="E67" s="5"/>
    </row>
    <row r="68" spans="1:5">
      <c r="A68" s="5"/>
      <c r="B68" s="5"/>
      <c r="C68" s="5"/>
      <c r="D68" s="5"/>
      <c r="E68" s="5"/>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dimension ref="A1:XFD51"/>
  <sheetViews>
    <sheetView workbookViewId="0"/>
  </sheetViews>
  <sheetFormatPr defaultColWidth="9.7109375" defaultRowHeight="12.75"/>
  <cols>
    <col min="1" max="1" width="57.7109375" style="783" customWidth="1"/>
    <col min="2" max="2" width="1.42578125" style="783" hidden="1" customWidth="1"/>
    <col min="3" max="3" width="7.28515625" style="783" customWidth="1"/>
    <col min="4" max="4" width="7.140625" style="783" customWidth="1"/>
    <col min="5" max="5" width="7.5703125" style="783" customWidth="1"/>
    <col min="6" max="6" width="7.28515625" style="783" customWidth="1"/>
    <col min="7" max="16384" width="9.7109375" style="783"/>
  </cols>
  <sheetData>
    <row r="1" spans="1:16384" ht="15" customHeight="1">
      <c r="A1" s="1330" t="s">
        <v>1527</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c r="BU1" s="1705"/>
      <c r="BV1" s="1705"/>
      <c r="BW1" s="1705"/>
      <c r="BX1" s="1705"/>
      <c r="BY1" s="1705"/>
      <c r="BZ1" s="1705"/>
      <c r="CA1" s="1705"/>
      <c r="CB1" s="1705"/>
      <c r="CC1" s="1705"/>
      <c r="CD1" s="1705"/>
      <c r="CE1" s="1705"/>
      <c r="CF1" s="1705"/>
      <c r="CG1" s="1705"/>
      <c r="CH1" s="1705"/>
      <c r="CI1" s="1705"/>
      <c r="CJ1" s="1705"/>
      <c r="CK1" s="1705"/>
      <c r="CL1" s="1705"/>
      <c r="CM1" s="1705"/>
      <c r="CN1" s="1705"/>
      <c r="CO1" s="1705"/>
      <c r="CP1" s="1705"/>
      <c r="CQ1" s="1705"/>
      <c r="CR1" s="1705"/>
      <c r="CS1" s="1705"/>
      <c r="CT1" s="1705"/>
      <c r="CU1" s="1705"/>
      <c r="CV1" s="1705"/>
      <c r="CW1" s="1705"/>
      <c r="CX1" s="1705"/>
      <c r="CY1" s="1705"/>
      <c r="CZ1" s="1705"/>
      <c r="DA1" s="1705"/>
      <c r="DB1" s="1705"/>
      <c r="DC1" s="1705"/>
      <c r="DD1" s="1705"/>
      <c r="DE1" s="1705"/>
      <c r="DF1" s="1705"/>
      <c r="DG1" s="1705"/>
      <c r="DH1" s="1705"/>
      <c r="DI1" s="1705"/>
      <c r="DJ1" s="1705"/>
      <c r="DK1" s="1705"/>
      <c r="DL1" s="1705"/>
      <c r="DM1" s="1705"/>
      <c r="DN1" s="1705"/>
      <c r="DO1" s="1705"/>
      <c r="DP1" s="1705"/>
      <c r="DQ1" s="1705"/>
      <c r="DR1" s="1705"/>
      <c r="DS1" s="1705"/>
      <c r="DT1" s="1705"/>
      <c r="DU1" s="1705"/>
      <c r="DV1" s="1705"/>
      <c r="DW1" s="1705"/>
      <c r="DX1" s="1705"/>
      <c r="DY1" s="1705"/>
      <c r="DZ1" s="1705"/>
      <c r="EA1" s="1705"/>
      <c r="EB1" s="1705"/>
      <c r="EC1" s="1705"/>
      <c r="ED1" s="1705"/>
      <c r="EE1" s="1705"/>
      <c r="EF1" s="1705"/>
      <c r="EG1" s="1705"/>
      <c r="EH1" s="1705"/>
      <c r="EI1" s="1705"/>
      <c r="EJ1" s="1705"/>
      <c r="EK1" s="1705"/>
      <c r="EL1" s="1705"/>
      <c r="EM1" s="1705"/>
      <c r="EN1" s="1705"/>
      <c r="EO1" s="1705"/>
      <c r="EP1" s="1705"/>
      <c r="EQ1" s="1705"/>
      <c r="ER1" s="1705"/>
      <c r="ES1" s="1705"/>
      <c r="ET1" s="1705"/>
      <c r="EU1" s="1705"/>
      <c r="EV1" s="1705"/>
      <c r="EW1" s="1705"/>
      <c r="EX1" s="1705"/>
      <c r="EY1" s="1705"/>
      <c r="EZ1" s="1705"/>
      <c r="FA1" s="1705"/>
      <c r="FB1" s="1705"/>
      <c r="FC1" s="1705"/>
      <c r="FD1" s="1705"/>
      <c r="FE1" s="1705"/>
      <c r="FF1" s="1705"/>
      <c r="FG1" s="1705"/>
      <c r="FH1" s="1705"/>
      <c r="FI1" s="1705"/>
      <c r="FJ1" s="1705"/>
      <c r="FK1" s="1705"/>
      <c r="FL1" s="1705"/>
      <c r="FM1" s="1705"/>
      <c r="FN1" s="1705"/>
      <c r="FO1" s="1705"/>
      <c r="FP1" s="1705"/>
      <c r="FQ1" s="1705"/>
      <c r="FR1" s="1705"/>
      <c r="FS1" s="1705"/>
      <c r="FT1" s="1705"/>
      <c r="FU1" s="1705"/>
      <c r="FV1" s="1705"/>
      <c r="FW1" s="1705"/>
      <c r="FX1" s="1705"/>
      <c r="FY1" s="1705"/>
      <c r="FZ1" s="1705"/>
      <c r="GA1" s="1705"/>
      <c r="GB1" s="1705"/>
      <c r="GC1" s="1705"/>
      <c r="GD1" s="1705"/>
      <c r="GE1" s="1705"/>
      <c r="GF1" s="1705"/>
      <c r="GG1" s="1705"/>
      <c r="GH1" s="1705"/>
      <c r="GI1" s="1705"/>
      <c r="GJ1" s="1705"/>
      <c r="GK1" s="1705"/>
      <c r="GL1" s="1705"/>
      <c r="GM1" s="1705"/>
      <c r="GN1" s="1705"/>
      <c r="GO1" s="1705"/>
      <c r="GP1" s="1705"/>
      <c r="GQ1" s="1705"/>
      <c r="GR1" s="1705"/>
      <c r="GS1" s="1705"/>
      <c r="GT1" s="1705"/>
      <c r="GU1" s="1705"/>
      <c r="GV1" s="1705"/>
      <c r="GW1" s="1705"/>
      <c r="GX1" s="1705"/>
      <c r="GY1" s="1705"/>
      <c r="GZ1" s="1705"/>
      <c r="HA1" s="1705"/>
      <c r="HB1" s="1705"/>
      <c r="HC1" s="1705"/>
      <c r="HD1" s="1705"/>
      <c r="HE1" s="1705"/>
      <c r="HF1" s="1705"/>
      <c r="HG1" s="1705"/>
      <c r="HH1" s="1705"/>
      <c r="HI1" s="1705"/>
      <c r="HJ1" s="1705"/>
      <c r="HK1" s="1705"/>
      <c r="HL1" s="1705"/>
      <c r="HM1" s="1705"/>
      <c r="HN1" s="1705"/>
      <c r="HO1" s="1705"/>
      <c r="HP1" s="1705"/>
      <c r="HQ1" s="1705"/>
      <c r="HR1" s="1705"/>
      <c r="HS1" s="1705"/>
      <c r="HT1" s="1705"/>
      <c r="HU1" s="1705"/>
      <c r="HV1" s="1705"/>
      <c r="HW1" s="1705"/>
      <c r="HX1" s="1705"/>
      <c r="HY1" s="1705"/>
      <c r="HZ1" s="1705"/>
      <c r="IA1" s="1705"/>
      <c r="IB1" s="1705"/>
      <c r="IC1" s="1705"/>
      <c r="ID1" s="1705"/>
      <c r="IE1" s="1705"/>
      <c r="IF1" s="1705"/>
      <c r="IG1" s="1705"/>
      <c r="IH1" s="1705"/>
      <c r="II1" s="1705"/>
      <c r="IJ1" s="1705"/>
      <c r="IK1" s="1705"/>
      <c r="IL1" s="1705"/>
      <c r="IM1" s="1705"/>
      <c r="IN1" s="1705"/>
      <c r="IO1" s="1705"/>
      <c r="IP1" s="1705"/>
      <c r="IQ1" s="1705"/>
      <c r="IR1" s="1705"/>
      <c r="IS1" s="1705"/>
      <c r="IT1" s="1705"/>
      <c r="IU1" s="1705"/>
      <c r="IV1" s="1705"/>
      <c r="IW1" s="1705"/>
      <c r="IX1" s="1705"/>
      <c r="IY1" s="1705"/>
      <c r="IZ1" s="1705"/>
      <c r="JA1" s="1705"/>
      <c r="JB1" s="1705"/>
      <c r="JC1" s="1705"/>
      <c r="JD1" s="1705"/>
      <c r="JE1" s="1705"/>
      <c r="JF1" s="1705"/>
      <c r="JG1" s="1705"/>
      <c r="JH1" s="1705"/>
      <c r="JI1" s="1705"/>
      <c r="JJ1" s="1705"/>
      <c r="JK1" s="1705"/>
      <c r="JL1" s="1705"/>
      <c r="JM1" s="1705"/>
      <c r="JN1" s="1705"/>
      <c r="JO1" s="1705"/>
      <c r="JP1" s="1705"/>
      <c r="JQ1" s="1705"/>
      <c r="JR1" s="1705"/>
      <c r="JS1" s="1705"/>
      <c r="JT1" s="1705"/>
      <c r="JU1" s="1705"/>
      <c r="JV1" s="1705"/>
      <c r="JW1" s="1705"/>
      <c r="JX1" s="1705"/>
      <c r="JY1" s="1705"/>
      <c r="JZ1" s="1705"/>
      <c r="KA1" s="1705"/>
      <c r="KB1" s="1705"/>
      <c r="KC1" s="1705"/>
      <c r="KD1" s="1705"/>
      <c r="KE1" s="1705"/>
      <c r="KF1" s="1705"/>
      <c r="KG1" s="1705"/>
      <c r="KH1" s="1705"/>
      <c r="KI1" s="1705"/>
      <c r="KJ1" s="1705"/>
      <c r="KK1" s="1705"/>
      <c r="KL1" s="1705"/>
      <c r="KM1" s="1705"/>
      <c r="KN1" s="1705"/>
      <c r="KO1" s="1705"/>
      <c r="KP1" s="1705"/>
      <c r="KQ1" s="1705"/>
      <c r="KR1" s="1705"/>
      <c r="KS1" s="1705"/>
      <c r="KT1" s="1705"/>
      <c r="KU1" s="1705"/>
      <c r="KV1" s="1705"/>
      <c r="KW1" s="1705"/>
      <c r="KX1" s="1705"/>
      <c r="KY1" s="1705"/>
      <c r="KZ1" s="1705"/>
      <c r="LA1" s="1705"/>
      <c r="LB1" s="1705"/>
      <c r="LC1" s="1705"/>
      <c r="LD1" s="1705"/>
      <c r="LE1" s="1705"/>
      <c r="LF1" s="1705"/>
      <c r="LG1" s="1705"/>
      <c r="LH1" s="1705"/>
      <c r="LI1" s="1705"/>
      <c r="LJ1" s="1705"/>
      <c r="LK1" s="1705"/>
      <c r="LL1" s="1705"/>
      <c r="LM1" s="1705"/>
      <c r="LN1" s="1705"/>
      <c r="LO1" s="1705"/>
      <c r="LP1" s="1705"/>
      <c r="LQ1" s="1705"/>
      <c r="LR1" s="1705"/>
      <c r="LS1" s="1705"/>
      <c r="LT1" s="1705"/>
      <c r="LU1" s="1705"/>
      <c r="LV1" s="1705"/>
      <c r="LW1" s="1705"/>
      <c r="LX1" s="1705"/>
      <c r="LY1" s="1705"/>
      <c r="LZ1" s="1705"/>
      <c r="MA1" s="1705"/>
      <c r="MB1" s="1705"/>
      <c r="MC1" s="1705"/>
      <c r="MD1" s="1705"/>
      <c r="ME1" s="1705"/>
      <c r="MF1" s="1705"/>
      <c r="MG1" s="1705"/>
      <c r="MH1" s="1705"/>
      <c r="MI1" s="1705"/>
      <c r="MJ1" s="1705"/>
      <c r="MK1" s="1705"/>
      <c r="ML1" s="1705"/>
      <c r="MM1" s="1705"/>
      <c r="MN1" s="1705"/>
      <c r="MO1" s="1705"/>
      <c r="MP1" s="1705"/>
      <c r="MQ1" s="1705"/>
      <c r="MR1" s="1705"/>
      <c r="MS1" s="1705"/>
      <c r="MT1" s="1705"/>
      <c r="MU1" s="1705"/>
      <c r="MV1" s="1705"/>
      <c r="MW1" s="1705"/>
      <c r="MX1" s="1705"/>
      <c r="MY1" s="1705"/>
      <c r="MZ1" s="1705"/>
      <c r="NA1" s="1705"/>
      <c r="NB1" s="1705"/>
      <c r="NC1" s="1705"/>
      <c r="ND1" s="1705"/>
      <c r="NE1" s="1705"/>
      <c r="NF1" s="1705"/>
      <c r="NG1" s="1705"/>
      <c r="NH1" s="1705"/>
      <c r="NI1" s="1705"/>
      <c r="NJ1" s="1705"/>
      <c r="NK1" s="1705"/>
      <c r="NL1" s="1705"/>
      <c r="NM1" s="1705"/>
      <c r="NN1" s="1705"/>
      <c r="NO1" s="1705"/>
      <c r="NP1" s="1705"/>
      <c r="NQ1" s="1705"/>
      <c r="NR1" s="1705"/>
      <c r="NS1" s="1705"/>
      <c r="NT1" s="1705"/>
      <c r="NU1" s="1705"/>
      <c r="NV1" s="1705"/>
      <c r="NW1" s="1705"/>
      <c r="NX1" s="1705"/>
      <c r="NY1" s="1705"/>
      <c r="NZ1" s="1705"/>
      <c r="OA1" s="1705"/>
      <c r="OB1" s="1705"/>
      <c r="OC1" s="1705"/>
      <c r="OD1" s="1705"/>
      <c r="OE1" s="1705"/>
      <c r="OF1" s="1705"/>
      <c r="OG1" s="1705"/>
      <c r="OH1" s="1705"/>
      <c r="OI1" s="1705"/>
      <c r="OJ1" s="1705"/>
      <c r="OK1" s="1705"/>
      <c r="OL1" s="1705"/>
      <c r="OM1" s="1705"/>
      <c r="ON1" s="1705"/>
      <c r="OO1" s="1705"/>
      <c r="OP1" s="1705"/>
      <c r="OQ1" s="1705"/>
      <c r="OR1" s="1705"/>
      <c r="OS1" s="1705"/>
      <c r="OT1" s="1705"/>
      <c r="OU1" s="1705"/>
      <c r="OV1" s="1705"/>
      <c r="OW1" s="1705"/>
      <c r="OX1" s="1705"/>
      <c r="OY1" s="1705"/>
      <c r="OZ1" s="1705"/>
      <c r="PA1" s="1705"/>
      <c r="PB1" s="1705"/>
      <c r="PC1" s="1705"/>
      <c r="PD1" s="1705"/>
      <c r="PE1" s="1705"/>
      <c r="PF1" s="1705"/>
      <c r="PG1" s="1705"/>
      <c r="PH1" s="1705"/>
      <c r="PI1" s="1705"/>
      <c r="PJ1" s="1705"/>
      <c r="PK1" s="1705"/>
      <c r="PL1" s="1705"/>
      <c r="PM1" s="1705"/>
      <c r="PN1" s="1705"/>
      <c r="PO1" s="1705"/>
      <c r="PP1" s="1705"/>
      <c r="PQ1" s="1705"/>
      <c r="PR1" s="1705"/>
      <c r="PS1" s="1705"/>
      <c r="PT1" s="1705"/>
      <c r="PU1" s="1705"/>
      <c r="PV1" s="1705"/>
      <c r="PW1" s="1705"/>
      <c r="PX1" s="1705"/>
      <c r="PY1" s="1705"/>
      <c r="PZ1" s="1705"/>
      <c r="QA1" s="1705"/>
      <c r="QB1" s="1705"/>
      <c r="QC1" s="1705"/>
      <c r="QD1" s="1705"/>
      <c r="QE1" s="1705"/>
      <c r="QF1" s="1705"/>
      <c r="QG1" s="1705"/>
      <c r="QH1" s="1705"/>
      <c r="QI1" s="1705"/>
      <c r="QJ1" s="1705"/>
      <c r="QK1" s="1705"/>
      <c r="QL1" s="1705"/>
      <c r="QM1" s="1705"/>
      <c r="QN1" s="1705"/>
      <c r="QO1" s="1705"/>
      <c r="QP1" s="1705"/>
      <c r="QQ1" s="1705"/>
      <c r="QR1" s="1705"/>
      <c r="QS1" s="1705"/>
      <c r="QT1" s="1705"/>
      <c r="QU1" s="1705"/>
      <c r="QV1" s="1705"/>
      <c r="QW1" s="1705"/>
      <c r="QX1" s="1705"/>
      <c r="QY1" s="1705"/>
      <c r="QZ1" s="1705"/>
      <c r="RA1" s="1705"/>
      <c r="RB1" s="1705"/>
      <c r="RC1" s="1705"/>
      <c r="RD1" s="1705"/>
      <c r="RE1" s="1705"/>
      <c r="RF1" s="1705"/>
      <c r="RG1" s="1705"/>
      <c r="RH1" s="1705"/>
      <c r="RI1" s="1705"/>
      <c r="RJ1" s="1705"/>
      <c r="RK1" s="1705"/>
      <c r="RL1" s="1705"/>
      <c r="RM1" s="1705"/>
      <c r="RN1" s="1705"/>
      <c r="RO1" s="1705"/>
      <c r="RP1" s="1705"/>
      <c r="RQ1" s="1705"/>
      <c r="RR1" s="1705"/>
      <c r="RS1" s="1705"/>
      <c r="RT1" s="1705"/>
      <c r="RU1" s="1705"/>
      <c r="RV1" s="1705"/>
      <c r="RW1" s="1705"/>
      <c r="RX1" s="1705"/>
      <c r="RY1" s="1705"/>
      <c r="RZ1" s="1705"/>
      <c r="SA1" s="1705"/>
      <c r="SB1" s="1705"/>
      <c r="SC1" s="1705"/>
      <c r="SD1" s="1705"/>
      <c r="SE1" s="1705"/>
      <c r="SF1" s="1705"/>
      <c r="SG1" s="1705"/>
      <c r="SH1" s="1705"/>
      <c r="SI1" s="1705"/>
      <c r="SJ1" s="1705"/>
      <c r="SK1" s="1705"/>
      <c r="SL1" s="1705"/>
      <c r="SM1" s="1705"/>
      <c r="SN1" s="1705"/>
      <c r="SO1" s="1705"/>
      <c r="SP1" s="1705"/>
      <c r="SQ1" s="1705"/>
      <c r="SR1" s="1705"/>
      <c r="SS1" s="1705"/>
      <c r="ST1" s="1705"/>
      <c r="SU1" s="1705"/>
      <c r="SV1" s="1705"/>
      <c r="SW1" s="1705"/>
      <c r="SX1" s="1705"/>
      <c r="SY1" s="1705"/>
      <c r="SZ1" s="1705"/>
      <c r="TA1" s="1705"/>
      <c r="TB1" s="1705"/>
      <c r="TC1" s="1705"/>
      <c r="TD1" s="1705"/>
      <c r="TE1" s="1705"/>
      <c r="TF1" s="1705"/>
      <c r="TG1" s="1705"/>
      <c r="TH1" s="1705"/>
      <c r="TI1" s="1705"/>
      <c r="TJ1" s="1705"/>
      <c r="TK1" s="1705"/>
      <c r="TL1" s="1705"/>
      <c r="TM1" s="1705"/>
      <c r="TN1" s="1705"/>
      <c r="TO1" s="1705"/>
      <c r="TP1" s="1705"/>
      <c r="TQ1" s="1705"/>
      <c r="TR1" s="1705"/>
      <c r="TS1" s="1705"/>
      <c r="TT1" s="1705"/>
      <c r="TU1" s="1705"/>
      <c r="TV1" s="1705"/>
      <c r="TW1" s="1705"/>
      <c r="TX1" s="1705"/>
      <c r="TY1" s="1705"/>
      <c r="TZ1" s="1705"/>
      <c r="UA1" s="1705"/>
      <c r="UB1" s="1705"/>
      <c r="UC1" s="1705"/>
      <c r="UD1" s="1705"/>
      <c r="UE1" s="1705"/>
      <c r="UF1" s="1705"/>
      <c r="UG1" s="1705"/>
      <c r="UH1" s="1705"/>
      <c r="UI1" s="1705"/>
      <c r="UJ1" s="1705"/>
      <c r="UK1" s="1705"/>
      <c r="UL1" s="1705"/>
      <c r="UM1" s="1705"/>
      <c r="UN1" s="1705"/>
      <c r="UO1" s="1705"/>
      <c r="UP1" s="1705"/>
      <c r="UQ1" s="1705"/>
      <c r="UR1" s="1705"/>
      <c r="US1" s="1705"/>
      <c r="UT1" s="1705"/>
      <c r="UU1" s="1705"/>
      <c r="UV1" s="1705"/>
      <c r="UW1" s="1705"/>
      <c r="UX1" s="1705"/>
      <c r="UY1" s="1705"/>
      <c r="UZ1" s="1705"/>
      <c r="VA1" s="1705"/>
      <c r="VB1" s="1705"/>
      <c r="VC1" s="1705"/>
      <c r="VD1" s="1705"/>
      <c r="VE1" s="1705"/>
      <c r="VF1" s="1705"/>
      <c r="VG1" s="1705"/>
      <c r="VH1" s="1705"/>
      <c r="VI1" s="1705"/>
      <c r="VJ1" s="1705"/>
      <c r="VK1" s="1705"/>
      <c r="VL1" s="1705"/>
      <c r="VM1" s="1705"/>
      <c r="VN1" s="1705"/>
      <c r="VO1" s="1705"/>
      <c r="VP1" s="1705"/>
      <c r="VQ1" s="1705"/>
      <c r="VR1" s="1705"/>
      <c r="VS1" s="1705"/>
      <c r="VT1" s="1705"/>
      <c r="VU1" s="1705"/>
      <c r="VV1" s="1705"/>
      <c r="VW1" s="1705"/>
      <c r="VX1" s="1705"/>
      <c r="VY1" s="1705"/>
      <c r="VZ1" s="1705"/>
      <c r="WA1" s="1705"/>
      <c r="WB1" s="1705"/>
      <c r="WC1" s="1705"/>
      <c r="WD1" s="1705"/>
      <c r="WE1" s="1705"/>
      <c r="WF1" s="1705"/>
      <c r="WG1" s="1705"/>
      <c r="WH1" s="1705"/>
      <c r="WI1" s="1705"/>
      <c r="WJ1" s="1705"/>
      <c r="WK1" s="1705"/>
      <c r="WL1" s="1705"/>
      <c r="WM1" s="1705"/>
      <c r="WN1" s="1705"/>
      <c r="WO1" s="1705"/>
      <c r="WP1" s="1705"/>
      <c r="WQ1" s="1705"/>
      <c r="WR1" s="1705"/>
      <c r="WS1" s="1705"/>
      <c r="WT1" s="1705"/>
      <c r="WU1" s="1705"/>
      <c r="WV1" s="1705"/>
      <c r="WW1" s="1705"/>
      <c r="WX1" s="1705"/>
      <c r="WY1" s="1705"/>
      <c r="WZ1" s="1705"/>
      <c r="XA1" s="1705"/>
      <c r="XB1" s="1705"/>
      <c r="XC1" s="1705"/>
      <c r="XD1" s="1705"/>
      <c r="XE1" s="1705"/>
      <c r="XF1" s="1705"/>
      <c r="XG1" s="1705"/>
      <c r="XH1" s="1705"/>
      <c r="XI1" s="1705"/>
      <c r="XJ1" s="1705"/>
      <c r="XK1" s="1705"/>
      <c r="XL1" s="1705"/>
      <c r="XM1" s="1705"/>
      <c r="XN1" s="1705"/>
      <c r="XO1" s="1705"/>
      <c r="XP1" s="1705"/>
      <c r="XQ1" s="1705"/>
      <c r="XR1" s="1705"/>
      <c r="XS1" s="1705"/>
      <c r="XT1" s="1705"/>
      <c r="XU1" s="1705"/>
      <c r="XV1" s="1705"/>
      <c r="XW1" s="1705"/>
      <c r="XX1" s="1705"/>
      <c r="XY1" s="1705"/>
      <c r="XZ1" s="1705"/>
      <c r="YA1" s="1705"/>
      <c r="YB1" s="1705"/>
      <c r="YC1" s="1705"/>
      <c r="YD1" s="1705"/>
      <c r="YE1" s="1705"/>
      <c r="YF1" s="1705"/>
      <c r="YG1" s="1705"/>
      <c r="YH1" s="1705"/>
      <c r="YI1" s="1705"/>
      <c r="YJ1" s="1705"/>
      <c r="YK1" s="1705"/>
      <c r="YL1" s="1705"/>
      <c r="YM1" s="1705"/>
      <c r="YN1" s="1705"/>
      <c r="YO1" s="1705"/>
      <c r="YP1" s="1705"/>
      <c r="YQ1" s="1705"/>
      <c r="YR1" s="1705"/>
      <c r="YS1" s="1705"/>
      <c r="YT1" s="1705"/>
      <c r="YU1" s="1705"/>
      <c r="YV1" s="1705"/>
      <c r="YW1" s="1705"/>
      <c r="YX1" s="1705"/>
      <c r="YY1" s="1705"/>
      <c r="YZ1" s="1705"/>
      <c r="ZA1" s="1705"/>
      <c r="ZB1" s="1705"/>
      <c r="ZC1" s="1705"/>
      <c r="ZD1" s="1705"/>
      <c r="ZE1" s="1705"/>
      <c r="ZF1" s="1705"/>
      <c r="ZG1" s="1705"/>
      <c r="ZH1" s="1705"/>
      <c r="ZI1" s="1705"/>
      <c r="ZJ1" s="1705"/>
      <c r="ZK1" s="1705"/>
      <c r="ZL1" s="1705"/>
      <c r="ZM1" s="1705"/>
      <c r="ZN1" s="1705"/>
      <c r="ZO1" s="1705"/>
      <c r="ZP1" s="1705"/>
      <c r="ZQ1" s="1705"/>
      <c r="ZR1" s="1705"/>
      <c r="ZS1" s="1705"/>
      <c r="ZT1" s="1705"/>
      <c r="ZU1" s="1705"/>
      <c r="ZV1" s="1705"/>
      <c r="ZW1" s="1705"/>
      <c r="ZX1" s="1705"/>
      <c r="ZY1" s="1705"/>
      <c r="ZZ1" s="1705"/>
      <c r="AAA1" s="1705"/>
      <c r="AAB1" s="1705"/>
      <c r="AAC1" s="1705"/>
      <c r="AAD1" s="1705"/>
      <c r="AAE1" s="1705"/>
      <c r="AAF1" s="1705"/>
      <c r="AAG1" s="1705"/>
      <c r="AAH1" s="1705"/>
      <c r="AAI1" s="1705"/>
      <c r="AAJ1" s="1705"/>
      <c r="AAK1" s="1705"/>
      <c r="AAL1" s="1705"/>
      <c r="AAM1" s="1705"/>
      <c r="AAN1" s="1705"/>
      <c r="AAO1" s="1705"/>
      <c r="AAP1" s="1705"/>
      <c r="AAQ1" s="1705"/>
      <c r="AAR1" s="1705"/>
      <c r="AAS1" s="1705"/>
      <c r="AAT1" s="1705"/>
      <c r="AAU1" s="1705"/>
      <c r="AAV1" s="1705"/>
      <c r="AAW1" s="1705"/>
      <c r="AAX1" s="1705"/>
      <c r="AAY1" s="1705"/>
      <c r="AAZ1" s="1705"/>
      <c r="ABA1" s="1705"/>
      <c r="ABB1" s="1705"/>
      <c r="ABC1" s="1705"/>
      <c r="ABD1" s="1705"/>
      <c r="ABE1" s="1705"/>
      <c r="ABF1" s="1705"/>
      <c r="ABG1" s="1705"/>
      <c r="ABH1" s="1705"/>
      <c r="ABI1" s="1705"/>
      <c r="ABJ1" s="1705"/>
      <c r="ABK1" s="1705"/>
      <c r="ABL1" s="1705"/>
      <c r="ABM1" s="1705"/>
      <c r="ABN1" s="1705"/>
      <c r="ABO1" s="1705"/>
      <c r="ABP1" s="1705"/>
      <c r="ABQ1" s="1705"/>
      <c r="ABR1" s="1705"/>
      <c r="ABS1" s="1705"/>
      <c r="ABT1" s="1705"/>
      <c r="ABU1" s="1705"/>
      <c r="ABV1" s="1705"/>
      <c r="ABW1" s="1705"/>
      <c r="ABX1" s="1705"/>
      <c r="ABY1" s="1705"/>
      <c r="ABZ1" s="1705"/>
      <c r="ACA1" s="1705"/>
      <c r="ACB1" s="1705"/>
      <c r="ACC1" s="1705"/>
      <c r="ACD1" s="1705"/>
      <c r="ACE1" s="1705"/>
      <c r="ACF1" s="1705"/>
      <c r="ACG1" s="1705"/>
      <c r="ACH1" s="1705"/>
      <c r="ACI1" s="1705"/>
      <c r="ACJ1" s="1705"/>
      <c r="ACK1" s="1705"/>
      <c r="ACL1" s="1705"/>
      <c r="ACM1" s="1705"/>
      <c r="ACN1" s="1705"/>
      <c r="ACO1" s="1705"/>
      <c r="ACP1" s="1705"/>
      <c r="ACQ1" s="1705"/>
      <c r="ACR1" s="1705"/>
      <c r="ACS1" s="1705"/>
      <c r="ACT1" s="1705"/>
      <c r="ACU1" s="1705"/>
      <c r="ACV1" s="1705"/>
      <c r="ACW1" s="1705"/>
      <c r="ACX1" s="1705"/>
      <c r="ACY1" s="1705"/>
      <c r="ACZ1" s="1705"/>
      <c r="ADA1" s="1705"/>
      <c r="ADB1" s="1705"/>
      <c r="ADC1" s="1705"/>
      <c r="ADD1" s="1705"/>
      <c r="ADE1" s="1705"/>
      <c r="ADF1" s="1705"/>
      <c r="ADG1" s="1705"/>
      <c r="ADH1" s="1705"/>
      <c r="ADI1" s="1705"/>
      <c r="ADJ1" s="1705"/>
      <c r="ADK1" s="1705"/>
      <c r="ADL1" s="1705"/>
      <c r="ADM1" s="1705"/>
      <c r="ADN1" s="1705"/>
      <c r="ADO1" s="1705"/>
      <c r="ADP1" s="1705"/>
      <c r="ADQ1" s="1705"/>
      <c r="ADR1" s="1705"/>
      <c r="ADS1" s="1705"/>
      <c r="ADT1" s="1705"/>
      <c r="ADU1" s="1705"/>
      <c r="ADV1" s="1705"/>
      <c r="ADW1" s="1705"/>
      <c r="ADX1" s="1705"/>
      <c r="ADY1" s="1705"/>
      <c r="ADZ1" s="1705"/>
      <c r="AEA1" s="1705"/>
      <c r="AEB1" s="1705"/>
      <c r="AEC1" s="1705"/>
      <c r="AED1" s="1705"/>
      <c r="AEE1" s="1705"/>
      <c r="AEF1" s="1705"/>
      <c r="AEG1" s="1705"/>
      <c r="AEH1" s="1705"/>
      <c r="AEI1" s="1705"/>
      <c r="AEJ1" s="1705"/>
      <c r="AEK1" s="1705"/>
      <c r="AEL1" s="1705"/>
      <c r="AEM1" s="1705"/>
      <c r="AEN1" s="1705"/>
      <c r="AEO1" s="1705"/>
      <c r="AEP1" s="1705"/>
      <c r="AEQ1" s="1705"/>
      <c r="AER1" s="1705"/>
      <c r="AES1" s="1705"/>
      <c r="AET1" s="1705"/>
      <c r="AEU1" s="1705"/>
      <c r="AEV1" s="1705"/>
      <c r="AEW1" s="1705"/>
      <c r="AEX1" s="1705"/>
      <c r="AEY1" s="1705"/>
      <c r="AEZ1" s="1705"/>
      <c r="AFA1" s="1705"/>
      <c r="AFB1" s="1705"/>
      <c r="AFC1" s="1705"/>
      <c r="AFD1" s="1705"/>
      <c r="AFE1" s="1705"/>
      <c r="AFF1" s="1705"/>
      <c r="AFG1" s="1705"/>
      <c r="AFH1" s="1705"/>
      <c r="AFI1" s="1705"/>
      <c r="AFJ1" s="1705"/>
      <c r="AFK1" s="1705"/>
      <c r="AFL1" s="1705"/>
      <c r="AFM1" s="1705"/>
      <c r="AFN1" s="1705"/>
      <c r="AFO1" s="1705"/>
      <c r="AFP1" s="1705"/>
      <c r="AFQ1" s="1705"/>
      <c r="AFR1" s="1705"/>
      <c r="AFS1" s="1705"/>
      <c r="AFT1" s="1705"/>
      <c r="AFU1" s="1705"/>
      <c r="AFV1" s="1705"/>
      <c r="AFW1" s="1705"/>
      <c r="AFX1" s="1705"/>
      <c r="AFY1" s="1705"/>
      <c r="AFZ1" s="1705"/>
      <c r="AGA1" s="1705"/>
      <c r="AGB1" s="1705"/>
      <c r="AGC1" s="1705"/>
      <c r="AGD1" s="1705"/>
      <c r="AGE1" s="1705"/>
      <c r="AGF1" s="1705"/>
      <c r="AGG1" s="1705"/>
      <c r="AGH1" s="1705"/>
      <c r="AGI1" s="1705"/>
      <c r="AGJ1" s="1705"/>
      <c r="AGK1" s="1705"/>
      <c r="AGL1" s="1705"/>
      <c r="AGM1" s="1705"/>
      <c r="AGN1" s="1705"/>
      <c r="AGO1" s="1705"/>
      <c r="AGP1" s="1705"/>
      <c r="AGQ1" s="1705"/>
      <c r="AGR1" s="1705"/>
      <c r="AGS1" s="1705"/>
      <c r="AGT1" s="1705"/>
      <c r="AGU1" s="1705"/>
      <c r="AGV1" s="1705"/>
      <c r="AGW1" s="1705"/>
      <c r="AGX1" s="1705"/>
      <c r="AGY1" s="1705"/>
      <c r="AGZ1" s="1705"/>
      <c r="AHA1" s="1705"/>
      <c r="AHB1" s="1705"/>
      <c r="AHC1" s="1705"/>
      <c r="AHD1" s="1705"/>
      <c r="AHE1" s="1705"/>
      <c r="AHF1" s="1705"/>
      <c r="AHG1" s="1705"/>
      <c r="AHH1" s="1705"/>
      <c r="AHI1" s="1705"/>
      <c r="AHJ1" s="1705"/>
      <c r="AHK1" s="1705"/>
      <c r="AHL1" s="1705"/>
      <c r="AHM1" s="1705"/>
      <c r="AHN1" s="1705"/>
      <c r="AHO1" s="1705"/>
      <c r="AHP1" s="1705"/>
      <c r="AHQ1" s="1705"/>
      <c r="AHR1" s="1705"/>
      <c r="AHS1" s="1705"/>
      <c r="AHT1" s="1705"/>
      <c r="AHU1" s="1705"/>
      <c r="AHV1" s="1705"/>
      <c r="AHW1" s="1705"/>
      <c r="AHX1" s="1705"/>
      <c r="AHY1" s="1705"/>
      <c r="AHZ1" s="1705"/>
      <c r="AIA1" s="1705"/>
      <c r="AIB1" s="1705"/>
      <c r="AIC1" s="1705"/>
      <c r="AID1" s="1705"/>
      <c r="AIE1" s="1705"/>
      <c r="AIF1" s="1705"/>
      <c r="AIG1" s="1705"/>
      <c r="AIH1" s="1705"/>
      <c r="AII1" s="1705"/>
      <c r="AIJ1" s="1705"/>
      <c r="AIK1" s="1705"/>
      <c r="AIL1" s="1705"/>
      <c r="AIM1" s="1705"/>
      <c r="AIN1" s="1705"/>
      <c r="AIO1" s="1705"/>
      <c r="AIP1" s="1705"/>
      <c r="AIQ1" s="1705"/>
      <c r="AIR1" s="1705"/>
      <c r="AIS1" s="1705"/>
      <c r="AIT1" s="1705"/>
      <c r="AIU1" s="1705"/>
      <c r="AIV1" s="1705"/>
      <c r="AIW1" s="1705"/>
      <c r="AIX1" s="1705"/>
      <c r="AIY1" s="1705"/>
      <c r="AIZ1" s="1705"/>
      <c r="AJA1" s="1705"/>
      <c r="AJB1" s="1705"/>
      <c r="AJC1" s="1705"/>
      <c r="AJD1" s="1705"/>
      <c r="AJE1" s="1705"/>
      <c r="AJF1" s="1705"/>
      <c r="AJG1" s="1705"/>
      <c r="AJH1" s="1705"/>
      <c r="AJI1" s="1705"/>
      <c r="AJJ1" s="1705"/>
      <c r="AJK1" s="1705"/>
      <c r="AJL1" s="1705"/>
      <c r="AJM1" s="1705"/>
      <c r="AJN1" s="1705"/>
      <c r="AJO1" s="1705"/>
      <c r="AJP1" s="1705"/>
      <c r="AJQ1" s="1705"/>
      <c r="AJR1" s="1705"/>
      <c r="AJS1" s="1705"/>
      <c r="AJT1" s="1705"/>
      <c r="AJU1" s="1705"/>
      <c r="AJV1" s="1705"/>
      <c r="AJW1" s="1705"/>
      <c r="AJX1" s="1705"/>
      <c r="AJY1" s="1705"/>
      <c r="AJZ1" s="1705"/>
      <c r="AKA1" s="1705"/>
      <c r="AKB1" s="1705"/>
      <c r="AKC1" s="1705"/>
      <c r="AKD1" s="1705"/>
      <c r="AKE1" s="1705"/>
      <c r="AKF1" s="1705"/>
      <c r="AKG1" s="1705"/>
      <c r="AKH1" s="1705"/>
      <c r="AKI1" s="1705"/>
      <c r="AKJ1" s="1705"/>
      <c r="AKK1" s="1705"/>
      <c r="AKL1" s="1705"/>
      <c r="AKM1" s="1705"/>
      <c r="AKN1" s="1705"/>
      <c r="AKO1" s="1705"/>
      <c r="AKP1" s="1705"/>
      <c r="AKQ1" s="1705"/>
      <c r="AKR1" s="1705"/>
      <c r="AKS1" s="1705"/>
      <c r="AKT1" s="1705"/>
      <c r="AKU1" s="1705"/>
      <c r="AKV1" s="1705"/>
      <c r="AKW1" s="1705"/>
      <c r="AKX1" s="1705"/>
      <c r="AKY1" s="1705"/>
      <c r="AKZ1" s="1705"/>
      <c r="ALA1" s="1705"/>
      <c r="ALB1" s="1705"/>
      <c r="ALC1" s="1705"/>
      <c r="ALD1" s="1705"/>
      <c r="ALE1" s="1705"/>
      <c r="ALF1" s="1705"/>
      <c r="ALG1" s="1705"/>
      <c r="ALH1" s="1705"/>
      <c r="ALI1" s="1705"/>
      <c r="ALJ1" s="1705"/>
      <c r="ALK1" s="1705"/>
      <c r="ALL1" s="1705"/>
      <c r="ALM1" s="1705"/>
      <c r="ALN1" s="1705"/>
      <c r="ALO1" s="1705"/>
      <c r="ALP1" s="1705"/>
      <c r="ALQ1" s="1705"/>
      <c r="ALR1" s="1705"/>
      <c r="ALS1" s="1705"/>
      <c r="ALT1" s="1705"/>
      <c r="ALU1" s="1705"/>
      <c r="ALV1" s="1705"/>
      <c r="ALW1" s="1705"/>
      <c r="ALX1" s="1705"/>
      <c r="ALY1" s="1705"/>
      <c r="ALZ1" s="1705"/>
      <c r="AMA1" s="1705"/>
      <c r="AMB1" s="1705"/>
      <c r="AMC1" s="1705"/>
      <c r="AMD1" s="1705"/>
      <c r="AME1" s="1705"/>
      <c r="AMF1" s="1705"/>
      <c r="AMG1" s="1705"/>
      <c r="AMH1" s="1705"/>
      <c r="AMI1" s="1705"/>
      <c r="AMJ1" s="1705"/>
      <c r="AMK1" s="1705"/>
      <c r="AML1" s="1705"/>
      <c r="AMM1" s="1705"/>
      <c r="AMN1" s="1705"/>
      <c r="AMO1" s="1705"/>
      <c r="AMP1" s="1705"/>
      <c r="AMQ1" s="1705"/>
      <c r="AMR1" s="1705"/>
      <c r="AMS1" s="1705"/>
      <c r="AMT1" s="1705"/>
      <c r="AMU1" s="1705"/>
      <c r="AMV1" s="1705"/>
      <c r="AMW1" s="1705"/>
      <c r="AMX1" s="1705"/>
      <c r="AMY1" s="1705"/>
      <c r="AMZ1" s="1705"/>
      <c r="ANA1" s="1705"/>
      <c r="ANB1" s="1705"/>
      <c r="ANC1" s="1705"/>
      <c r="AND1" s="1705"/>
      <c r="ANE1" s="1705"/>
      <c r="ANF1" s="1705"/>
      <c r="ANG1" s="1705"/>
      <c r="ANH1" s="1705"/>
      <c r="ANI1" s="1705"/>
      <c r="ANJ1" s="1705"/>
      <c r="ANK1" s="1705"/>
      <c r="ANL1" s="1705"/>
      <c r="ANM1" s="1705"/>
      <c r="ANN1" s="1705"/>
      <c r="ANO1" s="1705"/>
      <c r="ANP1" s="1705"/>
      <c r="ANQ1" s="1705"/>
      <c r="ANR1" s="1705"/>
      <c r="ANS1" s="1705"/>
      <c r="ANT1" s="1705"/>
      <c r="ANU1" s="1705"/>
      <c r="ANV1" s="1705"/>
      <c r="ANW1" s="1705"/>
      <c r="ANX1" s="1705"/>
      <c r="ANY1" s="1705"/>
      <c r="ANZ1" s="1705"/>
      <c r="AOA1" s="1705"/>
      <c r="AOB1" s="1705"/>
      <c r="AOC1" s="1705"/>
      <c r="AOD1" s="1705"/>
      <c r="AOE1" s="1705"/>
      <c r="AOF1" s="1705"/>
      <c r="AOG1" s="1705"/>
      <c r="AOH1" s="1705"/>
      <c r="AOI1" s="1705"/>
      <c r="AOJ1" s="1705"/>
      <c r="AOK1" s="1705"/>
      <c r="AOL1" s="1705"/>
      <c r="AOM1" s="1705"/>
      <c r="AON1" s="1705"/>
      <c r="AOO1" s="1705"/>
      <c r="AOP1" s="1705"/>
      <c r="AOQ1" s="1705"/>
      <c r="AOR1" s="1705"/>
      <c r="AOS1" s="1705"/>
      <c r="AOT1" s="1705"/>
      <c r="AOU1" s="1705"/>
      <c r="AOV1" s="1705"/>
      <c r="AOW1" s="1705"/>
      <c r="AOX1" s="1705"/>
      <c r="AOY1" s="1705"/>
      <c r="AOZ1" s="1705"/>
      <c r="APA1" s="1705"/>
      <c r="APB1" s="1705"/>
      <c r="APC1" s="1705"/>
      <c r="APD1" s="1705"/>
      <c r="APE1" s="1705"/>
      <c r="APF1" s="1705"/>
      <c r="APG1" s="1705"/>
      <c r="APH1" s="1705"/>
      <c r="API1" s="1705"/>
      <c r="APJ1" s="1705"/>
      <c r="APK1" s="1705"/>
      <c r="APL1" s="1705"/>
      <c r="APM1" s="1705"/>
      <c r="APN1" s="1705"/>
      <c r="APO1" s="1705"/>
      <c r="APP1" s="1705"/>
      <c r="APQ1" s="1705"/>
      <c r="APR1" s="1705"/>
      <c r="APS1" s="1705"/>
      <c r="APT1" s="1705"/>
      <c r="APU1" s="1705"/>
      <c r="APV1" s="1705"/>
      <c r="APW1" s="1705"/>
      <c r="APX1" s="1705"/>
      <c r="APY1" s="1705"/>
      <c r="APZ1" s="1705"/>
      <c r="AQA1" s="1705"/>
      <c r="AQB1" s="1705"/>
      <c r="AQC1" s="1705"/>
      <c r="AQD1" s="1705"/>
      <c r="AQE1" s="1705"/>
      <c r="AQF1" s="1705"/>
      <c r="AQG1" s="1705"/>
      <c r="AQH1" s="1705"/>
      <c r="AQI1" s="1705"/>
      <c r="AQJ1" s="1705"/>
      <c r="AQK1" s="1705"/>
      <c r="AQL1" s="1705"/>
      <c r="AQM1" s="1705"/>
      <c r="AQN1" s="1705"/>
      <c r="AQO1" s="1705"/>
      <c r="AQP1" s="1705"/>
      <c r="AQQ1" s="1705"/>
      <c r="AQR1" s="1705"/>
      <c r="AQS1" s="1705"/>
      <c r="AQT1" s="1705"/>
      <c r="AQU1" s="1705"/>
      <c r="AQV1" s="1705"/>
      <c r="AQW1" s="1705"/>
      <c r="AQX1" s="1705"/>
      <c r="AQY1" s="1705"/>
      <c r="AQZ1" s="1705"/>
      <c r="ARA1" s="1705"/>
      <c r="ARB1" s="1705"/>
      <c r="ARC1" s="1705"/>
      <c r="ARD1" s="1705"/>
      <c r="ARE1" s="1705"/>
      <c r="ARF1" s="1705"/>
      <c r="ARG1" s="1705"/>
      <c r="ARH1" s="1705"/>
      <c r="ARI1" s="1705"/>
      <c r="ARJ1" s="1705"/>
      <c r="ARK1" s="1705"/>
      <c r="ARL1" s="1705"/>
      <c r="ARM1" s="1705"/>
      <c r="ARN1" s="1705"/>
      <c r="ARO1" s="1705"/>
      <c r="ARP1" s="1705"/>
      <c r="ARQ1" s="1705"/>
      <c r="ARR1" s="1705"/>
      <c r="ARS1" s="1705"/>
      <c r="ART1" s="1705"/>
      <c r="ARU1" s="1705"/>
      <c r="ARV1" s="1705"/>
      <c r="ARW1" s="1705"/>
      <c r="ARX1" s="1705"/>
      <c r="ARY1" s="1705"/>
      <c r="ARZ1" s="1705"/>
      <c r="ASA1" s="1705"/>
      <c r="ASB1" s="1705"/>
      <c r="ASC1" s="1705"/>
      <c r="ASD1" s="1705"/>
      <c r="ASE1" s="1705"/>
      <c r="ASF1" s="1705"/>
      <c r="ASG1" s="1705"/>
      <c r="ASH1" s="1705"/>
      <c r="ASI1" s="1705"/>
      <c r="ASJ1" s="1705"/>
      <c r="ASK1" s="1705"/>
      <c r="ASL1" s="1705"/>
      <c r="ASM1" s="1705"/>
      <c r="ASN1" s="1705"/>
      <c r="ASO1" s="1705"/>
      <c r="ASP1" s="1705"/>
      <c r="ASQ1" s="1705"/>
      <c r="ASR1" s="1705"/>
      <c r="ASS1" s="1705"/>
      <c r="AST1" s="1705"/>
      <c r="ASU1" s="1705"/>
      <c r="ASV1" s="1705"/>
      <c r="ASW1" s="1705"/>
      <c r="ASX1" s="1705"/>
      <c r="ASY1" s="1705"/>
      <c r="ASZ1" s="1705"/>
      <c r="ATA1" s="1705"/>
      <c r="ATB1" s="1705"/>
      <c r="ATC1" s="1705"/>
      <c r="ATD1" s="1705"/>
      <c r="ATE1" s="1705"/>
      <c r="ATF1" s="1705"/>
      <c r="ATG1" s="1705"/>
      <c r="ATH1" s="1705"/>
      <c r="ATI1" s="1705"/>
      <c r="ATJ1" s="1705"/>
      <c r="ATK1" s="1705"/>
      <c r="ATL1" s="1705"/>
      <c r="ATM1" s="1705"/>
      <c r="ATN1" s="1705"/>
      <c r="ATO1" s="1705"/>
      <c r="ATP1" s="1705"/>
      <c r="ATQ1" s="1705"/>
      <c r="ATR1" s="1705"/>
      <c r="ATS1" s="1705"/>
      <c r="ATT1" s="1705"/>
      <c r="ATU1" s="1705"/>
      <c r="ATV1" s="1705"/>
      <c r="ATW1" s="1705"/>
      <c r="ATX1" s="1705"/>
      <c r="ATY1" s="1705"/>
      <c r="ATZ1" s="1705"/>
      <c r="AUA1" s="1705"/>
      <c r="AUB1" s="1705"/>
      <c r="AUC1" s="1705"/>
      <c r="AUD1" s="1705"/>
      <c r="AUE1" s="1705"/>
      <c r="AUF1" s="1705"/>
      <c r="AUG1" s="1705"/>
      <c r="AUH1" s="1705"/>
      <c r="AUI1" s="1705"/>
      <c r="AUJ1" s="1705"/>
      <c r="AUK1" s="1705"/>
      <c r="AUL1" s="1705"/>
      <c r="AUM1" s="1705"/>
      <c r="AUN1" s="1705"/>
      <c r="AUO1" s="1705"/>
      <c r="AUP1" s="1705"/>
      <c r="AUQ1" s="1705"/>
      <c r="AUR1" s="1705"/>
      <c r="AUS1" s="1705"/>
      <c r="AUT1" s="1705"/>
      <c r="AUU1" s="1705"/>
      <c r="AUV1" s="1705"/>
      <c r="AUW1" s="1705"/>
      <c r="AUX1" s="1705"/>
      <c r="AUY1" s="1705"/>
      <c r="AUZ1" s="1705"/>
      <c r="AVA1" s="1705"/>
      <c r="AVB1" s="1705"/>
      <c r="AVC1" s="1705"/>
      <c r="AVD1" s="1705"/>
      <c r="AVE1" s="1705"/>
      <c r="AVF1" s="1705"/>
      <c r="AVG1" s="1705"/>
      <c r="AVH1" s="1705"/>
      <c r="AVI1" s="1705"/>
      <c r="AVJ1" s="1705"/>
      <c r="AVK1" s="1705"/>
      <c r="AVL1" s="1705"/>
      <c r="AVM1" s="1705"/>
      <c r="AVN1" s="1705"/>
      <c r="AVO1" s="1705"/>
      <c r="AVP1" s="1705"/>
      <c r="AVQ1" s="1705"/>
      <c r="AVR1" s="1705"/>
      <c r="AVS1" s="1705"/>
      <c r="AVT1" s="1705"/>
      <c r="AVU1" s="1705"/>
      <c r="AVV1" s="1705"/>
      <c r="AVW1" s="1705"/>
      <c r="AVX1" s="1705"/>
      <c r="AVY1" s="1705"/>
      <c r="AVZ1" s="1705"/>
      <c r="AWA1" s="1705"/>
      <c r="AWB1" s="1705"/>
      <c r="AWC1" s="1705"/>
      <c r="AWD1" s="1705"/>
      <c r="AWE1" s="1705"/>
      <c r="AWF1" s="1705"/>
      <c r="AWG1" s="1705"/>
      <c r="AWH1" s="1705"/>
      <c r="AWI1" s="1705"/>
      <c r="AWJ1" s="1705"/>
      <c r="AWK1" s="1705"/>
      <c r="AWL1" s="1705"/>
      <c r="AWM1" s="1705"/>
      <c r="AWN1" s="1705"/>
      <c r="AWO1" s="1705"/>
      <c r="AWP1" s="1705"/>
      <c r="AWQ1" s="1705"/>
      <c r="AWR1" s="1705"/>
      <c r="AWS1" s="1705"/>
      <c r="AWT1" s="1705"/>
      <c r="AWU1" s="1705"/>
      <c r="AWV1" s="1705"/>
      <c r="AWW1" s="1705"/>
      <c r="AWX1" s="1705"/>
      <c r="AWY1" s="1705"/>
      <c r="AWZ1" s="1705"/>
      <c r="AXA1" s="1705"/>
      <c r="AXB1" s="1705"/>
      <c r="AXC1" s="1705"/>
      <c r="AXD1" s="1705"/>
      <c r="AXE1" s="1705"/>
      <c r="AXF1" s="1705"/>
      <c r="AXG1" s="1705"/>
      <c r="AXH1" s="1705"/>
      <c r="AXI1" s="1705"/>
      <c r="AXJ1" s="1705"/>
      <c r="AXK1" s="1705"/>
      <c r="AXL1" s="1705"/>
      <c r="AXM1" s="1705"/>
      <c r="AXN1" s="1705"/>
      <c r="AXO1" s="1705"/>
      <c r="AXP1" s="1705"/>
      <c r="AXQ1" s="1705"/>
      <c r="AXR1" s="1705"/>
      <c r="AXS1" s="1705"/>
      <c r="AXT1" s="1705"/>
      <c r="AXU1" s="1705"/>
      <c r="AXV1" s="1705"/>
      <c r="AXW1" s="1705"/>
      <c r="AXX1" s="1705"/>
      <c r="AXY1" s="1705"/>
      <c r="AXZ1" s="1705"/>
      <c r="AYA1" s="1705"/>
      <c r="AYB1" s="1705"/>
      <c r="AYC1" s="1705"/>
      <c r="AYD1" s="1705"/>
      <c r="AYE1" s="1705"/>
      <c r="AYF1" s="1705"/>
      <c r="AYG1" s="1705"/>
      <c r="AYH1" s="1705"/>
      <c r="AYI1" s="1705"/>
      <c r="AYJ1" s="1705"/>
      <c r="AYK1" s="1705"/>
      <c r="AYL1" s="1705"/>
      <c r="AYM1" s="1705"/>
      <c r="AYN1" s="1705"/>
      <c r="AYO1" s="1705"/>
      <c r="AYP1" s="1705"/>
      <c r="AYQ1" s="1705"/>
      <c r="AYR1" s="1705"/>
      <c r="AYS1" s="1705"/>
      <c r="AYT1" s="1705"/>
      <c r="AYU1" s="1705"/>
      <c r="AYV1" s="1705"/>
      <c r="AYW1" s="1705"/>
      <c r="AYX1" s="1705"/>
      <c r="AYY1" s="1705"/>
      <c r="AYZ1" s="1705"/>
      <c r="AZA1" s="1705"/>
      <c r="AZB1" s="1705"/>
      <c r="AZC1" s="1705"/>
      <c r="AZD1" s="1705"/>
      <c r="AZE1" s="1705"/>
      <c r="AZF1" s="1705"/>
      <c r="AZG1" s="1705"/>
      <c r="AZH1" s="1705"/>
      <c r="AZI1" s="1705"/>
      <c r="AZJ1" s="1705"/>
      <c r="AZK1" s="1705"/>
      <c r="AZL1" s="1705"/>
      <c r="AZM1" s="1705"/>
      <c r="AZN1" s="1705"/>
      <c r="AZO1" s="1705"/>
      <c r="AZP1" s="1705"/>
      <c r="AZQ1" s="1705"/>
      <c r="AZR1" s="1705"/>
      <c r="AZS1" s="1705"/>
      <c r="AZT1" s="1705"/>
      <c r="AZU1" s="1705"/>
      <c r="AZV1" s="1705"/>
      <c r="AZW1" s="1705"/>
      <c r="AZX1" s="1705"/>
      <c r="AZY1" s="1705"/>
      <c r="AZZ1" s="1705"/>
      <c r="BAA1" s="1705"/>
      <c r="BAB1" s="1705"/>
      <c r="BAC1" s="1705"/>
      <c r="BAD1" s="1705"/>
      <c r="BAE1" s="1705"/>
      <c r="BAF1" s="1705"/>
      <c r="BAG1" s="1705"/>
      <c r="BAH1" s="1705"/>
      <c r="BAI1" s="1705"/>
      <c r="BAJ1" s="1705"/>
      <c r="BAK1" s="1705"/>
      <c r="BAL1" s="1705"/>
      <c r="BAM1" s="1705"/>
      <c r="BAN1" s="1705"/>
      <c r="BAO1" s="1705"/>
      <c r="BAP1" s="1705"/>
      <c r="BAQ1" s="1705"/>
      <c r="BAR1" s="1705"/>
      <c r="BAS1" s="1705"/>
      <c r="BAT1" s="1705"/>
      <c r="BAU1" s="1705"/>
      <c r="BAV1" s="1705"/>
      <c r="BAW1" s="1705"/>
      <c r="BAX1" s="1705"/>
      <c r="BAY1" s="1705"/>
      <c r="BAZ1" s="1705"/>
      <c r="BBA1" s="1705"/>
      <c r="BBB1" s="1705"/>
      <c r="BBC1" s="1705"/>
      <c r="BBD1" s="1705"/>
      <c r="BBE1" s="1705"/>
      <c r="BBF1" s="1705"/>
      <c r="BBG1" s="1705"/>
      <c r="BBH1" s="1705"/>
      <c r="BBI1" s="1705"/>
      <c r="BBJ1" s="1705"/>
      <c r="BBK1" s="1705"/>
      <c r="BBL1" s="1705"/>
      <c r="BBM1" s="1705"/>
      <c r="BBN1" s="1705"/>
      <c r="BBO1" s="1705"/>
      <c r="BBP1" s="1705"/>
      <c r="BBQ1" s="1705"/>
      <c r="BBR1" s="1705"/>
      <c r="BBS1" s="1705"/>
      <c r="BBT1" s="1705"/>
      <c r="BBU1" s="1705"/>
      <c r="BBV1" s="1705"/>
      <c r="BBW1" s="1705"/>
      <c r="BBX1" s="1705"/>
      <c r="BBY1" s="1705"/>
      <c r="BBZ1" s="1705"/>
      <c r="BCA1" s="1705"/>
      <c r="BCB1" s="1705"/>
      <c r="BCC1" s="1705"/>
      <c r="BCD1" s="1705"/>
      <c r="BCE1" s="1705"/>
      <c r="BCF1" s="1705"/>
      <c r="BCG1" s="1705"/>
      <c r="BCH1" s="1705"/>
      <c r="BCI1" s="1705"/>
      <c r="BCJ1" s="1705"/>
      <c r="BCK1" s="1705"/>
      <c r="BCL1" s="1705"/>
      <c r="BCM1" s="1705"/>
      <c r="BCN1" s="1705"/>
      <c r="BCO1" s="1705"/>
      <c r="BCP1" s="1705"/>
      <c r="BCQ1" s="1705"/>
      <c r="BCR1" s="1705"/>
      <c r="BCS1" s="1705"/>
      <c r="BCT1" s="1705"/>
      <c r="BCU1" s="1705"/>
      <c r="BCV1" s="1705"/>
      <c r="BCW1" s="1705"/>
      <c r="BCX1" s="1705"/>
      <c r="BCY1" s="1705"/>
      <c r="BCZ1" s="1705"/>
      <c r="BDA1" s="1705"/>
      <c r="BDB1" s="1705"/>
      <c r="BDC1" s="1705"/>
      <c r="BDD1" s="1705"/>
      <c r="BDE1" s="1705"/>
      <c r="BDF1" s="1705"/>
      <c r="BDG1" s="1705"/>
      <c r="BDH1" s="1705"/>
      <c r="BDI1" s="1705"/>
      <c r="BDJ1" s="1705"/>
      <c r="BDK1" s="1705"/>
      <c r="BDL1" s="1705"/>
      <c r="BDM1" s="1705"/>
      <c r="BDN1" s="1705"/>
      <c r="BDO1" s="1705"/>
      <c r="BDP1" s="1705"/>
      <c r="BDQ1" s="1705"/>
      <c r="BDR1" s="1705"/>
      <c r="BDS1" s="1705"/>
      <c r="BDT1" s="1705"/>
      <c r="BDU1" s="1705"/>
      <c r="BDV1" s="1705"/>
      <c r="BDW1" s="1705"/>
      <c r="BDX1" s="1705"/>
      <c r="BDY1" s="1705"/>
      <c r="BDZ1" s="1705"/>
      <c r="BEA1" s="1705"/>
      <c r="BEB1" s="1705"/>
      <c r="BEC1" s="1705"/>
      <c r="BED1" s="1705"/>
      <c r="BEE1" s="1705"/>
      <c r="BEF1" s="1705"/>
      <c r="BEG1" s="1705"/>
      <c r="BEH1" s="1705"/>
      <c r="BEI1" s="1705"/>
      <c r="BEJ1" s="1705"/>
      <c r="BEK1" s="1705"/>
      <c r="BEL1" s="1705"/>
      <c r="BEM1" s="1705"/>
      <c r="BEN1" s="1705"/>
      <c r="BEO1" s="1705"/>
      <c r="BEP1" s="1705"/>
      <c r="BEQ1" s="1705"/>
      <c r="BER1" s="1705"/>
      <c r="BES1" s="1705"/>
      <c r="BET1" s="1705"/>
      <c r="BEU1" s="1705"/>
      <c r="BEV1" s="1705"/>
      <c r="BEW1" s="1705"/>
      <c r="BEX1" s="1705"/>
      <c r="BEY1" s="1705"/>
      <c r="BEZ1" s="1705"/>
      <c r="BFA1" s="1705"/>
      <c r="BFB1" s="1705"/>
      <c r="BFC1" s="1705"/>
      <c r="BFD1" s="1705"/>
      <c r="BFE1" s="1705"/>
      <c r="BFF1" s="1705"/>
      <c r="BFG1" s="1705"/>
      <c r="BFH1" s="1705"/>
      <c r="BFI1" s="1705"/>
      <c r="BFJ1" s="1705"/>
      <c r="BFK1" s="1705"/>
      <c r="BFL1" s="1705"/>
      <c r="BFM1" s="1705"/>
      <c r="BFN1" s="1705"/>
      <c r="BFO1" s="1705"/>
      <c r="BFP1" s="1705"/>
      <c r="BFQ1" s="1705"/>
      <c r="BFR1" s="1705"/>
      <c r="BFS1" s="1705"/>
      <c r="BFT1" s="1705"/>
      <c r="BFU1" s="1705"/>
      <c r="BFV1" s="1705"/>
      <c r="BFW1" s="1705"/>
      <c r="BFX1" s="1705"/>
      <c r="BFY1" s="1705"/>
      <c r="BFZ1" s="1705"/>
      <c r="BGA1" s="1705"/>
      <c r="BGB1" s="1705"/>
      <c r="BGC1" s="1705"/>
      <c r="BGD1" s="1705"/>
      <c r="BGE1" s="1705"/>
      <c r="BGF1" s="1705"/>
      <c r="BGG1" s="1705"/>
      <c r="BGH1" s="1705"/>
      <c r="BGI1" s="1705"/>
      <c r="BGJ1" s="1705"/>
      <c r="BGK1" s="1705"/>
      <c r="BGL1" s="1705"/>
      <c r="BGM1" s="1705"/>
      <c r="BGN1" s="1705"/>
      <c r="BGO1" s="1705"/>
      <c r="BGP1" s="1705"/>
      <c r="BGQ1" s="1705"/>
      <c r="BGR1" s="1705"/>
      <c r="BGS1" s="1705"/>
      <c r="BGT1" s="1705"/>
      <c r="BGU1" s="1705"/>
      <c r="BGV1" s="1705"/>
      <c r="BGW1" s="1705"/>
      <c r="BGX1" s="1705"/>
      <c r="BGY1" s="1705"/>
      <c r="BGZ1" s="1705"/>
      <c r="BHA1" s="1705"/>
      <c r="BHB1" s="1705"/>
      <c r="BHC1" s="1705"/>
      <c r="BHD1" s="1705"/>
      <c r="BHE1" s="1705"/>
      <c r="BHF1" s="1705"/>
      <c r="BHG1" s="1705"/>
      <c r="BHH1" s="1705"/>
      <c r="BHI1" s="1705"/>
      <c r="BHJ1" s="1705"/>
      <c r="BHK1" s="1705"/>
      <c r="BHL1" s="1705"/>
      <c r="BHM1" s="1705"/>
      <c r="BHN1" s="1705"/>
      <c r="BHO1" s="1705"/>
      <c r="BHP1" s="1705"/>
      <c r="BHQ1" s="1705"/>
      <c r="BHR1" s="1705"/>
      <c r="BHS1" s="1705"/>
      <c r="BHT1" s="1705"/>
      <c r="BHU1" s="1705"/>
      <c r="BHV1" s="1705"/>
      <c r="BHW1" s="1705"/>
      <c r="BHX1" s="1705"/>
      <c r="BHY1" s="1705"/>
      <c r="BHZ1" s="1705"/>
      <c r="BIA1" s="1705"/>
      <c r="BIB1" s="1705"/>
      <c r="BIC1" s="1705"/>
      <c r="BID1" s="1705"/>
      <c r="BIE1" s="1705"/>
      <c r="BIF1" s="1705"/>
      <c r="BIG1" s="1705"/>
      <c r="BIH1" s="1705"/>
      <c r="BII1" s="1705"/>
      <c r="BIJ1" s="1705"/>
      <c r="BIK1" s="1705"/>
      <c r="BIL1" s="1705"/>
      <c r="BIM1" s="1705"/>
      <c r="BIN1" s="1705"/>
      <c r="BIO1" s="1705"/>
      <c r="BIP1" s="1705"/>
      <c r="BIQ1" s="1705"/>
      <c r="BIR1" s="1705"/>
      <c r="BIS1" s="1705"/>
      <c r="BIT1" s="1705"/>
      <c r="BIU1" s="1705"/>
      <c r="BIV1" s="1705"/>
      <c r="BIW1" s="1705"/>
      <c r="BIX1" s="1705"/>
      <c r="BIY1" s="1705"/>
      <c r="BIZ1" s="1705"/>
      <c r="BJA1" s="1705"/>
      <c r="BJB1" s="1705"/>
      <c r="BJC1" s="1705"/>
      <c r="BJD1" s="1705"/>
      <c r="BJE1" s="1705"/>
      <c r="BJF1" s="1705"/>
      <c r="BJG1" s="1705"/>
      <c r="BJH1" s="1705"/>
      <c r="BJI1" s="1705"/>
      <c r="BJJ1" s="1705"/>
      <c r="BJK1" s="1705"/>
      <c r="BJL1" s="1705"/>
      <c r="BJM1" s="1705"/>
      <c r="BJN1" s="1705"/>
      <c r="BJO1" s="1705"/>
      <c r="BJP1" s="1705"/>
      <c r="BJQ1" s="1705"/>
      <c r="BJR1" s="1705"/>
      <c r="BJS1" s="1705"/>
      <c r="BJT1" s="1705"/>
      <c r="BJU1" s="1705"/>
      <c r="BJV1" s="1705"/>
      <c r="BJW1" s="1705"/>
      <c r="BJX1" s="1705"/>
      <c r="BJY1" s="1705"/>
      <c r="BJZ1" s="1705"/>
      <c r="BKA1" s="1705"/>
      <c r="BKB1" s="1705"/>
      <c r="BKC1" s="1705"/>
      <c r="BKD1" s="1705"/>
      <c r="BKE1" s="1705"/>
      <c r="BKF1" s="1705"/>
      <c r="BKG1" s="1705"/>
      <c r="BKH1" s="1705"/>
      <c r="BKI1" s="1705"/>
      <c r="BKJ1" s="1705"/>
      <c r="BKK1" s="1705"/>
      <c r="BKL1" s="1705"/>
      <c r="BKM1" s="1705"/>
      <c r="BKN1" s="1705"/>
      <c r="BKO1" s="1705"/>
      <c r="BKP1" s="1705"/>
      <c r="BKQ1" s="1705"/>
      <c r="BKR1" s="1705"/>
      <c r="BKS1" s="1705"/>
      <c r="BKT1" s="1705"/>
      <c r="BKU1" s="1705"/>
      <c r="BKV1" s="1705"/>
      <c r="BKW1" s="1705"/>
      <c r="BKX1" s="1705"/>
      <c r="BKY1" s="1705"/>
      <c r="BKZ1" s="1705"/>
      <c r="BLA1" s="1705"/>
      <c r="BLB1" s="1705"/>
      <c r="BLC1" s="1705"/>
      <c r="BLD1" s="1705"/>
      <c r="BLE1" s="1705"/>
      <c r="BLF1" s="1705"/>
      <c r="BLG1" s="1705"/>
      <c r="BLH1" s="1705"/>
      <c r="BLI1" s="1705"/>
      <c r="BLJ1" s="1705"/>
      <c r="BLK1" s="1705"/>
      <c r="BLL1" s="1705"/>
      <c r="BLM1" s="1705"/>
      <c r="BLN1" s="1705"/>
      <c r="BLO1" s="1705"/>
      <c r="BLP1" s="1705"/>
      <c r="BLQ1" s="1705"/>
      <c r="BLR1" s="1705"/>
      <c r="BLS1" s="1705"/>
      <c r="BLT1" s="1705"/>
      <c r="BLU1" s="1705"/>
      <c r="BLV1" s="1705"/>
      <c r="BLW1" s="1705"/>
      <c r="BLX1" s="1705"/>
      <c r="BLY1" s="1705"/>
      <c r="BLZ1" s="1705"/>
      <c r="BMA1" s="1705"/>
      <c r="BMB1" s="1705"/>
      <c r="BMC1" s="1705"/>
      <c r="BMD1" s="1705"/>
      <c r="BME1" s="1705"/>
      <c r="BMF1" s="1705"/>
      <c r="BMG1" s="1705"/>
      <c r="BMH1" s="1705"/>
      <c r="BMI1" s="1705"/>
      <c r="BMJ1" s="1705"/>
      <c r="BMK1" s="1705"/>
      <c r="BML1" s="1705"/>
      <c r="BMM1" s="1705"/>
      <c r="BMN1" s="1705"/>
      <c r="BMO1" s="1705"/>
      <c r="BMP1" s="1705"/>
      <c r="BMQ1" s="1705"/>
      <c r="BMR1" s="1705"/>
      <c r="BMS1" s="1705"/>
      <c r="BMT1" s="1705"/>
      <c r="BMU1" s="1705"/>
      <c r="BMV1" s="1705"/>
      <c r="BMW1" s="1705"/>
      <c r="BMX1" s="1705"/>
      <c r="BMY1" s="1705"/>
      <c r="BMZ1" s="1705"/>
      <c r="BNA1" s="1705"/>
      <c r="BNB1" s="1705"/>
      <c r="BNC1" s="1705"/>
      <c r="BND1" s="1705"/>
      <c r="BNE1" s="1705"/>
      <c r="BNF1" s="1705"/>
      <c r="BNG1" s="1705"/>
      <c r="BNH1" s="1705"/>
      <c r="BNI1" s="1705"/>
      <c r="BNJ1" s="1705"/>
      <c r="BNK1" s="1705"/>
      <c r="BNL1" s="1705"/>
      <c r="BNM1" s="1705"/>
      <c r="BNN1" s="1705"/>
      <c r="BNO1" s="1705"/>
      <c r="BNP1" s="1705"/>
      <c r="BNQ1" s="1705"/>
      <c r="BNR1" s="1705"/>
      <c r="BNS1" s="1705"/>
      <c r="BNT1" s="1705"/>
      <c r="BNU1" s="1705"/>
      <c r="BNV1" s="1705"/>
      <c r="BNW1" s="1705"/>
      <c r="BNX1" s="1705"/>
      <c r="BNY1" s="1705"/>
      <c r="BNZ1" s="1705"/>
      <c r="BOA1" s="1705"/>
      <c r="BOB1" s="1705"/>
      <c r="BOC1" s="1705"/>
      <c r="BOD1" s="1705"/>
      <c r="BOE1" s="1705"/>
      <c r="BOF1" s="1705"/>
      <c r="BOG1" s="1705"/>
      <c r="BOH1" s="1705"/>
      <c r="BOI1" s="1705"/>
      <c r="BOJ1" s="1705"/>
      <c r="BOK1" s="1705"/>
      <c r="BOL1" s="1705"/>
      <c r="BOM1" s="1705"/>
      <c r="BON1" s="1705"/>
      <c r="BOO1" s="1705"/>
      <c r="BOP1" s="1705"/>
      <c r="BOQ1" s="1705"/>
      <c r="BOR1" s="1705"/>
      <c r="BOS1" s="1705"/>
      <c r="BOT1" s="1705"/>
      <c r="BOU1" s="1705"/>
      <c r="BOV1" s="1705"/>
      <c r="BOW1" s="1705"/>
      <c r="BOX1" s="1705"/>
      <c r="BOY1" s="1705"/>
      <c r="BOZ1" s="1705"/>
      <c r="BPA1" s="1705"/>
      <c r="BPB1" s="1705"/>
      <c r="BPC1" s="1705"/>
      <c r="BPD1" s="1705"/>
      <c r="BPE1" s="1705"/>
      <c r="BPF1" s="1705"/>
      <c r="BPG1" s="1705"/>
      <c r="BPH1" s="1705"/>
      <c r="BPI1" s="1705"/>
      <c r="BPJ1" s="1705"/>
      <c r="BPK1" s="1705"/>
      <c r="BPL1" s="1705"/>
      <c r="BPM1" s="1705"/>
      <c r="BPN1" s="1705"/>
      <c r="BPO1" s="1705"/>
      <c r="BPP1" s="1705"/>
      <c r="BPQ1" s="1705"/>
      <c r="BPR1" s="1705"/>
      <c r="BPS1" s="1705"/>
      <c r="BPT1" s="1705"/>
      <c r="BPU1" s="1705"/>
      <c r="BPV1" s="1705"/>
      <c r="BPW1" s="1705"/>
      <c r="BPX1" s="1705"/>
      <c r="BPY1" s="1705"/>
      <c r="BPZ1" s="1705"/>
      <c r="BQA1" s="1705"/>
      <c r="BQB1" s="1705"/>
      <c r="BQC1" s="1705"/>
      <c r="BQD1" s="1705"/>
      <c r="BQE1" s="1705"/>
      <c r="BQF1" s="1705"/>
      <c r="BQG1" s="1705"/>
      <c r="BQH1" s="1705"/>
      <c r="BQI1" s="1705"/>
      <c r="BQJ1" s="1705"/>
      <c r="BQK1" s="1705"/>
      <c r="BQL1" s="1705"/>
      <c r="BQM1" s="1705"/>
      <c r="BQN1" s="1705"/>
      <c r="BQO1" s="1705"/>
      <c r="BQP1" s="1705"/>
      <c r="BQQ1" s="1705"/>
      <c r="BQR1" s="1705"/>
      <c r="BQS1" s="1705"/>
      <c r="BQT1" s="1705"/>
      <c r="BQU1" s="1705"/>
      <c r="BQV1" s="1705"/>
      <c r="BQW1" s="1705"/>
      <c r="BQX1" s="1705"/>
      <c r="BQY1" s="1705"/>
      <c r="BQZ1" s="1705"/>
      <c r="BRA1" s="1705"/>
      <c r="BRB1" s="1705"/>
      <c r="BRC1" s="1705"/>
      <c r="BRD1" s="1705"/>
      <c r="BRE1" s="1705"/>
      <c r="BRF1" s="1705"/>
      <c r="BRG1" s="1705"/>
      <c r="BRH1" s="1705"/>
      <c r="BRI1" s="1705"/>
      <c r="BRJ1" s="1705"/>
      <c r="BRK1" s="1705"/>
      <c r="BRL1" s="1705"/>
      <c r="BRM1" s="1705"/>
      <c r="BRN1" s="1705"/>
      <c r="BRO1" s="1705"/>
      <c r="BRP1" s="1705"/>
      <c r="BRQ1" s="1705"/>
      <c r="BRR1" s="1705"/>
      <c r="BRS1" s="1705"/>
      <c r="BRT1" s="1705"/>
      <c r="BRU1" s="1705"/>
      <c r="BRV1" s="1705"/>
      <c r="BRW1" s="1705"/>
      <c r="BRX1" s="1705"/>
      <c r="BRY1" s="1705"/>
      <c r="BRZ1" s="1705"/>
      <c r="BSA1" s="1705"/>
      <c r="BSB1" s="1705"/>
      <c r="BSC1" s="1705"/>
      <c r="BSD1" s="1705"/>
      <c r="BSE1" s="1705"/>
      <c r="BSF1" s="1705"/>
      <c r="BSG1" s="1705"/>
      <c r="BSH1" s="1705"/>
      <c r="BSI1" s="1705"/>
      <c r="BSJ1" s="1705"/>
      <c r="BSK1" s="1705"/>
      <c r="BSL1" s="1705"/>
      <c r="BSM1" s="1705"/>
      <c r="BSN1" s="1705"/>
      <c r="BSO1" s="1705"/>
      <c r="BSP1" s="1705"/>
      <c r="BSQ1" s="1705"/>
      <c r="BSR1" s="1705"/>
      <c r="BSS1" s="1705"/>
      <c r="BST1" s="1705"/>
      <c r="BSU1" s="1705"/>
      <c r="BSV1" s="1705"/>
      <c r="BSW1" s="1705"/>
      <c r="BSX1" s="1705"/>
      <c r="BSY1" s="1705"/>
      <c r="BSZ1" s="1705"/>
      <c r="BTA1" s="1705"/>
      <c r="BTB1" s="1705"/>
      <c r="BTC1" s="1705"/>
      <c r="BTD1" s="1705"/>
      <c r="BTE1" s="1705"/>
      <c r="BTF1" s="1705"/>
      <c r="BTG1" s="1705"/>
      <c r="BTH1" s="1705"/>
      <c r="BTI1" s="1705"/>
      <c r="BTJ1" s="1705"/>
      <c r="BTK1" s="1705"/>
      <c r="BTL1" s="1705"/>
      <c r="BTM1" s="1705"/>
      <c r="BTN1" s="1705"/>
      <c r="BTO1" s="1705"/>
      <c r="BTP1" s="1705"/>
      <c r="BTQ1" s="1705"/>
      <c r="BTR1" s="1705"/>
      <c r="BTS1" s="1705"/>
      <c r="BTT1" s="1705"/>
      <c r="BTU1" s="1705"/>
      <c r="BTV1" s="1705"/>
      <c r="BTW1" s="1705"/>
      <c r="BTX1" s="1705"/>
      <c r="BTY1" s="1705"/>
      <c r="BTZ1" s="1705"/>
      <c r="BUA1" s="1705"/>
      <c r="BUB1" s="1705"/>
      <c r="BUC1" s="1705"/>
      <c r="BUD1" s="1705"/>
      <c r="BUE1" s="1705"/>
      <c r="BUF1" s="1705"/>
      <c r="BUG1" s="1705"/>
      <c r="BUH1" s="1705"/>
      <c r="BUI1" s="1705"/>
      <c r="BUJ1" s="1705"/>
      <c r="BUK1" s="1705"/>
      <c r="BUL1" s="1705"/>
      <c r="BUM1" s="1705"/>
      <c r="BUN1" s="1705"/>
      <c r="BUO1" s="1705"/>
      <c r="BUP1" s="1705"/>
      <c r="BUQ1" s="1705"/>
      <c r="BUR1" s="1705"/>
      <c r="BUS1" s="1705"/>
      <c r="BUT1" s="1705"/>
      <c r="BUU1" s="1705"/>
      <c r="BUV1" s="1705"/>
      <c r="BUW1" s="1705"/>
      <c r="BUX1" s="1705"/>
      <c r="BUY1" s="1705"/>
      <c r="BUZ1" s="1705"/>
      <c r="BVA1" s="1705"/>
      <c r="BVB1" s="1705"/>
      <c r="BVC1" s="1705"/>
      <c r="BVD1" s="1705"/>
      <c r="BVE1" s="1705"/>
      <c r="BVF1" s="1705"/>
      <c r="BVG1" s="1705"/>
      <c r="BVH1" s="1705"/>
      <c r="BVI1" s="1705"/>
      <c r="BVJ1" s="1705"/>
      <c r="BVK1" s="1705"/>
      <c r="BVL1" s="1705"/>
      <c r="BVM1" s="1705"/>
      <c r="BVN1" s="1705"/>
      <c r="BVO1" s="1705"/>
      <c r="BVP1" s="1705"/>
      <c r="BVQ1" s="1705"/>
      <c r="BVR1" s="1705"/>
      <c r="BVS1" s="1705"/>
      <c r="BVT1" s="1705"/>
      <c r="BVU1" s="1705"/>
      <c r="BVV1" s="1705"/>
      <c r="BVW1" s="1705"/>
      <c r="BVX1" s="1705"/>
      <c r="BVY1" s="1705"/>
      <c r="BVZ1" s="1705"/>
      <c r="BWA1" s="1705"/>
      <c r="BWB1" s="1705"/>
      <c r="BWC1" s="1705"/>
      <c r="BWD1" s="1705"/>
      <c r="BWE1" s="1705"/>
      <c r="BWF1" s="1705"/>
      <c r="BWG1" s="1705"/>
      <c r="BWH1" s="1705"/>
      <c r="BWI1" s="1705"/>
      <c r="BWJ1" s="1705"/>
      <c r="BWK1" s="1705"/>
      <c r="BWL1" s="1705"/>
      <c r="BWM1" s="1705"/>
      <c r="BWN1" s="1705"/>
      <c r="BWO1" s="1705"/>
      <c r="BWP1" s="1705"/>
      <c r="BWQ1" s="1705"/>
      <c r="BWR1" s="1705"/>
      <c r="BWS1" s="1705"/>
      <c r="BWT1" s="1705"/>
      <c r="BWU1" s="1705"/>
      <c r="BWV1" s="1705"/>
      <c r="BWW1" s="1705"/>
      <c r="BWX1" s="1705"/>
      <c r="BWY1" s="1705"/>
      <c r="BWZ1" s="1705"/>
      <c r="BXA1" s="1705"/>
      <c r="BXB1" s="1705"/>
      <c r="BXC1" s="1705"/>
      <c r="BXD1" s="1705"/>
      <c r="BXE1" s="1705"/>
      <c r="BXF1" s="1705"/>
      <c r="BXG1" s="1705"/>
      <c r="BXH1" s="1705"/>
      <c r="BXI1" s="1705"/>
      <c r="BXJ1" s="1705"/>
      <c r="BXK1" s="1705"/>
      <c r="BXL1" s="1705"/>
      <c r="BXM1" s="1705"/>
      <c r="BXN1" s="1705"/>
      <c r="BXO1" s="1705"/>
      <c r="BXP1" s="1705"/>
      <c r="BXQ1" s="1705"/>
      <c r="BXR1" s="1705"/>
      <c r="BXS1" s="1705"/>
      <c r="BXT1" s="1705"/>
      <c r="BXU1" s="1705"/>
      <c r="BXV1" s="1705"/>
      <c r="BXW1" s="1705"/>
      <c r="BXX1" s="1705"/>
      <c r="BXY1" s="1705"/>
      <c r="BXZ1" s="1705"/>
      <c r="BYA1" s="1705"/>
      <c r="BYB1" s="1705"/>
      <c r="BYC1" s="1705"/>
      <c r="BYD1" s="1705"/>
      <c r="BYE1" s="1705"/>
      <c r="BYF1" s="1705"/>
      <c r="BYG1" s="1705"/>
      <c r="BYH1" s="1705"/>
      <c r="BYI1" s="1705"/>
      <c r="BYJ1" s="1705"/>
      <c r="BYK1" s="1705"/>
      <c r="BYL1" s="1705"/>
      <c r="BYM1" s="1705"/>
      <c r="BYN1" s="1705"/>
      <c r="BYO1" s="1705"/>
      <c r="BYP1" s="1705"/>
      <c r="BYQ1" s="1705"/>
      <c r="BYR1" s="1705"/>
      <c r="BYS1" s="1705"/>
      <c r="BYT1" s="1705"/>
      <c r="BYU1" s="1705"/>
      <c r="BYV1" s="1705"/>
      <c r="BYW1" s="1705"/>
      <c r="BYX1" s="1705"/>
      <c r="BYY1" s="1705"/>
      <c r="BYZ1" s="1705"/>
      <c r="BZA1" s="1705"/>
      <c r="BZB1" s="1705"/>
      <c r="BZC1" s="1705"/>
      <c r="BZD1" s="1705"/>
      <c r="BZE1" s="1705"/>
      <c r="BZF1" s="1705"/>
      <c r="BZG1" s="1705"/>
      <c r="BZH1" s="1705"/>
      <c r="BZI1" s="1705"/>
      <c r="BZJ1" s="1705"/>
      <c r="BZK1" s="1705"/>
      <c r="BZL1" s="1705"/>
      <c r="BZM1" s="1705"/>
      <c r="BZN1" s="1705"/>
      <c r="BZO1" s="1705"/>
      <c r="BZP1" s="1705"/>
      <c r="BZQ1" s="1705"/>
      <c r="BZR1" s="1705"/>
      <c r="BZS1" s="1705"/>
      <c r="BZT1" s="1705"/>
      <c r="BZU1" s="1705"/>
      <c r="BZV1" s="1705"/>
      <c r="BZW1" s="1705"/>
      <c r="BZX1" s="1705"/>
      <c r="BZY1" s="1705"/>
      <c r="BZZ1" s="1705"/>
      <c r="CAA1" s="1705"/>
      <c r="CAB1" s="1705"/>
      <c r="CAC1" s="1705"/>
      <c r="CAD1" s="1705"/>
      <c r="CAE1" s="1705"/>
      <c r="CAF1" s="1705"/>
      <c r="CAG1" s="1705"/>
      <c r="CAH1" s="1705"/>
      <c r="CAI1" s="1705"/>
      <c r="CAJ1" s="1705"/>
      <c r="CAK1" s="1705"/>
      <c r="CAL1" s="1705"/>
      <c r="CAM1" s="1705"/>
      <c r="CAN1" s="1705"/>
      <c r="CAO1" s="1705"/>
      <c r="CAP1" s="1705"/>
      <c r="CAQ1" s="1705"/>
      <c r="CAR1" s="1705"/>
      <c r="CAS1" s="1705"/>
      <c r="CAT1" s="1705"/>
      <c r="CAU1" s="1705"/>
      <c r="CAV1" s="1705"/>
      <c r="CAW1" s="1705"/>
      <c r="CAX1" s="1705"/>
      <c r="CAY1" s="1705"/>
      <c r="CAZ1" s="1705"/>
      <c r="CBA1" s="1705"/>
      <c r="CBB1" s="1705"/>
      <c r="CBC1" s="1705"/>
      <c r="CBD1" s="1705"/>
      <c r="CBE1" s="1705"/>
      <c r="CBF1" s="1705"/>
      <c r="CBG1" s="1705"/>
      <c r="CBH1" s="1705"/>
      <c r="CBI1" s="1705"/>
      <c r="CBJ1" s="1705"/>
      <c r="CBK1" s="1705"/>
      <c r="CBL1" s="1705"/>
      <c r="CBM1" s="1705"/>
      <c r="CBN1" s="1705"/>
      <c r="CBO1" s="1705"/>
      <c r="CBP1" s="1705"/>
      <c r="CBQ1" s="1705"/>
      <c r="CBR1" s="1705"/>
      <c r="CBS1" s="1705"/>
      <c r="CBT1" s="1705"/>
      <c r="CBU1" s="1705"/>
      <c r="CBV1" s="1705"/>
      <c r="CBW1" s="1705"/>
      <c r="CBX1" s="1705"/>
      <c r="CBY1" s="1705"/>
      <c r="CBZ1" s="1705"/>
      <c r="CCA1" s="1705"/>
      <c r="CCB1" s="1705"/>
      <c r="CCC1" s="1705"/>
      <c r="CCD1" s="1705"/>
      <c r="CCE1" s="1705"/>
      <c r="CCF1" s="1705"/>
      <c r="CCG1" s="1705"/>
      <c r="CCH1" s="1705"/>
      <c r="CCI1" s="1705"/>
      <c r="CCJ1" s="1705"/>
      <c r="CCK1" s="1705"/>
      <c r="CCL1" s="1705"/>
      <c r="CCM1" s="1705"/>
      <c r="CCN1" s="1705"/>
      <c r="CCO1" s="1705"/>
      <c r="CCP1" s="1705"/>
      <c r="CCQ1" s="1705"/>
      <c r="CCR1" s="1705"/>
      <c r="CCS1" s="1705"/>
      <c r="CCT1" s="1705"/>
      <c r="CCU1" s="1705"/>
      <c r="CCV1" s="1705"/>
      <c r="CCW1" s="1705"/>
      <c r="CCX1" s="1705"/>
      <c r="CCY1" s="1705"/>
      <c r="CCZ1" s="1705"/>
      <c r="CDA1" s="1705"/>
      <c r="CDB1" s="1705"/>
      <c r="CDC1" s="1705"/>
      <c r="CDD1" s="1705"/>
      <c r="CDE1" s="1705"/>
      <c r="CDF1" s="1705"/>
      <c r="CDG1" s="1705"/>
      <c r="CDH1" s="1705"/>
      <c r="CDI1" s="1705"/>
      <c r="CDJ1" s="1705"/>
      <c r="CDK1" s="1705"/>
      <c r="CDL1" s="1705"/>
      <c r="CDM1" s="1705"/>
      <c r="CDN1" s="1705"/>
      <c r="CDO1" s="1705"/>
      <c r="CDP1" s="1705"/>
      <c r="CDQ1" s="1705"/>
      <c r="CDR1" s="1705"/>
      <c r="CDS1" s="1705"/>
      <c r="CDT1" s="1705"/>
      <c r="CDU1" s="1705"/>
      <c r="CDV1" s="1705"/>
      <c r="CDW1" s="1705"/>
      <c r="CDX1" s="1705"/>
      <c r="CDY1" s="1705"/>
      <c r="CDZ1" s="1705"/>
      <c r="CEA1" s="1705"/>
      <c r="CEB1" s="1705"/>
      <c r="CEC1" s="1705"/>
      <c r="CED1" s="1705"/>
      <c r="CEE1" s="1705"/>
      <c r="CEF1" s="1705"/>
      <c r="CEG1" s="1705"/>
      <c r="CEH1" s="1705"/>
      <c r="CEI1" s="1705"/>
      <c r="CEJ1" s="1705"/>
      <c r="CEK1" s="1705"/>
      <c r="CEL1" s="1705"/>
      <c r="CEM1" s="1705"/>
      <c r="CEN1" s="1705"/>
      <c r="CEO1" s="1705"/>
      <c r="CEP1" s="1705"/>
      <c r="CEQ1" s="1705"/>
      <c r="CER1" s="1705"/>
      <c r="CES1" s="1705"/>
      <c r="CET1" s="1705"/>
      <c r="CEU1" s="1705"/>
      <c r="CEV1" s="1705"/>
      <c r="CEW1" s="1705"/>
      <c r="CEX1" s="1705"/>
      <c r="CEY1" s="1705"/>
      <c r="CEZ1" s="1705"/>
      <c r="CFA1" s="1705"/>
      <c r="CFB1" s="1705"/>
      <c r="CFC1" s="1705"/>
      <c r="CFD1" s="1705"/>
      <c r="CFE1" s="1705"/>
      <c r="CFF1" s="1705"/>
      <c r="CFG1" s="1705"/>
      <c r="CFH1" s="1705"/>
      <c r="CFI1" s="1705"/>
      <c r="CFJ1" s="1705"/>
      <c r="CFK1" s="1705"/>
      <c r="CFL1" s="1705"/>
      <c r="CFM1" s="1705"/>
      <c r="CFN1" s="1705"/>
      <c r="CFO1" s="1705"/>
      <c r="CFP1" s="1705"/>
      <c r="CFQ1" s="1705"/>
      <c r="CFR1" s="1705"/>
      <c r="CFS1" s="1705"/>
      <c r="CFT1" s="1705"/>
      <c r="CFU1" s="1705"/>
      <c r="CFV1" s="1705"/>
      <c r="CFW1" s="1705"/>
      <c r="CFX1" s="1705"/>
      <c r="CFY1" s="1705"/>
      <c r="CFZ1" s="1705"/>
      <c r="CGA1" s="1705"/>
      <c r="CGB1" s="1705"/>
      <c r="CGC1" s="1705"/>
      <c r="CGD1" s="1705"/>
      <c r="CGE1" s="1705"/>
      <c r="CGF1" s="1705"/>
      <c r="CGG1" s="1705"/>
      <c r="CGH1" s="1705"/>
      <c r="CGI1" s="1705"/>
      <c r="CGJ1" s="1705"/>
      <c r="CGK1" s="1705"/>
      <c r="CGL1" s="1705"/>
      <c r="CGM1" s="1705"/>
      <c r="CGN1" s="1705"/>
      <c r="CGO1" s="1705"/>
      <c r="CGP1" s="1705"/>
      <c r="CGQ1" s="1705"/>
      <c r="CGR1" s="1705"/>
      <c r="CGS1" s="1705"/>
      <c r="CGT1" s="1705"/>
      <c r="CGU1" s="1705"/>
      <c r="CGV1" s="1705"/>
      <c r="CGW1" s="1705"/>
      <c r="CGX1" s="1705"/>
      <c r="CGY1" s="1705"/>
      <c r="CGZ1" s="1705"/>
      <c r="CHA1" s="1705"/>
      <c r="CHB1" s="1705"/>
      <c r="CHC1" s="1705"/>
      <c r="CHD1" s="1705"/>
      <c r="CHE1" s="1705"/>
      <c r="CHF1" s="1705"/>
      <c r="CHG1" s="1705"/>
      <c r="CHH1" s="1705"/>
      <c r="CHI1" s="1705"/>
      <c r="CHJ1" s="1705"/>
      <c r="CHK1" s="1705"/>
      <c r="CHL1" s="1705"/>
      <c r="CHM1" s="1705"/>
      <c r="CHN1" s="1705"/>
      <c r="CHO1" s="1705"/>
      <c r="CHP1" s="1705"/>
      <c r="CHQ1" s="1705"/>
      <c r="CHR1" s="1705"/>
      <c r="CHS1" s="1705"/>
      <c r="CHT1" s="1705"/>
      <c r="CHU1" s="1705"/>
      <c r="CHV1" s="1705"/>
      <c r="CHW1" s="1705"/>
      <c r="CHX1" s="1705"/>
      <c r="CHY1" s="1705"/>
      <c r="CHZ1" s="1705"/>
      <c r="CIA1" s="1705"/>
      <c r="CIB1" s="1705"/>
      <c r="CIC1" s="1705"/>
      <c r="CID1" s="1705"/>
      <c r="CIE1" s="1705"/>
      <c r="CIF1" s="1705"/>
      <c r="CIG1" s="1705"/>
      <c r="CIH1" s="1705"/>
      <c r="CII1" s="1705"/>
      <c r="CIJ1" s="1705"/>
      <c r="CIK1" s="1705"/>
      <c r="CIL1" s="1705"/>
      <c r="CIM1" s="1705"/>
      <c r="CIN1" s="1705"/>
      <c r="CIO1" s="1705"/>
      <c r="CIP1" s="1705"/>
      <c r="CIQ1" s="1705"/>
      <c r="CIR1" s="1705"/>
      <c r="CIS1" s="1705"/>
      <c r="CIT1" s="1705"/>
      <c r="CIU1" s="1705"/>
      <c r="CIV1" s="1705"/>
      <c r="CIW1" s="1705"/>
      <c r="CIX1" s="1705"/>
      <c r="CIY1" s="1705"/>
      <c r="CIZ1" s="1705"/>
      <c r="CJA1" s="1705"/>
      <c r="CJB1" s="1705"/>
      <c r="CJC1" s="1705"/>
      <c r="CJD1" s="1705"/>
      <c r="CJE1" s="1705"/>
      <c r="CJF1" s="1705"/>
      <c r="CJG1" s="1705"/>
      <c r="CJH1" s="1705"/>
      <c r="CJI1" s="1705"/>
      <c r="CJJ1" s="1705"/>
      <c r="CJK1" s="1705"/>
      <c r="CJL1" s="1705"/>
      <c r="CJM1" s="1705"/>
      <c r="CJN1" s="1705"/>
      <c r="CJO1" s="1705"/>
      <c r="CJP1" s="1705"/>
      <c r="CJQ1" s="1705"/>
      <c r="CJR1" s="1705"/>
      <c r="CJS1" s="1705"/>
      <c r="CJT1" s="1705"/>
      <c r="CJU1" s="1705"/>
      <c r="CJV1" s="1705"/>
      <c r="CJW1" s="1705"/>
      <c r="CJX1" s="1705"/>
      <c r="CJY1" s="1705"/>
      <c r="CJZ1" s="1705"/>
      <c r="CKA1" s="1705"/>
      <c r="CKB1" s="1705"/>
      <c r="CKC1" s="1705"/>
      <c r="CKD1" s="1705"/>
      <c r="CKE1" s="1705"/>
      <c r="CKF1" s="1705"/>
      <c r="CKG1" s="1705"/>
      <c r="CKH1" s="1705"/>
      <c r="CKI1" s="1705"/>
      <c r="CKJ1" s="1705"/>
      <c r="CKK1" s="1705"/>
      <c r="CKL1" s="1705"/>
      <c r="CKM1" s="1705"/>
      <c r="CKN1" s="1705"/>
      <c r="CKO1" s="1705"/>
      <c r="CKP1" s="1705"/>
      <c r="CKQ1" s="1705"/>
      <c r="CKR1" s="1705"/>
      <c r="CKS1" s="1705"/>
      <c r="CKT1" s="1705"/>
      <c r="CKU1" s="1705"/>
      <c r="CKV1" s="1705"/>
      <c r="CKW1" s="1705"/>
      <c r="CKX1" s="1705"/>
      <c r="CKY1" s="1705"/>
      <c r="CKZ1" s="1705"/>
      <c r="CLA1" s="1705"/>
      <c r="CLB1" s="1705"/>
      <c r="CLC1" s="1705"/>
      <c r="CLD1" s="1705"/>
      <c r="CLE1" s="1705"/>
      <c r="CLF1" s="1705"/>
      <c r="CLG1" s="1705"/>
      <c r="CLH1" s="1705"/>
      <c r="CLI1" s="1705"/>
      <c r="CLJ1" s="1705"/>
      <c r="CLK1" s="1705"/>
      <c r="CLL1" s="1705"/>
      <c r="CLM1" s="1705"/>
      <c r="CLN1" s="1705"/>
      <c r="CLO1" s="1705"/>
      <c r="CLP1" s="1705"/>
      <c r="CLQ1" s="1705"/>
      <c r="CLR1" s="1705"/>
      <c r="CLS1" s="1705"/>
      <c r="CLT1" s="1705"/>
      <c r="CLU1" s="1705"/>
      <c r="CLV1" s="1705"/>
      <c r="CLW1" s="1705"/>
      <c r="CLX1" s="1705"/>
      <c r="CLY1" s="1705"/>
      <c r="CLZ1" s="1705"/>
      <c r="CMA1" s="1705"/>
      <c r="CMB1" s="1705"/>
      <c r="CMC1" s="1705"/>
      <c r="CMD1" s="1705"/>
      <c r="CME1" s="1705"/>
      <c r="CMF1" s="1705"/>
      <c r="CMG1" s="1705"/>
      <c r="CMH1" s="1705"/>
      <c r="CMI1" s="1705"/>
      <c r="CMJ1" s="1705"/>
      <c r="CMK1" s="1705"/>
      <c r="CML1" s="1705"/>
      <c r="CMM1" s="1705"/>
      <c r="CMN1" s="1705"/>
      <c r="CMO1" s="1705"/>
      <c r="CMP1" s="1705"/>
      <c r="CMQ1" s="1705"/>
      <c r="CMR1" s="1705"/>
      <c r="CMS1" s="1705"/>
      <c r="CMT1" s="1705"/>
      <c r="CMU1" s="1705"/>
      <c r="CMV1" s="1705"/>
      <c r="CMW1" s="1705"/>
      <c r="CMX1" s="1705"/>
      <c r="CMY1" s="1705"/>
      <c r="CMZ1" s="1705"/>
      <c r="CNA1" s="1705"/>
      <c r="CNB1" s="1705"/>
      <c r="CNC1" s="1705"/>
      <c r="CND1" s="1705"/>
      <c r="CNE1" s="1705"/>
      <c r="CNF1" s="1705"/>
      <c r="CNG1" s="1705"/>
      <c r="CNH1" s="1705"/>
      <c r="CNI1" s="1705"/>
      <c r="CNJ1" s="1705"/>
      <c r="CNK1" s="1705"/>
      <c r="CNL1" s="1705"/>
      <c r="CNM1" s="1705"/>
      <c r="CNN1" s="1705"/>
      <c r="CNO1" s="1705"/>
      <c r="CNP1" s="1705"/>
      <c r="CNQ1" s="1705"/>
      <c r="CNR1" s="1705"/>
      <c r="CNS1" s="1705"/>
      <c r="CNT1" s="1705"/>
      <c r="CNU1" s="1705"/>
      <c r="CNV1" s="1705"/>
      <c r="CNW1" s="1705"/>
      <c r="CNX1" s="1705"/>
      <c r="CNY1" s="1705"/>
      <c r="CNZ1" s="1705"/>
      <c r="COA1" s="1705"/>
      <c r="COB1" s="1705"/>
      <c r="COC1" s="1705"/>
      <c r="COD1" s="1705"/>
      <c r="COE1" s="1705"/>
      <c r="COF1" s="1705"/>
      <c r="COG1" s="1705"/>
      <c r="COH1" s="1705"/>
      <c r="COI1" s="1705"/>
      <c r="COJ1" s="1705"/>
      <c r="COK1" s="1705"/>
      <c r="COL1" s="1705"/>
      <c r="COM1" s="1705"/>
      <c r="CON1" s="1705"/>
      <c r="COO1" s="1705"/>
      <c r="COP1" s="1705"/>
      <c r="COQ1" s="1705"/>
      <c r="COR1" s="1705"/>
      <c r="COS1" s="1705"/>
      <c r="COT1" s="1705"/>
      <c r="COU1" s="1705"/>
      <c r="COV1" s="1705"/>
      <c r="COW1" s="1705"/>
      <c r="COX1" s="1705"/>
      <c r="COY1" s="1705"/>
      <c r="COZ1" s="1705"/>
      <c r="CPA1" s="1705"/>
      <c r="CPB1" s="1705"/>
      <c r="CPC1" s="1705"/>
      <c r="CPD1" s="1705"/>
      <c r="CPE1" s="1705"/>
      <c r="CPF1" s="1705"/>
      <c r="CPG1" s="1705"/>
      <c r="CPH1" s="1705"/>
      <c r="CPI1" s="1705"/>
      <c r="CPJ1" s="1705"/>
      <c r="CPK1" s="1705"/>
      <c r="CPL1" s="1705"/>
      <c r="CPM1" s="1705"/>
      <c r="CPN1" s="1705"/>
      <c r="CPO1" s="1705"/>
      <c r="CPP1" s="1705"/>
      <c r="CPQ1" s="1705"/>
      <c r="CPR1" s="1705"/>
      <c r="CPS1" s="1705"/>
      <c r="CPT1" s="1705"/>
      <c r="CPU1" s="1705"/>
      <c r="CPV1" s="1705"/>
      <c r="CPW1" s="1705"/>
      <c r="CPX1" s="1705"/>
      <c r="CPY1" s="1705"/>
      <c r="CPZ1" s="1705"/>
      <c r="CQA1" s="1705"/>
      <c r="CQB1" s="1705"/>
      <c r="CQC1" s="1705"/>
      <c r="CQD1" s="1705"/>
      <c r="CQE1" s="1705"/>
      <c r="CQF1" s="1705"/>
      <c r="CQG1" s="1705"/>
      <c r="CQH1" s="1705"/>
      <c r="CQI1" s="1705"/>
      <c r="CQJ1" s="1705"/>
      <c r="CQK1" s="1705"/>
      <c r="CQL1" s="1705"/>
      <c r="CQM1" s="1705"/>
      <c r="CQN1" s="1705"/>
      <c r="CQO1" s="1705"/>
      <c r="CQP1" s="1705"/>
      <c r="CQQ1" s="1705"/>
      <c r="CQR1" s="1705"/>
      <c r="CQS1" s="1705"/>
      <c r="CQT1" s="1705"/>
      <c r="CQU1" s="1705"/>
      <c r="CQV1" s="1705"/>
      <c r="CQW1" s="1705"/>
      <c r="CQX1" s="1705"/>
      <c r="CQY1" s="1705"/>
      <c r="CQZ1" s="1705"/>
      <c r="CRA1" s="1705"/>
      <c r="CRB1" s="1705"/>
      <c r="CRC1" s="1705"/>
      <c r="CRD1" s="1705"/>
      <c r="CRE1" s="1705"/>
      <c r="CRF1" s="1705"/>
      <c r="CRG1" s="1705"/>
      <c r="CRH1" s="1705"/>
      <c r="CRI1" s="1705"/>
      <c r="CRJ1" s="1705"/>
      <c r="CRK1" s="1705"/>
      <c r="CRL1" s="1705"/>
      <c r="CRM1" s="1705"/>
      <c r="CRN1" s="1705"/>
      <c r="CRO1" s="1705"/>
      <c r="CRP1" s="1705"/>
      <c r="CRQ1" s="1705"/>
      <c r="CRR1" s="1705"/>
      <c r="CRS1" s="1705"/>
      <c r="CRT1" s="1705"/>
      <c r="CRU1" s="1705"/>
      <c r="CRV1" s="1705"/>
      <c r="CRW1" s="1705"/>
      <c r="CRX1" s="1705"/>
      <c r="CRY1" s="1705"/>
      <c r="CRZ1" s="1705"/>
      <c r="CSA1" s="1705"/>
      <c r="CSB1" s="1705"/>
      <c r="CSC1" s="1705"/>
      <c r="CSD1" s="1705"/>
      <c r="CSE1" s="1705"/>
      <c r="CSF1" s="1705"/>
      <c r="CSG1" s="1705"/>
      <c r="CSH1" s="1705"/>
      <c r="CSI1" s="1705"/>
      <c r="CSJ1" s="1705"/>
      <c r="CSK1" s="1705"/>
      <c r="CSL1" s="1705"/>
      <c r="CSM1" s="1705"/>
      <c r="CSN1" s="1705"/>
      <c r="CSO1" s="1705"/>
      <c r="CSP1" s="1705"/>
      <c r="CSQ1" s="1705"/>
      <c r="CSR1" s="1705"/>
      <c r="CSS1" s="1705"/>
      <c r="CST1" s="1705"/>
      <c r="CSU1" s="1705"/>
      <c r="CSV1" s="1705"/>
      <c r="CSW1" s="1705"/>
      <c r="CSX1" s="1705"/>
      <c r="CSY1" s="1705"/>
      <c r="CSZ1" s="1705"/>
      <c r="CTA1" s="1705"/>
      <c r="CTB1" s="1705"/>
      <c r="CTC1" s="1705"/>
      <c r="CTD1" s="1705"/>
      <c r="CTE1" s="1705"/>
      <c r="CTF1" s="1705"/>
      <c r="CTG1" s="1705"/>
      <c r="CTH1" s="1705"/>
      <c r="CTI1" s="1705"/>
      <c r="CTJ1" s="1705"/>
      <c r="CTK1" s="1705"/>
      <c r="CTL1" s="1705"/>
      <c r="CTM1" s="1705"/>
      <c r="CTN1" s="1705"/>
      <c r="CTO1" s="1705"/>
      <c r="CTP1" s="1705"/>
      <c r="CTQ1" s="1705"/>
      <c r="CTR1" s="1705"/>
      <c r="CTS1" s="1705"/>
      <c r="CTT1" s="1705"/>
      <c r="CTU1" s="1705"/>
      <c r="CTV1" s="1705"/>
      <c r="CTW1" s="1705"/>
      <c r="CTX1" s="1705"/>
      <c r="CTY1" s="1705"/>
      <c r="CTZ1" s="1705"/>
      <c r="CUA1" s="1705"/>
      <c r="CUB1" s="1705"/>
      <c r="CUC1" s="1705"/>
      <c r="CUD1" s="1705"/>
      <c r="CUE1" s="1705"/>
      <c r="CUF1" s="1705"/>
      <c r="CUG1" s="1705"/>
      <c r="CUH1" s="1705"/>
      <c r="CUI1" s="1705"/>
      <c r="CUJ1" s="1705"/>
      <c r="CUK1" s="1705"/>
      <c r="CUL1" s="1705"/>
      <c r="CUM1" s="1705"/>
      <c r="CUN1" s="1705"/>
      <c r="CUO1" s="1705"/>
      <c r="CUP1" s="1705"/>
      <c r="CUQ1" s="1705"/>
      <c r="CUR1" s="1705"/>
      <c r="CUS1" s="1705"/>
      <c r="CUT1" s="1705"/>
      <c r="CUU1" s="1705"/>
      <c r="CUV1" s="1705"/>
      <c r="CUW1" s="1705"/>
      <c r="CUX1" s="1705"/>
      <c r="CUY1" s="1705"/>
      <c r="CUZ1" s="1705"/>
      <c r="CVA1" s="1705"/>
      <c r="CVB1" s="1705"/>
      <c r="CVC1" s="1705"/>
      <c r="CVD1" s="1705"/>
      <c r="CVE1" s="1705"/>
      <c r="CVF1" s="1705"/>
      <c r="CVG1" s="1705"/>
      <c r="CVH1" s="1705"/>
      <c r="CVI1" s="1705"/>
      <c r="CVJ1" s="1705"/>
      <c r="CVK1" s="1705"/>
      <c r="CVL1" s="1705"/>
      <c r="CVM1" s="1705"/>
      <c r="CVN1" s="1705"/>
      <c r="CVO1" s="1705"/>
      <c r="CVP1" s="1705"/>
      <c r="CVQ1" s="1705"/>
      <c r="CVR1" s="1705"/>
      <c r="CVS1" s="1705"/>
      <c r="CVT1" s="1705"/>
      <c r="CVU1" s="1705"/>
      <c r="CVV1" s="1705"/>
      <c r="CVW1" s="1705"/>
      <c r="CVX1" s="1705"/>
      <c r="CVY1" s="1705"/>
      <c r="CVZ1" s="1705"/>
      <c r="CWA1" s="1705"/>
      <c r="CWB1" s="1705"/>
      <c r="CWC1" s="1705"/>
      <c r="CWD1" s="1705"/>
      <c r="CWE1" s="1705"/>
      <c r="CWF1" s="1705"/>
      <c r="CWG1" s="1705"/>
      <c r="CWH1" s="1705"/>
      <c r="CWI1" s="1705"/>
      <c r="CWJ1" s="1705"/>
      <c r="CWK1" s="1705"/>
      <c r="CWL1" s="1705"/>
      <c r="CWM1" s="1705"/>
      <c r="CWN1" s="1705"/>
      <c r="CWO1" s="1705"/>
      <c r="CWP1" s="1705"/>
      <c r="CWQ1" s="1705"/>
      <c r="CWR1" s="1705"/>
      <c r="CWS1" s="1705"/>
      <c r="CWT1" s="1705"/>
      <c r="CWU1" s="1705"/>
      <c r="CWV1" s="1705"/>
      <c r="CWW1" s="1705"/>
      <c r="CWX1" s="1705"/>
      <c r="CWY1" s="1705"/>
      <c r="CWZ1" s="1705"/>
      <c r="CXA1" s="1705"/>
      <c r="CXB1" s="1705"/>
      <c r="CXC1" s="1705"/>
      <c r="CXD1" s="1705"/>
      <c r="CXE1" s="1705"/>
      <c r="CXF1" s="1705"/>
      <c r="CXG1" s="1705"/>
      <c r="CXH1" s="1705"/>
      <c r="CXI1" s="1705"/>
      <c r="CXJ1" s="1705"/>
      <c r="CXK1" s="1705"/>
      <c r="CXL1" s="1705"/>
      <c r="CXM1" s="1705"/>
      <c r="CXN1" s="1705"/>
      <c r="CXO1" s="1705"/>
      <c r="CXP1" s="1705"/>
      <c r="CXQ1" s="1705"/>
      <c r="CXR1" s="1705"/>
      <c r="CXS1" s="1705"/>
      <c r="CXT1" s="1705"/>
      <c r="CXU1" s="1705"/>
      <c r="CXV1" s="1705"/>
      <c r="CXW1" s="1705"/>
      <c r="CXX1" s="1705"/>
      <c r="CXY1" s="1705"/>
      <c r="CXZ1" s="1705"/>
      <c r="CYA1" s="1705"/>
      <c r="CYB1" s="1705"/>
      <c r="CYC1" s="1705"/>
      <c r="CYD1" s="1705"/>
      <c r="CYE1" s="1705"/>
      <c r="CYF1" s="1705"/>
      <c r="CYG1" s="1705"/>
      <c r="CYH1" s="1705"/>
      <c r="CYI1" s="1705"/>
      <c r="CYJ1" s="1705"/>
      <c r="CYK1" s="1705"/>
      <c r="CYL1" s="1705"/>
      <c r="CYM1" s="1705"/>
      <c r="CYN1" s="1705"/>
      <c r="CYO1" s="1705"/>
      <c r="CYP1" s="1705"/>
      <c r="CYQ1" s="1705"/>
      <c r="CYR1" s="1705"/>
      <c r="CYS1" s="1705"/>
      <c r="CYT1" s="1705"/>
      <c r="CYU1" s="1705"/>
      <c r="CYV1" s="1705"/>
      <c r="CYW1" s="1705"/>
      <c r="CYX1" s="1705"/>
      <c r="CYY1" s="1705"/>
      <c r="CYZ1" s="1705"/>
      <c r="CZA1" s="1705"/>
      <c r="CZB1" s="1705"/>
      <c r="CZC1" s="1705"/>
      <c r="CZD1" s="1705"/>
      <c r="CZE1" s="1705"/>
      <c r="CZF1" s="1705"/>
      <c r="CZG1" s="1705"/>
      <c r="CZH1" s="1705"/>
      <c r="CZI1" s="1705"/>
      <c r="CZJ1" s="1705"/>
      <c r="CZK1" s="1705"/>
      <c r="CZL1" s="1705"/>
      <c r="CZM1" s="1705"/>
      <c r="CZN1" s="1705"/>
      <c r="CZO1" s="1705"/>
      <c r="CZP1" s="1705"/>
      <c r="CZQ1" s="1705"/>
      <c r="CZR1" s="1705"/>
      <c r="CZS1" s="1705"/>
      <c r="CZT1" s="1705"/>
      <c r="CZU1" s="1705"/>
      <c r="CZV1" s="1705"/>
      <c r="CZW1" s="1705"/>
      <c r="CZX1" s="1705"/>
      <c r="CZY1" s="1705"/>
      <c r="CZZ1" s="1705"/>
      <c r="DAA1" s="1705"/>
      <c r="DAB1" s="1705"/>
      <c r="DAC1" s="1705"/>
      <c r="DAD1" s="1705"/>
      <c r="DAE1" s="1705"/>
      <c r="DAF1" s="1705"/>
      <c r="DAG1" s="1705"/>
      <c r="DAH1" s="1705"/>
      <c r="DAI1" s="1705"/>
      <c r="DAJ1" s="1705"/>
      <c r="DAK1" s="1705"/>
      <c r="DAL1" s="1705"/>
      <c r="DAM1" s="1705"/>
      <c r="DAN1" s="1705"/>
      <c r="DAO1" s="1705"/>
      <c r="DAP1" s="1705"/>
      <c r="DAQ1" s="1705"/>
      <c r="DAR1" s="1705"/>
      <c r="DAS1" s="1705"/>
      <c r="DAT1" s="1705"/>
      <c r="DAU1" s="1705"/>
      <c r="DAV1" s="1705"/>
      <c r="DAW1" s="1705"/>
      <c r="DAX1" s="1705"/>
      <c r="DAY1" s="1705"/>
      <c r="DAZ1" s="1705"/>
      <c r="DBA1" s="1705"/>
      <c r="DBB1" s="1705"/>
      <c r="DBC1" s="1705"/>
      <c r="DBD1" s="1705"/>
      <c r="DBE1" s="1705"/>
      <c r="DBF1" s="1705"/>
      <c r="DBG1" s="1705"/>
      <c r="DBH1" s="1705"/>
      <c r="DBI1" s="1705"/>
      <c r="DBJ1" s="1705"/>
      <c r="DBK1" s="1705"/>
      <c r="DBL1" s="1705"/>
      <c r="DBM1" s="1705"/>
      <c r="DBN1" s="1705"/>
      <c r="DBO1" s="1705"/>
      <c r="DBP1" s="1705"/>
      <c r="DBQ1" s="1705"/>
      <c r="DBR1" s="1705"/>
      <c r="DBS1" s="1705"/>
      <c r="DBT1" s="1705"/>
      <c r="DBU1" s="1705"/>
      <c r="DBV1" s="1705"/>
      <c r="DBW1" s="1705"/>
      <c r="DBX1" s="1705"/>
      <c r="DBY1" s="1705"/>
      <c r="DBZ1" s="1705"/>
      <c r="DCA1" s="1705"/>
      <c r="DCB1" s="1705"/>
      <c r="DCC1" s="1705"/>
      <c r="DCD1" s="1705"/>
      <c r="DCE1" s="1705"/>
      <c r="DCF1" s="1705"/>
      <c r="DCG1" s="1705"/>
      <c r="DCH1" s="1705"/>
      <c r="DCI1" s="1705"/>
      <c r="DCJ1" s="1705"/>
      <c r="DCK1" s="1705"/>
      <c r="DCL1" s="1705"/>
      <c r="DCM1" s="1705"/>
      <c r="DCN1" s="1705"/>
      <c r="DCO1" s="1705"/>
      <c r="DCP1" s="1705"/>
      <c r="DCQ1" s="1705"/>
      <c r="DCR1" s="1705"/>
      <c r="DCS1" s="1705"/>
      <c r="DCT1" s="1705"/>
      <c r="DCU1" s="1705"/>
      <c r="DCV1" s="1705"/>
      <c r="DCW1" s="1705"/>
      <c r="DCX1" s="1705"/>
      <c r="DCY1" s="1705"/>
      <c r="DCZ1" s="1705"/>
      <c r="DDA1" s="1705"/>
      <c r="DDB1" s="1705"/>
      <c r="DDC1" s="1705"/>
      <c r="DDD1" s="1705"/>
      <c r="DDE1" s="1705"/>
      <c r="DDF1" s="1705"/>
      <c r="DDG1" s="1705"/>
      <c r="DDH1" s="1705"/>
      <c r="DDI1" s="1705"/>
      <c r="DDJ1" s="1705"/>
      <c r="DDK1" s="1705"/>
      <c r="DDL1" s="1705"/>
      <c r="DDM1" s="1705"/>
      <c r="DDN1" s="1705"/>
      <c r="DDO1" s="1705"/>
      <c r="DDP1" s="1705"/>
      <c r="DDQ1" s="1705"/>
      <c r="DDR1" s="1705"/>
      <c r="DDS1" s="1705"/>
      <c r="DDT1" s="1705"/>
      <c r="DDU1" s="1705"/>
      <c r="DDV1" s="1705"/>
      <c r="DDW1" s="1705"/>
      <c r="DDX1" s="1705"/>
      <c r="DDY1" s="1705"/>
      <c r="DDZ1" s="1705"/>
      <c r="DEA1" s="1705"/>
      <c r="DEB1" s="1705"/>
      <c r="DEC1" s="1705"/>
      <c r="DED1" s="1705"/>
      <c r="DEE1" s="1705"/>
      <c r="DEF1" s="1705"/>
      <c r="DEG1" s="1705"/>
      <c r="DEH1" s="1705"/>
      <c r="DEI1" s="1705"/>
      <c r="DEJ1" s="1705"/>
      <c r="DEK1" s="1705"/>
      <c r="DEL1" s="1705"/>
      <c r="DEM1" s="1705"/>
      <c r="DEN1" s="1705"/>
      <c r="DEO1" s="1705"/>
      <c r="DEP1" s="1705"/>
      <c r="DEQ1" s="1705"/>
      <c r="DER1" s="1705"/>
      <c r="DES1" s="1705"/>
      <c r="DET1" s="1705"/>
      <c r="DEU1" s="1705"/>
      <c r="DEV1" s="1705"/>
      <c r="DEW1" s="1705"/>
      <c r="DEX1" s="1705"/>
      <c r="DEY1" s="1705"/>
      <c r="DEZ1" s="1705"/>
      <c r="DFA1" s="1705"/>
      <c r="DFB1" s="1705"/>
      <c r="DFC1" s="1705"/>
      <c r="DFD1" s="1705"/>
      <c r="DFE1" s="1705"/>
      <c r="DFF1" s="1705"/>
      <c r="DFG1" s="1705"/>
      <c r="DFH1" s="1705"/>
      <c r="DFI1" s="1705"/>
      <c r="DFJ1" s="1705"/>
      <c r="DFK1" s="1705"/>
      <c r="DFL1" s="1705"/>
      <c r="DFM1" s="1705"/>
      <c r="DFN1" s="1705"/>
      <c r="DFO1" s="1705"/>
      <c r="DFP1" s="1705"/>
      <c r="DFQ1" s="1705"/>
      <c r="DFR1" s="1705"/>
      <c r="DFS1" s="1705"/>
      <c r="DFT1" s="1705"/>
      <c r="DFU1" s="1705"/>
      <c r="DFV1" s="1705"/>
      <c r="DFW1" s="1705"/>
      <c r="DFX1" s="1705"/>
      <c r="DFY1" s="1705"/>
      <c r="DFZ1" s="1705"/>
      <c r="DGA1" s="1705"/>
      <c r="DGB1" s="1705"/>
      <c r="DGC1" s="1705"/>
      <c r="DGD1" s="1705"/>
      <c r="DGE1" s="1705"/>
      <c r="DGF1" s="1705"/>
      <c r="DGG1" s="1705"/>
      <c r="DGH1" s="1705"/>
      <c r="DGI1" s="1705"/>
      <c r="DGJ1" s="1705"/>
      <c r="DGK1" s="1705"/>
      <c r="DGL1" s="1705"/>
      <c r="DGM1" s="1705"/>
      <c r="DGN1" s="1705"/>
      <c r="DGO1" s="1705"/>
      <c r="DGP1" s="1705"/>
      <c r="DGQ1" s="1705"/>
      <c r="DGR1" s="1705"/>
      <c r="DGS1" s="1705"/>
      <c r="DGT1" s="1705"/>
      <c r="DGU1" s="1705"/>
      <c r="DGV1" s="1705"/>
      <c r="DGW1" s="1705"/>
      <c r="DGX1" s="1705"/>
      <c r="DGY1" s="1705"/>
      <c r="DGZ1" s="1705"/>
      <c r="DHA1" s="1705"/>
      <c r="DHB1" s="1705"/>
      <c r="DHC1" s="1705"/>
      <c r="DHD1" s="1705"/>
      <c r="DHE1" s="1705"/>
      <c r="DHF1" s="1705"/>
      <c r="DHG1" s="1705"/>
      <c r="DHH1" s="1705"/>
      <c r="DHI1" s="1705"/>
      <c r="DHJ1" s="1705"/>
      <c r="DHK1" s="1705"/>
      <c r="DHL1" s="1705"/>
      <c r="DHM1" s="1705"/>
      <c r="DHN1" s="1705"/>
      <c r="DHO1" s="1705"/>
      <c r="DHP1" s="1705"/>
      <c r="DHQ1" s="1705"/>
      <c r="DHR1" s="1705"/>
      <c r="DHS1" s="1705"/>
      <c r="DHT1" s="1705"/>
      <c r="DHU1" s="1705"/>
      <c r="DHV1" s="1705"/>
      <c r="DHW1" s="1705"/>
      <c r="DHX1" s="1705"/>
      <c r="DHY1" s="1705"/>
      <c r="DHZ1" s="1705"/>
      <c r="DIA1" s="1705"/>
      <c r="DIB1" s="1705"/>
      <c r="DIC1" s="1705"/>
      <c r="DID1" s="1705"/>
      <c r="DIE1" s="1705"/>
      <c r="DIF1" s="1705"/>
      <c r="DIG1" s="1705"/>
      <c r="DIH1" s="1705"/>
      <c r="DII1" s="1705"/>
      <c r="DIJ1" s="1705"/>
      <c r="DIK1" s="1705"/>
      <c r="DIL1" s="1705"/>
      <c r="DIM1" s="1705"/>
      <c r="DIN1" s="1705"/>
      <c r="DIO1" s="1705"/>
      <c r="DIP1" s="1705"/>
      <c r="DIQ1" s="1705"/>
      <c r="DIR1" s="1705"/>
      <c r="DIS1" s="1705"/>
      <c r="DIT1" s="1705"/>
      <c r="DIU1" s="1705"/>
      <c r="DIV1" s="1705"/>
      <c r="DIW1" s="1705"/>
      <c r="DIX1" s="1705"/>
      <c r="DIY1" s="1705"/>
      <c r="DIZ1" s="1705"/>
      <c r="DJA1" s="1705"/>
      <c r="DJB1" s="1705"/>
      <c r="DJC1" s="1705"/>
      <c r="DJD1" s="1705"/>
      <c r="DJE1" s="1705"/>
      <c r="DJF1" s="1705"/>
      <c r="DJG1" s="1705"/>
      <c r="DJH1" s="1705"/>
      <c r="DJI1" s="1705"/>
      <c r="DJJ1" s="1705"/>
      <c r="DJK1" s="1705"/>
      <c r="DJL1" s="1705"/>
      <c r="DJM1" s="1705"/>
      <c r="DJN1" s="1705"/>
      <c r="DJO1" s="1705"/>
      <c r="DJP1" s="1705"/>
      <c r="DJQ1" s="1705"/>
      <c r="DJR1" s="1705"/>
      <c r="DJS1" s="1705"/>
      <c r="DJT1" s="1705"/>
      <c r="DJU1" s="1705"/>
      <c r="DJV1" s="1705"/>
      <c r="DJW1" s="1705"/>
      <c r="DJX1" s="1705"/>
      <c r="DJY1" s="1705"/>
      <c r="DJZ1" s="1705"/>
      <c r="DKA1" s="1705"/>
      <c r="DKB1" s="1705"/>
      <c r="DKC1" s="1705"/>
      <c r="DKD1" s="1705"/>
      <c r="DKE1" s="1705"/>
      <c r="DKF1" s="1705"/>
      <c r="DKG1" s="1705"/>
      <c r="DKH1" s="1705"/>
      <c r="DKI1" s="1705"/>
      <c r="DKJ1" s="1705"/>
      <c r="DKK1" s="1705"/>
      <c r="DKL1" s="1705"/>
      <c r="DKM1" s="1705"/>
      <c r="DKN1" s="1705"/>
      <c r="DKO1" s="1705"/>
      <c r="DKP1" s="1705"/>
      <c r="DKQ1" s="1705"/>
      <c r="DKR1" s="1705"/>
      <c r="DKS1" s="1705"/>
      <c r="DKT1" s="1705"/>
      <c r="DKU1" s="1705"/>
      <c r="DKV1" s="1705"/>
      <c r="DKW1" s="1705"/>
      <c r="DKX1" s="1705"/>
      <c r="DKY1" s="1705"/>
      <c r="DKZ1" s="1705"/>
      <c r="DLA1" s="1705"/>
      <c r="DLB1" s="1705"/>
      <c r="DLC1" s="1705"/>
      <c r="DLD1" s="1705"/>
      <c r="DLE1" s="1705"/>
      <c r="DLF1" s="1705"/>
      <c r="DLG1" s="1705"/>
      <c r="DLH1" s="1705"/>
      <c r="DLI1" s="1705"/>
      <c r="DLJ1" s="1705"/>
      <c r="DLK1" s="1705"/>
      <c r="DLL1" s="1705"/>
      <c r="DLM1" s="1705"/>
      <c r="DLN1" s="1705"/>
      <c r="DLO1" s="1705"/>
      <c r="DLP1" s="1705"/>
      <c r="DLQ1" s="1705"/>
      <c r="DLR1" s="1705"/>
      <c r="DLS1" s="1705"/>
      <c r="DLT1" s="1705"/>
      <c r="DLU1" s="1705"/>
      <c r="DLV1" s="1705"/>
      <c r="DLW1" s="1705"/>
      <c r="DLX1" s="1705"/>
      <c r="DLY1" s="1705"/>
      <c r="DLZ1" s="1705"/>
      <c r="DMA1" s="1705"/>
      <c r="DMB1" s="1705"/>
      <c r="DMC1" s="1705"/>
      <c r="DMD1" s="1705"/>
      <c r="DME1" s="1705"/>
      <c r="DMF1" s="1705"/>
      <c r="DMG1" s="1705"/>
      <c r="DMH1" s="1705"/>
      <c r="DMI1" s="1705"/>
      <c r="DMJ1" s="1705"/>
      <c r="DMK1" s="1705"/>
      <c r="DML1" s="1705"/>
      <c r="DMM1" s="1705"/>
      <c r="DMN1" s="1705"/>
      <c r="DMO1" s="1705"/>
      <c r="DMP1" s="1705"/>
      <c r="DMQ1" s="1705"/>
      <c r="DMR1" s="1705"/>
      <c r="DMS1" s="1705"/>
      <c r="DMT1" s="1705"/>
      <c r="DMU1" s="1705"/>
      <c r="DMV1" s="1705"/>
      <c r="DMW1" s="1705"/>
      <c r="DMX1" s="1705"/>
      <c r="DMY1" s="1705"/>
      <c r="DMZ1" s="1705"/>
      <c r="DNA1" s="1705"/>
      <c r="DNB1" s="1705"/>
      <c r="DNC1" s="1705"/>
      <c r="DND1" s="1705"/>
      <c r="DNE1" s="1705"/>
      <c r="DNF1" s="1705"/>
      <c r="DNG1" s="1705"/>
      <c r="DNH1" s="1705"/>
      <c r="DNI1" s="1705"/>
      <c r="DNJ1" s="1705"/>
      <c r="DNK1" s="1705"/>
      <c r="DNL1" s="1705"/>
      <c r="DNM1" s="1705"/>
      <c r="DNN1" s="1705"/>
      <c r="DNO1" s="1705"/>
      <c r="DNP1" s="1705"/>
      <c r="DNQ1" s="1705"/>
      <c r="DNR1" s="1705"/>
      <c r="DNS1" s="1705"/>
      <c r="DNT1" s="1705"/>
      <c r="DNU1" s="1705"/>
      <c r="DNV1" s="1705"/>
      <c r="DNW1" s="1705"/>
      <c r="DNX1" s="1705"/>
      <c r="DNY1" s="1705"/>
      <c r="DNZ1" s="1705"/>
      <c r="DOA1" s="1705"/>
      <c r="DOB1" s="1705"/>
      <c r="DOC1" s="1705"/>
      <c r="DOD1" s="1705"/>
      <c r="DOE1" s="1705"/>
      <c r="DOF1" s="1705"/>
      <c r="DOG1" s="1705"/>
      <c r="DOH1" s="1705"/>
      <c r="DOI1" s="1705"/>
      <c r="DOJ1" s="1705"/>
      <c r="DOK1" s="1705"/>
      <c r="DOL1" s="1705"/>
      <c r="DOM1" s="1705"/>
      <c r="DON1" s="1705"/>
      <c r="DOO1" s="1705"/>
      <c r="DOP1" s="1705"/>
      <c r="DOQ1" s="1705"/>
      <c r="DOR1" s="1705"/>
      <c r="DOS1" s="1705"/>
      <c r="DOT1" s="1705"/>
      <c r="DOU1" s="1705"/>
      <c r="DOV1" s="1705"/>
      <c r="DOW1" s="1705"/>
      <c r="DOX1" s="1705"/>
      <c r="DOY1" s="1705"/>
      <c r="DOZ1" s="1705"/>
      <c r="DPA1" s="1705"/>
      <c r="DPB1" s="1705"/>
      <c r="DPC1" s="1705"/>
      <c r="DPD1" s="1705"/>
      <c r="DPE1" s="1705"/>
      <c r="DPF1" s="1705"/>
      <c r="DPG1" s="1705"/>
      <c r="DPH1" s="1705"/>
      <c r="DPI1" s="1705"/>
      <c r="DPJ1" s="1705"/>
      <c r="DPK1" s="1705"/>
      <c r="DPL1" s="1705"/>
      <c r="DPM1" s="1705"/>
      <c r="DPN1" s="1705"/>
      <c r="DPO1" s="1705"/>
      <c r="DPP1" s="1705"/>
      <c r="DPQ1" s="1705"/>
      <c r="DPR1" s="1705"/>
      <c r="DPS1" s="1705"/>
      <c r="DPT1" s="1705"/>
      <c r="DPU1" s="1705"/>
      <c r="DPV1" s="1705"/>
      <c r="DPW1" s="1705"/>
      <c r="DPX1" s="1705"/>
      <c r="DPY1" s="1705"/>
      <c r="DPZ1" s="1705"/>
      <c r="DQA1" s="1705"/>
      <c r="DQB1" s="1705"/>
      <c r="DQC1" s="1705"/>
      <c r="DQD1" s="1705"/>
      <c r="DQE1" s="1705"/>
      <c r="DQF1" s="1705"/>
      <c r="DQG1" s="1705"/>
      <c r="DQH1" s="1705"/>
      <c r="DQI1" s="1705"/>
      <c r="DQJ1" s="1705"/>
      <c r="DQK1" s="1705"/>
      <c r="DQL1" s="1705"/>
      <c r="DQM1" s="1705"/>
      <c r="DQN1" s="1705"/>
      <c r="DQO1" s="1705"/>
      <c r="DQP1" s="1705"/>
      <c r="DQQ1" s="1705"/>
      <c r="DQR1" s="1705"/>
      <c r="DQS1" s="1705"/>
      <c r="DQT1" s="1705"/>
      <c r="DQU1" s="1705"/>
      <c r="DQV1" s="1705"/>
      <c r="DQW1" s="1705"/>
      <c r="DQX1" s="1705"/>
      <c r="DQY1" s="1705"/>
      <c r="DQZ1" s="1705"/>
      <c r="DRA1" s="1705"/>
      <c r="DRB1" s="1705"/>
      <c r="DRC1" s="1705"/>
      <c r="DRD1" s="1705"/>
      <c r="DRE1" s="1705"/>
      <c r="DRF1" s="1705"/>
      <c r="DRG1" s="1705"/>
      <c r="DRH1" s="1705"/>
      <c r="DRI1" s="1705"/>
      <c r="DRJ1" s="1705"/>
      <c r="DRK1" s="1705"/>
      <c r="DRL1" s="1705"/>
      <c r="DRM1" s="1705"/>
      <c r="DRN1" s="1705"/>
      <c r="DRO1" s="1705"/>
      <c r="DRP1" s="1705"/>
      <c r="DRQ1" s="1705"/>
      <c r="DRR1" s="1705"/>
      <c r="DRS1" s="1705"/>
      <c r="DRT1" s="1705"/>
      <c r="DRU1" s="1705"/>
      <c r="DRV1" s="1705"/>
      <c r="DRW1" s="1705"/>
      <c r="DRX1" s="1705"/>
      <c r="DRY1" s="1705"/>
      <c r="DRZ1" s="1705"/>
      <c r="DSA1" s="1705"/>
      <c r="DSB1" s="1705"/>
      <c r="DSC1" s="1705"/>
      <c r="DSD1" s="1705"/>
      <c r="DSE1" s="1705"/>
      <c r="DSF1" s="1705"/>
      <c r="DSG1" s="1705"/>
      <c r="DSH1" s="1705"/>
      <c r="DSI1" s="1705"/>
      <c r="DSJ1" s="1705"/>
      <c r="DSK1" s="1705"/>
      <c r="DSL1" s="1705"/>
      <c r="DSM1" s="1705"/>
      <c r="DSN1" s="1705"/>
      <c r="DSO1" s="1705"/>
      <c r="DSP1" s="1705"/>
      <c r="DSQ1" s="1705"/>
      <c r="DSR1" s="1705"/>
      <c r="DSS1" s="1705"/>
      <c r="DST1" s="1705"/>
      <c r="DSU1" s="1705"/>
      <c r="DSV1" s="1705"/>
      <c r="DSW1" s="1705"/>
      <c r="DSX1" s="1705"/>
      <c r="DSY1" s="1705"/>
      <c r="DSZ1" s="1705"/>
      <c r="DTA1" s="1705"/>
      <c r="DTB1" s="1705"/>
      <c r="DTC1" s="1705"/>
      <c r="DTD1" s="1705"/>
      <c r="DTE1" s="1705"/>
      <c r="DTF1" s="1705"/>
      <c r="DTG1" s="1705"/>
      <c r="DTH1" s="1705"/>
      <c r="DTI1" s="1705"/>
      <c r="DTJ1" s="1705"/>
      <c r="DTK1" s="1705"/>
      <c r="DTL1" s="1705"/>
      <c r="DTM1" s="1705"/>
      <c r="DTN1" s="1705"/>
      <c r="DTO1" s="1705"/>
      <c r="DTP1" s="1705"/>
      <c r="DTQ1" s="1705"/>
      <c r="DTR1" s="1705"/>
      <c r="DTS1" s="1705"/>
      <c r="DTT1" s="1705"/>
      <c r="DTU1" s="1705"/>
      <c r="DTV1" s="1705"/>
      <c r="DTW1" s="1705"/>
      <c r="DTX1" s="1705"/>
      <c r="DTY1" s="1705"/>
      <c r="DTZ1" s="1705"/>
      <c r="DUA1" s="1705"/>
      <c r="DUB1" s="1705"/>
      <c r="DUC1" s="1705"/>
      <c r="DUD1" s="1705"/>
      <c r="DUE1" s="1705"/>
      <c r="DUF1" s="1705"/>
      <c r="DUG1" s="1705"/>
      <c r="DUH1" s="1705"/>
      <c r="DUI1" s="1705"/>
      <c r="DUJ1" s="1705"/>
      <c r="DUK1" s="1705"/>
      <c r="DUL1" s="1705"/>
      <c r="DUM1" s="1705"/>
      <c r="DUN1" s="1705"/>
      <c r="DUO1" s="1705"/>
      <c r="DUP1" s="1705"/>
      <c r="DUQ1" s="1705"/>
      <c r="DUR1" s="1705"/>
      <c r="DUS1" s="1705"/>
      <c r="DUT1" s="1705"/>
      <c r="DUU1" s="1705"/>
      <c r="DUV1" s="1705"/>
      <c r="DUW1" s="1705"/>
      <c r="DUX1" s="1705"/>
      <c r="DUY1" s="1705"/>
      <c r="DUZ1" s="1705"/>
      <c r="DVA1" s="1705"/>
      <c r="DVB1" s="1705"/>
      <c r="DVC1" s="1705"/>
      <c r="DVD1" s="1705"/>
      <c r="DVE1" s="1705"/>
      <c r="DVF1" s="1705"/>
      <c r="DVG1" s="1705"/>
      <c r="DVH1" s="1705"/>
      <c r="DVI1" s="1705"/>
      <c r="DVJ1" s="1705"/>
      <c r="DVK1" s="1705"/>
      <c r="DVL1" s="1705"/>
      <c r="DVM1" s="1705"/>
      <c r="DVN1" s="1705"/>
      <c r="DVO1" s="1705"/>
      <c r="DVP1" s="1705"/>
      <c r="DVQ1" s="1705"/>
      <c r="DVR1" s="1705"/>
      <c r="DVS1" s="1705"/>
      <c r="DVT1" s="1705"/>
      <c r="DVU1" s="1705"/>
      <c r="DVV1" s="1705"/>
      <c r="DVW1" s="1705"/>
      <c r="DVX1" s="1705"/>
      <c r="DVY1" s="1705"/>
      <c r="DVZ1" s="1705"/>
      <c r="DWA1" s="1705"/>
      <c r="DWB1" s="1705"/>
      <c r="DWC1" s="1705"/>
      <c r="DWD1" s="1705"/>
      <c r="DWE1" s="1705"/>
      <c r="DWF1" s="1705"/>
      <c r="DWG1" s="1705"/>
      <c r="DWH1" s="1705"/>
      <c r="DWI1" s="1705"/>
      <c r="DWJ1" s="1705"/>
      <c r="DWK1" s="1705"/>
      <c r="DWL1" s="1705"/>
      <c r="DWM1" s="1705"/>
      <c r="DWN1" s="1705"/>
      <c r="DWO1" s="1705"/>
      <c r="DWP1" s="1705"/>
      <c r="DWQ1" s="1705"/>
      <c r="DWR1" s="1705"/>
      <c r="DWS1" s="1705"/>
      <c r="DWT1" s="1705"/>
      <c r="DWU1" s="1705"/>
      <c r="DWV1" s="1705"/>
      <c r="DWW1" s="1705"/>
      <c r="DWX1" s="1705"/>
      <c r="DWY1" s="1705"/>
      <c r="DWZ1" s="1705"/>
      <c r="DXA1" s="1705"/>
      <c r="DXB1" s="1705"/>
      <c r="DXC1" s="1705"/>
      <c r="DXD1" s="1705"/>
      <c r="DXE1" s="1705"/>
      <c r="DXF1" s="1705"/>
      <c r="DXG1" s="1705"/>
      <c r="DXH1" s="1705"/>
      <c r="DXI1" s="1705"/>
      <c r="DXJ1" s="1705"/>
      <c r="DXK1" s="1705"/>
      <c r="DXL1" s="1705"/>
      <c r="DXM1" s="1705"/>
      <c r="DXN1" s="1705"/>
      <c r="DXO1" s="1705"/>
      <c r="DXP1" s="1705"/>
      <c r="DXQ1" s="1705"/>
      <c r="DXR1" s="1705"/>
      <c r="DXS1" s="1705"/>
      <c r="DXT1" s="1705"/>
      <c r="DXU1" s="1705"/>
      <c r="DXV1" s="1705"/>
      <c r="DXW1" s="1705"/>
      <c r="DXX1" s="1705"/>
      <c r="DXY1" s="1705"/>
      <c r="DXZ1" s="1705"/>
      <c r="DYA1" s="1705"/>
      <c r="DYB1" s="1705"/>
      <c r="DYC1" s="1705"/>
      <c r="DYD1" s="1705"/>
      <c r="DYE1" s="1705"/>
      <c r="DYF1" s="1705"/>
      <c r="DYG1" s="1705"/>
      <c r="DYH1" s="1705"/>
      <c r="DYI1" s="1705"/>
      <c r="DYJ1" s="1705"/>
      <c r="DYK1" s="1705"/>
      <c r="DYL1" s="1705"/>
      <c r="DYM1" s="1705"/>
      <c r="DYN1" s="1705"/>
      <c r="DYO1" s="1705"/>
      <c r="DYP1" s="1705"/>
      <c r="DYQ1" s="1705"/>
      <c r="DYR1" s="1705"/>
      <c r="DYS1" s="1705"/>
      <c r="DYT1" s="1705"/>
      <c r="DYU1" s="1705"/>
      <c r="DYV1" s="1705"/>
      <c r="DYW1" s="1705"/>
      <c r="DYX1" s="1705"/>
      <c r="DYY1" s="1705"/>
      <c r="DYZ1" s="1705"/>
      <c r="DZA1" s="1705"/>
      <c r="DZB1" s="1705"/>
      <c r="DZC1" s="1705"/>
      <c r="DZD1" s="1705"/>
      <c r="DZE1" s="1705"/>
      <c r="DZF1" s="1705"/>
      <c r="DZG1" s="1705"/>
      <c r="DZH1" s="1705"/>
      <c r="DZI1" s="1705"/>
      <c r="DZJ1" s="1705"/>
      <c r="DZK1" s="1705"/>
      <c r="DZL1" s="1705"/>
      <c r="DZM1" s="1705"/>
      <c r="DZN1" s="1705"/>
      <c r="DZO1" s="1705"/>
      <c r="DZP1" s="1705"/>
      <c r="DZQ1" s="1705"/>
      <c r="DZR1" s="1705"/>
      <c r="DZS1" s="1705"/>
      <c r="DZT1" s="1705"/>
      <c r="DZU1" s="1705"/>
      <c r="DZV1" s="1705"/>
      <c r="DZW1" s="1705"/>
      <c r="DZX1" s="1705"/>
      <c r="DZY1" s="1705"/>
      <c r="DZZ1" s="1705"/>
      <c r="EAA1" s="1705"/>
      <c r="EAB1" s="1705"/>
      <c r="EAC1" s="1705"/>
      <c r="EAD1" s="1705"/>
      <c r="EAE1" s="1705"/>
      <c r="EAF1" s="1705"/>
      <c r="EAG1" s="1705"/>
      <c r="EAH1" s="1705"/>
      <c r="EAI1" s="1705"/>
      <c r="EAJ1" s="1705"/>
      <c r="EAK1" s="1705"/>
      <c r="EAL1" s="1705"/>
      <c r="EAM1" s="1705"/>
      <c r="EAN1" s="1705"/>
      <c r="EAO1" s="1705"/>
      <c r="EAP1" s="1705"/>
      <c r="EAQ1" s="1705"/>
      <c r="EAR1" s="1705"/>
      <c r="EAS1" s="1705"/>
      <c r="EAT1" s="1705"/>
      <c r="EAU1" s="1705"/>
      <c r="EAV1" s="1705"/>
      <c r="EAW1" s="1705"/>
      <c r="EAX1" s="1705"/>
      <c r="EAY1" s="1705"/>
      <c r="EAZ1" s="1705"/>
      <c r="EBA1" s="1705"/>
      <c r="EBB1" s="1705"/>
      <c r="EBC1" s="1705"/>
      <c r="EBD1" s="1705"/>
      <c r="EBE1" s="1705"/>
      <c r="EBF1" s="1705"/>
      <c r="EBG1" s="1705"/>
      <c r="EBH1" s="1705"/>
      <c r="EBI1" s="1705"/>
      <c r="EBJ1" s="1705"/>
      <c r="EBK1" s="1705"/>
      <c r="EBL1" s="1705"/>
      <c r="EBM1" s="1705"/>
      <c r="EBN1" s="1705"/>
      <c r="EBO1" s="1705"/>
      <c r="EBP1" s="1705"/>
      <c r="EBQ1" s="1705"/>
      <c r="EBR1" s="1705"/>
      <c r="EBS1" s="1705"/>
      <c r="EBT1" s="1705"/>
      <c r="EBU1" s="1705"/>
      <c r="EBV1" s="1705"/>
      <c r="EBW1" s="1705"/>
      <c r="EBX1" s="1705"/>
      <c r="EBY1" s="1705"/>
      <c r="EBZ1" s="1705"/>
      <c r="ECA1" s="1705"/>
      <c r="ECB1" s="1705"/>
      <c r="ECC1" s="1705"/>
      <c r="ECD1" s="1705"/>
      <c r="ECE1" s="1705"/>
      <c r="ECF1" s="1705"/>
      <c r="ECG1" s="1705"/>
      <c r="ECH1" s="1705"/>
      <c r="ECI1" s="1705"/>
      <c r="ECJ1" s="1705"/>
      <c r="ECK1" s="1705"/>
      <c r="ECL1" s="1705"/>
      <c r="ECM1" s="1705"/>
      <c r="ECN1" s="1705"/>
      <c r="ECO1" s="1705"/>
      <c r="ECP1" s="1705"/>
      <c r="ECQ1" s="1705"/>
      <c r="ECR1" s="1705"/>
      <c r="ECS1" s="1705"/>
      <c r="ECT1" s="1705"/>
      <c r="ECU1" s="1705"/>
      <c r="ECV1" s="1705"/>
      <c r="ECW1" s="1705"/>
      <c r="ECX1" s="1705"/>
      <c r="ECY1" s="1705"/>
      <c r="ECZ1" s="1705"/>
      <c r="EDA1" s="1705"/>
      <c r="EDB1" s="1705"/>
      <c r="EDC1" s="1705"/>
      <c r="EDD1" s="1705"/>
      <c r="EDE1" s="1705"/>
      <c r="EDF1" s="1705"/>
      <c r="EDG1" s="1705"/>
      <c r="EDH1" s="1705"/>
      <c r="EDI1" s="1705"/>
      <c r="EDJ1" s="1705"/>
      <c r="EDK1" s="1705"/>
      <c r="EDL1" s="1705"/>
      <c r="EDM1" s="1705"/>
      <c r="EDN1" s="1705"/>
      <c r="EDO1" s="1705"/>
      <c r="EDP1" s="1705"/>
      <c r="EDQ1" s="1705"/>
      <c r="EDR1" s="1705"/>
      <c r="EDS1" s="1705"/>
      <c r="EDT1" s="1705"/>
      <c r="EDU1" s="1705"/>
      <c r="EDV1" s="1705"/>
      <c r="EDW1" s="1705"/>
      <c r="EDX1" s="1705"/>
      <c r="EDY1" s="1705"/>
      <c r="EDZ1" s="1705"/>
      <c r="EEA1" s="1705"/>
      <c r="EEB1" s="1705"/>
      <c r="EEC1" s="1705"/>
      <c r="EED1" s="1705"/>
      <c r="EEE1" s="1705"/>
      <c r="EEF1" s="1705"/>
      <c r="EEG1" s="1705"/>
      <c r="EEH1" s="1705"/>
      <c r="EEI1" s="1705"/>
      <c r="EEJ1" s="1705"/>
      <c r="EEK1" s="1705"/>
      <c r="EEL1" s="1705"/>
      <c r="EEM1" s="1705"/>
      <c r="EEN1" s="1705"/>
      <c r="EEO1" s="1705"/>
      <c r="EEP1" s="1705"/>
      <c r="EEQ1" s="1705"/>
      <c r="EER1" s="1705"/>
      <c r="EES1" s="1705"/>
      <c r="EET1" s="1705"/>
      <c r="EEU1" s="1705"/>
      <c r="EEV1" s="1705"/>
      <c r="EEW1" s="1705"/>
      <c r="EEX1" s="1705"/>
      <c r="EEY1" s="1705"/>
      <c r="EEZ1" s="1705"/>
      <c r="EFA1" s="1705"/>
      <c r="EFB1" s="1705"/>
      <c r="EFC1" s="1705"/>
      <c r="EFD1" s="1705"/>
      <c r="EFE1" s="1705"/>
      <c r="EFF1" s="1705"/>
      <c r="EFG1" s="1705"/>
      <c r="EFH1" s="1705"/>
      <c r="EFI1" s="1705"/>
      <c r="EFJ1" s="1705"/>
      <c r="EFK1" s="1705"/>
      <c r="EFL1" s="1705"/>
      <c r="EFM1" s="1705"/>
      <c r="EFN1" s="1705"/>
      <c r="EFO1" s="1705"/>
      <c r="EFP1" s="1705"/>
      <c r="EFQ1" s="1705"/>
      <c r="EFR1" s="1705"/>
      <c r="EFS1" s="1705"/>
      <c r="EFT1" s="1705"/>
      <c r="EFU1" s="1705"/>
      <c r="EFV1" s="1705"/>
      <c r="EFW1" s="1705"/>
      <c r="EFX1" s="1705"/>
      <c r="EFY1" s="1705"/>
      <c r="EFZ1" s="1705"/>
      <c r="EGA1" s="1705"/>
      <c r="EGB1" s="1705"/>
      <c r="EGC1" s="1705"/>
      <c r="EGD1" s="1705"/>
      <c r="EGE1" s="1705"/>
      <c r="EGF1" s="1705"/>
      <c r="EGG1" s="1705"/>
      <c r="EGH1" s="1705"/>
      <c r="EGI1" s="1705"/>
      <c r="EGJ1" s="1705"/>
      <c r="EGK1" s="1705"/>
      <c r="EGL1" s="1705"/>
      <c r="EGM1" s="1705"/>
      <c r="EGN1" s="1705"/>
      <c r="EGO1" s="1705"/>
      <c r="EGP1" s="1705"/>
      <c r="EGQ1" s="1705"/>
      <c r="EGR1" s="1705"/>
      <c r="EGS1" s="1705"/>
      <c r="EGT1" s="1705"/>
      <c r="EGU1" s="1705"/>
      <c r="EGV1" s="1705"/>
      <c r="EGW1" s="1705"/>
      <c r="EGX1" s="1705"/>
      <c r="EGY1" s="1705"/>
      <c r="EGZ1" s="1705"/>
      <c r="EHA1" s="1705"/>
      <c r="EHB1" s="1705"/>
      <c r="EHC1" s="1705"/>
      <c r="EHD1" s="1705"/>
      <c r="EHE1" s="1705"/>
      <c r="EHF1" s="1705"/>
      <c r="EHG1" s="1705"/>
      <c r="EHH1" s="1705"/>
      <c r="EHI1" s="1705"/>
      <c r="EHJ1" s="1705"/>
      <c r="EHK1" s="1705"/>
      <c r="EHL1" s="1705"/>
      <c r="EHM1" s="1705"/>
      <c r="EHN1" s="1705"/>
      <c r="EHO1" s="1705"/>
      <c r="EHP1" s="1705"/>
      <c r="EHQ1" s="1705"/>
      <c r="EHR1" s="1705"/>
      <c r="EHS1" s="1705"/>
      <c r="EHT1" s="1705"/>
      <c r="EHU1" s="1705"/>
      <c r="EHV1" s="1705"/>
      <c r="EHW1" s="1705"/>
      <c r="EHX1" s="1705"/>
      <c r="EHY1" s="1705"/>
      <c r="EHZ1" s="1705"/>
      <c r="EIA1" s="1705"/>
      <c r="EIB1" s="1705"/>
      <c r="EIC1" s="1705"/>
      <c r="EID1" s="1705"/>
      <c r="EIE1" s="1705"/>
      <c r="EIF1" s="1705"/>
      <c r="EIG1" s="1705"/>
      <c r="EIH1" s="1705"/>
      <c r="EII1" s="1705"/>
      <c r="EIJ1" s="1705"/>
      <c r="EIK1" s="1705"/>
      <c r="EIL1" s="1705"/>
      <c r="EIM1" s="1705"/>
      <c r="EIN1" s="1705"/>
      <c r="EIO1" s="1705"/>
      <c r="EIP1" s="1705"/>
      <c r="EIQ1" s="1705"/>
      <c r="EIR1" s="1705"/>
      <c r="EIS1" s="1705"/>
      <c r="EIT1" s="1705"/>
      <c r="EIU1" s="1705"/>
      <c r="EIV1" s="1705"/>
      <c r="EIW1" s="1705"/>
      <c r="EIX1" s="1705"/>
      <c r="EIY1" s="1705"/>
      <c r="EIZ1" s="1705"/>
      <c r="EJA1" s="1705"/>
      <c r="EJB1" s="1705"/>
      <c r="EJC1" s="1705"/>
      <c r="EJD1" s="1705"/>
      <c r="EJE1" s="1705"/>
      <c r="EJF1" s="1705"/>
      <c r="EJG1" s="1705"/>
      <c r="EJH1" s="1705"/>
      <c r="EJI1" s="1705"/>
      <c r="EJJ1" s="1705"/>
      <c r="EJK1" s="1705"/>
      <c r="EJL1" s="1705"/>
      <c r="EJM1" s="1705"/>
      <c r="EJN1" s="1705"/>
      <c r="EJO1" s="1705"/>
      <c r="EJP1" s="1705"/>
      <c r="EJQ1" s="1705"/>
      <c r="EJR1" s="1705"/>
      <c r="EJS1" s="1705"/>
      <c r="EJT1" s="1705"/>
      <c r="EJU1" s="1705"/>
      <c r="EJV1" s="1705"/>
      <c r="EJW1" s="1705"/>
      <c r="EJX1" s="1705"/>
      <c r="EJY1" s="1705"/>
      <c r="EJZ1" s="1705"/>
      <c r="EKA1" s="1705"/>
      <c r="EKB1" s="1705"/>
      <c r="EKC1" s="1705"/>
      <c r="EKD1" s="1705"/>
      <c r="EKE1" s="1705"/>
      <c r="EKF1" s="1705"/>
      <c r="EKG1" s="1705"/>
      <c r="EKH1" s="1705"/>
      <c r="EKI1" s="1705"/>
      <c r="EKJ1" s="1705"/>
      <c r="EKK1" s="1705"/>
      <c r="EKL1" s="1705"/>
      <c r="EKM1" s="1705"/>
      <c r="EKN1" s="1705"/>
      <c r="EKO1" s="1705"/>
      <c r="EKP1" s="1705"/>
      <c r="EKQ1" s="1705"/>
      <c r="EKR1" s="1705"/>
      <c r="EKS1" s="1705"/>
      <c r="EKT1" s="1705"/>
      <c r="EKU1" s="1705"/>
      <c r="EKV1" s="1705"/>
      <c r="EKW1" s="1705"/>
      <c r="EKX1" s="1705"/>
      <c r="EKY1" s="1705"/>
      <c r="EKZ1" s="1705"/>
      <c r="ELA1" s="1705"/>
      <c r="ELB1" s="1705"/>
      <c r="ELC1" s="1705"/>
      <c r="ELD1" s="1705"/>
      <c r="ELE1" s="1705"/>
      <c r="ELF1" s="1705"/>
      <c r="ELG1" s="1705"/>
      <c r="ELH1" s="1705"/>
      <c r="ELI1" s="1705"/>
      <c r="ELJ1" s="1705"/>
      <c r="ELK1" s="1705"/>
      <c r="ELL1" s="1705"/>
      <c r="ELM1" s="1705"/>
      <c r="ELN1" s="1705"/>
      <c r="ELO1" s="1705"/>
      <c r="ELP1" s="1705"/>
      <c r="ELQ1" s="1705"/>
      <c r="ELR1" s="1705"/>
      <c r="ELS1" s="1705"/>
      <c r="ELT1" s="1705"/>
      <c r="ELU1" s="1705"/>
      <c r="ELV1" s="1705"/>
      <c r="ELW1" s="1705"/>
      <c r="ELX1" s="1705"/>
      <c r="ELY1" s="1705"/>
      <c r="ELZ1" s="1705"/>
      <c r="EMA1" s="1705"/>
      <c r="EMB1" s="1705"/>
      <c r="EMC1" s="1705"/>
      <c r="EMD1" s="1705"/>
      <c r="EME1" s="1705"/>
      <c r="EMF1" s="1705"/>
      <c r="EMG1" s="1705"/>
      <c r="EMH1" s="1705"/>
      <c r="EMI1" s="1705"/>
      <c r="EMJ1" s="1705"/>
      <c r="EMK1" s="1705"/>
      <c r="EML1" s="1705"/>
      <c r="EMM1" s="1705"/>
      <c r="EMN1" s="1705"/>
      <c r="EMO1" s="1705"/>
      <c r="EMP1" s="1705"/>
      <c r="EMQ1" s="1705"/>
      <c r="EMR1" s="1705"/>
      <c r="EMS1" s="1705"/>
      <c r="EMT1" s="1705"/>
      <c r="EMU1" s="1705"/>
      <c r="EMV1" s="1705"/>
      <c r="EMW1" s="1705"/>
      <c r="EMX1" s="1705"/>
      <c r="EMY1" s="1705"/>
      <c r="EMZ1" s="1705"/>
      <c r="ENA1" s="1705"/>
      <c r="ENB1" s="1705"/>
      <c r="ENC1" s="1705"/>
      <c r="END1" s="1705"/>
      <c r="ENE1" s="1705"/>
      <c r="ENF1" s="1705"/>
      <c r="ENG1" s="1705"/>
      <c r="ENH1" s="1705"/>
      <c r="ENI1" s="1705"/>
      <c r="ENJ1" s="1705"/>
      <c r="ENK1" s="1705"/>
      <c r="ENL1" s="1705"/>
      <c r="ENM1" s="1705"/>
      <c r="ENN1" s="1705"/>
      <c r="ENO1" s="1705"/>
      <c r="ENP1" s="1705"/>
      <c r="ENQ1" s="1705"/>
      <c r="ENR1" s="1705"/>
      <c r="ENS1" s="1705"/>
      <c r="ENT1" s="1705"/>
      <c r="ENU1" s="1705"/>
      <c r="ENV1" s="1705"/>
      <c r="ENW1" s="1705"/>
      <c r="ENX1" s="1705"/>
      <c r="ENY1" s="1705"/>
      <c r="ENZ1" s="1705"/>
      <c r="EOA1" s="1705"/>
      <c r="EOB1" s="1705"/>
      <c r="EOC1" s="1705"/>
      <c r="EOD1" s="1705"/>
      <c r="EOE1" s="1705"/>
      <c r="EOF1" s="1705"/>
      <c r="EOG1" s="1705"/>
      <c r="EOH1" s="1705"/>
      <c r="EOI1" s="1705"/>
      <c r="EOJ1" s="1705"/>
      <c r="EOK1" s="1705"/>
      <c r="EOL1" s="1705"/>
      <c r="EOM1" s="1705"/>
      <c r="EON1" s="1705"/>
      <c r="EOO1" s="1705"/>
      <c r="EOP1" s="1705"/>
      <c r="EOQ1" s="1705"/>
      <c r="EOR1" s="1705"/>
      <c r="EOS1" s="1705"/>
      <c r="EOT1" s="1705"/>
      <c r="EOU1" s="1705"/>
      <c r="EOV1" s="1705"/>
      <c r="EOW1" s="1705"/>
      <c r="EOX1" s="1705"/>
      <c r="EOY1" s="1705"/>
      <c r="EOZ1" s="1705"/>
      <c r="EPA1" s="1705"/>
      <c r="EPB1" s="1705"/>
      <c r="EPC1" s="1705"/>
      <c r="EPD1" s="1705"/>
      <c r="EPE1" s="1705"/>
      <c r="EPF1" s="1705"/>
      <c r="EPG1" s="1705"/>
      <c r="EPH1" s="1705"/>
      <c r="EPI1" s="1705"/>
      <c r="EPJ1" s="1705"/>
      <c r="EPK1" s="1705"/>
      <c r="EPL1" s="1705"/>
      <c r="EPM1" s="1705"/>
      <c r="EPN1" s="1705"/>
      <c r="EPO1" s="1705"/>
      <c r="EPP1" s="1705"/>
      <c r="EPQ1" s="1705"/>
      <c r="EPR1" s="1705"/>
      <c r="EPS1" s="1705"/>
      <c r="EPT1" s="1705"/>
      <c r="EPU1" s="1705"/>
      <c r="EPV1" s="1705"/>
      <c r="EPW1" s="1705"/>
      <c r="EPX1" s="1705"/>
      <c r="EPY1" s="1705"/>
      <c r="EPZ1" s="1705"/>
      <c r="EQA1" s="1705"/>
      <c r="EQB1" s="1705"/>
      <c r="EQC1" s="1705"/>
      <c r="EQD1" s="1705"/>
      <c r="EQE1" s="1705"/>
      <c r="EQF1" s="1705"/>
      <c r="EQG1" s="1705"/>
      <c r="EQH1" s="1705"/>
      <c r="EQI1" s="1705"/>
      <c r="EQJ1" s="1705"/>
      <c r="EQK1" s="1705"/>
      <c r="EQL1" s="1705"/>
      <c r="EQM1" s="1705"/>
      <c r="EQN1" s="1705"/>
      <c r="EQO1" s="1705"/>
      <c r="EQP1" s="1705"/>
      <c r="EQQ1" s="1705"/>
      <c r="EQR1" s="1705"/>
      <c r="EQS1" s="1705"/>
      <c r="EQT1" s="1705"/>
      <c r="EQU1" s="1705"/>
      <c r="EQV1" s="1705"/>
      <c r="EQW1" s="1705"/>
      <c r="EQX1" s="1705"/>
      <c r="EQY1" s="1705"/>
      <c r="EQZ1" s="1705"/>
      <c r="ERA1" s="1705"/>
      <c r="ERB1" s="1705"/>
      <c r="ERC1" s="1705"/>
      <c r="ERD1" s="1705"/>
      <c r="ERE1" s="1705"/>
      <c r="ERF1" s="1705"/>
      <c r="ERG1" s="1705"/>
      <c r="ERH1" s="1705"/>
      <c r="ERI1" s="1705"/>
      <c r="ERJ1" s="1705"/>
      <c r="ERK1" s="1705"/>
      <c r="ERL1" s="1705"/>
      <c r="ERM1" s="1705"/>
      <c r="ERN1" s="1705"/>
      <c r="ERO1" s="1705"/>
      <c r="ERP1" s="1705"/>
      <c r="ERQ1" s="1705"/>
      <c r="ERR1" s="1705"/>
      <c r="ERS1" s="1705"/>
      <c r="ERT1" s="1705"/>
      <c r="ERU1" s="1705"/>
      <c r="ERV1" s="1705"/>
      <c r="ERW1" s="1705"/>
      <c r="ERX1" s="1705"/>
      <c r="ERY1" s="1705"/>
      <c r="ERZ1" s="1705"/>
      <c r="ESA1" s="1705"/>
      <c r="ESB1" s="1705"/>
      <c r="ESC1" s="1705"/>
      <c r="ESD1" s="1705"/>
      <c r="ESE1" s="1705"/>
      <c r="ESF1" s="1705"/>
      <c r="ESG1" s="1705"/>
      <c r="ESH1" s="1705"/>
      <c r="ESI1" s="1705"/>
      <c r="ESJ1" s="1705"/>
      <c r="ESK1" s="1705"/>
      <c r="ESL1" s="1705"/>
      <c r="ESM1" s="1705"/>
      <c r="ESN1" s="1705"/>
      <c r="ESO1" s="1705"/>
      <c r="ESP1" s="1705"/>
      <c r="ESQ1" s="1705"/>
      <c r="ESR1" s="1705"/>
      <c r="ESS1" s="1705"/>
      <c r="EST1" s="1705"/>
      <c r="ESU1" s="1705"/>
      <c r="ESV1" s="1705"/>
      <c r="ESW1" s="1705"/>
      <c r="ESX1" s="1705"/>
      <c r="ESY1" s="1705"/>
      <c r="ESZ1" s="1705"/>
      <c r="ETA1" s="1705"/>
      <c r="ETB1" s="1705"/>
      <c r="ETC1" s="1705"/>
      <c r="ETD1" s="1705"/>
      <c r="ETE1" s="1705"/>
      <c r="ETF1" s="1705"/>
      <c r="ETG1" s="1705"/>
      <c r="ETH1" s="1705"/>
      <c r="ETI1" s="1705"/>
      <c r="ETJ1" s="1705"/>
      <c r="ETK1" s="1705"/>
      <c r="ETL1" s="1705"/>
      <c r="ETM1" s="1705"/>
      <c r="ETN1" s="1705"/>
      <c r="ETO1" s="1705"/>
      <c r="ETP1" s="1705"/>
      <c r="ETQ1" s="1705"/>
      <c r="ETR1" s="1705"/>
      <c r="ETS1" s="1705"/>
      <c r="ETT1" s="1705"/>
      <c r="ETU1" s="1705"/>
      <c r="ETV1" s="1705"/>
      <c r="ETW1" s="1705"/>
      <c r="ETX1" s="1705"/>
      <c r="ETY1" s="1705"/>
      <c r="ETZ1" s="1705"/>
      <c r="EUA1" s="1705"/>
      <c r="EUB1" s="1705"/>
      <c r="EUC1" s="1705"/>
      <c r="EUD1" s="1705"/>
      <c r="EUE1" s="1705"/>
      <c r="EUF1" s="1705"/>
      <c r="EUG1" s="1705"/>
      <c r="EUH1" s="1705"/>
      <c r="EUI1" s="1705"/>
      <c r="EUJ1" s="1705"/>
      <c r="EUK1" s="1705"/>
      <c r="EUL1" s="1705"/>
      <c r="EUM1" s="1705"/>
      <c r="EUN1" s="1705"/>
      <c r="EUO1" s="1705"/>
      <c r="EUP1" s="1705"/>
      <c r="EUQ1" s="1705"/>
      <c r="EUR1" s="1705"/>
      <c r="EUS1" s="1705"/>
      <c r="EUT1" s="1705"/>
      <c r="EUU1" s="1705"/>
      <c r="EUV1" s="1705"/>
      <c r="EUW1" s="1705"/>
      <c r="EUX1" s="1705"/>
      <c r="EUY1" s="1705"/>
      <c r="EUZ1" s="1705"/>
      <c r="EVA1" s="1705"/>
      <c r="EVB1" s="1705"/>
      <c r="EVC1" s="1705"/>
      <c r="EVD1" s="1705"/>
      <c r="EVE1" s="1705"/>
      <c r="EVF1" s="1705"/>
      <c r="EVG1" s="1705"/>
      <c r="EVH1" s="1705"/>
      <c r="EVI1" s="1705"/>
      <c r="EVJ1" s="1705"/>
      <c r="EVK1" s="1705"/>
      <c r="EVL1" s="1705"/>
      <c r="EVM1" s="1705"/>
      <c r="EVN1" s="1705"/>
      <c r="EVO1" s="1705"/>
      <c r="EVP1" s="1705"/>
      <c r="EVQ1" s="1705"/>
      <c r="EVR1" s="1705"/>
      <c r="EVS1" s="1705"/>
      <c r="EVT1" s="1705"/>
      <c r="EVU1" s="1705"/>
      <c r="EVV1" s="1705"/>
      <c r="EVW1" s="1705"/>
      <c r="EVX1" s="1705"/>
      <c r="EVY1" s="1705"/>
      <c r="EVZ1" s="1705"/>
      <c r="EWA1" s="1705"/>
      <c r="EWB1" s="1705"/>
      <c r="EWC1" s="1705"/>
      <c r="EWD1" s="1705"/>
      <c r="EWE1" s="1705"/>
      <c r="EWF1" s="1705"/>
      <c r="EWG1" s="1705"/>
      <c r="EWH1" s="1705"/>
      <c r="EWI1" s="1705"/>
      <c r="EWJ1" s="1705"/>
      <c r="EWK1" s="1705"/>
      <c r="EWL1" s="1705"/>
      <c r="EWM1" s="1705"/>
      <c r="EWN1" s="1705"/>
      <c r="EWO1" s="1705"/>
      <c r="EWP1" s="1705"/>
      <c r="EWQ1" s="1705"/>
      <c r="EWR1" s="1705"/>
      <c r="EWS1" s="1705"/>
      <c r="EWT1" s="1705"/>
      <c r="EWU1" s="1705"/>
      <c r="EWV1" s="1705"/>
      <c r="EWW1" s="1705"/>
      <c r="EWX1" s="1705"/>
      <c r="EWY1" s="1705"/>
      <c r="EWZ1" s="1705"/>
      <c r="EXA1" s="1705"/>
      <c r="EXB1" s="1705"/>
      <c r="EXC1" s="1705"/>
      <c r="EXD1" s="1705"/>
      <c r="EXE1" s="1705"/>
      <c r="EXF1" s="1705"/>
      <c r="EXG1" s="1705"/>
      <c r="EXH1" s="1705"/>
      <c r="EXI1" s="1705"/>
      <c r="EXJ1" s="1705"/>
      <c r="EXK1" s="1705"/>
      <c r="EXL1" s="1705"/>
      <c r="EXM1" s="1705"/>
      <c r="EXN1" s="1705"/>
      <c r="EXO1" s="1705"/>
      <c r="EXP1" s="1705"/>
      <c r="EXQ1" s="1705"/>
      <c r="EXR1" s="1705"/>
      <c r="EXS1" s="1705"/>
      <c r="EXT1" s="1705"/>
      <c r="EXU1" s="1705"/>
      <c r="EXV1" s="1705"/>
      <c r="EXW1" s="1705"/>
      <c r="EXX1" s="1705"/>
      <c r="EXY1" s="1705"/>
      <c r="EXZ1" s="1705"/>
      <c r="EYA1" s="1705"/>
      <c r="EYB1" s="1705"/>
      <c r="EYC1" s="1705"/>
      <c r="EYD1" s="1705"/>
      <c r="EYE1" s="1705"/>
      <c r="EYF1" s="1705"/>
      <c r="EYG1" s="1705"/>
      <c r="EYH1" s="1705"/>
      <c r="EYI1" s="1705"/>
      <c r="EYJ1" s="1705"/>
      <c r="EYK1" s="1705"/>
      <c r="EYL1" s="1705"/>
      <c r="EYM1" s="1705"/>
      <c r="EYN1" s="1705"/>
      <c r="EYO1" s="1705"/>
      <c r="EYP1" s="1705"/>
      <c r="EYQ1" s="1705"/>
      <c r="EYR1" s="1705"/>
      <c r="EYS1" s="1705"/>
      <c r="EYT1" s="1705"/>
      <c r="EYU1" s="1705"/>
      <c r="EYV1" s="1705"/>
      <c r="EYW1" s="1705"/>
      <c r="EYX1" s="1705"/>
      <c r="EYY1" s="1705"/>
      <c r="EYZ1" s="1705"/>
      <c r="EZA1" s="1705"/>
      <c r="EZB1" s="1705"/>
      <c r="EZC1" s="1705"/>
      <c r="EZD1" s="1705"/>
      <c r="EZE1" s="1705"/>
      <c r="EZF1" s="1705"/>
      <c r="EZG1" s="1705"/>
      <c r="EZH1" s="1705"/>
      <c r="EZI1" s="1705"/>
      <c r="EZJ1" s="1705"/>
      <c r="EZK1" s="1705"/>
      <c r="EZL1" s="1705"/>
      <c r="EZM1" s="1705"/>
      <c r="EZN1" s="1705"/>
      <c r="EZO1" s="1705"/>
      <c r="EZP1" s="1705"/>
      <c r="EZQ1" s="1705"/>
      <c r="EZR1" s="1705"/>
      <c r="EZS1" s="1705"/>
      <c r="EZT1" s="1705"/>
      <c r="EZU1" s="1705"/>
      <c r="EZV1" s="1705"/>
      <c r="EZW1" s="1705"/>
      <c r="EZX1" s="1705"/>
      <c r="EZY1" s="1705"/>
      <c r="EZZ1" s="1705"/>
      <c r="FAA1" s="1705"/>
      <c r="FAB1" s="1705"/>
      <c r="FAC1" s="1705"/>
      <c r="FAD1" s="1705"/>
      <c r="FAE1" s="1705"/>
      <c r="FAF1" s="1705"/>
      <c r="FAG1" s="1705"/>
      <c r="FAH1" s="1705"/>
      <c r="FAI1" s="1705"/>
      <c r="FAJ1" s="1705"/>
      <c r="FAK1" s="1705"/>
      <c r="FAL1" s="1705"/>
      <c r="FAM1" s="1705"/>
      <c r="FAN1" s="1705"/>
      <c r="FAO1" s="1705"/>
      <c r="FAP1" s="1705"/>
      <c r="FAQ1" s="1705"/>
      <c r="FAR1" s="1705"/>
      <c r="FAS1" s="1705"/>
      <c r="FAT1" s="1705"/>
      <c r="FAU1" s="1705"/>
      <c r="FAV1" s="1705"/>
      <c r="FAW1" s="1705"/>
      <c r="FAX1" s="1705"/>
      <c r="FAY1" s="1705"/>
      <c r="FAZ1" s="1705"/>
      <c r="FBA1" s="1705"/>
      <c r="FBB1" s="1705"/>
      <c r="FBC1" s="1705"/>
      <c r="FBD1" s="1705"/>
      <c r="FBE1" s="1705"/>
      <c r="FBF1" s="1705"/>
      <c r="FBG1" s="1705"/>
      <c r="FBH1" s="1705"/>
      <c r="FBI1" s="1705"/>
      <c r="FBJ1" s="1705"/>
      <c r="FBK1" s="1705"/>
      <c r="FBL1" s="1705"/>
      <c r="FBM1" s="1705"/>
      <c r="FBN1" s="1705"/>
      <c r="FBO1" s="1705"/>
      <c r="FBP1" s="1705"/>
      <c r="FBQ1" s="1705"/>
      <c r="FBR1" s="1705"/>
      <c r="FBS1" s="1705"/>
      <c r="FBT1" s="1705"/>
      <c r="FBU1" s="1705"/>
      <c r="FBV1" s="1705"/>
      <c r="FBW1" s="1705"/>
      <c r="FBX1" s="1705"/>
      <c r="FBY1" s="1705"/>
      <c r="FBZ1" s="1705"/>
      <c r="FCA1" s="1705"/>
      <c r="FCB1" s="1705"/>
      <c r="FCC1" s="1705"/>
      <c r="FCD1" s="1705"/>
      <c r="FCE1" s="1705"/>
      <c r="FCF1" s="1705"/>
      <c r="FCG1" s="1705"/>
      <c r="FCH1" s="1705"/>
      <c r="FCI1" s="1705"/>
      <c r="FCJ1" s="1705"/>
      <c r="FCK1" s="1705"/>
      <c r="FCL1" s="1705"/>
      <c r="FCM1" s="1705"/>
      <c r="FCN1" s="1705"/>
      <c r="FCO1" s="1705"/>
      <c r="FCP1" s="1705"/>
      <c r="FCQ1" s="1705"/>
      <c r="FCR1" s="1705"/>
      <c r="FCS1" s="1705"/>
      <c r="FCT1" s="1705"/>
      <c r="FCU1" s="1705"/>
      <c r="FCV1" s="1705"/>
      <c r="FCW1" s="1705"/>
      <c r="FCX1" s="1705"/>
      <c r="FCY1" s="1705"/>
      <c r="FCZ1" s="1705"/>
      <c r="FDA1" s="1705"/>
      <c r="FDB1" s="1705"/>
      <c r="FDC1" s="1705"/>
      <c r="FDD1" s="1705"/>
      <c r="FDE1" s="1705"/>
      <c r="FDF1" s="1705"/>
      <c r="FDG1" s="1705"/>
      <c r="FDH1" s="1705"/>
      <c r="FDI1" s="1705"/>
      <c r="FDJ1" s="1705"/>
      <c r="FDK1" s="1705"/>
      <c r="FDL1" s="1705"/>
      <c r="FDM1" s="1705"/>
      <c r="FDN1" s="1705"/>
      <c r="FDO1" s="1705"/>
      <c r="FDP1" s="1705"/>
      <c r="FDQ1" s="1705"/>
      <c r="FDR1" s="1705"/>
      <c r="FDS1" s="1705"/>
      <c r="FDT1" s="1705"/>
      <c r="FDU1" s="1705"/>
      <c r="FDV1" s="1705"/>
      <c r="FDW1" s="1705"/>
      <c r="FDX1" s="1705"/>
      <c r="FDY1" s="1705"/>
      <c r="FDZ1" s="1705"/>
      <c r="FEA1" s="1705"/>
      <c r="FEB1" s="1705"/>
      <c r="FEC1" s="1705"/>
      <c r="FED1" s="1705"/>
      <c r="FEE1" s="1705"/>
      <c r="FEF1" s="1705"/>
      <c r="FEG1" s="1705"/>
      <c r="FEH1" s="1705"/>
      <c r="FEI1" s="1705"/>
      <c r="FEJ1" s="1705"/>
      <c r="FEK1" s="1705"/>
      <c r="FEL1" s="1705"/>
      <c r="FEM1" s="1705"/>
      <c r="FEN1" s="1705"/>
      <c r="FEO1" s="1705"/>
      <c r="FEP1" s="1705"/>
      <c r="FEQ1" s="1705"/>
      <c r="FER1" s="1705"/>
      <c r="FES1" s="1705"/>
      <c r="FET1" s="1705"/>
      <c r="FEU1" s="1705"/>
      <c r="FEV1" s="1705"/>
      <c r="FEW1" s="1705"/>
      <c r="FEX1" s="1705"/>
      <c r="FEY1" s="1705"/>
      <c r="FEZ1" s="1705"/>
      <c r="FFA1" s="1705"/>
      <c r="FFB1" s="1705"/>
      <c r="FFC1" s="1705"/>
      <c r="FFD1" s="1705"/>
      <c r="FFE1" s="1705"/>
      <c r="FFF1" s="1705"/>
      <c r="FFG1" s="1705"/>
      <c r="FFH1" s="1705"/>
      <c r="FFI1" s="1705"/>
      <c r="FFJ1" s="1705"/>
      <c r="FFK1" s="1705"/>
      <c r="FFL1" s="1705"/>
      <c r="FFM1" s="1705"/>
      <c r="FFN1" s="1705"/>
      <c r="FFO1" s="1705"/>
      <c r="FFP1" s="1705"/>
      <c r="FFQ1" s="1705"/>
      <c r="FFR1" s="1705"/>
      <c r="FFS1" s="1705"/>
      <c r="FFT1" s="1705"/>
      <c r="FFU1" s="1705"/>
      <c r="FFV1" s="1705"/>
      <c r="FFW1" s="1705"/>
      <c r="FFX1" s="1705"/>
      <c r="FFY1" s="1705"/>
      <c r="FFZ1" s="1705"/>
      <c r="FGA1" s="1705"/>
      <c r="FGB1" s="1705"/>
      <c r="FGC1" s="1705"/>
      <c r="FGD1" s="1705"/>
      <c r="FGE1" s="1705"/>
      <c r="FGF1" s="1705"/>
      <c r="FGG1" s="1705"/>
      <c r="FGH1" s="1705"/>
      <c r="FGI1" s="1705"/>
      <c r="FGJ1" s="1705"/>
      <c r="FGK1" s="1705"/>
      <c r="FGL1" s="1705"/>
      <c r="FGM1" s="1705"/>
      <c r="FGN1" s="1705"/>
      <c r="FGO1" s="1705"/>
      <c r="FGP1" s="1705"/>
      <c r="FGQ1" s="1705"/>
      <c r="FGR1" s="1705"/>
      <c r="FGS1" s="1705"/>
      <c r="FGT1" s="1705"/>
      <c r="FGU1" s="1705"/>
      <c r="FGV1" s="1705"/>
      <c r="FGW1" s="1705"/>
      <c r="FGX1" s="1705"/>
      <c r="FGY1" s="1705"/>
      <c r="FGZ1" s="1705"/>
      <c r="FHA1" s="1705"/>
      <c r="FHB1" s="1705"/>
      <c r="FHC1" s="1705"/>
      <c r="FHD1" s="1705"/>
      <c r="FHE1" s="1705"/>
      <c r="FHF1" s="1705"/>
      <c r="FHG1" s="1705"/>
      <c r="FHH1" s="1705"/>
      <c r="FHI1" s="1705"/>
      <c r="FHJ1" s="1705"/>
      <c r="FHK1" s="1705"/>
      <c r="FHL1" s="1705"/>
      <c r="FHM1" s="1705"/>
      <c r="FHN1" s="1705"/>
      <c r="FHO1" s="1705"/>
      <c r="FHP1" s="1705"/>
      <c r="FHQ1" s="1705"/>
      <c r="FHR1" s="1705"/>
      <c r="FHS1" s="1705"/>
      <c r="FHT1" s="1705"/>
      <c r="FHU1" s="1705"/>
      <c r="FHV1" s="1705"/>
      <c r="FHW1" s="1705"/>
      <c r="FHX1" s="1705"/>
      <c r="FHY1" s="1705"/>
      <c r="FHZ1" s="1705"/>
      <c r="FIA1" s="1705"/>
      <c r="FIB1" s="1705"/>
      <c r="FIC1" s="1705"/>
      <c r="FID1" s="1705"/>
      <c r="FIE1" s="1705"/>
      <c r="FIF1" s="1705"/>
      <c r="FIG1" s="1705"/>
      <c r="FIH1" s="1705"/>
      <c r="FII1" s="1705"/>
      <c r="FIJ1" s="1705"/>
      <c r="FIK1" s="1705"/>
      <c r="FIL1" s="1705"/>
      <c r="FIM1" s="1705"/>
      <c r="FIN1" s="1705"/>
      <c r="FIO1" s="1705"/>
      <c r="FIP1" s="1705"/>
      <c r="FIQ1" s="1705"/>
      <c r="FIR1" s="1705"/>
      <c r="FIS1" s="1705"/>
      <c r="FIT1" s="1705"/>
      <c r="FIU1" s="1705"/>
      <c r="FIV1" s="1705"/>
      <c r="FIW1" s="1705"/>
      <c r="FIX1" s="1705"/>
      <c r="FIY1" s="1705"/>
      <c r="FIZ1" s="1705"/>
      <c r="FJA1" s="1705"/>
      <c r="FJB1" s="1705"/>
      <c r="FJC1" s="1705"/>
      <c r="FJD1" s="1705"/>
      <c r="FJE1" s="1705"/>
      <c r="FJF1" s="1705"/>
      <c r="FJG1" s="1705"/>
      <c r="FJH1" s="1705"/>
      <c r="FJI1" s="1705"/>
      <c r="FJJ1" s="1705"/>
      <c r="FJK1" s="1705"/>
      <c r="FJL1" s="1705"/>
      <c r="FJM1" s="1705"/>
      <c r="FJN1" s="1705"/>
      <c r="FJO1" s="1705"/>
      <c r="FJP1" s="1705"/>
      <c r="FJQ1" s="1705"/>
      <c r="FJR1" s="1705"/>
      <c r="FJS1" s="1705"/>
      <c r="FJT1" s="1705"/>
      <c r="FJU1" s="1705"/>
      <c r="FJV1" s="1705"/>
      <c r="FJW1" s="1705"/>
      <c r="FJX1" s="1705"/>
      <c r="FJY1" s="1705"/>
      <c r="FJZ1" s="1705"/>
      <c r="FKA1" s="1705"/>
      <c r="FKB1" s="1705"/>
      <c r="FKC1" s="1705"/>
      <c r="FKD1" s="1705"/>
      <c r="FKE1" s="1705"/>
      <c r="FKF1" s="1705"/>
      <c r="FKG1" s="1705"/>
      <c r="FKH1" s="1705"/>
      <c r="FKI1" s="1705"/>
      <c r="FKJ1" s="1705"/>
      <c r="FKK1" s="1705"/>
      <c r="FKL1" s="1705"/>
      <c r="FKM1" s="1705"/>
      <c r="FKN1" s="1705"/>
      <c r="FKO1" s="1705"/>
      <c r="FKP1" s="1705"/>
      <c r="FKQ1" s="1705"/>
      <c r="FKR1" s="1705"/>
      <c r="FKS1" s="1705"/>
      <c r="FKT1" s="1705"/>
      <c r="FKU1" s="1705"/>
      <c r="FKV1" s="1705"/>
      <c r="FKW1" s="1705"/>
      <c r="FKX1" s="1705"/>
      <c r="FKY1" s="1705"/>
      <c r="FKZ1" s="1705"/>
      <c r="FLA1" s="1705"/>
      <c r="FLB1" s="1705"/>
      <c r="FLC1" s="1705"/>
      <c r="FLD1" s="1705"/>
      <c r="FLE1" s="1705"/>
      <c r="FLF1" s="1705"/>
      <c r="FLG1" s="1705"/>
      <c r="FLH1" s="1705"/>
      <c r="FLI1" s="1705"/>
      <c r="FLJ1" s="1705"/>
      <c r="FLK1" s="1705"/>
      <c r="FLL1" s="1705"/>
      <c r="FLM1" s="1705"/>
      <c r="FLN1" s="1705"/>
      <c r="FLO1" s="1705"/>
      <c r="FLP1" s="1705"/>
      <c r="FLQ1" s="1705"/>
      <c r="FLR1" s="1705"/>
      <c r="FLS1" s="1705"/>
      <c r="FLT1" s="1705"/>
      <c r="FLU1" s="1705"/>
      <c r="FLV1" s="1705"/>
      <c r="FLW1" s="1705"/>
      <c r="FLX1" s="1705"/>
      <c r="FLY1" s="1705"/>
      <c r="FLZ1" s="1705"/>
      <c r="FMA1" s="1705"/>
      <c r="FMB1" s="1705"/>
      <c r="FMC1" s="1705"/>
      <c r="FMD1" s="1705"/>
      <c r="FME1" s="1705"/>
      <c r="FMF1" s="1705"/>
      <c r="FMG1" s="1705"/>
      <c r="FMH1" s="1705"/>
      <c r="FMI1" s="1705"/>
      <c r="FMJ1" s="1705"/>
      <c r="FMK1" s="1705"/>
      <c r="FML1" s="1705"/>
      <c r="FMM1" s="1705"/>
      <c r="FMN1" s="1705"/>
      <c r="FMO1" s="1705"/>
      <c r="FMP1" s="1705"/>
      <c r="FMQ1" s="1705"/>
      <c r="FMR1" s="1705"/>
      <c r="FMS1" s="1705"/>
      <c r="FMT1" s="1705"/>
      <c r="FMU1" s="1705"/>
      <c r="FMV1" s="1705"/>
      <c r="FMW1" s="1705"/>
      <c r="FMX1" s="1705"/>
      <c r="FMY1" s="1705"/>
      <c r="FMZ1" s="1705"/>
      <c r="FNA1" s="1705"/>
      <c r="FNB1" s="1705"/>
      <c r="FNC1" s="1705"/>
      <c r="FND1" s="1705"/>
      <c r="FNE1" s="1705"/>
      <c r="FNF1" s="1705"/>
      <c r="FNG1" s="1705"/>
      <c r="FNH1" s="1705"/>
      <c r="FNI1" s="1705"/>
      <c r="FNJ1" s="1705"/>
      <c r="FNK1" s="1705"/>
      <c r="FNL1" s="1705"/>
      <c r="FNM1" s="1705"/>
      <c r="FNN1" s="1705"/>
      <c r="FNO1" s="1705"/>
      <c r="FNP1" s="1705"/>
      <c r="FNQ1" s="1705"/>
      <c r="FNR1" s="1705"/>
      <c r="FNS1" s="1705"/>
      <c r="FNT1" s="1705"/>
      <c r="FNU1" s="1705"/>
      <c r="FNV1" s="1705"/>
      <c r="FNW1" s="1705"/>
      <c r="FNX1" s="1705"/>
      <c r="FNY1" s="1705"/>
      <c r="FNZ1" s="1705"/>
      <c r="FOA1" s="1705"/>
      <c r="FOB1" s="1705"/>
      <c r="FOC1" s="1705"/>
      <c r="FOD1" s="1705"/>
      <c r="FOE1" s="1705"/>
      <c r="FOF1" s="1705"/>
      <c r="FOG1" s="1705"/>
      <c r="FOH1" s="1705"/>
      <c r="FOI1" s="1705"/>
      <c r="FOJ1" s="1705"/>
      <c r="FOK1" s="1705"/>
      <c r="FOL1" s="1705"/>
      <c r="FOM1" s="1705"/>
      <c r="FON1" s="1705"/>
      <c r="FOO1" s="1705"/>
      <c r="FOP1" s="1705"/>
      <c r="FOQ1" s="1705"/>
      <c r="FOR1" s="1705"/>
      <c r="FOS1" s="1705"/>
      <c r="FOT1" s="1705"/>
      <c r="FOU1" s="1705"/>
      <c r="FOV1" s="1705"/>
      <c r="FOW1" s="1705"/>
      <c r="FOX1" s="1705"/>
      <c r="FOY1" s="1705"/>
      <c r="FOZ1" s="1705"/>
      <c r="FPA1" s="1705"/>
      <c r="FPB1" s="1705"/>
      <c r="FPC1" s="1705"/>
      <c r="FPD1" s="1705"/>
      <c r="FPE1" s="1705"/>
      <c r="FPF1" s="1705"/>
      <c r="FPG1" s="1705"/>
      <c r="FPH1" s="1705"/>
      <c r="FPI1" s="1705"/>
      <c r="FPJ1" s="1705"/>
      <c r="FPK1" s="1705"/>
      <c r="FPL1" s="1705"/>
      <c r="FPM1" s="1705"/>
      <c r="FPN1" s="1705"/>
      <c r="FPO1" s="1705"/>
      <c r="FPP1" s="1705"/>
      <c r="FPQ1" s="1705"/>
      <c r="FPR1" s="1705"/>
      <c r="FPS1" s="1705"/>
      <c r="FPT1" s="1705"/>
      <c r="FPU1" s="1705"/>
      <c r="FPV1" s="1705"/>
      <c r="FPW1" s="1705"/>
      <c r="FPX1" s="1705"/>
      <c r="FPY1" s="1705"/>
      <c r="FPZ1" s="1705"/>
      <c r="FQA1" s="1705"/>
      <c r="FQB1" s="1705"/>
      <c r="FQC1" s="1705"/>
      <c r="FQD1" s="1705"/>
      <c r="FQE1" s="1705"/>
      <c r="FQF1" s="1705"/>
      <c r="FQG1" s="1705"/>
      <c r="FQH1" s="1705"/>
      <c r="FQI1" s="1705"/>
      <c r="FQJ1" s="1705"/>
      <c r="FQK1" s="1705"/>
      <c r="FQL1" s="1705"/>
      <c r="FQM1" s="1705"/>
      <c r="FQN1" s="1705"/>
      <c r="FQO1" s="1705"/>
      <c r="FQP1" s="1705"/>
      <c r="FQQ1" s="1705"/>
      <c r="FQR1" s="1705"/>
      <c r="FQS1" s="1705"/>
      <c r="FQT1" s="1705"/>
      <c r="FQU1" s="1705"/>
      <c r="FQV1" s="1705"/>
      <c r="FQW1" s="1705"/>
      <c r="FQX1" s="1705"/>
      <c r="FQY1" s="1705"/>
      <c r="FQZ1" s="1705"/>
      <c r="FRA1" s="1705"/>
      <c r="FRB1" s="1705"/>
      <c r="FRC1" s="1705"/>
      <c r="FRD1" s="1705"/>
      <c r="FRE1" s="1705"/>
      <c r="FRF1" s="1705"/>
      <c r="FRG1" s="1705"/>
      <c r="FRH1" s="1705"/>
      <c r="FRI1" s="1705"/>
      <c r="FRJ1" s="1705"/>
      <c r="FRK1" s="1705"/>
      <c r="FRL1" s="1705"/>
      <c r="FRM1" s="1705"/>
      <c r="FRN1" s="1705"/>
      <c r="FRO1" s="1705"/>
      <c r="FRP1" s="1705"/>
      <c r="FRQ1" s="1705"/>
      <c r="FRR1" s="1705"/>
      <c r="FRS1" s="1705"/>
      <c r="FRT1" s="1705"/>
      <c r="FRU1" s="1705"/>
      <c r="FRV1" s="1705"/>
      <c r="FRW1" s="1705"/>
      <c r="FRX1" s="1705"/>
      <c r="FRY1" s="1705"/>
      <c r="FRZ1" s="1705"/>
      <c r="FSA1" s="1705"/>
      <c r="FSB1" s="1705"/>
      <c r="FSC1" s="1705"/>
      <c r="FSD1" s="1705"/>
      <c r="FSE1" s="1705"/>
      <c r="FSF1" s="1705"/>
      <c r="FSG1" s="1705"/>
      <c r="FSH1" s="1705"/>
      <c r="FSI1" s="1705"/>
      <c r="FSJ1" s="1705"/>
      <c r="FSK1" s="1705"/>
      <c r="FSL1" s="1705"/>
      <c r="FSM1" s="1705"/>
      <c r="FSN1" s="1705"/>
      <c r="FSO1" s="1705"/>
      <c r="FSP1" s="1705"/>
      <c r="FSQ1" s="1705"/>
      <c r="FSR1" s="1705"/>
      <c r="FSS1" s="1705"/>
      <c r="FST1" s="1705"/>
      <c r="FSU1" s="1705"/>
      <c r="FSV1" s="1705"/>
      <c r="FSW1" s="1705"/>
      <c r="FSX1" s="1705"/>
      <c r="FSY1" s="1705"/>
      <c r="FSZ1" s="1705"/>
      <c r="FTA1" s="1705"/>
      <c r="FTB1" s="1705"/>
      <c r="FTC1" s="1705"/>
      <c r="FTD1" s="1705"/>
      <c r="FTE1" s="1705"/>
      <c r="FTF1" s="1705"/>
      <c r="FTG1" s="1705"/>
      <c r="FTH1" s="1705"/>
      <c r="FTI1" s="1705"/>
      <c r="FTJ1" s="1705"/>
      <c r="FTK1" s="1705"/>
      <c r="FTL1" s="1705"/>
      <c r="FTM1" s="1705"/>
      <c r="FTN1" s="1705"/>
      <c r="FTO1" s="1705"/>
      <c r="FTP1" s="1705"/>
      <c r="FTQ1" s="1705"/>
      <c r="FTR1" s="1705"/>
      <c r="FTS1" s="1705"/>
      <c r="FTT1" s="1705"/>
      <c r="FTU1" s="1705"/>
      <c r="FTV1" s="1705"/>
      <c r="FTW1" s="1705"/>
      <c r="FTX1" s="1705"/>
      <c r="FTY1" s="1705"/>
      <c r="FTZ1" s="1705"/>
      <c r="FUA1" s="1705"/>
      <c r="FUB1" s="1705"/>
      <c r="FUC1" s="1705"/>
      <c r="FUD1" s="1705"/>
      <c r="FUE1" s="1705"/>
      <c r="FUF1" s="1705"/>
      <c r="FUG1" s="1705"/>
      <c r="FUH1" s="1705"/>
      <c r="FUI1" s="1705"/>
      <c r="FUJ1" s="1705"/>
      <c r="FUK1" s="1705"/>
      <c r="FUL1" s="1705"/>
      <c r="FUM1" s="1705"/>
      <c r="FUN1" s="1705"/>
      <c r="FUO1" s="1705"/>
      <c r="FUP1" s="1705"/>
      <c r="FUQ1" s="1705"/>
      <c r="FUR1" s="1705"/>
      <c r="FUS1" s="1705"/>
      <c r="FUT1" s="1705"/>
      <c r="FUU1" s="1705"/>
      <c r="FUV1" s="1705"/>
      <c r="FUW1" s="1705"/>
      <c r="FUX1" s="1705"/>
      <c r="FUY1" s="1705"/>
      <c r="FUZ1" s="1705"/>
      <c r="FVA1" s="1705"/>
      <c r="FVB1" s="1705"/>
      <c r="FVC1" s="1705"/>
      <c r="FVD1" s="1705"/>
      <c r="FVE1" s="1705"/>
      <c r="FVF1" s="1705"/>
      <c r="FVG1" s="1705"/>
      <c r="FVH1" s="1705"/>
      <c r="FVI1" s="1705"/>
      <c r="FVJ1" s="1705"/>
      <c r="FVK1" s="1705"/>
      <c r="FVL1" s="1705"/>
      <c r="FVM1" s="1705"/>
      <c r="FVN1" s="1705"/>
      <c r="FVO1" s="1705"/>
      <c r="FVP1" s="1705"/>
      <c r="FVQ1" s="1705"/>
      <c r="FVR1" s="1705"/>
      <c r="FVS1" s="1705"/>
      <c r="FVT1" s="1705"/>
      <c r="FVU1" s="1705"/>
      <c r="FVV1" s="1705"/>
      <c r="FVW1" s="1705"/>
      <c r="FVX1" s="1705"/>
      <c r="FVY1" s="1705"/>
      <c r="FVZ1" s="1705"/>
      <c r="FWA1" s="1705"/>
      <c r="FWB1" s="1705"/>
      <c r="FWC1" s="1705"/>
      <c r="FWD1" s="1705"/>
      <c r="FWE1" s="1705"/>
      <c r="FWF1" s="1705"/>
      <c r="FWG1" s="1705"/>
      <c r="FWH1" s="1705"/>
      <c r="FWI1" s="1705"/>
      <c r="FWJ1" s="1705"/>
      <c r="FWK1" s="1705"/>
      <c r="FWL1" s="1705"/>
      <c r="FWM1" s="1705"/>
      <c r="FWN1" s="1705"/>
      <c r="FWO1" s="1705"/>
      <c r="FWP1" s="1705"/>
      <c r="FWQ1" s="1705"/>
      <c r="FWR1" s="1705"/>
      <c r="FWS1" s="1705"/>
      <c r="FWT1" s="1705"/>
      <c r="FWU1" s="1705"/>
      <c r="FWV1" s="1705"/>
      <c r="FWW1" s="1705"/>
      <c r="FWX1" s="1705"/>
      <c r="FWY1" s="1705"/>
      <c r="FWZ1" s="1705"/>
      <c r="FXA1" s="1705"/>
      <c r="FXB1" s="1705"/>
      <c r="FXC1" s="1705"/>
      <c r="FXD1" s="1705"/>
      <c r="FXE1" s="1705"/>
      <c r="FXF1" s="1705"/>
      <c r="FXG1" s="1705"/>
      <c r="FXH1" s="1705"/>
      <c r="FXI1" s="1705"/>
      <c r="FXJ1" s="1705"/>
      <c r="FXK1" s="1705"/>
      <c r="FXL1" s="1705"/>
      <c r="FXM1" s="1705"/>
      <c r="FXN1" s="1705"/>
      <c r="FXO1" s="1705"/>
      <c r="FXP1" s="1705"/>
      <c r="FXQ1" s="1705"/>
      <c r="FXR1" s="1705"/>
      <c r="FXS1" s="1705"/>
      <c r="FXT1" s="1705"/>
      <c r="FXU1" s="1705"/>
      <c r="FXV1" s="1705"/>
      <c r="FXW1" s="1705"/>
      <c r="FXX1" s="1705"/>
      <c r="FXY1" s="1705"/>
      <c r="FXZ1" s="1705"/>
      <c r="FYA1" s="1705"/>
      <c r="FYB1" s="1705"/>
      <c r="FYC1" s="1705"/>
      <c r="FYD1" s="1705"/>
      <c r="FYE1" s="1705"/>
      <c r="FYF1" s="1705"/>
      <c r="FYG1" s="1705"/>
      <c r="FYH1" s="1705"/>
      <c r="FYI1" s="1705"/>
      <c r="FYJ1" s="1705"/>
      <c r="FYK1" s="1705"/>
      <c r="FYL1" s="1705"/>
      <c r="FYM1" s="1705"/>
      <c r="FYN1" s="1705"/>
      <c r="FYO1" s="1705"/>
      <c r="FYP1" s="1705"/>
      <c r="FYQ1" s="1705"/>
      <c r="FYR1" s="1705"/>
      <c r="FYS1" s="1705"/>
      <c r="FYT1" s="1705"/>
      <c r="FYU1" s="1705"/>
      <c r="FYV1" s="1705"/>
      <c r="FYW1" s="1705"/>
      <c r="FYX1" s="1705"/>
      <c r="FYY1" s="1705"/>
      <c r="FYZ1" s="1705"/>
      <c r="FZA1" s="1705"/>
      <c r="FZB1" s="1705"/>
      <c r="FZC1" s="1705"/>
      <c r="FZD1" s="1705"/>
      <c r="FZE1" s="1705"/>
      <c r="FZF1" s="1705"/>
      <c r="FZG1" s="1705"/>
      <c r="FZH1" s="1705"/>
      <c r="FZI1" s="1705"/>
      <c r="FZJ1" s="1705"/>
      <c r="FZK1" s="1705"/>
      <c r="FZL1" s="1705"/>
      <c r="FZM1" s="1705"/>
      <c r="FZN1" s="1705"/>
      <c r="FZO1" s="1705"/>
      <c r="FZP1" s="1705"/>
      <c r="FZQ1" s="1705"/>
      <c r="FZR1" s="1705"/>
      <c r="FZS1" s="1705"/>
      <c r="FZT1" s="1705"/>
      <c r="FZU1" s="1705"/>
      <c r="FZV1" s="1705"/>
      <c r="FZW1" s="1705"/>
      <c r="FZX1" s="1705"/>
      <c r="FZY1" s="1705"/>
      <c r="FZZ1" s="1705"/>
      <c r="GAA1" s="1705"/>
      <c r="GAB1" s="1705"/>
      <c r="GAC1" s="1705"/>
      <c r="GAD1" s="1705"/>
      <c r="GAE1" s="1705"/>
      <c r="GAF1" s="1705"/>
      <c r="GAG1" s="1705"/>
      <c r="GAH1" s="1705"/>
      <c r="GAI1" s="1705"/>
      <c r="GAJ1" s="1705"/>
      <c r="GAK1" s="1705"/>
      <c r="GAL1" s="1705"/>
      <c r="GAM1" s="1705"/>
      <c r="GAN1" s="1705"/>
      <c r="GAO1" s="1705"/>
      <c r="GAP1" s="1705"/>
      <c r="GAQ1" s="1705"/>
      <c r="GAR1" s="1705"/>
      <c r="GAS1" s="1705"/>
      <c r="GAT1" s="1705"/>
      <c r="GAU1" s="1705"/>
      <c r="GAV1" s="1705"/>
      <c r="GAW1" s="1705"/>
      <c r="GAX1" s="1705"/>
      <c r="GAY1" s="1705"/>
      <c r="GAZ1" s="1705"/>
      <c r="GBA1" s="1705"/>
      <c r="GBB1" s="1705"/>
      <c r="GBC1" s="1705"/>
      <c r="GBD1" s="1705"/>
      <c r="GBE1" s="1705"/>
      <c r="GBF1" s="1705"/>
      <c r="GBG1" s="1705"/>
      <c r="GBH1" s="1705"/>
      <c r="GBI1" s="1705"/>
      <c r="GBJ1" s="1705"/>
      <c r="GBK1" s="1705"/>
      <c r="GBL1" s="1705"/>
      <c r="GBM1" s="1705"/>
      <c r="GBN1" s="1705"/>
      <c r="GBO1" s="1705"/>
      <c r="GBP1" s="1705"/>
      <c r="GBQ1" s="1705"/>
      <c r="GBR1" s="1705"/>
      <c r="GBS1" s="1705"/>
      <c r="GBT1" s="1705"/>
      <c r="GBU1" s="1705"/>
      <c r="GBV1" s="1705"/>
      <c r="GBW1" s="1705"/>
      <c r="GBX1" s="1705"/>
      <c r="GBY1" s="1705"/>
      <c r="GBZ1" s="1705"/>
      <c r="GCA1" s="1705"/>
      <c r="GCB1" s="1705"/>
      <c r="GCC1" s="1705"/>
      <c r="GCD1" s="1705"/>
      <c r="GCE1" s="1705"/>
      <c r="GCF1" s="1705"/>
      <c r="GCG1" s="1705"/>
      <c r="GCH1" s="1705"/>
      <c r="GCI1" s="1705"/>
      <c r="GCJ1" s="1705"/>
      <c r="GCK1" s="1705"/>
      <c r="GCL1" s="1705"/>
      <c r="GCM1" s="1705"/>
      <c r="GCN1" s="1705"/>
      <c r="GCO1" s="1705"/>
      <c r="GCP1" s="1705"/>
      <c r="GCQ1" s="1705"/>
      <c r="GCR1" s="1705"/>
      <c r="GCS1" s="1705"/>
      <c r="GCT1" s="1705"/>
      <c r="GCU1" s="1705"/>
      <c r="GCV1" s="1705"/>
      <c r="GCW1" s="1705"/>
      <c r="GCX1" s="1705"/>
      <c r="GCY1" s="1705"/>
      <c r="GCZ1" s="1705"/>
      <c r="GDA1" s="1705"/>
      <c r="GDB1" s="1705"/>
      <c r="GDC1" s="1705"/>
      <c r="GDD1" s="1705"/>
      <c r="GDE1" s="1705"/>
      <c r="GDF1" s="1705"/>
      <c r="GDG1" s="1705"/>
      <c r="GDH1" s="1705"/>
      <c r="GDI1" s="1705"/>
      <c r="GDJ1" s="1705"/>
      <c r="GDK1" s="1705"/>
      <c r="GDL1" s="1705"/>
      <c r="GDM1" s="1705"/>
      <c r="GDN1" s="1705"/>
      <c r="GDO1" s="1705"/>
      <c r="GDP1" s="1705"/>
      <c r="GDQ1" s="1705"/>
      <c r="GDR1" s="1705"/>
      <c r="GDS1" s="1705"/>
      <c r="GDT1" s="1705"/>
      <c r="GDU1" s="1705"/>
      <c r="GDV1" s="1705"/>
      <c r="GDW1" s="1705"/>
      <c r="GDX1" s="1705"/>
      <c r="GDY1" s="1705"/>
      <c r="GDZ1" s="1705"/>
      <c r="GEA1" s="1705"/>
      <c r="GEB1" s="1705"/>
      <c r="GEC1" s="1705"/>
      <c r="GED1" s="1705"/>
      <c r="GEE1" s="1705"/>
      <c r="GEF1" s="1705"/>
      <c r="GEG1" s="1705"/>
      <c r="GEH1" s="1705"/>
      <c r="GEI1" s="1705"/>
      <c r="GEJ1" s="1705"/>
      <c r="GEK1" s="1705"/>
      <c r="GEL1" s="1705"/>
      <c r="GEM1" s="1705"/>
      <c r="GEN1" s="1705"/>
      <c r="GEO1" s="1705"/>
      <c r="GEP1" s="1705"/>
      <c r="GEQ1" s="1705"/>
      <c r="GER1" s="1705"/>
      <c r="GES1" s="1705"/>
      <c r="GET1" s="1705"/>
      <c r="GEU1" s="1705"/>
      <c r="GEV1" s="1705"/>
      <c r="GEW1" s="1705"/>
      <c r="GEX1" s="1705"/>
      <c r="GEY1" s="1705"/>
      <c r="GEZ1" s="1705"/>
      <c r="GFA1" s="1705"/>
      <c r="GFB1" s="1705"/>
      <c r="GFC1" s="1705"/>
      <c r="GFD1" s="1705"/>
      <c r="GFE1" s="1705"/>
      <c r="GFF1" s="1705"/>
      <c r="GFG1" s="1705"/>
      <c r="GFH1" s="1705"/>
      <c r="GFI1" s="1705"/>
      <c r="GFJ1" s="1705"/>
      <c r="GFK1" s="1705"/>
      <c r="GFL1" s="1705"/>
      <c r="GFM1" s="1705"/>
      <c r="GFN1" s="1705"/>
      <c r="GFO1" s="1705"/>
      <c r="GFP1" s="1705"/>
      <c r="GFQ1" s="1705"/>
      <c r="GFR1" s="1705"/>
      <c r="GFS1" s="1705"/>
      <c r="GFT1" s="1705"/>
      <c r="GFU1" s="1705"/>
      <c r="GFV1" s="1705"/>
      <c r="GFW1" s="1705"/>
      <c r="GFX1" s="1705"/>
      <c r="GFY1" s="1705"/>
      <c r="GFZ1" s="1705"/>
      <c r="GGA1" s="1705"/>
      <c r="GGB1" s="1705"/>
      <c r="GGC1" s="1705"/>
      <c r="GGD1" s="1705"/>
      <c r="GGE1" s="1705"/>
      <c r="GGF1" s="1705"/>
      <c r="GGG1" s="1705"/>
      <c r="GGH1" s="1705"/>
      <c r="GGI1" s="1705"/>
      <c r="GGJ1" s="1705"/>
      <c r="GGK1" s="1705"/>
      <c r="GGL1" s="1705"/>
      <c r="GGM1" s="1705"/>
      <c r="GGN1" s="1705"/>
      <c r="GGO1" s="1705"/>
      <c r="GGP1" s="1705"/>
      <c r="GGQ1" s="1705"/>
      <c r="GGR1" s="1705"/>
      <c r="GGS1" s="1705"/>
      <c r="GGT1" s="1705"/>
      <c r="GGU1" s="1705"/>
      <c r="GGV1" s="1705"/>
      <c r="GGW1" s="1705"/>
      <c r="GGX1" s="1705"/>
      <c r="GGY1" s="1705"/>
      <c r="GGZ1" s="1705"/>
      <c r="GHA1" s="1705"/>
      <c r="GHB1" s="1705"/>
      <c r="GHC1" s="1705"/>
      <c r="GHD1" s="1705"/>
      <c r="GHE1" s="1705"/>
      <c r="GHF1" s="1705"/>
      <c r="GHG1" s="1705"/>
      <c r="GHH1" s="1705"/>
      <c r="GHI1" s="1705"/>
      <c r="GHJ1" s="1705"/>
      <c r="GHK1" s="1705"/>
      <c r="GHL1" s="1705"/>
      <c r="GHM1" s="1705"/>
      <c r="GHN1" s="1705"/>
      <c r="GHO1" s="1705"/>
      <c r="GHP1" s="1705"/>
      <c r="GHQ1" s="1705"/>
      <c r="GHR1" s="1705"/>
      <c r="GHS1" s="1705"/>
      <c r="GHT1" s="1705"/>
      <c r="GHU1" s="1705"/>
      <c r="GHV1" s="1705"/>
      <c r="GHW1" s="1705"/>
      <c r="GHX1" s="1705"/>
      <c r="GHY1" s="1705"/>
      <c r="GHZ1" s="1705"/>
      <c r="GIA1" s="1705"/>
      <c r="GIB1" s="1705"/>
      <c r="GIC1" s="1705"/>
      <c r="GID1" s="1705"/>
      <c r="GIE1" s="1705"/>
      <c r="GIF1" s="1705"/>
      <c r="GIG1" s="1705"/>
      <c r="GIH1" s="1705"/>
      <c r="GII1" s="1705"/>
      <c r="GIJ1" s="1705"/>
      <c r="GIK1" s="1705"/>
      <c r="GIL1" s="1705"/>
      <c r="GIM1" s="1705"/>
      <c r="GIN1" s="1705"/>
      <c r="GIO1" s="1705"/>
      <c r="GIP1" s="1705"/>
      <c r="GIQ1" s="1705"/>
      <c r="GIR1" s="1705"/>
      <c r="GIS1" s="1705"/>
      <c r="GIT1" s="1705"/>
      <c r="GIU1" s="1705"/>
      <c r="GIV1" s="1705"/>
      <c r="GIW1" s="1705"/>
      <c r="GIX1" s="1705"/>
      <c r="GIY1" s="1705"/>
      <c r="GIZ1" s="1705"/>
      <c r="GJA1" s="1705"/>
      <c r="GJB1" s="1705"/>
      <c r="GJC1" s="1705"/>
      <c r="GJD1" s="1705"/>
      <c r="GJE1" s="1705"/>
      <c r="GJF1" s="1705"/>
      <c r="GJG1" s="1705"/>
      <c r="GJH1" s="1705"/>
      <c r="GJI1" s="1705"/>
      <c r="GJJ1" s="1705"/>
      <c r="GJK1" s="1705"/>
      <c r="GJL1" s="1705"/>
      <c r="GJM1" s="1705"/>
      <c r="GJN1" s="1705"/>
      <c r="GJO1" s="1705"/>
      <c r="GJP1" s="1705"/>
      <c r="GJQ1" s="1705"/>
      <c r="GJR1" s="1705"/>
      <c r="GJS1" s="1705"/>
      <c r="GJT1" s="1705"/>
      <c r="GJU1" s="1705"/>
      <c r="GJV1" s="1705"/>
      <c r="GJW1" s="1705"/>
      <c r="GJX1" s="1705"/>
      <c r="GJY1" s="1705"/>
      <c r="GJZ1" s="1705"/>
      <c r="GKA1" s="1705"/>
      <c r="GKB1" s="1705"/>
      <c r="GKC1" s="1705"/>
      <c r="GKD1" s="1705"/>
      <c r="GKE1" s="1705"/>
      <c r="GKF1" s="1705"/>
      <c r="GKG1" s="1705"/>
      <c r="GKH1" s="1705"/>
      <c r="GKI1" s="1705"/>
      <c r="GKJ1" s="1705"/>
      <c r="GKK1" s="1705"/>
      <c r="GKL1" s="1705"/>
      <c r="GKM1" s="1705"/>
      <c r="GKN1" s="1705"/>
      <c r="GKO1" s="1705"/>
      <c r="GKP1" s="1705"/>
      <c r="GKQ1" s="1705"/>
      <c r="GKR1" s="1705"/>
      <c r="GKS1" s="1705"/>
      <c r="GKT1" s="1705"/>
      <c r="GKU1" s="1705"/>
      <c r="GKV1" s="1705"/>
      <c r="GKW1" s="1705"/>
      <c r="GKX1" s="1705"/>
      <c r="GKY1" s="1705"/>
      <c r="GKZ1" s="1705"/>
      <c r="GLA1" s="1705"/>
      <c r="GLB1" s="1705"/>
      <c r="GLC1" s="1705"/>
      <c r="GLD1" s="1705"/>
      <c r="GLE1" s="1705"/>
      <c r="GLF1" s="1705"/>
      <c r="GLG1" s="1705"/>
      <c r="GLH1" s="1705"/>
      <c r="GLI1" s="1705"/>
      <c r="GLJ1" s="1705"/>
      <c r="GLK1" s="1705"/>
      <c r="GLL1" s="1705"/>
      <c r="GLM1" s="1705"/>
      <c r="GLN1" s="1705"/>
      <c r="GLO1" s="1705"/>
      <c r="GLP1" s="1705"/>
      <c r="GLQ1" s="1705"/>
      <c r="GLR1" s="1705"/>
      <c r="GLS1" s="1705"/>
      <c r="GLT1" s="1705"/>
      <c r="GLU1" s="1705"/>
      <c r="GLV1" s="1705"/>
      <c r="GLW1" s="1705"/>
      <c r="GLX1" s="1705"/>
      <c r="GLY1" s="1705"/>
      <c r="GLZ1" s="1705"/>
      <c r="GMA1" s="1705"/>
      <c r="GMB1" s="1705"/>
      <c r="GMC1" s="1705"/>
      <c r="GMD1" s="1705"/>
      <c r="GME1" s="1705"/>
      <c r="GMF1" s="1705"/>
      <c r="GMG1" s="1705"/>
      <c r="GMH1" s="1705"/>
      <c r="GMI1" s="1705"/>
      <c r="GMJ1" s="1705"/>
      <c r="GMK1" s="1705"/>
      <c r="GML1" s="1705"/>
      <c r="GMM1" s="1705"/>
      <c r="GMN1" s="1705"/>
      <c r="GMO1" s="1705"/>
      <c r="GMP1" s="1705"/>
      <c r="GMQ1" s="1705"/>
      <c r="GMR1" s="1705"/>
      <c r="GMS1" s="1705"/>
      <c r="GMT1" s="1705"/>
      <c r="GMU1" s="1705"/>
      <c r="GMV1" s="1705"/>
      <c r="GMW1" s="1705"/>
      <c r="GMX1" s="1705"/>
      <c r="GMY1" s="1705"/>
      <c r="GMZ1" s="1705"/>
      <c r="GNA1" s="1705"/>
      <c r="GNB1" s="1705"/>
      <c r="GNC1" s="1705"/>
      <c r="GND1" s="1705"/>
      <c r="GNE1" s="1705"/>
      <c r="GNF1" s="1705"/>
      <c r="GNG1" s="1705"/>
      <c r="GNH1" s="1705"/>
      <c r="GNI1" s="1705"/>
      <c r="GNJ1" s="1705"/>
      <c r="GNK1" s="1705"/>
      <c r="GNL1" s="1705"/>
      <c r="GNM1" s="1705"/>
      <c r="GNN1" s="1705"/>
      <c r="GNO1" s="1705"/>
      <c r="GNP1" s="1705"/>
      <c r="GNQ1" s="1705"/>
      <c r="GNR1" s="1705"/>
      <c r="GNS1" s="1705"/>
      <c r="GNT1" s="1705"/>
      <c r="GNU1" s="1705"/>
      <c r="GNV1" s="1705"/>
      <c r="GNW1" s="1705"/>
      <c r="GNX1" s="1705"/>
      <c r="GNY1" s="1705"/>
      <c r="GNZ1" s="1705"/>
      <c r="GOA1" s="1705"/>
      <c r="GOB1" s="1705"/>
      <c r="GOC1" s="1705"/>
      <c r="GOD1" s="1705"/>
      <c r="GOE1" s="1705"/>
      <c r="GOF1" s="1705"/>
      <c r="GOG1" s="1705"/>
      <c r="GOH1" s="1705"/>
      <c r="GOI1" s="1705"/>
      <c r="GOJ1" s="1705"/>
      <c r="GOK1" s="1705"/>
      <c r="GOL1" s="1705"/>
      <c r="GOM1" s="1705"/>
      <c r="GON1" s="1705"/>
      <c r="GOO1" s="1705"/>
      <c r="GOP1" s="1705"/>
      <c r="GOQ1" s="1705"/>
      <c r="GOR1" s="1705"/>
      <c r="GOS1" s="1705"/>
      <c r="GOT1" s="1705"/>
      <c r="GOU1" s="1705"/>
      <c r="GOV1" s="1705"/>
      <c r="GOW1" s="1705"/>
      <c r="GOX1" s="1705"/>
      <c r="GOY1" s="1705"/>
      <c r="GOZ1" s="1705"/>
      <c r="GPA1" s="1705"/>
      <c r="GPB1" s="1705"/>
      <c r="GPC1" s="1705"/>
      <c r="GPD1" s="1705"/>
      <c r="GPE1" s="1705"/>
      <c r="GPF1" s="1705"/>
      <c r="GPG1" s="1705"/>
      <c r="GPH1" s="1705"/>
      <c r="GPI1" s="1705"/>
      <c r="GPJ1" s="1705"/>
      <c r="GPK1" s="1705"/>
      <c r="GPL1" s="1705"/>
      <c r="GPM1" s="1705"/>
      <c r="GPN1" s="1705"/>
      <c r="GPO1" s="1705"/>
      <c r="GPP1" s="1705"/>
      <c r="GPQ1" s="1705"/>
      <c r="GPR1" s="1705"/>
      <c r="GPS1" s="1705"/>
      <c r="GPT1" s="1705"/>
      <c r="GPU1" s="1705"/>
      <c r="GPV1" s="1705"/>
      <c r="GPW1" s="1705"/>
      <c r="GPX1" s="1705"/>
      <c r="GPY1" s="1705"/>
      <c r="GPZ1" s="1705"/>
      <c r="GQA1" s="1705"/>
      <c r="GQB1" s="1705"/>
      <c r="GQC1" s="1705"/>
      <c r="GQD1" s="1705"/>
      <c r="GQE1" s="1705"/>
      <c r="GQF1" s="1705"/>
      <c r="GQG1" s="1705"/>
      <c r="GQH1" s="1705"/>
      <c r="GQI1" s="1705"/>
      <c r="GQJ1" s="1705"/>
      <c r="GQK1" s="1705"/>
      <c r="GQL1" s="1705"/>
      <c r="GQM1" s="1705"/>
      <c r="GQN1" s="1705"/>
      <c r="GQO1" s="1705"/>
      <c r="GQP1" s="1705"/>
      <c r="GQQ1" s="1705"/>
      <c r="GQR1" s="1705"/>
      <c r="GQS1" s="1705"/>
      <c r="GQT1" s="1705"/>
      <c r="GQU1" s="1705"/>
      <c r="GQV1" s="1705"/>
      <c r="GQW1" s="1705"/>
      <c r="GQX1" s="1705"/>
      <c r="GQY1" s="1705"/>
      <c r="GQZ1" s="1705"/>
      <c r="GRA1" s="1705"/>
      <c r="GRB1" s="1705"/>
      <c r="GRC1" s="1705"/>
      <c r="GRD1" s="1705"/>
      <c r="GRE1" s="1705"/>
      <c r="GRF1" s="1705"/>
      <c r="GRG1" s="1705"/>
      <c r="GRH1" s="1705"/>
      <c r="GRI1" s="1705"/>
      <c r="GRJ1" s="1705"/>
      <c r="GRK1" s="1705"/>
      <c r="GRL1" s="1705"/>
      <c r="GRM1" s="1705"/>
      <c r="GRN1" s="1705"/>
      <c r="GRO1" s="1705"/>
      <c r="GRP1" s="1705"/>
      <c r="GRQ1" s="1705"/>
      <c r="GRR1" s="1705"/>
      <c r="GRS1" s="1705"/>
      <c r="GRT1" s="1705"/>
      <c r="GRU1" s="1705"/>
      <c r="GRV1" s="1705"/>
      <c r="GRW1" s="1705"/>
      <c r="GRX1" s="1705"/>
      <c r="GRY1" s="1705"/>
      <c r="GRZ1" s="1705"/>
      <c r="GSA1" s="1705"/>
      <c r="GSB1" s="1705"/>
      <c r="GSC1" s="1705"/>
      <c r="GSD1" s="1705"/>
      <c r="GSE1" s="1705"/>
      <c r="GSF1" s="1705"/>
      <c r="GSG1" s="1705"/>
      <c r="GSH1" s="1705"/>
      <c r="GSI1" s="1705"/>
      <c r="GSJ1" s="1705"/>
      <c r="GSK1" s="1705"/>
      <c r="GSL1" s="1705"/>
      <c r="GSM1" s="1705"/>
      <c r="GSN1" s="1705"/>
      <c r="GSO1" s="1705"/>
      <c r="GSP1" s="1705"/>
      <c r="GSQ1" s="1705"/>
      <c r="GSR1" s="1705"/>
      <c r="GSS1" s="1705"/>
      <c r="GST1" s="1705"/>
      <c r="GSU1" s="1705"/>
      <c r="GSV1" s="1705"/>
      <c r="GSW1" s="1705"/>
      <c r="GSX1" s="1705"/>
      <c r="GSY1" s="1705"/>
      <c r="GSZ1" s="1705"/>
      <c r="GTA1" s="1705"/>
      <c r="GTB1" s="1705"/>
      <c r="GTC1" s="1705"/>
      <c r="GTD1" s="1705"/>
      <c r="GTE1" s="1705"/>
      <c r="GTF1" s="1705"/>
      <c r="GTG1" s="1705"/>
      <c r="GTH1" s="1705"/>
      <c r="GTI1" s="1705"/>
      <c r="GTJ1" s="1705"/>
      <c r="GTK1" s="1705"/>
      <c r="GTL1" s="1705"/>
      <c r="GTM1" s="1705"/>
      <c r="GTN1" s="1705"/>
      <c r="GTO1" s="1705"/>
      <c r="GTP1" s="1705"/>
      <c r="GTQ1" s="1705"/>
      <c r="GTR1" s="1705"/>
      <c r="GTS1" s="1705"/>
      <c r="GTT1" s="1705"/>
      <c r="GTU1" s="1705"/>
      <c r="GTV1" s="1705"/>
      <c r="GTW1" s="1705"/>
      <c r="GTX1" s="1705"/>
      <c r="GTY1" s="1705"/>
      <c r="GTZ1" s="1705"/>
      <c r="GUA1" s="1705"/>
      <c r="GUB1" s="1705"/>
      <c r="GUC1" s="1705"/>
      <c r="GUD1" s="1705"/>
      <c r="GUE1" s="1705"/>
      <c r="GUF1" s="1705"/>
      <c r="GUG1" s="1705"/>
      <c r="GUH1" s="1705"/>
      <c r="GUI1" s="1705"/>
      <c r="GUJ1" s="1705"/>
      <c r="GUK1" s="1705"/>
      <c r="GUL1" s="1705"/>
      <c r="GUM1" s="1705"/>
      <c r="GUN1" s="1705"/>
      <c r="GUO1" s="1705"/>
      <c r="GUP1" s="1705"/>
      <c r="GUQ1" s="1705"/>
      <c r="GUR1" s="1705"/>
      <c r="GUS1" s="1705"/>
      <c r="GUT1" s="1705"/>
      <c r="GUU1" s="1705"/>
      <c r="GUV1" s="1705"/>
      <c r="GUW1" s="1705"/>
      <c r="GUX1" s="1705"/>
      <c r="GUY1" s="1705"/>
      <c r="GUZ1" s="1705"/>
      <c r="GVA1" s="1705"/>
      <c r="GVB1" s="1705"/>
      <c r="GVC1" s="1705"/>
      <c r="GVD1" s="1705"/>
      <c r="GVE1" s="1705"/>
      <c r="GVF1" s="1705"/>
      <c r="GVG1" s="1705"/>
      <c r="GVH1" s="1705"/>
      <c r="GVI1" s="1705"/>
      <c r="GVJ1" s="1705"/>
      <c r="GVK1" s="1705"/>
      <c r="GVL1" s="1705"/>
      <c r="GVM1" s="1705"/>
      <c r="GVN1" s="1705"/>
      <c r="GVO1" s="1705"/>
      <c r="GVP1" s="1705"/>
      <c r="GVQ1" s="1705"/>
      <c r="GVR1" s="1705"/>
      <c r="GVS1" s="1705"/>
      <c r="GVT1" s="1705"/>
      <c r="GVU1" s="1705"/>
      <c r="GVV1" s="1705"/>
      <c r="GVW1" s="1705"/>
      <c r="GVX1" s="1705"/>
      <c r="GVY1" s="1705"/>
      <c r="GVZ1" s="1705"/>
      <c r="GWA1" s="1705"/>
      <c r="GWB1" s="1705"/>
      <c r="GWC1" s="1705"/>
      <c r="GWD1" s="1705"/>
      <c r="GWE1" s="1705"/>
      <c r="GWF1" s="1705"/>
      <c r="GWG1" s="1705"/>
      <c r="GWH1" s="1705"/>
      <c r="GWI1" s="1705"/>
      <c r="GWJ1" s="1705"/>
      <c r="GWK1" s="1705"/>
      <c r="GWL1" s="1705"/>
      <c r="GWM1" s="1705"/>
      <c r="GWN1" s="1705"/>
      <c r="GWO1" s="1705"/>
      <c r="GWP1" s="1705"/>
      <c r="GWQ1" s="1705"/>
      <c r="GWR1" s="1705"/>
      <c r="GWS1" s="1705"/>
      <c r="GWT1" s="1705"/>
      <c r="GWU1" s="1705"/>
      <c r="GWV1" s="1705"/>
      <c r="GWW1" s="1705"/>
      <c r="GWX1" s="1705"/>
      <c r="GWY1" s="1705"/>
      <c r="GWZ1" s="1705"/>
      <c r="GXA1" s="1705"/>
      <c r="GXB1" s="1705"/>
      <c r="GXC1" s="1705"/>
      <c r="GXD1" s="1705"/>
      <c r="GXE1" s="1705"/>
      <c r="GXF1" s="1705"/>
      <c r="GXG1" s="1705"/>
      <c r="GXH1" s="1705"/>
      <c r="GXI1" s="1705"/>
      <c r="GXJ1" s="1705"/>
      <c r="GXK1" s="1705"/>
      <c r="GXL1" s="1705"/>
      <c r="GXM1" s="1705"/>
      <c r="GXN1" s="1705"/>
      <c r="GXO1" s="1705"/>
      <c r="GXP1" s="1705"/>
      <c r="GXQ1" s="1705"/>
      <c r="GXR1" s="1705"/>
      <c r="GXS1" s="1705"/>
      <c r="GXT1" s="1705"/>
      <c r="GXU1" s="1705"/>
      <c r="GXV1" s="1705"/>
      <c r="GXW1" s="1705"/>
      <c r="GXX1" s="1705"/>
      <c r="GXY1" s="1705"/>
      <c r="GXZ1" s="1705"/>
      <c r="GYA1" s="1705"/>
      <c r="GYB1" s="1705"/>
      <c r="GYC1" s="1705"/>
      <c r="GYD1" s="1705"/>
      <c r="GYE1" s="1705"/>
      <c r="GYF1" s="1705"/>
      <c r="GYG1" s="1705"/>
      <c r="GYH1" s="1705"/>
      <c r="GYI1" s="1705"/>
      <c r="GYJ1" s="1705"/>
      <c r="GYK1" s="1705"/>
      <c r="GYL1" s="1705"/>
      <c r="GYM1" s="1705"/>
      <c r="GYN1" s="1705"/>
      <c r="GYO1" s="1705"/>
      <c r="GYP1" s="1705"/>
      <c r="GYQ1" s="1705"/>
      <c r="GYR1" s="1705"/>
      <c r="GYS1" s="1705"/>
      <c r="GYT1" s="1705"/>
      <c r="GYU1" s="1705"/>
      <c r="GYV1" s="1705"/>
      <c r="GYW1" s="1705"/>
      <c r="GYX1" s="1705"/>
      <c r="GYY1" s="1705"/>
      <c r="GYZ1" s="1705"/>
      <c r="GZA1" s="1705"/>
      <c r="GZB1" s="1705"/>
      <c r="GZC1" s="1705"/>
      <c r="GZD1" s="1705"/>
      <c r="GZE1" s="1705"/>
      <c r="GZF1" s="1705"/>
      <c r="GZG1" s="1705"/>
      <c r="GZH1" s="1705"/>
      <c r="GZI1" s="1705"/>
      <c r="GZJ1" s="1705"/>
      <c r="GZK1" s="1705"/>
      <c r="GZL1" s="1705"/>
      <c r="GZM1" s="1705"/>
      <c r="GZN1" s="1705"/>
      <c r="GZO1" s="1705"/>
      <c r="GZP1" s="1705"/>
      <c r="GZQ1" s="1705"/>
      <c r="GZR1" s="1705"/>
      <c r="GZS1" s="1705"/>
      <c r="GZT1" s="1705"/>
      <c r="GZU1" s="1705"/>
      <c r="GZV1" s="1705"/>
      <c r="GZW1" s="1705"/>
      <c r="GZX1" s="1705"/>
      <c r="GZY1" s="1705"/>
      <c r="GZZ1" s="1705"/>
      <c r="HAA1" s="1705"/>
      <c r="HAB1" s="1705"/>
      <c r="HAC1" s="1705"/>
      <c r="HAD1" s="1705"/>
      <c r="HAE1" s="1705"/>
      <c r="HAF1" s="1705"/>
      <c r="HAG1" s="1705"/>
      <c r="HAH1" s="1705"/>
      <c r="HAI1" s="1705"/>
      <c r="HAJ1" s="1705"/>
      <c r="HAK1" s="1705"/>
      <c r="HAL1" s="1705"/>
      <c r="HAM1" s="1705"/>
      <c r="HAN1" s="1705"/>
      <c r="HAO1" s="1705"/>
      <c r="HAP1" s="1705"/>
      <c r="HAQ1" s="1705"/>
      <c r="HAR1" s="1705"/>
      <c r="HAS1" s="1705"/>
      <c r="HAT1" s="1705"/>
      <c r="HAU1" s="1705"/>
      <c r="HAV1" s="1705"/>
      <c r="HAW1" s="1705"/>
      <c r="HAX1" s="1705"/>
      <c r="HAY1" s="1705"/>
      <c r="HAZ1" s="1705"/>
      <c r="HBA1" s="1705"/>
      <c r="HBB1" s="1705"/>
      <c r="HBC1" s="1705"/>
      <c r="HBD1" s="1705"/>
      <c r="HBE1" s="1705"/>
      <c r="HBF1" s="1705"/>
      <c r="HBG1" s="1705"/>
      <c r="HBH1" s="1705"/>
      <c r="HBI1" s="1705"/>
      <c r="HBJ1" s="1705"/>
      <c r="HBK1" s="1705"/>
      <c r="HBL1" s="1705"/>
      <c r="HBM1" s="1705"/>
      <c r="HBN1" s="1705"/>
      <c r="HBO1" s="1705"/>
      <c r="HBP1" s="1705"/>
      <c r="HBQ1" s="1705"/>
      <c r="HBR1" s="1705"/>
      <c r="HBS1" s="1705"/>
      <c r="HBT1" s="1705"/>
      <c r="HBU1" s="1705"/>
      <c r="HBV1" s="1705"/>
      <c r="HBW1" s="1705"/>
      <c r="HBX1" s="1705"/>
      <c r="HBY1" s="1705"/>
      <c r="HBZ1" s="1705"/>
      <c r="HCA1" s="1705"/>
      <c r="HCB1" s="1705"/>
      <c r="HCC1" s="1705"/>
      <c r="HCD1" s="1705"/>
      <c r="HCE1" s="1705"/>
      <c r="HCF1" s="1705"/>
      <c r="HCG1" s="1705"/>
      <c r="HCH1" s="1705"/>
      <c r="HCI1" s="1705"/>
      <c r="HCJ1" s="1705"/>
      <c r="HCK1" s="1705"/>
      <c r="HCL1" s="1705"/>
      <c r="HCM1" s="1705"/>
      <c r="HCN1" s="1705"/>
      <c r="HCO1" s="1705"/>
      <c r="HCP1" s="1705"/>
      <c r="HCQ1" s="1705"/>
      <c r="HCR1" s="1705"/>
      <c r="HCS1" s="1705"/>
      <c r="HCT1" s="1705"/>
      <c r="HCU1" s="1705"/>
      <c r="HCV1" s="1705"/>
      <c r="HCW1" s="1705"/>
      <c r="HCX1" s="1705"/>
      <c r="HCY1" s="1705"/>
      <c r="HCZ1" s="1705"/>
      <c r="HDA1" s="1705"/>
      <c r="HDB1" s="1705"/>
      <c r="HDC1" s="1705"/>
      <c r="HDD1" s="1705"/>
      <c r="HDE1" s="1705"/>
      <c r="HDF1" s="1705"/>
      <c r="HDG1" s="1705"/>
      <c r="HDH1" s="1705"/>
      <c r="HDI1" s="1705"/>
      <c r="HDJ1" s="1705"/>
      <c r="HDK1" s="1705"/>
      <c r="HDL1" s="1705"/>
      <c r="HDM1" s="1705"/>
      <c r="HDN1" s="1705"/>
      <c r="HDO1" s="1705"/>
      <c r="HDP1" s="1705"/>
      <c r="HDQ1" s="1705"/>
      <c r="HDR1" s="1705"/>
      <c r="HDS1" s="1705"/>
      <c r="HDT1" s="1705"/>
      <c r="HDU1" s="1705"/>
      <c r="HDV1" s="1705"/>
      <c r="HDW1" s="1705"/>
      <c r="HDX1" s="1705"/>
      <c r="HDY1" s="1705"/>
      <c r="HDZ1" s="1705"/>
      <c r="HEA1" s="1705"/>
      <c r="HEB1" s="1705"/>
      <c r="HEC1" s="1705"/>
      <c r="HED1" s="1705"/>
      <c r="HEE1" s="1705"/>
      <c r="HEF1" s="1705"/>
      <c r="HEG1" s="1705"/>
      <c r="HEH1" s="1705"/>
      <c r="HEI1" s="1705"/>
      <c r="HEJ1" s="1705"/>
      <c r="HEK1" s="1705"/>
      <c r="HEL1" s="1705"/>
      <c r="HEM1" s="1705"/>
      <c r="HEN1" s="1705"/>
      <c r="HEO1" s="1705"/>
      <c r="HEP1" s="1705"/>
      <c r="HEQ1" s="1705"/>
      <c r="HER1" s="1705"/>
      <c r="HES1" s="1705"/>
      <c r="HET1" s="1705"/>
      <c r="HEU1" s="1705"/>
      <c r="HEV1" s="1705"/>
      <c r="HEW1" s="1705"/>
      <c r="HEX1" s="1705"/>
      <c r="HEY1" s="1705"/>
      <c r="HEZ1" s="1705"/>
      <c r="HFA1" s="1705"/>
      <c r="HFB1" s="1705"/>
      <c r="HFC1" s="1705"/>
      <c r="HFD1" s="1705"/>
      <c r="HFE1" s="1705"/>
      <c r="HFF1" s="1705"/>
      <c r="HFG1" s="1705"/>
      <c r="HFH1" s="1705"/>
      <c r="HFI1" s="1705"/>
      <c r="HFJ1" s="1705"/>
      <c r="HFK1" s="1705"/>
      <c r="HFL1" s="1705"/>
      <c r="HFM1" s="1705"/>
      <c r="HFN1" s="1705"/>
      <c r="HFO1" s="1705"/>
      <c r="HFP1" s="1705"/>
      <c r="HFQ1" s="1705"/>
      <c r="HFR1" s="1705"/>
      <c r="HFS1" s="1705"/>
      <c r="HFT1" s="1705"/>
      <c r="HFU1" s="1705"/>
      <c r="HFV1" s="1705"/>
      <c r="HFW1" s="1705"/>
      <c r="HFX1" s="1705"/>
      <c r="HFY1" s="1705"/>
      <c r="HFZ1" s="1705"/>
      <c r="HGA1" s="1705"/>
      <c r="HGB1" s="1705"/>
      <c r="HGC1" s="1705"/>
      <c r="HGD1" s="1705"/>
      <c r="HGE1" s="1705"/>
      <c r="HGF1" s="1705"/>
      <c r="HGG1" s="1705"/>
      <c r="HGH1" s="1705"/>
      <c r="HGI1" s="1705"/>
      <c r="HGJ1" s="1705"/>
      <c r="HGK1" s="1705"/>
      <c r="HGL1" s="1705"/>
      <c r="HGM1" s="1705"/>
      <c r="HGN1" s="1705"/>
      <c r="HGO1" s="1705"/>
      <c r="HGP1" s="1705"/>
      <c r="HGQ1" s="1705"/>
      <c r="HGR1" s="1705"/>
      <c r="HGS1" s="1705"/>
      <c r="HGT1" s="1705"/>
      <c r="HGU1" s="1705"/>
      <c r="HGV1" s="1705"/>
      <c r="HGW1" s="1705"/>
      <c r="HGX1" s="1705"/>
      <c r="HGY1" s="1705"/>
      <c r="HGZ1" s="1705"/>
      <c r="HHA1" s="1705"/>
      <c r="HHB1" s="1705"/>
      <c r="HHC1" s="1705"/>
      <c r="HHD1" s="1705"/>
      <c r="HHE1" s="1705"/>
      <c r="HHF1" s="1705"/>
      <c r="HHG1" s="1705"/>
      <c r="HHH1" s="1705"/>
      <c r="HHI1" s="1705"/>
      <c r="HHJ1" s="1705"/>
      <c r="HHK1" s="1705"/>
      <c r="HHL1" s="1705"/>
      <c r="HHM1" s="1705"/>
      <c r="HHN1" s="1705"/>
      <c r="HHO1" s="1705"/>
      <c r="HHP1" s="1705"/>
      <c r="HHQ1" s="1705"/>
      <c r="HHR1" s="1705"/>
      <c r="HHS1" s="1705"/>
      <c r="HHT1" s="1705"/>
      <c r="HHU1" s="1705"/>
      <c r="HHV1" s="1705"/>
      <c r="HHW1" s="1705"/>
      <c r="HHX1" s="1705"/>
      <c r="HHY1" s="1705"/>
      <c r="HHZ1" s="1705"/>
      <c r="HIA1" s="1705"/>
      <c r="HIB1" s="1705"/>
      <c r="HIC1" s="1705"/>
      <c r="HID1" s="1705"/>
      <c r="HIE1" s="1705"/>
      <c r="HIF1" s="1705"/>
      <c r="HIG1" s="1705"/>
      <c r="HIH1" s="1705"/>
      <c r="HII1" s="1705"/>
      <c r="HIJ1" s="1705"/>
      <c r="HIK1" s="1705"/>
      <c r="HIL1" s="1705"/>
      <c r="HIM1" s="1705"/>
      <c r="HIN1" s="1705"/>
      <c r="HIO1" s="1705"/>
      <c r="HIP1" s="1705"/>
      <c r="HIQ1" s="1705"/>
      <c r="HIR1" s="1705"/>
      <c r="HIS1" s="1705"/>
      <c r="HIT1" s="1705"/>
      <c r="HIU1" s="1705"/>
      <c r="HIV1" s="1705"/>
      <c r="HIW1" s="1705"/>
      <c r="HIX1" s="1705"/>
      <c r="HIY1" s="1705"/>
      <c r="HIZ1" s="1705"/>
      <c r="HJA1" s="1705"/>
      <c r="HJB1" s="1705"/>
      <c r="HJC1" s="1705"/>
      <c r="HJD1" s="1705"/>
      <c r="HJE1" s="1705"/>
      <c r="HJF1" s="1705"/>
      <c r="HJG1" s="1705"/>
      <c r="HJH1" s="1705"/>
      <c r="HJI1" s="1705"/>
      <c r="HJJ1" s="1705"/>
      <c r="HJK1" s="1705"/>
      <c r="HJL1" s="1705"/>
      <c r="HJM1" s="1705"/>
      <c r="HJN1" s="1705"/>
      <c r="HJO1" s="1705"/>
      <c r="HJP1" s="1705"/>
      <c r="HJQ1" s="1705"/>
      <c r="HJR1" s="1705"/>
      <c r="HJS1" s="1705"/>
      <c r="HJT1" s="1705"/>
      <c r="HJU1" s="1705"/>
      <c r="HJV1" s="1705"/>
      <c r="HJW1" s="1705"/>
      <c r="HJX1" s="1705"/>
      <c r="HJY1" s="1705"/>
      <c r="HJZ1" s="1705"/>
      <c r="HKA1" s="1705"/>
      <c r="HKB1" s="1705"/>
      <c r="HKC1" s="1705"/>
      <c r="HKD1" s="1705"/>
      <c r="HKE1" s="1705"/>
      <c r="HKF1" s="1705"/>
      <c r="HKG1" s="1705"/>
      <c r="HKH1" s="1705"/>
      <c r="HKI1" s="1705"/>
      <c r="HKJ1" s="1705"/>
      <c r="HKK1" s="1705"/>
      <c r="HKL1" s="1705"/>
      <c r="HKM1" s="1705"/>
      <c r="HKN1" s="1705"/>
      <c r="HKO1" s="1705"/>
      <c r="HKP1" s="1705"/>
      <c r="HKQ1" s="1705"/>
      <c r="HKR1" s="1705"/>
      <c r="HKS1" s="1705"/>
      <c r="HKT1" s="1705"/>
      <c r="HKU1" s="1705"/>
      <c r="HKV1" s="1705"/>
      <c r="HKW1" s="1705"/>
      <c r="HKX1" s="1705"/>
      <c r="HKY1" s="1705"/>
      <c r="HKZ1" s="1705"/>
      <c r="HLA1" s="1705"/>
      <c r="HLB1" s="1705"/>
      <c r="HLC1" s="1705"/>
      <c r="HLD1" s="1705"/>
      <c r="HLE1" s="1705"/>
      <c r="HLF1" s="1705"/>
      <c r="HLG1" s="1705"/>
      <c r="HLH1" s="1705"/>
      <c r="HLI1" s="1705"/>
      <c r="HLJ1" s="1705"/>
      <c r="HLK1" s="1705"/>
      <c r="HLL1" s="1705"/>
      <c r="HLM1" s="1705"/>
      <c r="HLN1" s="1705"/>
      <c r="HLO1" s="1705"/>
      <c r="HLP1" s="1705"/>
      <c r="HLQ1" s="1705"/>
      <c r="HLR1" s="1705"/>
      <c r="HLS1" s="1705"/>
      <c r="HLT1" s="1705"/>
      <c r="HLU1" s="1705"/>
      <c r="HLV1" s="1705"/>
      <c r="HLW1" s="1705"/>
      <c r="HLX1" s="1705"/>
      <c r="HLY1" s="1705"/>
      <c r="HLZ1" s="1705"/>
      <c r="HMA1" s="1705"/>
      <c r="HMB1" s="1705"/>
      <c r="HMC1" s="1705"/>
      <c r="HMD1" s="1705"/>
      <c r="HME1" s="1705"/>
      <c r="HMF1" s="1705"/>
      <c r="HMG1" s="1705"/>
      <c r="HMH1" s="1705"/>
      <c r="HMI1" s="1705"/>
      <c r="HMJ1" s="1705"/>
      <c r="HMK1" s="1705"/>
      <c r="HML1" s="1705"/>
      <c r="HMM1" s="1705"/>
      <c r="HMN1" s="1705"/>
      <c r="HMO1" s="1705"/>
      <c r="HMP1" s="1705"/>
      <c r="HMQ1" s="1705"/>
      <c r="HMR1" s="1705"/>
      <c r="HMS1" s="1705"/>
      <c r="HMT1" s="1705"/>
      <c r="HMU1" s="1705"/>
      <c r="HMV1" s="1705"/>
      <c r="HMW1" s="1705"/>
      <c r="HMX1" s="1705"/>
      <c r="HMY1" s="1705"/>
      <c r="HMZ1" s="1705"/>
      <c r="HNA1" s="1705"/>
      <c r="HNB1" s="1705"/>
      <c r="HNC1" s="1705"/>
      <c r="HND1" s="1705"/>
      <c r="HNE1" s="1705"/>
      <c r="HNF1" s="1705"/>
      <c r="HNG1" s="1705"/>
      <c r="HNH1" s="1705"/>
      <c r="HNI1" s="1705"/>
      <c r="HNJ1" s="1705"/>
      <c r="HNK1" s="1705"/>
      <c r="HNL1" s="1705"/>
      <c r="HNM1" s="1705"/>
      <c r="HNN1" s="1705"/>
      <c r="HNO1" s="1705"/>
      <c r="HNP1" s="1705"/>
      <c r="HNQ1" s="1705"/>
      <c r="HNR1" s="1705"/>
      <c r="HNS1" s="1705"/>
      <c r="HNT1" s="1705"/>
      <c r="HNU1" s="1705"/>
      <c r="HNV1" s="1705"/>
      <c r="HNW1" s="1705"/>
      <c r="HNX1" s="1705"/>
      <c r="HNY1" s="1705"/>
      <c r="HNZ1" s="1705"/>
      <c r="HOA1" s="1705"/>
      <c r="HOB1" s="1705"/>
      <c r="HOC1" s="1705"/>
      <c r="HOD1" s="1705"/>
      <c r="HOE1" s="1705"/>
      <c r="HOF1" s="1705"/>
      <c r="HOG1" s="1705"/>
      <c r="HOH1" s="1705"/>
      <c r="HOI1" s="1705"/>
      <c r="HOJ1" s="1705"/>
      <c r="HOK1" s="1705"/>
      <c r="HOL1" s="1705"/>
      <c r="HOM1" s="1705"/>
      <c r="HON1" s="1705"/>
      <c r="HOO1" s="1705"/>
      <c r="HOP1" s="1705"/>
      <c r="HOQ1" s="1705"/>
      <c r="HOR1" s="1705"/>
      <c r="HOS1" s="1705"/>
      <c r="HOT1" s="1705"/>
      <c r="HOU1" s="1705"/>
      <c r="HOV1" s="1705"/>
      <c r="HOW1" s="1705"/>
      <c r="HOX1" s="1705"/>
      <c r="HOY1" s="1705"/>
      <c r="HOZ1" s="1705"/>
      <c r="HPA1" s="1705"/>
      <c r="HPB1" s="1705"/>
      <c r="HPC1" s="1705"/>
      <c r="HPD1" s="1705"/>
      <c r="HPE1" s="1705"/>
      <c r="HPF1" s="1705"/>
      <c r="HPG1" s="1705"/>
      <c r="HPH1" s="1705"/>
      <c r="HPI1" s="1705"/>
      <c r="HPJ1" s="1705"/>
      <c r="HPK1" s="1705"/>
      <c r="HPL1" s="1705"/>
      <c r="HPM1" s="1705"/>
      <c r="HPN1" s="1705"/>
      <c r="HPO1" s="1705"/>
      <c r="HPP1" s="1705"/>
      <c r="HPQ1" s="1705"/>
      <c r="HPR1" s="1705"/>
      <c r="HPS1" s="1705"/>
      <c r="HPT1" s="1705"/>
      <c r="HPU1" s="1705"/>
      <c r="HPV1" s="1705"/>
      <c r="HPW1" s="1705"/>
      <c r="HPX1" s="1705"/>
      <c r="HPY1" s="1705"/>
      <c r="HPZ1" s="1705"/>
      <c r="HQA1" s="1705"/>
      <c r="HQB1" s="1705"/>
      <c r="HQC1" s="1705"/>
      <c r="HQD1" s="1705"/>
      <c r="HQE1" s="1705"/>
      <c r="HQF1" s="1705"/>
      <c r="HQG1" s="1705"/>
      <c r="HQH1" s="1705"/>
      <c r="HQI1" s="1705"/>
      <c r="HQJ1" s="1705"/>
      <c r="HQK1" s="1705"/>
      <c r="HQL1" s="1705"/>
      <c r="HQM1" s="1705"/>
      <c r="HQN1" s="1705"/>
      <c r="HQO1" s="1705"/>
      <c r="HQP1" s="1705"/>
      <c r="HQQ1" s="1705"/>
      <c r="HQR1" s="1705"/>
      <c r="HQS1" s="1705"/>
      <c r="HQT1" s="1705"/>
      <c r="HQU1" s="1705"/>
      <c r="HQV1" s="1705"/>
      <c r="HQW1" s="1705"/>
      <c r="HQX1" s="1705"/>
      <c r="HQY1" s="1705"/>
      <c r="HQZ1" s="1705"/>
      <c r="HRA1" s="1705"/>
      <c r="HRB1" s="1705"/>
      <c r="HRC1" s="1705"/>
      <c r="HRD1" s="1705"/>
      <c r="HRE1" s="1705"/>
      <c r="HRF1" s="1705"/>
      <c r="HRG1" s="1705"/>
      <c r="HRH1" s="1705"/>
      <c r="HRI1" s="1705"/>
      <c r="HRJ1" s="1705"/>
      <c r="HRK1" s="1705"/>
      <c r="HRL1" s="1705"/>
      <c r="HRM1" s="1705"/>
      <c r="HRN1" s="1705"/>
      <c r="HRO1" s="1705"/>
      <c r="HRP1" s="1705"/>
      <c r="HRQ1" s="1705"/>
      <c r="HRR1" s="1705"/>
      <c r="HRS1" s="1705"/>
      <c r="HRT1" s="1705"/>
      <c r="HRU1" s="1705"/>
      <c r="HRV1" s="1705"/>
      <c r="HRW1" s="1705"/>
      <c r="HRX1" s="1705"/>
      <c r="HRY1" s="1705"/>
      <c r="HRZ1" s="1705"/>
      <c r="HSA1" s="1705"/>
      <c r="HSB1" s="1705"/>
      <c r="HSC1" s="1705"/>
      <c r="HSD1" s="1705"/>
      <c r="HSE1" s="1705"/>
      <c r="HSF1" s="1705"/>
      <c r="HSG1" s="1705"/>
      <c r="HSH1" s="1705"/>
      <c r="HSI1" s="1705"/>
      <c r="HSJ1" s="1705"/>
      <c r="HSK1" s="1705"/>
      <c r="HSL1" s="1705"/>
      <c r="HSM1" s="1705"/>
      <c r="HSN1" s="1705"/>
      <c r="HSO1" s="1705"/>
      <c r="HSP1" s="1705"/>
      <c r="HSQ1" s="1705"/>
      <c r="HSR1" s="1705"/>
      <c r="HSS1" s="1705"/>
      <c r="HST1" s="1705"/>
      <c r="HSU1" s="1705"/>
      <c r="HSV1" s="1705"/>
      <c r="HSW1" s="1705"/>
      <c r="HSX1" s="1705"/>
      <c r="HSY1" s="1705"/>
      <c r="HSZ1" s="1705"/>
      <c r="HTA1" s="1705"/>
      <c r="HTB1" s="1705"/>
      <c r="HTC1" s="1705"/>
      <c r="HTD1" s="1705"/>
      <c r="HTE1" s="1705"/>
      <c r="HTF1" s="1705"/>
      <c r="HTG1" s="1705"/>
      <c r="HTH1" s="1705"/>
      <c r="HTI1" s="1705"/>
      <c r="HTJ1" s="1705"/>
      <c r="HTK1" s="1705"/>
      <c r="HTL1" s="1705"/>
      <c r="HTM1" s="1705"/>
      <c r="HTN1" s="1705"/>
      <c r="HTO1" s="1705"/>
      <c r="HTP1" s="1705"/>
      <c r="HTQ1" s="1705"/>
      <c r="HTR1" s="1705"/>
      <c r="HTS1" s="1705"/>
      <c r="HTT1" s="1705"/>
      <c r="HTU1" s="1705"/>
      <c r="HTV1" s="1705"/>
      <c r="HTW1" s="1705"/>
      <c r="HTX1" s="1705"/>
      <c r="HTY1" s="1705"/>
      <c r="HTZ1" s="1705"/>
      <c r="HUA1" s="1705"/>
      <c r="HUB1" s="1705"/>
      <c r="HUC1" s="1705"/>
      <c r="HUD1" s="1705"/>
      <c r="HUE1" s="1705"/>
      <c r="HUF1" s="1705"/>
      <c r="HUG1" s="1705"/>
      <c r="HUH1" s="1705"/>
      <c r="HUI1" s="1705"/>
      <c r="HUJ1" s="1705"/>
      <c r="HUK1" s="1705"/>
      <c r="HUL1" s="1705"/>
      <c r="HUM1" s="1705"/>
      <c r="HUN1" s="1705"/>
      <c r="HUO1" s="1705"/>
      <c r="HUP1" s="1705"/>
      <c r="HUQ1" s="1705"/>
      <c r="HUR1" s="1705"/>
      <c r="HUS1" s="1705"/>
      <c r="HUT1" s="1705"/>
      <c r="HUU1" s="1705"/>
      <c r="HUV1" s="1705"/>
      <c r="HUW1" s="1705"/>
      <c r="HUX1" s="1705"/>
      <c r="HUY1" s="1705"/>
      <c r="HUZ1" s="1705"/>
      <c r="HVA1" s="1705"/>
      <c r="HVB1" s="1705"/>
      <c r="HVC1" s="1705"/>
      <c r="HVD1" s="1705"/>
      <c r="HVE1" s="1705"/>
      <c r="HVF1" s="1705"/>
      <c r="HVG1" s="1705"/>
      <c r="HVH1" s="1705"/>
      <c r="HVI1" s="1705"/>
      <c r="HVJ1" s="1705"/>
      <c r="HVK1" s="1705"/>
      <c r="HVL1" s="1705"/>
      <c r="HVM1" s="1705"/>
      <c r="HVN1" s="1705"/>
      <c r="HVO1" s="1705"/>
      <c r="HVP1" s="1705"/>
      <c r="HVQ1" s="1705"/>
      <c r="HVR1" s="1705"/>
      <c r="HVS1" s="1705"/>
      <c r="HVT1" s="1705"/>
      <c r="HVU1" s="1705"/>
      <c r="HVV1" s="1705"/>
      <c r="HVW1" s="1705"/>
      <c r="HVX1" s="1705"/>
      <c r="HVY1" s="1705"/>
      <c r="HVZ1" s="1705"/>
      <c r="HWA1" s="1705"/>
      <c r="HWB1" s="1705"/>
      <c r="HWC1" s="1705"/>
      <c r="HWD1" s="1705"/>
      <c r="HWE1" s="1705"/>
      <c r="HWF1" s="1705"/>
      <c r="HWG1" s="1705"/>
      <c r="HWH1" s="1705"/>
      <c r="HWI1" s="1705"/>
      <c r="HWJ1" s="1705"/>
      <c r="HWK1" s="1705"/>
      <c r="HWL1" s="1705"/>
      <c r="HWM1" s="1705"/>
      <c r="HWN1" s="1705"/>
      <c r="HWO1" s="1705"/>
      <c r="HWP1" s="1705"/>
      <c r="HWQ1" s="1705"/>
      <c r="HWR1" s="1705"/>
      <c r="HWS1" s="1705"/>
      <c r="HWT1" s="1705"/>
      <c r="HWU1" s="1705"/>
      <c r="HWV1" s="1705"/>
      <c r="HWW1" s="1705"/>
      <c r="HWX1" s="1705"/>
      <c r="HWY1" s="1705"/>
      <c r="HWZ1" s="1705"/>
      <c r="HXA1" s="1705"/>
      <c r="HXB1" s="1705"/>
      <c r="HXC1" s="1705"/>
      <c r="HXD1" s="1705"/>
      <c r="HXE1" s="1705"/>
      <c r="HXF1" s="1705"/>
      <c r="HXG1" s="1705"/>
      <c r="HXH1" s="1705"/>
      <c r="HXI1" s="1705"/>
      <c r="HXJ1" s="1705"/>
      <c r="HXK1" s="1705"/>
      <c r="HXL1" s="1705"/>
      <c r="HXM1" s="1705"/>
      <c r="HXN1" s="1705"/>
      <c r="HXO1" s="1705"/>
      <c r="HXP1" s="1705"/>
      <c r="HXQ1" s="1705"/>
      <c r="HXR1" s="1705"/>
      <c r="HXS1" s="1705"/>
      <c r="HXT1" s="1705"/>
      <c r="HXU1" s="1705"/>
      <c r="HXV1" s="1705"/>
      <c r="HXW1" s="1705"/>
      <c r="HXX1" s="1705"/>
      <c r="HXY1" s="1705"/>
      <c r="HXZ1" s="1705"/>
      <c r="HYA1" s="1705"/>
      <c r="HYB1" s="1705"/>
      <c r="HYC1" s="1705"/>
      <c r="HYD1" s="1705"/>
      <c r="HYE1" s="1705"/>
      <c r="HYF1" s="1705"/>
      <c r="HYG1" s="1705"/>
      <c r="HYH1" s="1705"/>
      <c r="HYI1" s="1705"/>
      <c r="HYJ1" s="1705"/>
      <c r="HYK1" s="1705"/>
      <c r="HYL1" s="1705"/>
      <c r="HYM1" s="1705"/>
      <c r="HYN1" s="1705"/>
      <c r="HYO1" s="1705"/>
      <c r="HYP1" s="1705"/>
      <c r="HYQ1" s="1705"/>
      <c r="HYR1" s="1705"/>
      <c r="HYS1" s="1705"/>
      <c r="HYT1" s="1705"/>
      <c r="HYU1" s="1705"/>
      <c r="HYV1" s="1705"/>
      <c r="HYW1" s="1705"/>
      <c r="HYX1" s="1705"/>
      <c r="HYY1" s="1705"/>
      <c r="HYZ1" s="1705"/>
      <c r="HZA1" s="1705"/>
      <c r="HZB1" s="1705"/>
      <c r="HZC1" s="1705"/>
      <c r="HZD1" s="1705"/>
      <c r="HZE1" s="1705"/>
      <c r="HZF1" s="1705"/>
      <c r="HZG1" s="1705"/>
      <c r="HZH1" s="1705"/>
      <c r="HZI1" s="1705"/>
      <c r="HZJ1" s="1705"/>
      <c r="HZK1" s="1705"/>
      <c r="HZL1" s="1705"/>
      <c r="HZM1" s="1705"/>
      <c r="HZN1" s="1705"/>
      <c r="HZO1" s="1705"/>
      <c r="HZP1" s="1705"/>
      <c r="HZQ1" s="1705"/>
      <c r="HZR1" s="1705"/>
      <c r="HZS1" s="1705"/>
      <c r="HZT1" s="1705"/>
      <c r="HZU1" s="1705"/>
      <c r="HZV1" s="1705"/>
      <c r="HZW1" s="1705"/>
      <c r="HZX1" s="1705"/>
      <c r="HZY1" s="1705"/>
      <c r="HZZ1" s="1705"/>
      <c r="IAA1" s="1705"/>
      <c r="IAB1" s="1705"/>
      <c r="IAC1" s="1705"/>
      <c r="IAD1" s="1705"/>
      <c r="IAE1" s="1705"/>
      <c r="IAF1" s="1705"/>
      <c r="IAG1" s="1705"/>
      <c r="IAH1" s="1705"/>
      <c r="IAI1" s="1705"/>
      <c r="IAJ1" s="1705"/>
      <c r="IAK1" s="1705"/>
      <c r="IAL1" s="1705"/>
      <c r="IAM1" s="1705"/>
      <c r="IAN1" s="1705"/>
      <c r="IAO1" s="1705"/>
      <c r="IAP1" s="1705"/>
      <c r="IAQ1" s="1705"/>
      <c r="IAR1" s="1705"/>
      <c r="IAS1" s="1705"/>
      <c r="IAT1" s="1705"/>
      <c r="IAU1" s="1705"/>
      <c r="IAV1" s="1705"/>
      <c r="IAW1" s="1705"/>
      <c r="IAX1" s="1705"/>
      <c r="IAY1" s="1705"/>
      <c r="IAZ1" s="1705"/>
      <c r="IBA1" s="1705"/>
      <c r="IBB1" s="1705"/>
      <c r="IBC1" s="1705"/>
      <c r="IBD1" s="1705"/>
      <c r="IBE1" s="1705"/>
      <c r="IBF1" s="1705"/>
      <c r="IBG1" s="1705"/>
      <c r="IBH1" s="1705"/>
      <c r="IBI1" s="1705"/>
      <c r="IBJ1" s="1705"/>
      <c r="IBK1" s="1705"/>
      <c r="IBL1" s="1705"/>
      <c r="IBM1" s="1705"/>
      <c r="IBN1" s="1705"/>
      <c r="IBO1" s="1705"/>
      <c r="IBP1" s="1705"/>
      <c r="IBQ1" s="1705"/>
      <c r="IBR1" s="1705"/>
      <c r="IBS1" s="1705"/>
      <c r="IBT1" s="1705"/>
      <c r="IBU1" s="1705"/>
      <c r="IBV1" s="1705"/>
      <c r="IBW1" s="1705"/>
      <c r="IBX1" s="1705"/>
      <c r="IBY1" s="1705"/>
      <c r="IBZ1" s="1705"/>
      <c r="ICA1" s="1705"/>
      <c r="ICB1" s="1705"/>
      <c r="ICC1" s="1705"/>
      <c r="ICD1" s="1705"/>
      <c r="ICE1" s="1705"/>
      <c r="ICF1" s="1705"/>
      <c r="ICG1" s="1705"/>
      <c r="ICH1" s="1705"/>
      <c r="ICI1" s="1705"/>
      <c r="ICJ1" s="1705"/>
      <c r="ICK1" s="1705"/>
      <c r="ICL1" s="1705"/>
      <c r="ICM1" s="1705"/>
      <c r="ICN1" s="1705"/>
      <c r="ICO1" s="1705"/>
      <c r="ICP1" s="1705"/>
      <c r="ICQ1" s="1705"/>
      <c r="ICR1" s="1705"/>
      <c r="ICS1" s="1705"/>
      <c r="ICT1" s="1705"/>
      <c r="ICU1" s="1705"/>
      <c r="ICV1" s="1705"/>
      <c r="ICW1" s="1705"/>
      <c r="ICX1" s="1705"/>
      <c r="ICY1" s="1705"/>
      <c r="ICZ1" s="1705"/>
      <c r="IDA1" s="1705"/>
      <c r="IDB1" s="1705"/>
      <c r="IDC1" s="1705"/>
      <c r="IDD1" s="1705"/>
      <c r="IDE1" s="1705"/>
      <c r="IDF1" s="1705"/>
      <c r="IDG1" s="1705"/>
      <c r="IDH1" s="1705"/>
      <c r="IDI1" s="1705"/>
      <c r="IDJ1" s="1705"/>
      <c r="IDK1" s="1705"/>
      <c r="IDL1" s="1705"/>
      <c r="IDM1" s="1705"/>
      <c r="IDN1" s="1705"/>
      <c r="IDO1" s="1705"/>
      <c r="IDP1" s="1705"/>
      <c r="IDQ1" s="1705"/>
      <c r="IDR1" s="1705"/>
      <c r="IDS1" s="1705"/>
      <c r="IDT1" s="1705"/>
      <c r="IDU1" s="1705"/>
      <c r="IDV1" s="1705"/>
      <c r="IDW1" s="1705"/>
      <c r="IDX1" s="1705"/>
      <c r="IDY1" s="1705"/>
      <c r="IDZ1" s="1705"/>
      <c r="IEA1" s="1705"/>
      <c r="IEB1" s="1705"/>
      <c r="IEC1" s="1705"/>
      <c r="IED1" s="1705"/>
      <c r="IEE1" s="1705"/>
      <c r="IEF1" s="1705"/>
      <c r="IEG1" s="1705"/>
      <c r="IEH1" s="1705"/>
      <c r="IEI1" s="1705"/>
      <c r="IEJ1" s="1705"/>
      <c r="IEK1" s="1705"/>
      <c r="IEL1" s="1705"/>
      <c r="IEM1" s="1705"/>
      <c r="IEN1" s="1705"/>
      <c r="IEO1" s="1705"/>
      <c r="IEP1" s="1705"/>
      <c r="IEQ1" s="1705"/>
      <c r="IER1" s="1705"/>
      <c r="IES1" s="1705"/>
      <c r="IET1" s="1705"/>
      <c r="IEU1" s="1705"/>
      <c r="IEV1" s="1705"/>
      <c r="IEW1" s="1705"/>
      <c r="IEX1" s="1705"/>
      <c r="IEY1" s="1705"/>
      <c r="IEZ1" s="1705"/>
      <c r="IFA1" s="1705"/>
      <c r="IFB1" s="1705"/>
      <c r="IFC1" s="1705"/>
      <c r="IFD1" s="1705"/>
      <c r="IFE1" s="1705"/>
      <c r="IFF1" s="1705"/>
      <c r="IFG1" s="1705"/>
      <c r="IFH1" s="1705"/>
      <c r="IFI1" s="1705"/>
      <c r="IFJ1" s="1705"/>
      <c r="IFK1" s="1705"/>
      <c r="IFL1" s="1705"/>
      <c r="IFM1" s="1705"/>
      <c r="IFN1" s="1705"/>
      <c r="IFO1" s="1705"/>
      <c r="IFP1" s="1705"/>
      <c r="IFQ1" s="1705"/>
      <c r="IFR1" s="1705"/>
      <c r="IFS1" s="1705"/>
      <c r="IFT1" s="1705"/>
      <c r="IFU1" s="1705"/>
      <c r="IFV1" s="1705"/>
      <c r="IFW1" s="1705"/>
      <c r="IFX1" s="1705"/>
      <c r="IFY1" s="1705"/>
      <c r="IFZ1" s="1705"/>
      <c r="IGA1" s="1705"/>
      <c r="IGB1" s="1705"/>
      <c r="IGC1" s="1705"/>
      <c r="IGD1" s="1705"/>
      <c r="IGE1" s="1705"/>
      <c r="IGF1" s="1705"/>
      <c r="IGG1" s="1705"/>
      <c r="IGH1" s="1705"/>
      <c r="IGI1" s="1705"/>
      <c r="IGJ1" s="1705"/>
      <c r="IGK1" s="1705"/>
      <c r="IGL1" s="1705"/>
      <c r="IGM1" s="1705"/>
      <c r="IGN1" s="1705"/>
      <c r="IGO1" s="1705"/>
      <c r="IGP1" s="1705"/>
      <c r="IGQ1" s="1705"/>
      <c r="IGR1" s="1705"/>
      <c r="IGS1" s="1705"/>
      <c r="IGT1" s="1705"/>
      <c r="IGU1" s="1705"/>
      <c r="IGV1" s="1705"/>
      <c r="IGW1" s="1705"/>
      <c r="IGX1" s="1705"/>
      <c r="IGY1" s="1705"/>
      <c r="IGZ1" s="1705"/>
      <c r="IHA1" s="1705"/>
      <c r="IHB1" s="1705"/>
      <c r="IHC1" s="1705"/>
      <c r="IHD1" s="1705"/>
      <c r="IHE1" s="1705"/>
      <c r="IHF1" s="1705"/>
      <c r="IHG1" s="1705"/>
      <c r="IHH1" s="1705"/>
      <c r="IHI1" s="1705"/>
      <c r="IHJ1" s="1705"/>
      <c r="IHK1" s="1705"/>
      <c r="IHL1" s="1705"/>
      <c r="IHM1" s="1705"/>
      <c r="IHN1" s="1705"/>
      <c r="IHO1" s="1705"/>
      <c r="IHP1" s="1705"/>
      <c r="IHQ1" s="1705"/>
      <c r="IHR1" s="1705"/>
      <c r="IHS1" s="1705"/>
      <c r="IHT1" s="1705"/>
      <c r="IHU1" s="1705"/>
      <c r="IHV1" s="1705"/>
      <c r="IHW1" s="1705"/>
      <c r="IHX1" s="1705"/>
      <c r="IHY1" s="1705"/>
      <c r="IHZ1" s="1705"/>
      <c r="IIA1" s="1705"/>
      <c r="IIB1" s="1705"/>
      <c r="IIC1" s="1705"/>
      <c r="IID1" s="1705"/>
      <c r="IIE1" s="1705"/>
      <c r="IIF1" s="1705"/>
      <c r="IIG1" s="1705"/>
      <c r="IIH1" s="1705"/>
      <c r="III1" s="1705"/>
      <c r="IIJ1" s="1705"/>
      <c r="IIK1" s="1705"/>
      <c r="IIL1" s="1705"/>
      <c r="IIM1" s="1705"/>
      <c r="IIN1" s="1705"/>
      <c r="IIO1" s="1705"/>
      <c r="IIP1" s="1705"/>
      <c r="IIQ1" s="1705"/>
      <c r="IIR1" s="1705"/>
      <c r="IIS1" s="1705"/>
      <c r="IIT1" s="1705"/>
      <c r="IIU1" s="1705"/>
      <c r="IIV1" s="1705"/>
      <c r="IIW1" s="1705"/>
      <c r="IIX1" s="1705"/>
      <c r="IIY1" s="1705"/>
      <c r="IIZ1" s="1705"/>
      <c r="IJA1" s="1705"/>
      <c r="IJB1" s="1705"/>
      <c r="IJC1" s="1705"/>
      <c r="IJD1" s="1705"/>
      <c r="IJE1" s="1705"/>
      <c r="IJF1" s="1705"/>
      <c r="IJG1" s="1705"/>
      <c r="IJH1" s="1705"/>
      <c r="IJI1" s="1705"/>
      <c r="IJJ1" s="1705"/>
      <c r="IJK1" s="1705"/>
      <c r="IJL1" s="1705"/>
      <c r="IJM1" s="1705"/>
      <c r="IJN1" s="1705"/>
      <c r="IJO1" s="1705"/>
      <c r="IJP1" s="1705"/>
      <c r="IJQ1" s="1705"/>
      <c r="IJR1" s="1705"/>
      <c r="IJS1" s="1705"/>
      <c r="IJT1" s="1705"/>
      <c r="IJU1" s="1705"/>
      <c r="IJV1" s="1705"/>
      <c r="IJW1" s="1705"/>
      <c r="IJX1" s="1705"/>
      <c r="IJY1" s="1705"/>
      <c r="IJZ1" s="1705"/>
      <c r="IKA1" s="1705"/>
      <c r="IKB1" s="1705"/>
      <c r="IKC1" s="1705"/>
      <c r="IKD1" s="1705"/>
      <c r="IKE1" s="1705"/>
      <c r="IKF1" s="1705"/>
      <c r="IKG1" s="1705"/>
      <c r="IKH1" s="1705"/>
      <c r="IKI1" s="1705"/>
      <c r="IKJ1" s="1705"/>
      <c r="IKK1" s="1705"/>
      <c r="IKL1" s="1705"/>
      <c r="IKM1" s="1705"/>
      <c r="IKN1" s="1705"/>
      <c r="IKO1" s="1705"/>
      <c r="IKP1" s="1705"/>
      <c r="IKQ1" s="1705"/>
      <c r="IKR1" s="1705"/>
      <c r="IKS1" s="1705"/>
      <c r="IKT1" s="1705"/>
      <c r="IKU1" s="1705"/>
      <c r="IKV1" s="1705"/>
      <c r="IKW1" s="1705"/>
      <c r="IKX1" s="1705"/>
      <c r="IKY1" s="1705"/>
      <c r="IKZ1" s="1705"/>
      <c r="ILA1" s="1705"/>
      <c r="ILB1" s="1705"/>
      <c r="ILC1" s="1705"/>
      <c r="ILD1" s="1705"/>
      <c r="ILE1" s="1705"/>
      <c r="ILF1" s="1705"/>
      <c r="ILG1" s="1705"/>
      <c r="ILH1" s="1705"/>
      <c r="ILI1" s="1705"/>
      <c r="ILJ1" s="1705"/>
      <c r="ILK1" s="1705"/>
      <c r="ILL1" s="1705"/>
      <c r="ILM1" s="1705"/>
      <c r="ILN1" s="1705"/>
      <c r="ILO1" s="1705"/>
      <c r="ILP1" s="1705"/>
      <c r="ILQ1" s="1705"/>
      <c r="ILR1" s="1705"/>
      <c r="ILS1" s="1705"/>
      <c r="ILT1" s="1705"/>
      <c r="ILU1" s="1705"/>
      <c r="ILV1" s="1705"/>
      <c r="ILW1" s="1705"/>
      <c r="ILX1" s="1705"/>
      <c r="ILY1" s="1705"/>
      <c r="ILZ1" s="1705"/>
      <c r="IMA1" s="1705"/>
      <c r="IMB1" s="1705"/>
      <c r="IMC1" s="1705"/>
      <c r="IMD1" s="1705"/>
      <c r="IME1" s="1705"/>
      <c r="IMF1" s="1705"/>
      <c r="IMG1" s="1705"/>
      <c r="IMH1" s="1705"/>
      <c r="IMI1" s="1705"/>
      <c r="IMJ1" s="1705"/>
      <c r="IMK1" s="1705"/>
      <c r="IML1" s="1705"/>
      <c r="IMM1" s="1705"/>
      <c r="IMN1" s="1705"/>
      <c r="IMO1" s="1705"/>
      <c r="IMP1" s="1705"/>
      <c r="IMQ1" s="1705"/>
      <c r="IMR1" s="1705"/>
      <c r="IMS1" s="1705"/>
      <c r="IMT1" s="1705"/>
      <c r="IMU1" s="1705"/>
      <c r="IMV1" s="1705"/>
      <c r="IMW1" s="1705"/>
      <c r="IMX1" s="1705"/>
      <c r="IMY1" s="1705"/>
      <c r="IMZ1" s="1705"/>
      <c r="INA1" s="1705"/>
      <c r="INB1" s="1705"/>
      <c r="INC1" s="1705"/>
      <c r="IND1" s="1705"/>
      <c r="INE1" s="1705"/>
      <c r="INF1" s="1705"/>
      <c r="ING1" s="1705"/>
      <c r="INH1" s="1705"/>
      <c r="INI1" s="1705"/>
      <c r="INJ1" s="1705"/>
      <c r="INK1" s="1705"/>
      <c r="INL1" s="1705"/>
      <c r="INM1" s="1705"/>
      <c r="INN1" s="1705"/>
      <c r="INO1" s="1705"/>
      <c r="INP1" s="1705"/>
      <c r="INQ1" s="1705"/>
      <c r="INR1" s="1705"/>
      <c r="INS1" s="1705"/>
      <c r="INT1" s="1705"/>
      <c r="INU1" s="1705"/>
      <c r="INV1" s="1705"/>
      <c r="INW1" s="1705"/>
      <c r="INX1" s="1705"/>
      <c r="INY1" s="1705"/>
      <c r="INZ1" s="1705"/>
      <c r="IOA1" s="1705"/>
      <c r="IOB1" s="1705"/>
      <c r="IOC1" s="1705"/>
      <c r="IOD1" s="1705"/>
      <c r="IOE1" s="1705"/>
      <c r="IOF1" s="1705"/>
      <c r="IOG1" s="1705"/>
      <c r="IOH1" s="1705"/>
      <c r="IOI1" s="1705"/>
      <c r="IOJ1" s="1705"/>
      <c r="IOK1" s="1705"/>
      <c r="IOL1" s="1705"/>
      <c r="IOM1" s="1705"/>
      <c r="ION1" s="1705"/>
      <c r="IOO1" s="1705"/>
      <c r="IOP1" s="1705"/>
      <c r="IOQ1" s="1705"/>
      <c r="IOR1" s="1705"/>
      <c r="IOS1" s="1705"/>
      <c r="IOT1" s="1705"/>
      <c r="IOU1" s="1705"/>
      <c r="IOV1" s="1705"/>
      <c r="IOW1" s="1705"/>
      <c r="IOX1" s="1705"/>
      <c r="IOY1" s="1705"/>
      <c r="IOZ1" s="1705"/>
      <c r="IPA1" s="1705"/>
      <c r="IPB1" s="1705"/>
      <c r="IPC1" s="1705"/>
      <c r="IPD1" s="1705"/>
      <c r="IPE1" s="1705"/>
      <c r="IPF1" s="1705"/>
      <c r="IPG1" s="1705"/>
      <c r="IPH1" s="1705"/>
      <c r="IPI1" s="1705"/>
      <c r="IPJ1" s="1705"/>
      <c r="IPK1" s="1705"/>
      <c r="IPL1" s="1705"/>
      <c r="IPM1" s="1705"/>
      <c r="IPN1" s="1705"/>
      <c r="IPO1" s="1705"/>
      <c r="IPP1" s="1705"/>
      <c r="IPQ1" s="1705"/>
      <c r="IPR1" s="1705"/>
      <c r="IPS1" s="1705"/>
      <c r="IPT1" s="1705"/>
      <c r="IPU1" s="1705"/>
      <c r="IPV1" s="1705"/>
      <c r="IPW1" s="1705"/>
      <c r="IPX1" s="1705"/>
      <c r="IPY1" s="1705"/>
      <c r="IPZ1" s="1705"/>
      <c r="IQA1" s="1705"/>
      <c r="IQB1" s="1705"/>
      <c r="IQC1" s="1705"/>
      <c r="IQD1" s="1705"/>
      <c r="IQE1" s="1705"/>
      <c r="IQF1" s="1705"/>
      <c r="IQG1" s="1705"/>
      <c r="IQH1" s="1705"/>
      <c r="IQI1" s="1705"/>
      <c r="IQJ1" s="1705"/>
      <c r="IQK1" s="1705"/>
      <c r="IQL1" s="1705"/>
      <c r="IQM1" s="1705"/>
      <c r="IQN1" s="1705"/>
      <c r="IQO1" s="1705"/>
      <c r="IQP1" s="1705"/>
      <c r="IQQ1" s="1705"/>
      <c r="IQR1" s="1705"/>
      <c r="IQS1" s="1705"/>
      <c r="IQT1" s="1705"/>
      <c r="IQU1" s="1705"/>
      <c r="IQV1" s="1705"/>
      <c r="IQW1" s="1705"/>
      <c r="IQX1" s="1705"/>
      <c r="IQY1" s="1705"/>
      <c r="IQZ1" s="1705"/>
      <c r="IRA1" s="1705"/>
      <c r="IRB1" s="1705"/>
      <c r="IRC1" s="1705"/>
      <c r="IRD1" s="1705"/>
      <c r="IRE1" s="1705"/>
      <c r="IRF1" s="1705"/>
      <c r="IRG1" s="1705"/>
      <c r="IRH1" s="1705"/>
      <c r="IRI1" s="1705"/>
      <c r="IRJ1" s="1705"/>
      <c r="IRK1" s="1705"/>
      <c r="IRL1" s="1705"/>
      <c r="IRM1" s="1705"/>
      <c r="IRN1" s="1705"/>
      <c r="IRO1" s="1705"/>
      <c r="IRP1" s="1705"/>
      <c r="IRQ1" s="1705"/>
      <c r="IRR1" s="1705"/>
      <c r="IRS1" s="1705"/>
      <c r="IRT1" s="1705"/>
      <c r="IRU1" s="1705"/>
      <c r="IRV1" s="1705"/>
      <c r="IRW1" s="1705"/>
      <c r="IRX1" s="1705"/>
      <c r="IRY1" s="1705"/>
      <c r="IRZ1" s="1705"/>
      <c r="ISA1" s="1705"/>
      <c r="ISB1" s="1705"/>
      <c r="ISC1" s="1705"/>
      <c r="ISD1" s="1705"/>
      <c r="ISE1" s="1705"/>
      <c r="ISF1" s="1705"/>
      <c r="ISG1" s="1705"/>
      <c r="ISH1" s="1705"/>
      <c r="ISI1" s="1705"/>
      <c r="ISJ1" s="1705"/>
      <c r="ISK1" s="1705"/>
      <c r="ISL1" s="1705"/>
      <c r="ISM1" s="1705"/>
      <c r="ISN1" s="1705"/>
      <c r="ISO1" s="1705"/>
      <c r="ISP1" s="1705"/>
      <c r="ISQ1" s="1705"/>
      <c r="ISR1" s="1705"/>
      <c r="ISS1" s="1705"/>
      <c r="IST1" s="1705"/>
      <c r="ISU1" s="1705"/>
      <c r="ISV1" s="1705"/>
      <c r="ISW1" s="1705"/>
      <c r="ISX1" s="1705"/>
      <c r="ISY1" s="1705"/>
      <c r="ISZ1" s="1705"/>
      <c r="ITA1" s="1705"/>
      <c r="ITB1" s="1705"/>
      <c r="ITC1" s="1705"/>
      <c r="ITD1" s="1705"/>
      <c r="ITE1" s="1705"/>
      <c r="ITF1" s="1705"/>
      <c r="ITG1" s="1705"/>
      <c r="ITH1" s="1705"/>
      <c r="ITI1" s="1705"/>
      <c r="ITJ1" s="1705"/>
      <c r="ITK1" s="1705"/>
      <c r="ITL1" s="1705"/>
      <c r="ITM1" s="1705"/>
      <c r="ITN1" s="1705"/>
      <c r="ITO1" s="1705"/>
      <c r="ITP1" s="1705"/>
      <c r="ITQ1" s="1705"/>
      <c r="ITR1" s="1705"/>
      <c r="ITS1" s="1705"/>
      <c r="ITT1" s="1705"/>
      <c r="ITU1" s="1705"/>
      <c r="ITV1" s="1705"/>
      <c r="ITW1" s="1705"/>
      <c r="ITX1" s="1705"/>
      <c r="ITY1" s="1705"/>
      <c r="ITZ1" s="1705"/>
      <c r="IUA1" s="1705"/>
      <c r="IUB1" s="1705"/>
      <c r="IUC1" s="1705"/>
      <c r="IUD1" s="1705"/>
      <c r="IUE1" s="1705"/>
      <c r="IUF1" s="1705"/>
      <c r="IUG1" s="1705"/>
      <c r="IUH1" s="1705"/>
      <c r="IUI1" s="1705"/>
      <c r="IUJ1" s="1705"/>
      <c r="IUK1" s="1705"/>
      <c r="IUL1" s="1705"/>
      <c r="IUM1" s="1705"/>
      <c r="IUN1" s="1705"/>
      <c r="IUO1" s="1705"/>
      <c r="IUP1" s="1705"/>
      <c r="IUQ1" s="1705"/>
      <c r="IUR1" s="1705"/>
      <c r="IUS1" s="1705"/>
      <c r="IUT1" s="1705"/>
      <c r="IUU1" s="1705"/>
      <c r="IUV1" s="1705"/>
      <c r="IUW1" s="1705"/>
      <c r="IUX1" s="1705"/>
      <c r="IUY1" s="1705"/>
      <c r="IUZ1" s="1705"/>
      <c r="IVA1" s="1705"/>
      <c r="IVB1" s="1705"/>
      <c r="IVC1" s="1705"/>
      <c r="IVD1" s="1705"/>
      <c r="IVE1" s="1705"/>
      <c r="IVF1" s="1705"/>
      <c r="IVG1" s="1705"/>
      <c r="IVH1" s="1705"/>
      <c r="IVI1" s="1705"/>
      <c r="IVJ1" s="1705"/>
      <c r="IVK1" s="1705"/>
      <c r="IVL1" s="1705"/>
      <c r="IVM1" s="1705"/>
      <c r="IVN1" s="1705"/>
      <c r="IVO1" s="1705"/>
      <c r="IVP1" s="1705"/>
      <c r="IVQ1" s="1705"/>
      <c r="IVR1" s="1705"/>
      <c r="IVS1" s="1705"/>
      <c r="IVT1" s="1705"/>
      <c r="IVU1" s="1705"/>
      <c r="IVV1" s="1705"/>
      <c r="IVW1" s="1705"/>
      <c r="IVX1" s="1705"/>
      <c r="IVY1" s="1705"/>
      <c r="IVZ1" s="1705"/>
      <c r="IWA1" s="1705"/>
      <c r="IWB1" s="1705"/>
      <c r="IWC1" s="1705"/>
      <c r="IWD1" s="1705"/>
      <c r="IWE1" s="1705"/>
      <c r="IWF1" s="1705"/>
      <c r="IWG1" s="1705"/>
      <c r="IWH1" s="1705"/>
      <c r="IWI1" s="1705"/>
      <c r="IWJ1" s="1705"/>
      <c r="IWK1" s="1705"/>
      <c r="IWL1" s="1705"/>
      <c r="IWM1" s="1705"/>
      <c r="IWN1" s="1705"/>
      <c r="IWO1" s="1705"/>
      <c r="IWP1" s="1705"/>
      <c r="IWQ1" s="1705"/>
      <c r="IWR1" s="1705"/>
      <c r="IWS1" s="1705"/>
      <c r="IWT1" s="1705"/>
      <c r="IWU1" s="1705"/>
      <c r="IWV1" s="1705"/>
      <c r="IWW1" s="1705"/>
      <c r="IWX1" s="1705"/>
      <c r="IWY1" s="1705"/>
      <c r="IWZ1" s="1705"/>
      <c r="IXA1" s="1705"/>
      <c r="IXB1" s="1705"/>
      <c r="IXC1" s="1705"/>
      <c r="IXD1" s="1705"/>
      <c r="IXE1" s="1705"/>
      <c r="IXF1" s="1705"/>
      <c r="IXG1" s="1705"/>
      <c r="IXH1" s="1705"/>
      <c r="IXI1" s="1705"/>
      <c r="IXJ1" s="1705"/>
      <c r="IXK1" s="1705"/>
      <c r="IXL1" s="1705"/>
      <c r="IXM1" s="1705"/>
      <c r="IXN1" s="1705"/>
      <c r="IXO1" s="1705"/>
      <c r="IXP1" s="1705"/>
      <c r="IXQ1" s="1705"/>
      <c r="IXR1" s="1705"/>
      <c r="IXS1" s="1705"/>
      <c r="IXT1" s="1705"/>
      <c r="IXU1" s="1705"/>
      <c r="IXV1" s="1705"/>
      <c r="IXW1" s="1705"/>
      <c r="IXX1" s="1705"/>
      <c r="IXY1" s="1705"/>
      <c r="IXZ1" s="1705"/>
      <c r="IYA1" s="1705"/>
      <c r="IYB1" s="1705"/>
      <c r="IYC1" s="1705"/>
      <c r="IYD1" s="1705"/>
      <c r="IYE1" s="1705"/>
      <c r="IYF1" s="1705"/>
      <c r="IYG1" s="1705"/>
      <c r="IYH1" s="1705"/>
      <c r="IYI1" s="1705"/>
      <c r="IYJ1" s="1705"/>
      <c r="IYK1" s="1705"/>
      <c r="IYL1" s="1705"/>
      <c r="IYM1" s="1705"/>
      <c r="IYN1" s="1705"/>
      <c r="IYO1" s="1705"/>
      <c r="IYP1" s="1705"/>
      <c r="IYQ1" s="1705"/>
      <c r="IYR1" s="1705"/>
      <c r="IYS1" s="1705"/>
      <c r="IYT1" s="1705"/>
      <c r="IYU1" s="1705"/>
      <c r="IYV1" s="1705"/>
      <c r="IYW1" s="1705"/>
      <c r="IYX1" s="1705"/>
      <c r="IYY1" s="1705"/>
      <c r="IYZ1" s="1705"/>
      <c r="IZA1" s="1705"/>
      <c r="IZB1" s="1705"/>
      <c r="IZC1" s="1705"/>
      <c r="IZD1" s="1705"/>
      <c r="IZE1" s="1705"/>
      <c r="IZF1" s="1705"/>
      <c r="IZG1" s="1705"/>
      <c r="IZH1" s="1705"/>
      <c r="IZI1" s="1705"/>
      <c r="IZJ1" s="1705"/>
      <c r="IZK1" s="1705"/>
      <c r="IZL1" s="1705"/>
      <c r="IZM1" s="1705"/>
      <c r="IZN1" s="1705"/>
      <c r="IZO1" s="1705"/>
      <c r="IZP1" s="1705"/>
      <c r="IZQ1" s="1705"/>
      <c r="IZR1" s="1705"/>
      <c r="IZS1" s="1705"/>
      <c r="IZT1" s="1705"/>
      <c r="IZU1" s="1705"/>
      <c r="IZV1" s="1705"/>
      <c r="IZW1" s="1705"/>
      <c r="IZX1" s="1705"/>
      <c r="IZY1" s="1705"/>
      <c r="IZZ1" s="1705"/>
      <c r="JAA1" s="1705"/>
      <c r="JAB1" s="1705"/>
      <c r="JAC1" s="1705"/>
      <c r="JAD1" s="1705"/>
      <c r="JAE1" s="1705"/>
      <c r="JAF1" s="1705"/>
      <c r="JAG1" s="1705"/>
      <c r="JAH1" s="1705"/>
      <c r="JAI1" s="1705"/>
      <c r="JAJ1" s="1705"/>
      <c r="JAK1" s="1705"/>
      <c r="JAL1" s="1705"/>
      <c r="JAM1" s="1705"/>
      <c r="JAN1" s="1705"/>
      <c r="JAO1" s="1705"/>
      <c r="JAP1" s="1705"/>
      <c r="JAQ1" s="1705"/>
      <c r="JAR1" s="1705"/>
      <c r="JAS1" s="1705"/>
      <c r="JAT1" s="1705"/>
      <c r="JAU1" s="1705"/>
      <c r="JAV1" s="1705"/>
      <c r="JAW1" s="1705"/>
      <c r="JAX1" s="1705"/>
      <c r="JAY1" s="1705"/>
      <c r="JAZ1" s="1705"/>
      <c r="JBA1" s="1705"/>
      <c r="JBB1" s="1705"/>
      <c r="JBC1" s="1705"/>
      <c r="JBD1" s="1705"/>
      <c r="JBE1" s="1705"/>
      <c r="JBF1" s="1705"/>
      <c r="JBG1" s="1705"/>
      <c r="JBH1" s="1705"/>
      <c r="JBI1" s="1705"/>
      <c r="JBJ1" s="1705"/>
      <c r="JBK1" s="1705"/>
      <c r="JBL1" s="1705"/>
      <c r="JBM1" s="1705"/>
      <c r="JBN1" s="1705"/>
      <c r="JBO1" s="1705"/>
      <c r="JBP1" s="1705"/>
      <c r="JBQ1" s="1705"/>
      <c r="JBR1" s="1705"/>
      <c r="JBS1" s="1705"/>
      <c r="JBT1" s="1705"/>
      <c r="JBU1" s="1705"/>
      <c r="JBV1" s="1705"/>
      <c r="JBW1" s="1705"/>
      <c r="JBX1" s="1705"/>
      <c r="JBY1" s="1705"/>
      <c r="JBZ1" s="1705"/>
      <c r="JCA1" s="1705"/>
      <c r="JCB1" s="1705"/>
      <c r="JCC1" s="1705"/>
      <c r="JCD1" s="1705"/>
      <c r="JCE1" s="1705"/>
      <c r="JCF1" s="1705"/>
      <c r="JCG1" s="1705"/>
      <c r="JCH1" s="1705"/>
      <c r="JCI1" s="1705"/>
      <c r="JCJ1" s="1705"/>
      <c r="JCK1" s="1705"/>
      <c r="JCL1" s="1705"/>
      <c r="JCM1" s="1705"/>
      <c r="JCN1" s="1705"/>
      <c r="JCO1" s="1705"/>
      <c r="JCP1" s="1705"/>
      <c r="JCQ1" s="1705"/>
      <c r="JCR1" s="1705"/>
      <c r="JCS1" s="1705"/>
      <c r="JCT1" s="1705"/>
      <c r="JCU1" s="1705"/>
      <c r="JCV1" s="1705"/>
      <c r="JCW1" s="1705"/>
      <c r="JCX1" s="1705"/>
      <c r="JCY1" s="1705"/>
      <c r="JCZ1" s="1705"/>
      <c r="JDA1" s="1705"/>
      <c r="JDB1" s="1705"/>
      <c r="JDC1" s="1705"/>
      <c r="JDD1" s="1705"/>
      <c r="JDE1" s="1705"/>
      <c r="JDF1" s="1705"/>
      <c r="JDG1" s="1705"/>
      <c r="JDH1" s="1705"/>
      <c r="JDI1" s="1705"/>
      <c r="JDJ1" s="1705"/>
      <c r="JDK1" s="1705"/>
      <c r="JDL1" s="1705"/>
      <c r="JDM1" s="1705"/>
      <c r="JDN1" s="1705"/>
      <c r="JDO1" s="1705"/>
      <c r="JDP1" s="1705"/>
      <c r="JDQ1" s="1705"/>
      <c r="JDR1" s="1705"/>
      <c r="JDS1" s="1705"/>
      <c r="JDT1" s="1705"/>
      <c r="JDU1" s="1705"/>
      <c r="JDV1" s="1705"/>
      <c r="JDW1" s="1705"/>
      <c r="JDX1" s="1705"/>
      <c r="JDY1" s="1705"/>
      <c r="JDZ1" s="1705"/>
      <c r="JEA1" s="1705"/>
      <c r="JEB1" s="1705"/>
      <c r="JEC1" s="1705"/>
      <c r="JED1" s="1705"/>
      <c r="JEE1" s="1705"/>
      <c r="JEF1" s="1705"/>
      <c r="JEG1" s="1705"/>
      <c r="JEH1" s="1705"/>
      <c r="JEI1" s="1705"/>
      <c r="JEJ1" s="1705"/>
      <c r="JEK1" s="1705"/>
      <c r="JEL1" s="1705"/>
      <c r="JEM1" s="1705"/>
      <c r="JEN1" s="1705"/>
      <c r="JEO1" s="1705"/>
      <c r="JEP1" s="1705"/>
      <c r="JEQ1" s="1705"/>
      <c r="JER1" s="1705"/>
      <c r="JES1" s="1705"/>
      <c r="JET1" s="1705"/>
      <c r="JEU1" s="1705"/>
      <c r="JEV1" s="1705"/>
      <c r="JEW1" s="1705"/>
      <c r="JEX1" s="1705"/>
      <c r="JEY1" s="1705"/>
      <c r="JEZ1" s="1705"/>
      <c r="JFA1" s="1705"/>
      <c r="JFB1" s="1705"/>
      <c r="JFC1" s="1705"/>
      <c r="JFD1" s="1705"/>
      <c r="JFE1" s="1705"/>
      <c r="JFF1" s="1705"/>
      <c r="JFG1" s="1705"/>
      <c r="JFH1" s="1705"/>
      <c r="JFI1" s="1705"/>
      <c r="JFJ1" s="1705"/>
      <c r="JFK1" s="1705"/>
      <c r="JFL1" s="1705"/>
      <c r="JFM1" s="1705"/>
      <c r="JFN1" s="1705"/>
      <c r="JFO1" s="1705"/>
      <c r="JFP1" s="1705"/>
      <c r="JFQ1" s="1705"/>
      <c r="JFR1" s="1705"/>
      <c r="JFS1" s="1705"/>
      <c r="JFT1" s="1705"/>
      <c r="JFU1" s="1705"/>
      <c r="JFV1" s="1705"/>
      <c r="JFW1" s="1705"/>
      <c r="JFX1" s="1705"/>
      <c r="JFY1" s="1705"/>
      <c r="JFZ1" s="1705"/>
      <c r="JGA1" s="1705"/>
      <c r="JGB1" s="1705"/>
      <c r="JGC1" s="1705"/>
      <c r="JGD1" s="1705"/>
      <c r="JGE1" s="1705"/>
      <c r="JGF1" s="1705"/>
      <c r="JGG1" s="1705"/>
      <c r="JGH1" s="1705"/>
      <c r="JGI1" s="1705"/>
      <c r="JGJ1" s="1705"/>
      <c r="JGK1" s="1705"/>
      <c r="JGL1" s="1705"/>
      <c r="JGM1" s="1705"/>
      <c r="JGN1" s="1705"/>
      <c r="JGO1" s="1705"/>
      <c r="JGP1" s="1705"/>
      <c r="JGQ1" s="1705"/>
      <c r="JGR1" s="1705"/>
      <c r="JGS1" s="1705"/>
      <c r="JGT1" s="1705"/>
      <c r="JGU1" s="1705"/>
      <c r="JGV1" s="1705"/>
      <c r="JGW1" s="1705"/>
      <c r="JGX1" s="1705"/>
      <c r="JGY1" s="1705"/>
      <c r="JGZ1" s="1705"/>
      <c r="JHA1" s="1705"/>
      <c r="JHB1" s="1705"/>
      <c r="JHC1" s="1705"/>
      <c r="JHD1" s="1705"/>
      <c r="JHE1" s="1705"/>
      <c r="JHF1" s="1705"/>
      <c r="JHG1" s="1705"/>
      <c r="JHH1" s="1705"/>
      <c r="JHI1" s="1705"/>
      <c r="JHJ1" s="1705"/>
      <c r="JHK1" s="1705"/>
      <c r="JHL1" s="1705"/>
      <c r="JHM1" s="1705"/>
      <c r="JHN1" s="1705"/>
      <c r="JHO1" s="1705"/>
      <c r="JHP1" s="1705"/>
      <c r="JHQ1" s="1705"/>
      <c r="JHR1" s="1705"/>
      <c r="JHS1" s="1705"/>
      <c r="JHT1" s="1705"/>
      <c r="JHU1" s="1705"/>
      <c r="JHV1" s="1705"/>
      <c r="JHW1" s="1705"/>
      <c r="JHX1" s="1705"/>
      <c r="JHY1" s="1705"/>
      <c r="JHZ1" s="1705"/>
      <c r="JIA1" s="1705"/>
      <c r="JIB1" s="1705"/>
      <c r="JIC1" s="1705"/>
      <c r="JID1" s="1705"/>
      <c r="JIE1" s="1705"/>
      <c r="JIF1" s="1705"/>
      <c r="JIG1" s="1705"/>
      <c r="JIH1" s="1705"/>
      <c r="JII1" s="1705"/>
      <c r="JIJ1" s="1705"/>
      <c r="JIK1" s="1705"/>
      <c r="JIL1" s="1705"/>
      <c r="JIM1" s="1705"/>
      <c r="JIN1" s="1705"/>
      <c r="JIO1" s="1705"/>
      <c r="JIP1" s="1705"/>
      <c r="JIQ1" s="1705"/>
      <c r="JIR1" s="1705"/>
      <c r="JIS1" s="1705"/>
      <c r="JIT1" s="1705"/>
      <c r="JIU1" s="1705"/>
      <c r="JIV1" s="1705"/>
      <c r="JIW1" s="1705"/>
      <c r="JIX1" s="1705"/>
      <c r="JIY1" s="1705"/>
      <c r="JIZ1" s="1705"/>
      <c r="JJA1" s="1705"/>
      <c r="JJB1" s="1705"/>
      <c r="JJC1" s="1705"/>
      <c r="JJD1" s="1705"/>
      <c r="JJE1" s="1705"/>
      <c r="JJF1" s="1705"/>
      <c r="JJG1" s="1705"/>
      <c r="JJH1" s="1705"/>
      <c r="JJI1" s="1705"/>
      <c r="JJJ1" s="1705"/>
      <c r="JJK1" s="1705"/>
      <c r="JJL1" s="1705"/>
      <c r="JJM1" s="1705"/>
      <c r="JJN1" s="1705"/>
      <c r="JJO1" s="1705"/>
      <c r="JJP1" s="1705"/>
      <c r="JJQ1" s="1705"/>
      <c r="JJR1" s="1705"/>
      <c r="JJS1" s="1705"/>
      <c r="JJT1" s="1705"/>
      <c r="JJU1" s="1705"/>
      <c r="JJV1" s="1705"/>
      <c r="JJW1" s="1705"/>
      <c r="JJX1" s="1705"/>
      <c r="JJY1" s="1705"/>
      <c r="JJZ1" s="1705"/>
      <c r="JKA1" s="1705"/>
      <c r="JKB1" s="1705"/>
      <c r="JKC1" s="1705"/>
      <c r="JKD1" s="1705"/>
      <c r="JKE1" s="1705"/>
      <c r="JKF1" s="1705"/>
      <c r="JKG1" s="1705"/>
      <c r="JKH1" s="1705"/>
      <c r="JKI1" s="1705"/>
      <c r="JKJ1" s="1705"/>
      <c r="JKK1" s="1705"/>
      <c r="JKL1" s="1705"/>
      <c r="JKM1" s="1705"/>
      <c r="JKN1" s="1705"/>
      <c r="JKO1" s="1705"/>
      <c r="JKP1" s="1705"/>
      <c r="JKQ1" s="1705"/>
      <c r="JKR1" s="1705"/>
      <c r="JKS1" s="1705"/>
      <c r="JKT1" s="1705"/>
      <c r="JKU1" s="1705"/>
      <c r="JKV1" s="1705"/>
      <c r="JKW1" s="1705"/>
      <c r="JKX1" s="1705"/>
      <c r="JKY1" s="1705"/>
      <c r="JKZ1" s="1705"/>
      <c r="JLA1" s="1705"/>
      <c r="JLB1" s="1705"/>
      <c r="JLC1" s="1705"/>
      <c r="JLD1" s="1705"/>
      <c r="JLE1" s="1705"/>
      <c r="JLF1" s="1705"/>
      <c r="JLG1" s="1705"/>
      <c r="JLH1" s="1705"/>
      <c r="JLI1" s="1705"/>
      <c r="JLJ1" s="1705"/>
      <c r="JLK1" s="1705"/>
      <c r="JLL1" s="1705"/>
      <c r="JLM1" s="1705"/>
      <c r="JLN1" s="1705"/>
      <c r="JLO1" s="1705"/>
      <c r="JLP1" s="1705"/>
      <c r="JLQ1" s="1705"/>
      <c r="JLR1" s="1705"/>
      <c r="JLS1" s="1705"/>
      <c r="JLT1" s="1705"/>
      <c r="JLU1" s="1705"/>
      <c r="JLV1" s="1705"/>
      <c r="JLW1" s="1705"/>
      <c r="JLX1" s="1705"/>
      <c r="JLY1" s="1705"/>
      <c r="JLZ1" s="1705"/>
      <c r="JMA1" s="1705"/>
      <c r="JMB1" s="1705"/>
      <c r="JMC1" s="1705"/>
      <c r="JMD1" s="1705"/>
      <c r="JME1" s="1705"/>
      <c r="JMF1" s="1705"/>
      <c r="JMG1" s="1705"/>
      <c r="JMH1" s="1705"/>
      <c r="JMI1" s="1705"/>
      <c r="JMJ1" s="1705"/>
      <c r="JMK1" s="1705"/>
      <c r="JML1" s="1705"/>
      <c r="JMM1" s="1705"/>
      <c r="JMN1" s="1705"/>
      <c r="JMO1" s="1705"/>
      <c r="JMP1" s="1705"/>
      <c r="JMQ1" s="1705"/>
      <c r="JMR1" s="1705"/>
      <c r="JMS1" s="1705"/>
      <c r="JMT1" s="1705"/>
      <c r="JMU1" s="1705"/>
      <c r="JMV1" s="1705"/>
      <c r="JMW1" s="1705"/>
      <c r="JMX1" s="1705"/>
      <c r="JMY1" s="1705"/>
      <c r="JMZ1" s="1705"/>
      <c r="JNA1" s="1705"/>
      <c r="JNB1" s="1705"/>
      <c r="JNC1" s="1705"/>
      <c r="JND1" s="1705"/>
      <c r="JNE1" s="1705"/>
      <c r="JNF1" s="1705"/>
      <c r="JNG1" s="1705"/>
      <c r="JNH1" s="1705"/>
      <c r="JNI1" s="1705"/>
      <c r="JNJ1" s="1705"/>
      <c r="JNK1" s="1705"/>
      <c r="JNL1" s="1705"/>
      <c r="JNM1" s="1705"/>
      <c r="JNN1" s="1705"/>
      <c r="JNO1" s="1705"/>
      <c r="JNP1" s="1705"/>
      <c r="JNQ1" s="1705"/>
      <c r="JNR1" s="1705"/>
      <c r="JNS1" s="1705"/>
      <c r="JNT1" s="1705"/>
      <c r="JNU1" s="1705"/>
      <c r="JNV1" s="1705"/>
      <c r="JNW1" s="1705"/>
      <c r="JNX1" s="1705"/>
      <c r="JNY1" s="1705"/>
      <c r="JNZ1" s="1705"/>
      <c r="JOA1" s="1705"/>
      <c r="JOB1" s="1705"/>
      <c r="JOC1" s="1705"/>
      <c r="JOD1" s="1705"/>
      <c r="JOE1" s="1705"/>
      <c r="JOF1" s="1705"/>
      <c r="JOG1" s="1705"/>
      <c r="JOH1" s="1705"/>
      <c r="JOI1" s="1705"/>
      <c r="JOJ1" s="1705"/>
      <c r="JOK1" s="1705"/>
      <c r="JOL1" s="1705"/>
      <c r="JOM1" s="1705"/>
      <c r="JON1" s="1705"/>
      <c r="JOO1" s="1705"/>
      <c r="JOP1" s="1705"/>
      <c r="JOQ1" s="1705"/>
      <c r="JOR1" s="1705"/>
      <c r="JOS1" s="1705"/>
      <c r="JOT1" s="1705"/>
      <c r="JOU1" s="1705"/>
      <c r="JOV1" s="1705"/>
      <c r="JOW1" s="1705"/>
      <c r="JOX1" s="1705"/>
      <c r="JOY1" s="1705"/>
      <c r="JOZ1" s="1705"/>
      <c r="JPA1" s="1705"/>
      <c r="JPB1" s="1705"/>
      <c r="JPC1" s="1705"/>
      <c r="JPD1" s="1705"/>
      <c r="JPE1" s="1705"/>
      <c r="JPF1" s="1705"/>
      <c r="JPG1" s="1705"/>
      <c r="JPH1" s="1705"/>
      <c r="JPI1" s="1705"/>
      <c r="JPJ1" s="1705"/>
      <c r="JPK1" s="1705"/>
      <c r="JPL1" s="1705"/>
      <c r="JPM1" s="1705"/>
      <c r="JPN1" s="1705"/>
      <c r="JPO1" s="1705"/>
      <c r="JPP1" s="1705"/>
      <c r="JPQ1" s="1705"/>
      <c r="JPR1" s="1705"/>
      <c r="JPS1" s="1705"/>
      <c r="JPT1" s="1705"/>
      <c r="JPU1" s="1705"/>
      <c r="JPV1" s="1705"/>
      <c r="JPW1" s="1705"/>
      <c r="JPX1" s="1705"/>
      <c r="JPY1" s="1705"/>
      <c r="JPZ1" s="1705"/>
      <c r="JQA1" s="1705"/>
      <c r="JQB1" s="1705"/>
      <c r="JQC1" s="1705"/>
      <c r="JQD1" s="1705"/>
      <c r="JQE1" s="1705"/>
      <c r="JQF1" s="1705"/>
      <c r="JQG1" s="1705"/>
      <c r="JQH1" s="1705"/>
      <c r="JQI1" s="1705"/>
      <c r="JQJ1" s="1705"/>
      <c r="JQK1" s="1705"/>
      <c r="JQL1" s="1705"/>
      <c r="JQM1" s="1705"/>
      <c r="JQN1" s="1705"/>
      <c r="JQO1" s="1705"/>
      <c r="JQP1" s="1705"/>
      <c r="JQQ1" s="1705"/>
      <c r="JQR1" s="1705"/>
      <c r="JQS1" s="1705"/>
      <c r="JQT1" s="1705"/>
      <c r="JQU1" s="1705"/>
      <c r="JQV1" s="1705"/>
      <c r="JQW1" s="1705"/>
      <c r="JQX1" s="1705"/>
      <c r="JQY1" s="1705"/>
      <c r="JQZ1" s="1705"/>
      <c r="JRA1" s="1705"/>
      <c r="JRB1" s="1705"/>
      <c r="JRC1" s="1705"/>
      <c r="JRD1" s="1705"/>
      <c r="JRE1" s="1705"/>
      <c r="JRF1" s="1705"/>
      <c r="JRG1" s="1705"/>
      <c r="JRH1" s="1705"/>
      <c r="JRI1" s="1705"/>
      <c r="JRJ1" s="1705"/>
      <c r="JRK1" s="1705"/>
      <c r="JRL1" s="1705"/>
      <c r="JRM1" s="1705"/>
      <c r="JRN1" s="1705"/>
      <c r="JRO1" s="1705"/>
      <c r="JRP1" s="1705"/>
      <c r="JRQ1" s="1705"/>
      <c r="JRR1" s="1705"/>
      <c r="JRS1" s="1705"/>
      <c r="JRT1" s="1705"/>
      <c r="JRU1" s="1705"/>
      <c r="JRV1" s="1705"/>
      <c r="JRW1" s="1705"/>
      <c r="JRX1" s="1705"/>
      <c r="JRY1" s="1705"/>
      <c r="JRZ1" s="1705"/>
      <c r="JSA1" s="1705"/>
      <c r="JSB1" s="1705"/>
      <c r="JSC1" s="1705"/>
      <c r="JSD1" s="1705"/>
      <c r="JSE1" s="1705"/>
      <c r="JSF1" s="1705"/>
      <c r="JSG1" s="1705"/>
      <c r="JSH1" s="1705"/>
      <c r="JSI1" s="1705"/>
      <c r="JSJ1" s="1705"/>
      <c r="JSK1" s="1705"/>
      <c r="JSL1" s="1705"/>
      <c r="JSM1" s="1705"/>
      <c r="JSN1" s="1705"/>
      <c r="JSO1" s="1705"/>
      <c r="JSP1" s="1705"/>
      <c r="JSQ1" s="1705"/>
      <c r="JSR1" s="1705"/>
      <c r="JSS1" s="1705"/>
      <c r="JST1" s="1705"/>
      <c r="JSU1" s="1705"/>
      <c r="JSV1" s="1705"/>
      <c r="JSW1" s="1705"/>
      <c r="JSX1" s="1705"/>
      <c r="JSY1" s="1705"/>
      <c r="JSZ1" s="1705"/>
      <c r="JTA1" s="1705"/>
      <c r="JTB1" s="1705"/>
      <c r="JTC1" s="1705"/>
      <c r="JTD1" s="1705"/>
      <c r="JTE1" s="1705"/>
      <c r="JTF1" s="1705"/>
      <c r="JTG1" s="1705"/>
      <c r="JTH1" s="1705"/>
      <c r="JTI1" s="1705"/>
      <c r="JTJ1" s="1705"/>
      <c r="JTK1" s="1705"/>
      <c r="JTL1" s="1705"/>
      <c r="JTM1" s="1705"/>
      <c r="JTN1" s="1705"/>
      <c r="JTO1" s="1705"/>
      <c r="JTP1" s="1705"/>
      <c r="JTQ1" s="1705"/>
      <c r="JTR1" s="1705"/>
      <c r="JTS1" s="1705"/>
      <c r="JTT1" s="1705"/>
      <c r="JTU1" s="1705"/>
      <c r="JTV1" s="1705"/>
      <c r="JTW1" s="1705"/>
      <c r="JTX1" s="1705"/>
      <c r="JTY1" s="1705"/>
      <c r="JTZ1" s="1705"/>
      <c r="JUA1" s="1705"/>
      <c r="JUB1" s="1705"/>
      <c r="JUC1" s="1705"/>
      <c r="JUD1" s="1705"/>
      <c r="JUE1" s="1705"/>
      <c r="JUF1" s="1705"/>
      <c r="JUG1" s="1705"/>
      <c r="JUH1" s="1705"/>
      <c r="JUI1" s="1705"/>
      <c r="JUJ1" s="1705"/>
      <c r="JUK1" s="1705"/>
      <c r="JUL1" s="1705"/>
      <c r="JUM1" s="1705"/>
      <c r="JUN1" s="1705"/>
      <c r="JUO1" s="1705"/>
      <c r="JUP1" s="1705"/>
      <c r="JUQ1" s="1705"/>
      <c r="JUR1" s="1705"/>
      <c r="JUS1" s="1705"/>
      <c r="JUT1" s="1705"/>
      <c r="JUU1" s="1705"/>
      <c r="JUV1" s="1705"/>
      <c r="JUW1" s="1705"/>
      <c r="JUX1" s="1705"/>
      <c r="JUY1" s="1705"/>
      <c r="JUZ1" s="1705"/>
      <c r="JVA1" s="1705"/>
      <c r="JVB1" s="1705"/>
      <c r="JVC1" s="1705"/>
      <c r="JVD1" s="1705"/>
      <c r="JVE1" s="1705"/>
      <c r="JVF1" s="1705"/>
      <c r="JVG1" s="1705"/>
      <c r="JVH1" s="1705"/>
      <c r="JVI1" s="1705"/>
      <c r="JVJ1" s="1705"/>
      <c r="JVK1" s="1705"/>
      <c r="JVL1" s="1705"/>
      <c r="JVM1" s="1705"/>
      <c r="JVN1" s="1705"/>
      <c r="JVO1" s="1705"/>
      <c r="JVP1" s="1705"/>
      <c r="JVQ1" s="1705"/>
      <c r="JVR1" s="1705"/>
      <c r="JVS1" s="1705"/>
      <c r="JVT1" s="1705"/>
      <c r="JVU1" s="1705"/>
      <c r="JVV1" s="1705"/>
      <c r="JVW1" s="1705"/>
      <c r="JVX1" s="1705"/>
      <c r="JVY1" s="1705"/>
      <c r="JVZ1" s="1705"/>
      <c r="JWA1" s="1705"/>
      <c r="JWB1" s="1705"/>
      <c r="JWC1" s="1705"/>
      <c r="JWD1" s="1705"/>
      <c r="JWE1" s="1705"/>
      <c r="JWF1" s="1705"/>
      <c r="JWG1" s="1705"/>
      <c r="JWH1" s="1705"/>
      <c r="JWI1" s="1705"/>
      <c r="JWJ1" s="1705"/>
      <c r="JWK1" s="1705"/>
      <c r="JWL1" s="1705"/>
      <c r="JWM1" s="1705"/>
      <c r="JWN1" s="1705"/>
      <c r="JWO1" s="1705"/>
      <c r="JWP1" s="1705"/>
      <c r="JWQ1" s="1705"/>
      <c r="JWR1" s="1705"/>
      <c r="JWS1" s="1705"/>
      <c r="JWT1" s="1705"/>
      <c r="JWU1" s="1705"/>
      <c r="JWV1" s="1705"/>
      <c r="JWW1" s="1705"/>
      <c r="JWX1" s="1705"/>
      <c r="JWY1" s="1705"/>
      <c r="JWZ1" s="1705"/>
      <c r="JXA1" s="1705"/>
      <c r="JXB1" s="1705"/>
      <c r="JXC1" s="1705"/>
      <c r="JXD1" s="1705"/>
      <c r="JXE1" s="1705"/>
      <c r="JXF1" s="1705"/>
      <c r="JXG1" s="1705"/>
      <c r="JXH1" s="1705"/>
      <c r="JXI1" s="1705"/>
      <c r="JXJ1" s="1705"/>
      <c r="JXK1" s="1705"/>
      <c r="JXL1" s="1705"/>
      <c r="JXM1" s="1705"/>
      <c r="JXN1" s="1705"/>
      <c r="JXO1" s="1705"/>
      <c r="JXP1" s="1705"/>
      <c r="JXQ1" s="1705"/>
      <c r="JXR1" s="1705"/>
      <c r="JXS1" s="1705"/>
      <c r="JXT1" s="1705"/>
      <c r="JXU1" s="1705"/>
      <c r="JXV1" s="1705"/>
      <c r="JXW1" s="1705"/>
      <c r="JXX1" s="1705"/>
      <c r="JXY1" s="1705"/>
      <c r="JXZ1" s="1705"/>
      <c r="JYA1" s="1705"/>
      <c r="JYB1" s="1705"/>
      <c r="JYC1" s="1705"/>
      <c r="JYD1" s="1705"/>
      <c r="JYE1" s="1705"/>
      <c r="JYF1" s="1705"/>
      <c r="JYG1" s="1705"/>
      <c r="JYH1" s="1705"/>
      <c r="JYI1" s="1705"/>
      <c r="JYJ1" s="1705"/>
      <c r="JYK1" s="1705"/>
      <c r="JYL1" s="1705"/>
      <c r="JYM1" s="1705"/>
      <c r="JYN1" s="1705"/>
      <c r="JYO1" s="1705"/>
      <c r="JYP1" s="1705"/>
      <c r="JYQ1" s="1705"/>
      <c r="JYR1" s="1705"/>
      <c r="JYS1" s="1705"/>
      <c r="JYT1" s="1705"/>
      <c r="JYU1" s="1705"/>
      <c r="JYV1" s="1705"/>
      <c r="JYW1" s="1705"/>
      <c r="JYX1" s="1705"/>
      <c r="JYY1" s="1705"/>
      <c r="JYZ1" s="1705"/>
      <c r="JZA1" s="1705"/>
      <c r="JZB1" s="1705"/>
      <c r="JZC1" s="1705"/>
      <c r="JZD1" s="1705"/>
      <c r="JZE1" s="1705"/>
      <c r="JZF1" s="1705"/>
      <c r="JZG1" s="1705"/>
      <c r="JZH1" s="1705"/>
      <c r="JZI1" s="1705"/>
      <c r="JZJ1" s="1705"/>
      <c r="JZK1" s="1705"/>
      <c r="JZL1" s="1705"/>
      <c r="JZM1" s="1705"/>
      <c r="JZN1" s="1705"/>
      <c r="JZO1" s="1705"/>
      <c r="JZP1" s="1705"/>
      <c r="JZQ1" s="1705"/>
      <c r="JZR1" s="1705"/>
      <c r="JZS1" s="1705"/>
      <c r="JZT1" s="1705"/>
      <c r="JZU1" s="1705"/>
      <c r="JZV1" s="1705"/>
      <c r="JZW1" s="1705"/>
      <c r="JZX1" s="1705"/>
      <c r="JZY1" s="1705"/>
      <c r="JZZ1" s="1705"/>
      <c r="KAA1" s="1705"/>
      <c r="KAB1" s="1705"/>
      <c r="KAC1" s="1705"/>
      <c r="KAD1" s="1705"/>
      <c r="KAE1" s="1705"/>
      <c r="KAF1" s="1705"/>
      <c r="KAG1" s="1705"/>
      <c r="KAH1" s="1705"/>
      <c r="KAI1" s="1705"/>
      <c r="KAJ1" s="1705"/>
      <c r="KAK1" s="1705"/>
      <c r="KAL1" s="1705"/>
      <c r="KAM1" s="1705"/>
      <c r="KAN1" s="1705"/>
      <c r="KAO1" s="1705"/>
      <c r="KAP1" s="1705"/>
      <c r="KAQ1" s="1705"/>
      <c r="KAR1" s="1705"/>
      <c r="KAS1" s="1705"/>
      <c r="KAT1" s="1705"/>
      <c r="KAU1" s="1705"/>
      <c r="KAV1" s="1705"/>
      <c r="KAW1" s="1705"/>
      <c r="KAX1" s="1705"/>
      <c r="KAY1" s="1705"/>
      <c r="KAZ1" s="1705"/>
      <c r="KBA1" s="1705"/>
      <c r="KBB1" s="1705"/>
      <c r="KBC1" s="1705"/>
      <c r="KBD1" s="1705"/>
      <c r="KBE1" s="1705"/>
      <c r="KBF1" s="1705"/>
      <c r="KBG1" s="1705"/>
      <c r="KBH1" s="1705"/>
      <c r="KBI1" s="1705"/>
      <c r="KBJ1" s="1705"/>
      <c r="KBK1" s="1705"/>
      <c r="KBL1" s="1705"/>
      <c r="KBM1" s="1705"/>
      <c r="KBN1" s="1705"/>
      <c r="KBO1" s="1705"/>
      <c r="KBP1" s="1705"/>
      <c r="KBQ1" s="1705"/>
      <c r="KBR1" s="1705"/>
      <c r="KBS1" s="1705"/>
      <c r="KBT1" s="1705"/>
      <c r="KBU1" s="1705"/>
      <c r="KBV1" s="1705"/>
      <c r="KBW1" s="1705"/>
      <c r="KBX1" s="1705"/>
      <c r="KBY1" s="1705"/>
      <c r="KBZ1" s="1705"/>
      <c r="KCA1" s="1705"/>
      <c r="KCB1" s="1705"/>
      <c r="KCC1" s="1705"/>
      <c r="KCD1" s="1705"/>
      <c r="KCE1" s="1705"/>
      <c r="KCF1" s="1705"/>
      <c r="KCG1" s="1705"/>
      <c r="KCH1" s="1705"/>
      <c r="KCI1" s="1705"/>
      <c r="KCJ1" s="1705"/>
      <c r="KCK1" s="1705"/>
      <c r="KCL1" s="1705"/>
      <c r="KCM1" s="1705"/>
      <c r="KCN1" s="1705"/>
      <c r="KCO1" s="1705"/>
      <c r="KCP1" s="1705"/>
      <c r="KCQ1" s="1705"/>
      <c r="KCR1" s="1705"/>
      <c r="KCS1" s="1705"/>
      <c r="KCT1" s="1705"/>
      <c r="KCU1" s="1705"/>
      <c r="KCV1" s="1705"/>
      <c r="KCW1" s="1705"/>
      <c r="KCX1" s="1705"/>
      <c r="KCY1" s="1705"/>
      <c r="KCZ1" s="1705"/>
      <c r="KDA1" s="1705"/>
      <c r="KDB1" s="1705"/>
      <c r="KDC1" s="1705"/>
      <c r="KDD1" s="1705"/>
      <c r="KDE1" s="1705"/>
      <c r="KDF1" s="1705"/>
      <c r="KDG1" s="1705"/>
      <c r="KDH1" s="1705"/>
      <c r="KDI1" s="1705"/>
      <c r="KDJ1" s="1705"/>
      <c r="KDK1" s="1705"/>
      <c r="KDL1" s="1705"/>
      <c r="KDM1" s="1705"/>
      <c r="KDN1" s="1705"/>
      <c r="KDO1" s="1705"/>
      <c r="KDP1" s="1705"/>
      <c r="KDQ1" s="1705"/>
      <c r="KDR1" s="1705"/>
      <c r="KDS1" s="1705"/>
      <c r="KDT1" s="1705"/>
      <c r="KDU1" s="1705"/>
      <c r="KDV1" s="1705"/>
      <c r="KDW1" s="1705"/>
      <c r="KDX1" s="1705"/>
      <c r="KDY1" s="1705"/>
      <c r="KDZ1" s="1705"/>
      <c r="KEA1" s="1705"/>
      <c r="KEB1" s="1705"/>
      <c r="KEC1" s="1705"/>
      <c r="KED1" s="1705"/>
      <c r="KEE1" s="1705"/>
      <c r="KEF1" s="1705"/>
      <c r="KEG1" s="1705"/>
      <c r="KEH1" s="1705"/>
      <c r="KEI1" s="1705"/>
      <c r="KEJ1" s="1705"/>
      <c r="KEK1" s="1705"/>
      <c r="KEL1" s="1705"/>
      <c r="KEM1" s="1705"/>
      <c r="KEN1" s="1705"/>
      <c r="KEO1" s="1705"/>
      <c r="KEP1" s="1705"/>
      <c r="KEQ1" s="1705"/>
      <c r="KER1" s="1705"/>
      <c r="KES1" s="1705"/>
      <c r="KET1" s="1705"/>
      <c r="KEU1" s="1705"/>
      <c r="KEV1" s="1705"/>
      <c r="KEW1" s="1705"/>
      <c r="KEX1" s="1705"/>
      <c r="KEY1" s="1705"/>
      <c r="KEZ1" s="1705"/>
      <c r="KFA1" s="1705"/>
      <c r="KFB1" s="1705"/>
      <c r="KFC1" s="1705"/>
      <c r="KFD1" s="1705"/>
      <c r="KFE1" s="1705"/>
      <c r="KFF1" s="1705"/>
      <c r="KFG1" s="1705"/>
      <c r="KFH1" s="1705"/>
      <c r="KFI1" s="1705"/>
      <c r="KFJ1" s="1705"/>
      <c r="KFK1" s="1705"/>
      <c r="KFL1" s="1705"/>
      <c r="KFM1" s="1705"/>
      <c r="KFN1" s="1705"/>
      <c r="KFO1" s="1705"/>
      <c r="KFP1" s="1705"/>
      <c r="KFQ1" s="1705"/>
      <c r="KFR1" s="1705"/>
      <c r="KFS1" s="1705"/>
      <c r="KFT1" s="1705"/>
      <c r="KFU1" s="1705"/>
      <c r="KFV1" s="1705"/>
      <c r="KFW1" s="1705"/>
      <c r="KFX1" s="1705"/>
      <c r="KFY1" s="1705"/>
      <c r="KFZ1" s="1705"/>
      <c r="KGA1" s="1705"/>
      <c r="KGB1" s="1705"/>
      <c r="KGC1" s="1705"/>
      <c r="KGD1" s="1705"/>
      <c r="KGE1" s="1705"/>
      <c r="KGF1" s="1705"/>
      <c r="KGG1" s="1705"/>
      <c r="KGH1" s="1705"/>
      <c r="KGI1" s="1705"/>
      <c r="KGJ1" s="1705"/>
      <c r="KGK1" s="1705"/>
      <c r="KGL1" s="1705"/>
      <c r="KGM1" s="1705"/>
      <c r="KGN1" s="1705"/>
      <c r="KGO1" s="1705"/>
      <c r="KGP1" s="1705"/>
      <c r="KGQ1" s="1705"/>
      <c r="KGR1" s="1705"/>
      <c r="KGS1" s="1705"/>
      <c r="KGT1" s="1705"/>
      <c r="KGU1" s="1705"/>
      <c r="KGV1" s="1705"/>
      <c r="KGW1" s="1705"/>
      <c r="KGX1" s="1705"/>
      <c r="KGY1" s="1705"/>
      <c r="KGZ1" s="1705"/>
      <c r="KHA1" s="1705"/>
      <c r="KHB1" s="1705"/>
      <c r="KHC1" s="1705"/>
      <c r="KHD1" s="1705"/>
      <c r="KHE1" s="1705"/>
      <c r="KHF1" s="1705"/>
      <c r="KHG1" s="1705"/>
      <c r="KHH1" s="1705"/>
      <c r="KHI1" s="1705"/>
      <c r="KHJ1" s="1705"/>
      <c r="KHK1" s="1705"/>
      <c r="KHL1" s="1705"/>
      <c r="KHM1" s="1705"/>
      <c r="KHN1" s="1705"/>
      <c r="KHO1" s="1705"/>
      <c r="KHP1" s="1705"/>
      <c r="KHQ1" s="1705"/>
      <c r="KHR1" s="1705"/>
      <c r="KHS1" s="1705"/>
      <c r="KHT1" s="1705"/>
      <c r="KHU1" s="1705"/>
      <c r="KHV1" s="1705"/>
      <c r="KHW1" s="1705"/>
      <c r="KHX1" s="1705"/>
      <c r="KHY1" s="1705"/>
      <c r="KHZ1" s="1705"/>
      <c r="KIA1" s="1705"/>
      <c r="KIB1" s="1705"/>
      <c r="KIC1" s="1705"/>
      <c r="KID1" s="1705"/>
      <c r="KIE1" s="1705"/>
      <c r="KIF1" s="1705"/>
      <c r="KIG1" s="1705"/>
      <c r="KIH1" s="1705"/>
      <c r="KII1" s="1705"/>
      <c r="KIJ1" s="1705"/>
      <c r="KIK1" s="1705"/>
      <c r="KIL1" s="1705"/>
      <c r="KIM1" s="1705"/>
      <c r="KIN1" s="1705"/>
      <c r="KIO1" s="1705"/>
      <c r="KIP1" s="1705"/>
      <c r="KIQ1" s="1705"/>
      <c r="KIR1" s="1705"/>
      <c r="KIS1" s="1705"/>
      <c r="KIT1" s="1705"/>
      <c r="KIU1" s="1705"/>
      <c r="KIV1" s="1705"/>
      <c r="KIW1" s="1705"/>
      <c r="KIX1" s="1705"/>
      <c r="KIY1" s="1705"/>
      <c r="KIZ1" s="1705"/>
      <c r="KJA1" s="1705"/>
      <c r="KJB1" s="1705"/>
      <c r="KJC1" s="1705"/>
      <c r="KJD1" s="1705"/>
      <c r="KJE1" s="1705"/>
      <c r="KJF1" s="1705"/>
      <c r="KJG1" s="1705"/>
      <c r="KJH1" s="1705"/>
      <c r="KJI1" s="1705"/>
      <c r="KJJ1" s="1705"/>
      <c r="KJK1" s="1705"/>
      <c r="KJL1" s="1705"/>
      <c r="KJM1" s="1705"/>
      <c r="KJN1" s="1705"/>
      <c r="KJO1" s="1705"/>
      <c r="KJP1" s="1705"/>
      <c r="KJQ1" s="1705"/>
      <c r="KJR1" s="1705"/>
      <c r="KJS1" s="1705"/>
      <c r="KJT1" s="1705"/>
      <c r="KJU1" s="1705"/>
      <c r="KJV1" s="1705"/>
      <c r="KJW1" s="1705"/>
      <c r="KJX1" s="1705"/>
      <c r="KJY1" s="1705"/>
      <c r="KJZ1" s="1705"/>
      <c r="KKA1" s="1705"/>
      <c r="KKB1" s="1705"/>
      <c r="KKC1" s="1705"/>
      <c r="KKD1" s="1705"/>
      <c r="KKE1" s="1705"/>
      <c r="KKF1" s="1705"/>
      <c r="KKG1" s="1705"/>
      <c r="KKH1" s="1705"/>
      <c r="KKI1" s="1705"/>
      <c r="KKJ1" s="1705"/>
      <c r="KKK1" s="1705"/>
      <c r="KKL1" s="1705"/>
      <c r="KKM1" s="1705"/>
      <c r="KKN1" s="1705"/>
      <c r="KKO1" s="1705"/>
      <c r="KKP1" s="1705"/>
      <c r="KKQ1" s="1705"/>
      <c r="KKR1" s="1705"/>
      <c r="KKS1" s="1705"/>
      <c r="KKT1" s="1705"/>
      <c r="KKU1" s="1705"/>
      <c r="KKV1" s="1705"/>
      <c r="KKW1" s="1705"/>
      <c r="KKX1" s="1705"/>
      <c r="KKY1" s="1705"/>
      <c r="KKZ1" s="1705"/>
      <c r="KLA1" s="1705"/>
      <c r="KLB1" s="1705"/>
      <c r="KLC1" s="1705"/>
      <c r="KLD1" s="1705"/>
      <c r="KLE1" s="1705"/>
      <c r="KLF1" s="1705"/>
      <c r="KLG1" s="1705"/>
      <c r="KLH1" s="1705"/>
      <c r="KLI1" s="1705"/>
      <c r="KLJ1" s="1705"/>
      <c r="KLK1" s="1705"/>
      <c r="KLL1" s="1705"/>
      <c r="KLM1" s="1705"/>
      <c r="KLN1" s="1705"/>
      <c r="KLO1" s="1705"/>
      <c r="KLP1" s="1705"/>
      <c r="KLQ1" s="1705"/>
      <c r="KLR1" s="1705"/>
      <c r="KLS1" s="1705"/>
      <c r="KLT1" s="1705"/>
      <c r="KLU1" s="1705"/>
      <c r="KLV1" s="1705"/>
      <c r="KLW1" s="1705"/>
      <c r="KLX1" s="1705"/>
      <c r="KLY1" s="1705"/>
      <c r="KLZ1" s="1705"/>
      <c r="KMA1" s="1705"/>
      <c r="KMB1" s="1705"/>
      <c r="KMC1" s="1705"/>
      <c r="KMD1" s="1705"/>
      <c r="KME1" s="1705"/>
      <c r="KMF1" s="1705"/>
      <c r="KMG1" s="1705"/>
      <c r="KMH1" s="1705"/>
      <c r="KMI1" s="1705"/>
      <c r="KMJ1" s="1705"/>
      <c r="KMK1" s="1705"/>
      <c r="KML1" s="1705"/>
      <c r="KMM1" s="1705"/>
      <c r="KMN1" s="1705"/>
      <c r="KMO1" s="1705"/>
      <c r="KMP1" s="1705"/>
      <c r="KMQ1" s="1705"/>
      <c r="KMR1" s="1705"/>
      <c r="KMS1" s="1705"/>
      <c r="KMT1" s="1705"/>
      <c r="KMU1" s="1705"/>
      <c r="KMV1" s="1705"/>
      <c r="KMW1" s="1705"/>
      <c r="KMX1" s="1705"/>
      <c r="KMY1" s="1705"/>
      <c r="KMZ1" s="1705"/>
      <c r="KNA1" s="1705"/>
      <c r="KNB1" s="1705"/>
      <c r="KNC1" s="1705"/>
      <c r="KND1" s="1705"/>
      <c r="KNE1" s="1705"/>
      <c r="KNF1" s="1705"/>
      <c r="KNG1" s="1705"/>
      <c r="KNH1" s="1705"/>
      <c r="KNI1" s="1705"/>
      <c r="KNJ1" s="1705"/>
      <c r="KNK1" s="1705"/>
      <c r="KNL1" s="1705"/>
      <c r="KNM1" s="1705"/>
      <c r="KNN1" s="1705"/>
      <c r="KNO1" s="1705"/>
      <c r="KNP1" s="1705"/>
      <c r="KNQ1" s="1705"/>
      <c r="KNR1" s="1705"/>
      <c r="KNS1" s="1705"/>
      <c r="KNT1" s="1705"/>
      <c r="KNU1" s="1705"/>
      <c r="KNV1" s="1705"/>
      <c r="KNW1" s="1705"/>
      <c r="KNX1" s="1705"/>
      <c r="KNY1" s="1705"/>
      <c r="KNZ1" s="1705"/>
      <c r="KOA1" s="1705"/>
      <c r="KOB1" s="1705"/>
      <c r="KOC1" s="1705"/>
      <c r="KOD1" s="1705"/>
      <c r="KOE1" s="1705"/>
      <c r="KOF1" s="1705"/>
      <c r="KOG1" s="1705"/>
      <c r="KOH1" s="1705"/>
      <c r="KOI1" s="1705"/>
      <c r="KOJ1" s="1705"/>
      <c r="KOK1" s="1705"/>
      <c r="KOL1" s="1705"/>
      <c r="KOM1" s="1705"/>
      <c r="KON1" s="1705"/>
      <c r="KOO1" s="1705"/>
      <c r="KOP1" s="1705"/>
      <c r="KOQ1" s="1705"/>
      <c r="KOR1" s="1705"/>
      <c r="KOS1" s="1705"/>
      <c r="KOT1" s="1705"/>
      <c r="KOU1" s="1705"/>
      <c r="KOV1" s="1705"/>
      <c r="KOW1" s="1705"/>
      <c r="KOX1" s="1705"/>
      <c r="KOY1" s="1705"/>
      <c r="KOZ1" s="1705"/>
      <c r="KPA1" s="1705"/>
      <c r="KPB1" s="1705"/>
      <c r="KPC1" s="1705"/>
      <c r="KPD1" s="1705"/>
      <c r="KPE1" s="1705"/>
      <c r="KPF1" s="1705"/>
      <c r="KPG1" s="1705"/>
      <c r="KPH1" s="1705"/>
      <c r="KPI1" s="1705"/>
      <c r="KPJ1" s="1705"/>
      <c r="KPK1" s="1705"/>
      <c r="KPL1" s="1705"/>
      <c r="KPM1" s="1705"/>
      <c r="KPN1" s="1705"/>
      <c r="KPO1" s="1705"/>
      <c r="KPP1" s="1705"/>
      <c r="KPQ1" s="1705"/>
      <c r="KPR1" s="1705"/>
      <c r="KPS1" s="1705"/>
      <c r="KPT1" s="1705"/>
      <c r="KPU1" s="1705"/>
      <c r="KPV1" s="1705"/>
      <c r="KPW1" s="1705"/>
      <c r="KPX1" s="1705"/>
      <c r="KPY1" s="1705"/>
      <c r="KPZ1" s="1705"/>
      <c r="KQA1" s="1705"/>
      <c r="KQB1" s="1705"/>
      <c r="KQC1" s="1705"/>
      <c r="KQD1" s="1705"/>
      <c r="KQE1" s="1705"/>
      <c r="KQF1" s="1705"/>
      <c r="KQG1" s="1705"/>
      <c r="KQH1" s="1705"/>
      <c r="KQI1" s="1705"/>
      <c r="KQJ1" s="1705"/>
      <c r="KQK1" s="1705"/>
      <c r="KQL1" s="1705"/>
      <c r="KQM1" s="1705"/>
      <c r="KQN1" s="1705"/>
      <c r="KQO1" s="1705"/>
      <c r="KQP1" s="1705"/>
      <c r="KQQ1" s="1705"/>
      <c r="KQR1" s="1705"/>
      <c r="KQS1" s="1705"/>
      <c r="KQT1" s="1705"/>
      <c r="KQU1" s="1705"/>
      <c r="KQV1" s="1705"/>
      <c r="KQW1" s="1705"/>
      <c r="KQX1" s="1705"/>
      <c r="KQY1" s="1705"/>
      <c r="KQZ1" s="1705"/>
      <c r="KRA1" s="1705"/>
      <c r="KRB1" s="1705"/>
      <c r="KRC1" s="1705"/>
      <c r="KRD1" s="1705"/>
      <c r="KRE1" s="1705"/>
      <c r="KRF1" s="1705"/>
      <c r="KRG1" s="1705"/>
      <c r="KRH1" s="1705"/>
      <c r="KRI1" s="1705"/>
      <c r="KRJ1" s="1705"/>
      <c r="KRK1" s="1705"/>
      <c r="KRL1" s="1705"/>
      <c r="KRM1" s="1705"/>
      <c r="KRN1" s="1705"/>
      <c r="KRO1" s="1705"/>
      <c r="KRP1" s="1705"/>
      <c r="KRQ1" s="1705"/>
      <c r="KRR1" s="1705"/>
      <c r="KRS1" s="1705"/>
      <c r="KRT1" s="1705"/>
      <c r="KRU1" s="1705"/>
      <c r="KRV1" s="1705"/>
      <c r="KRW1" s="1705"/>
      <c r="KRX1" s="1705"/>
      <c r="KRY1" s="1705"/>
      <c r="KRZ1" s="1705"/>
      <c r="KSA1" s="1705"/>
      <c r="KSB1" s="1705"/>
      <c r="KSC1" s="1705"/>
      <c r="KSD1" s="1705"/>
      <c r="KSE1" s="1705"/>
      <c r="KSF1" s="1705"/>
      <c r="KSG1" s="1705"/>
      <c r="KSH1" s="1705"/>
      <c r="KSI1" s="1705"/>
      <c r="KSJ1" s="1705"/>
      <c r="KSK1" s="1705"/>
      <c r="KSL1" s="1705"/>
      <c r="KSM1" s="1705"/>
      <c r="KSN1" s="1705"/>
      <c r="KSO1" s="1705"/>
      <c r="KSP1" s="1705"/>
      <c r="KSQ1" s="1705"/>
      <c r="KSR1" s="1705"/>
      <c r="KSS1" s="1705"/>
      <c r="KST1" s="1705"/>
      <c r="KSU1" s="1705"/>
      <c r="KSV1" s="1705"/>
      <c r="KSW1" s="1705"/>
      <c r="KSX1" s="1705"/>
      <c r="KSY1" s="1705"/>
      <c r="KSZ1" s="1705"/>
      <c r="KTA1" s="1705"/>
      <c r="KTB1" s="1705"/>
      <c r="KTC1" s="1705"/>
      <c r="KTD1" s="1705"/>
      <c r="KTE1" s="1705"/>
      <c r="KTF1" s="1705"/>
      <c r="KTG1" s="1705"/>
      <c r="KTH1" s="1705"/>
      <c r="KTI1" s="1705"/>
      <c r="KTJ1" s="1705"/>
      <c r="KTK1" s="1705"/>
      <c r="KTL1" s="1705"/>
      <c r="KTM1" s="1705"/>
      <c r="KTN1" s="1705"/>
      <c r="KTO1" s="1705"/>
      <c r="KTP1" s="1705"/>
      <c r="KTQ1" s="1705"/>
      <c r="KTR1" s="1705"/>
      <c r="KTS1" s="1705"/>
      <c r="KTT1" s="1705"/>
      <c r="KTU1" s="1705"/>
      <c r="KTV1" s="1705"/>
      <c r="KTW1" s="1705"/>
      <c r="KTX1" s="1705"/>
      <c r="KTY1" s="1705"/>
      <c r="KTZ1" s="1705"/>
      <c r="KUA1" s="1705"/>
      <c r="KUB1" s="1705"/>
      <c r="KUC1" s="1705"/>
      <c r="KUD1" s="1705"/>
      <c r="KUE1" s="1705"/>
      <c r="KUF1" s="1705"/>
      <c r="KUG1" s="1705"/>
      <c r="KUH1" s="1705"/>
      <c r="KUI1" s="1705"/>
      <c r="KUJ1" s="1705"/>
      <c r="KUK1" s="1705"/>
      <c r="KUL1" s="1705"/>
      <c r="KUM1" s="1705"/>
      <c r="KUN1" s="1705"/>
      <c r="KUO1" s="1705"/>
      <c r="KUP1" s="1705"/>
      <c r="KUQ1" s="1705"/>
      <c r="KUR1" s="1705"/>
      <c r="KUS1" s="1705"/>
      <c r="KUT1" s="1705"/>
      <c r="KUU1" s="1705"/>
      <c r="KUV1" s="1705"/>
      <c r="KUW1" s="1705"/>
      <c r="KUX1" s="1705"/>
      <c r="KUY1" s="1705"/>
      <c r="KUZ1" s="1705"/>
      <c r="KVA1" s="1705"/>
      <c r="KVB1" s="1705"/>
      <c r="KVC1" s="1705"/>
      <c r="KVD1" s="1705"/>
      <c r="KVE1" s="1705"/>
      <c r="KVF1" s="1705"/>
      <c r="KVG1" s="1705"/>
      <c r="KVH1" s="1705"/>
      <c r="KVI1" s="1705"/>
      <c r="KVJ1" s="1705"/>
      <c r="KVK1" s="1705"/>
      <c r="KVL1" s="1705"/>
      <c r="KVM1" s="1705"/>
      <c r="KVN1" s="1705"/>
      <c r="KVO1" s="1705"/>
      <c r="KVP1" s="1705"/>
      <c r="KVQ1" s="1705"/>
      <c r="KVR1" s="1705"/>
      <c r="KVS1" s="1705"/>
      <c r="KVT1" s="1705"/>
      <c r="KVU1" s="1705"/>
      <c r="KVV1" s="1705"/>
      <c r="KVW1" s="1705"/>
      <c r="KVX1" s="1705"/>
      <c r="KVY1" s="1705"/>
      <c r="KVZ1" s="1705"/>
      <c r="KWA1" s="1705"/>
      <c r="KWB1" s="1705"/>
      <c r="KWC1" s="1705"/>
      <c r="KWD1" s="1705"/>
      <c r="KWE1" s="1705"/>
      <c r="KWF1" s="1705"/>
      <c r="KWG1" s="1705"/>
      <c r="KWH1" s="1705"/>
      <c r="KWI1" s="1705"/>
      <c r="KWJ1" s="1705"/>
      <c r="KWK1" s="1705"/>
      <c r="KWL1" s="1705"/>
      <c r="KWM1" s="1705"/>
      <c r="KWN1" s="1705"/>
      <c r="KWO1" s="1705"/>
      <c r="KWP1" s="1705"/>
      <c r="KWQ1" s="1705"/>
      <c r="KWR1" s="1705"/>
      <c r="KWS1" s="1705"/>
      <c r="KWT1" s="1705"/>
      <c r="KWU1" s="1705"/>
      <c r="KWV1" s="1705"/>
      <c r="KWW1" s="1705"/>
      <c r="KWX1" s="1705"/>
      <c r="KWY1" s="1705"/>
      <c r="KWZ1" s="1705"/>
      <c r="KXA1" s="1705"/>
      <c r="KXB1" s="1705"/>
      <c r="KXC1" s="1705"/>
      <c r="KXD1" s="1705"/>
      <c r="KXE1" s="1705"/>
      <c r="KXF1" s="1705"/>
      <c r="KXG1" s="1705"/>
      <c r="KXH1" s="1705"/>
      <c r="KXI1" s="1705"/>
      <c r="KXJ1" s="1705"/>
      <c r="KXK1" s="1705"/>
      <c r="KXL1" s="1705"/>
      <c r="KXM1" s="1705"/>
      <c r="KXN1" s="1705"/>
      <c r="KXO1" s="1705"/>
      <c r="KXP1" s="1705"/>
      <c r="KXQ1" s="1705"/>
      <c r="KXR1" s="1705"/>
      <c r="KXS1" s="1705"/>
      <c r="KXT1" s="1705"/>
      <c r="KXU1" s="1705"/>
      <c r="KXV1" s="1705"/>
      <c r="KXW1" s="1705"/>
      <c r="KXX1" s="1705"/>
      <c r="KXY1" s="1705"/>
      <c r="KXZ1" s="1705"/>
      <c r="KYA1" s="1705"/>
      <c r="KYB1" s="1705"/>
      <c r="KYC1" s="1705"/>
      <c r="KYD1" s="1705"/>
      <c r="KYE1" s="1705"/>
      <c r="KYF1" s="1705"/>
      <c r="KYG1" s="1705"/>
      <c r="KYH1" s="1705"/>
      <c r="KYI1" s="1705"/>
      <c r="KYJ1" s="1705"/>
      <c r="KYK1" s="1705"/>
      <c r="KYL1" s="1705"/>
      <c r="KYM1" s="1705"/>
      <c r="KYN1" s="1705"/>
      <c r="KYO1" s="1705"/>
      <c r="KYP1" s="1705"/>
      <c r="KYQ1" s="1705"/>
      <c r="KYR1" s="1705"/>
      <c r="KYS1" s="1705"/>
      <c r="KYT1" s="1705"/>
      <c r="KYU1" s="1705"/>
      <c r="KYV1" s="1705"/>
      <c r="KYW1" s="1705"/>
      <c r="KYX1" s="1705"/>
      <c r="KYY1" s="1705"/>
      <c r="KYZ1" s="1705"/>
      <c r="KZA1" s="1705"/>
      <c r="KZB1" s="1705"/>
      <c r="KZC1" s="1705"/>
      <c r="KZD1" s="1705"/>
      <c r="KZE1" s="1705"/>
      <c r="KZF1" s="1705"/>
      <c r="KZG1" s="1705"/>
      <c r="KZH1" s="1705"/>
      <c r="KZI1" s="1705"/>
      <c r="KZJ1" s="1705"/>
      <c r="KZK1" s="1705"/>
      <c r="KZL1" s="1705"/>
      <c r="KZM1" s="1705"/>
      <c r="KZN1" s="1705"/>
      <c r="KZO1" s="1705"/>
      <c r="KZP1" s="1705"/>
      <c r="KZQ1" s="1705"/>
      <c r="KZR1" s="1705"/>
      <c r="KZS1" s="1705"/>
      <c r="KZT1" s="1705"/>
      <c r="KZU1" s="1705"/>
      <c r="KZV1" s="1705"/>
      <c r="KZW1" s="1705"/>
      <c r="KZX1" s="1705"/>
      <c r="KZY1" s="1705"/>
      <c r="KZZ1" s="1705"/>
      <c r="LAA1" s="1705"/>
      <c r="LAB1" s="1705"/>
      <c r="LAC1" s="1705"/>
      <c r="LAD1" s="1705"/>
      <c r="LAE1" s="1705"/>
      <c r="LAF1" s="1705"/>
      <c r="LAG1" s="1705"/>
      <c r="LAH1" s="1705"/>
      <c r="LAI1" s="1705"/>
      <c r="LAJ1" s="1705"/>
      <c r="LAK1" s="1705"/>
      <c r="LAL1" s="1705"/>
      <c r="LAM1" s="1705"/>
      <c r="LAN1" s="1705"/>
      <c r="LAO1" s="1705"/>
      <c r="LAP1" s="1705"/>
      <c r="LAQ1" s="1705"/>
      <c r="LAR1" s="1705"/>
      <c r="LAS1" s="1705"/>
      <c r="LAT1" s="1705"/>
      <c r="LAU1" s="1705"/>
      <c r="LAV1" s="1705"/>
      <c r="LAW1" s="1705"/>
      <c r="LAX1" s="1705"/>
      <c r="LAY1" s="1705"/>
      <c r="LAZ1" s="1705"/>
      <c r="LBA1" s="1705"/>
      <c r="LBB1" s="1705"/>
      <c r="LBC1" s="1705"/>
      <c r="LBD1" s="1705"/>
      <c r="LBE1" s="1705"/>
      <c r="LBF1" s="1705"/>
      <c r="LBG1" s="1705"/>
      <c r="LBH1" s="1705"/>
      <c r="LBI1" s="1705"/>
      <c r="LBJ1" s="1705"/>
      <c r="LBK1" s="1705"/>
      <c r="LBL1" s="1705"/>
      <c r="LBM1" s="1705"/>
      <c r="LBN1" s="1705"/>
      <c r="LBO1" s="1705"/>
      <c r="LBP1" s="1705"/>
      <c r="LBQ1" s="1705"/>
      <c r="LBR1" s="1705"/>
      <c r="LBS1" s="1705"/>
      <c r="LBT1" s="1705"/>
      <c r="LBU1" s="1705"/>
      <c r="LBV1" s="1705"/>
      <c r="LBW1" s="1705"/>
      <c r="LBX1" s="1705"/>
      <c r="LBY1" s="1705"/>
      <c r="LBZ1" s="1705"/>
      <c r="LCA1" s="1705"/>
      <c r="LCB1" s="1705"/>
      <c r="LCC1" s="1705"/>
      <c r="LCD1" s="1705"/>
      <c r="LCE1" s="1705"/>
      <c r="LCF1" s="1705"/>
      <c r="LCG1" s="1705"/>
      <c r="LCH1" s="1705"/>
      <c r="LCI1" s="1705"/>
      <c r="LCJ1" s="1705"/>
      <c r="LCK1" s="1705"/>
      <c r="LCL1" s="1705"/>
      <c r="LCM1" s="1705"/>
      <c r="LCN1" s="1705"/>
      <c r="LCO1" s="1705"/>
      <c r="LCP1" s="1705"/>
      <c r="LCQ1" s="1705"/>
      <c r="LCR1" s="1705"/>
      <c r="LCS1" s="1705"/>
      <c r="LCT1" s="1705"/>
      <c r="LCU1" s="1705"/>
      <c r="LCV1" s="1705"/>
      <c r="LCW1" s="1705"/>
      <c r="LCX1" s="1705"/>
      <c r="LCY1" s="1705"/>
      <c r="LCZ1" s="1705"/>
      <c r="LDA1" s="1705"/>
      <c r="LDB1" s="1705"/>
      <c r="LDC1" s="1705"/>
      <c r="LDD1" s="1705"/>
      <c r="LDE1" s="1705"/>
      <c r="LDF1" s="1705"/>
      <c r="LDG1" s="1705"/>
      <c r="LDH1" s="1705"/>
      <c r="LDI1" s="1705"/>
      <c r="LDJ1" s="1705"/>
      <c r="LDK1" s="1705"/>
      <c r="LDL1" s="1705"/>
      <c r="LDM1" s="1705"/>
      <c r="LDN1" s="1705"/>
      <c r="LDO1" s="1705"/>
      <c r="LDP1" s="1705"/>
      <c r="LDQ1" s="1705"/>
      <c r="LDR1" s="1705"/>
      <c r="LDS1" s="1705"/>
      <c r="LDT1" s="1705"/>
      <c r="LDU1" s="1705"/>
      <c r="LDV1" s="1705"/>
      <c r="LDW1" s="1705"/>
      <c r="LDX1" s="1705"/>
      <c r="LDY1" s="1705"/>
      <c r="LDZ1" s="1705"/>
      <c r="LEA1" s="1705"/>
      <c r="LEB1" s="1705"/>
      <c r="LEC1" s="1705"/>
      <c r="LED1" s="1705"/>
      <c r="LEE1" s="1705"/>
      <c r="LEF1" s="1705"/>
      <c r="LEG1" s="1705"/>
      <c r="LEH1" s="1705"/>
      <c r="LEI1" s="1705"/>
      <c r="LEJ1" s="1705"/>
      <c r="LEK1" s="1705"/>
      <c r="LEL1" s="1705"/>
      <c r="LEM1" s="1705"/>
      <c r="LEN1" s="1705"/>
      <c r="LEO1" s="1705"/>
      <c r="LEP1" s="1705"/>
      <c r="LEQ1" s="1705"/>
      <c r="LER1" s="1705"/>
      <c r="LES1" s="1705"/>
      <c r="LET1" s="1705"/>
      <c r="LEU1" s="1705"/>
      <c r="LEV1" s="1705"/>
      <c r="LEW1" s="1705"/>
      <c r="LEX1" s="1705"/>
      <c r="LEY1" s="1705"/>
      <c r="LEZ1" s="1705"/>
      <c r="LFA1" s="1705"/>
      <c r="LFB1" s="1705"/>
      <c r="LFC1" s="1705"/>
      <c r="LFD1" s="1705"/>
      <c r="LFE1" s="1705"/>
      <c r="LFF1" s="1705"/>
      <c r="LFG1" s="1705"/>
      <c r="LFH1" s="1705"/>
      <c r="LFI1" s="1705"/>
      <c r="LFJ1" s="1705"/>
      <c r="LFK1" s="1705"/>
      <c r="LFL1" s="1705"/>
      <c r="LFM1" s="1705"/>
      <c r="LFN1" s="1705"/>
      <c r="LFO1" s="1705"/>
      <c r="LFP1" s="1705"/>
      <c r="LFQ1" s="1705"/>
      <c r="LFR1" s="1705"/>
      <c r="LFS1" s="1705"/>
      <c r="LFT1" s="1705"/>
      <c r="LFU1" s="1705"/>
      <c r="LFV1" s="1705"/>
      <c r="LFW1" s="1705"/>
      <c r="LFX1" s="1705"/>
      <c r="LFY1" s="1705"/>
      <c r="LFZ1" s="1705"/>
      <c r="LGA1" s="1705"/>
      <c r="LGB1" s="1705"/>
      <c r="LGC1" s="1705"/>
      <c r="LGD1" s="1705"/>
      <c r="LGE1" s="1705"/>
      <c r="LGF1" s="1705"/>
      <c r="LGG1" s="1705"/>
      <c r="LGH1" s="1705"/>
      <c r="LGI1" s="1705"/>
      <c r="LGJ1" s="1705"/>
      <c r="LGK1" s="1705"/>
      <c r="LGL1" s="1705"/>
      <c r="LGM1" s="1705"/>
      <c r="LGN1" s="1705"/>
      <c r="LGO1" s="1705"/>
      <c r="LGP1" s="1705"/>
      <c r="LGQ1" s="1705"/>
      <c r="LGR1" s="1705"/>
      <c r="LGS1" s="1705"/>
      <c r="LGT1" s="1705"/>
      <c r="LGU1" s="1705"/>
      <c r="LGV1" s="1705"/>
      <c r="LGW1" s="1705"/>
      <c r="LGX1" s="1705"/>
      <c r="LGY1" s="1705"/>
      <c r="LGZ1" s="1705"/>
      <c r="LHA1" s="1705"/>
      <c r="LHB1" s="1705"/>
      <c r="LHC1" s="1705"/>
      <c r="LHD1" s="1705"/>
      <c r="LHE1" s="1705"/>
      <c r="LHF1" s="1705"/>
      <c r="LHG1" s="1705"/>
      <c r="LHH1" s="1705"/>
      <c r="LHI1" s="1705"/>
      <c r="LHJ1" s="1705"/>
      <c r="LHK1" s="1705"/>
      <c r="LHL1" s="1705"/>
      <c r="LHM1" s="1705"/>
      <c r="LHN1" s="1705"/>
      <c r="LHO1" s="1705"/>
      <c r="LHP1" s="1705"/>
      <c r="LHQ1" s="1705"/>
      <c r="LHR1" s="1705"/>
      <c r="LHS1" s="1705"/>
      <c r="LHT1" s="1705"/>
      <c r="LHU1" s="1705"/>
      <c r="LHV1" s="1705"/>
      <c r="LHW1" s="1705"/>
      <c r="LHX1" s="1705"/>
      <c r="LHY1" s="1705"/>
      <c r="LHZ1" s="1705"/>
      <c r="LIA1" s="1705"/>
      <c r="LIB1" s="1705"/>
      <c r="LIC1" s="1705"/>
      <c r="LID1" s="1705"/>
      <c r="LIE1" s="1705"/>
      <c r="LIF1" s="1705"/>
      <c r="LIG1" s="1705"/>
      <c r="LIH1" s="1705"/>
      <c r="LII1" s="1705"/>
      <c r="LIJ1" s="1705"/>
      <c r="LIK1" s="1705"/>
      <c r="LIL1" s="1705"/>
      <c r="LIM1" s="1705"/>
      <c r="LIN1" s="1705"/>
      <c r="LIO1" s="1705"/>
      <c r="LIP1" s="1705"/>
      <c r="LIQ1" s="1705"/>
      <c r="LIR1" s="1705"/>
      <c r="LIS1" s="1705"/>
      <c r="LIT1" s="1705"/>
      <c r="LIU1" s="1705"/>
      <c r="LIV1" s="1705"/>
      <c r="LIW1" s="1705"/>
      <c r="LIX1" s="1705"/>
      <c r="LIY1" s="1705"/>
      <c r="LIZ1" s="1705"/>
      <c r="LJA1" s="1705"/>
      <c r="LJB1" s="1705"/>
      <c r="LJC1" s="1705"/>
      <c r="LJD1" s="1705"/>
      <c r="LJE1" s="1705"/>
      <c r="LJF1" s="1705"/>
      <c r="LJG1" s="1705"/>
      <c r="LJH1" s="1705"/>
      <c r="LJI1" s="1705"/>
      <c r="LJJ1" s="1705"/>
      <c r="LJK1" s="1705"/>
      <c r="LJL1" s="1705"/>
      <c r="LJM1" s="1705"/>
      <c r="LJN1" s="1705"/>
      <c r="LJO1" s="1705"/>
      <c r="LJP1" s="1705"/>
      <c r="LJQ1" s="1705"/>
      <c r="LJR1" s="1705"/>
      <c r="LJS1" s="1705"/>
      <c r="LJT1" s="1705"/>
      <c r="LJU1" s="1705"/>
      <c r="LJV1" s="1705"/>
      <c r="LJW1" s="1705"/>
      <c r="LJX1" s="1705"/>
      <c r="LJY1" s="1705"/>
      <c r="LJZ1" s="1705"/>
      <c r="LKA1" s="1705"/>
      <c r="LKB1" s="1705"/>
      <c r="LKC1" s="1705"/>
      <c r="LKD1" s="1705"/>
      <c r="LKE1" s="1705"/>
      <c r="LKF1" s="1705"/>
      <c r="LKG1" s="1705"/>
      <c r="LKH1" s="1705"/>
      <c r="LKI1" s="1705"/>
      <c r="LKJ1" s="1705"/>
      <c r="LKK1" s="1705"/>
      <c r="LKL1" s="1705"/>
      <c r="LKM1" s="1705"/>
      <c r="LKN1" s="1705"/>
      <c r="LKO1" s="1705"/>
      <c r="LKP1" s="1705"/>
      <c r="LKQ1" s="1705"/>
      <c r="LKR1" s="1705"/>
      <c r="LKS1" s="1705"/>
      <c r="LKT1" s="1705"/>
      <c r="LKU1" s="1705"/>
      <c r="LKV1" s="1705"/>
      <c r="LKW1" s="1705"/>
      <c r="LKX1" s="1705"/>
      <c r="LKY1" s="1705"/>
      <c r="LKZ1" s="1705"/>
      <c r="LLA1" s="1705"/>
      <c r="LLB1" s="1705"/>
      <c r="LLC1" s="1705"/>
      <c r="LLD1" s="1705"/>
      <c r="LLE1" s="1705"/>
      <c r="LLF1" s="1705"/>
      <c r="LLG1" s="1705"/>
      <c r="LLH1" s="1705"/>
      <c r="LLI1" s="1705"/>
      <c r="LLJ1" s="1705"/>
      <c r="LLK1" s="1705"/>
      <c r="LLL1" s="1705"/>
      <c r="LLM1" s="1705"/>
      <c r="LLN1" s="1705"/>
      <c r="LLO1" s="1705"/>
      <c r="LLP1" s="1705"/>
      <c r="LLQ1" s="1705"/>
      <c r="LLR1" s="1705"/>
      <c r="LLS1" s="1705"/>
      <c r="LLT1" s="1705"/>
      <c r="LLU1" s="1705"/>
      <c r="LLV1" s="1705"/>
      <c r="LLW1" s="1705"/>
      <c r="LLX1" s="1705"/>
      <c r="LLY1" s="1705"/>
      <c r="LLZ1" s="1705"/>
      <c r="LMA1" s="1705"/>
      <c r="LMB1" s="1705"/>
      <c r="LMC1" s="1705"/>
      <c r="LMD1" s="1705"/>
      <c r="LME1" s="1705"/>
      <c r="LMF1" s="1705"/>
      <c r="LMG1" s="1705"/>
      <c r="LMH1" s="1705"/>
      <c r="LMI1" s="1705"/>
      <c r="LMJ1" s="1705"/>
      <c r="LMK1" s="1705"/>
      <c r="LML1" s="1705"/>
      <c r="LMM1" s="1705"/>
      <c r="LMN1" s="1705"/>
      <c r="LMO1" s="1705"/>
      <c r="LMP1" s="1705"/>
      <c r="LMQ1" s="1705"/>
      <c r="LMR1" s="1705"/>
      <c r="LMS1" s="1705"/>
      <c r="LMT1" s="1705"/>
      <c r="LMU1" s="1705"/>
      <c r="LMV1" s="1705"/>
      <c r="LMW1" s="1705"/>
      <c r="LMX1" s="1705"/>
      <c r="LMY1" s="1705"/>
      <c r="LMZ1" s="1705"/>
      <c r="LNA1" s="1705"/>
      <c r="LNB1" s="1705"/>
      <c r="LNC1" s="1705"/>
      <c r="LND1" s="1705"/>
      <c r="LNE1" s="1705"/>
      <c r="LNF1" s="1705"/>
      <c r="LNG1" s="1705"/>
      <c r="LNH1" s="1705"/>
      <c r="LNI1" s="1705"/>
      <c r="LNJ1" s="1705"/>
      <c r="LNK1" s="1705"/>
      <c r="LNL1" s="1705"/>
      <c r="LNM1" s="1705"/>
      <c r="LNN1" s="1705"/>
      <c r="LNO1" s="1705"/>
      <c r="LNP1" s="1705"/>
      <c r="LNQ1" s="1705"/>
      <c r="LNR1" s="1705"/>
      <c r="LNS1" s="1705"/>
      <c r="LNT1" s="1705"/>
      <c r="LNU1" s="1705"/>
      <c r="LNV1" s="1705"/>
      <c r="LNW1" s="1705"/>
      <c r="LNX1" s="1705"/>
      <c r="LNY1" s="1705"/>
      <c r="LNZ1" s="1705"/>
      <c r="LOA1" s="1705"/>
      <c r="LOB1" s="1705"/>
      <c r="LOC1" s="1705"/>
      <c r="LOD1" s="1705"/>
      <c r="LOE1" s="1705"/>
      <c r="LOF1" s="1705"/>
      <c r="LOG1" s="1705"/>
      <c r="LOH1" s="1705"/>
      <c r="LOI1" s="1705"/>
      <c r="LOJ1" s="1705"/>
      <c r="LOK1" s="1705"/>
      <c r="LOL1" s="1705"/>
      <c r="LOM1" s="1705"/>
      <c r="LON1" s="1705"/>
      <c r="LOO1" s="1705"/>
      <c r="LOP1" s="1705"/>
      <c r="LOQ1" s="1705"/>
      <c r="LOR1" s="1705"/>
      <c r="LOS1" s="1705"/>
      <c r="LOT1" s="1705"/>
      <c r="LOU1" s="1705"/>
      <c r="LOV1" s="1705"/>
      <c r="LOW1" s="1705"/>
      <c r="LOX1" s="1705"/>
      <c r="LOY1" s="1705"/>
      <c r="LOZ1" s="1705"/>
      <c r="LPA1" s="1705"/>
      <c r="LPB1" s="1705"/>
      <c r="LPC1" s="1705"/>
      <c r="LPD1" s="1705"/>
      <c r="LPE1" s="1705"/>
      <c r="LPF1" s="1705"/>
      <c r="LPG1" s="1705"/>
      <c r="LPH1" s="1705"/>
      <c r="LPI1" s="1705"/>
      <c r="LPJ1" s="1705"/>
      <c r="LPK1" s="1705"/>
      <c r="LPL1" s="1705"/>
      <c r="LPM1" s="1705"/>
      <c r="LPN1" s="1705"/>
      <c r="LPO1" s="1705"/>
      <c r="LPP1" s="1705"/>
      <c r="LPQ1" s="1705"/>
      <c r="LPR1" s="1705"/>
      <c r="LPS1" s="1705"/>
      <c r="LPT1" s="1705"/>
      <c r="LPU1" s="1705"/>
      <c r="LPV1" s="1705"/>
      <c r="LPW1" s="1705"/>
      <c r="LPX1" s="1705"/>
      <c r="LPY1" s="1705"/>
      <c r="LPZ1" s="1705"/>
      <c r="LQA1" s="1705"/>
      <c r="LQB1" s="1705"/>
      <c r="LQC1" s="1705"/>
      <c r="LQD1" s="1705"/>
      <c r="LQE1" s="1705"/>
      <c r="LQF1" s="1705"/>
      <c r="LQG1" s="1705"/>
      <c r="LQH1" s="1705"/>
      <c r="LQI1" s="1705"/>
      <c r="LQJ1" s="1705"/>
      <c r="LQK1" s="1705"/>
      <c r="LQL1" s="1705"/>
      <c r="LQM1" s="1705"/>
      <c r="LQN1" s="1705"/>
      <c r="LQO1" s="1705"/>
      <c r="LQP1" s="1705"/>
      <c r="LQQ1" s="1705"/>
      <c r="LQR1" s="1705"/>
      <c r="LQS1" s="1705"/>
      <c r="LQT1" s="1705"/>
      <c r="LQU1" s="1705"/>
      <c r="LQV1" s="1705"/>
      <c r="LQW1" s="1705"/>
      <c r="LQX1" s="1705"/>
      <c r="LQY1" s="1705"/>
      <c r="LQZ1" s="1705"/>
      <c r="LRA1" s="1705"/>
      <c r="LRB1" s="1705"/>
      <c r="LRC1" s="1705"/>
      <c r="LRD1" s="1705"/>
      <c r="LRE1" s="1705"/>
      <c r="LRF1" s="1705"/>
      <c r="LRG1" s="1705"/>
      <c r="LRH1" s="1705"/>
      <c r="LRI1" s="1705"/>
      <c r="LRJ1" s="1705"/>
      <c r="LRK1" s="1705"/>
      <c r="LRL1" s="1705"/>
      <c r="LRM1" s="1705"/>
      <c r="LRN1" s="1705"/>
      <c r="LRO1" s="1705"/>
      <c r="LRP1" s="1705"/>
      <c r="LRQ1" s="1705"/>
      <c r="LRR1" s="1705"/>
      <c r="LRS1" s="1705"/>
      <c r="LRT1" s="1705"/>
      <c r="LRU1" s="1705"/>
      <c r="LRV1" s="1705"/>
      <c r="LRW1" s="1705"/>
      <c r="LRX1" s="1705"/>
      <c r="LRY1" s="1705"/>
      <c r="LRZ1" s="1705"/>
      <c r="LSA1" s="1705"/>
      <c r="LSB1" s="1705"/>
      <c r="LSC1" s="1705"/>
      <c r="LSD1" s="1705"/>
      <c r="LSE1" s="1705"/>
      <c r="LSF1" s="1705"/>
      <c r="LSG1" s="1705"/>
      <c r="LSH1" s="1705"/>
      <c r="LSI1" s="1705"/>
      <c r="LSJ1" s="1705"/>
      <c r="LSK1" s="1705"/>
      <c r="LSL1" s="1705"/>
      <c r="LSM1" s="1705"/>
      <c r="LSN1" s="1705"/>
      <c r="LSO1" s="1705"/>
      <c r="LSP1" s="1705"/>
      <c r="LSQ1" s="1705"/>
      <c r="LSR1" s="1705"/>
      <c r="LSS1" s="1705"/>
      <c r="LST1" s="1705"/>
      <c r="LSU1" s="1705"/>
      <c r="LSV1" s="1705"/>
      <c r="LSW1" s="1705"/>
      <c r="LSX1" s="1705"/>
      <c r="LSY1" s="1705"/>
      <c r="LSZ1" s="1705"/>
      <c r="LTA1" s="1705"/>
      <c r="LTB1" s="1705"/>
      <c r="LTC1" s="1705"/>
      <c r="LTD1" s="1705"/>
      <c r="LTE1" s="1705"/>
      <c r="LTF1" s="1705"/>
      <c r="LTG1" s="1705"/>
      <c r="LTH1" s="1705"/>
      <c r="LTI1" s="1705"/>
      <c r="LTJ1" s="1705"/>
      <c r="LTK1" s="1705"/>
      <c r="LTL1" s="1705"/>
      <c r="LTM1" s="1705"/>
      <c r="LTN1" s="1705"/>
      <c r="LTO1" s="1705"/>
      <c r="LTP1" s="1705"/>
      <c r="LTQ1" s="1705"/>
      <c r="LTR1" s="1705"/>
      <c r="LTS1" s="1705"/>
      <c r="LTT1" s="1705"/>
      <c r="LTU1" s="1705"/>
      <c r="LTV1" s="1705"/>
      <c r="LTW1" s="1705"/>
      <c r="LTX1" s="1705"/>
      <c r="LTY1" s="1705"/>
      <c r="LTZ1" s="1705"/>
      <c r="LUA1" s="1705"/>
      <c r="LUB1" s="1705"/>
      <c r="LUC1" s="1705"/>
      <c r="LUD1" s="1705"/>
      <c r="LUE1" s="1705"/>
      <c r="LUF1" s="1705"/>
      <c r="LUG1" s="1705"/>
      <c r="LUH1" s="1705"/>
      <c r="LUI1" s="1705"/>
      <c r="LUJ1" s="1705"/>
      <c r="LUK1" s="1705"/>
      <c r="LUL1" s="1705"/>
      <c r="LUM1" s="1705"/>
      <c r="LUN1" s="1705"/>
      <c r="LUO1" s="1705"/>
      <c r="LUP1" s="1705"/>
      <c r="LUQ1" s="1705"/>
      <c r="LUR1" s="1705"/>
      <c r="LUS1" s="1705"/>
      <c r="LUT1" s="1705"/>
      <c r="LUU1" s="1705"/>
      <c r="LUV1" s="1705"/>
      <c r="LUW1" s="1705"/>
      <c r="LUX1" s="1705"/>
      <c r="LUY1" s="1705"/>
      <c r="LUZ1" s="1705"/>
      <c r="LVA1" s="1705"/>
      <c r="LVB1" s="1705"/>
      <c r="LVC1" s="1705"/>
      <c r="LVD1" s="1705"/>
      <c r="LVE1" s="1705"/>
      <c r="LVF1" s="1705"/>
      <c r="LVG1" s="1705"/>
      <c r="LVH1" s="1705"/>
      <c r="LVI1" s="1705"/>
      <c r="LVJ1" s="1705"/>
      <c r="LVK1" s="1705"/>
      <c r="LVL1" s="1705"/>
      <c r="LVM1" s="1705"/>
      <c r="LVN1" s="1705"/>
      <c r="LVO1" s="1705"/>
      <c r="LVP1" s="1705"/>
      <c r="LVQ1" s="1705"/>
      <c r="LVR1" s="1705"/>
      <c r="LVS1" s="1705"/>
      <c r="LVT1" s="1705"/>
      <c r="LVU1" s="1705"/>
      <c r="LVV1" s="1705"/>
      <c r="LVW1" s="1705"/>
      <c r="LVX1" s="1705"/>
      <c r="LVY1" s="1705"/>
      <c r="LVZ1" s="1705"/>
      <c r="LWA1" s="1705"/>
      <c r="LWB1" s="1705"/>
      <c r="LWC1" s="1705"/>
      <c r="LWD1" s="1705"/>
      <c r="LWE1" s="1705"/>
      <c r="LWF1" s="1705"/>
      <c r="LWG1" s="1705"/>
      <c r="LWH1" s="1705"/>
      <c r="LWI1" s="1705"/>
      <c r="LWJ1" s="1705"/>
      <c r="LWK1" s="1705"/>
      <c r="LWL1" s="1705"/>
      <c r="LWM1" s="1705"/>
      <c r="LWN1" s="1705"/>
      <c r="LWO1" s="1705"/>
      <c r="LWP1" s="1705"/>
      <c r="LWQ1" s="1705"/>
      <c r="LWR1" s="1705"/>
      <c r="LWS1" s="1705"/>
      <c r="LWT1" s="1705"/>
      <c r="LWU1" s="1705"/>
      <c r="LWV1" s="1705"/>
      <c r="LWW1" s="1705"/>
      <c r="LWX1" s="1705"/>
      <c r="LWY1" s="1705"/>
      <c r="LWZ1" s="1705"/>
      <c r="LXA1" s="1705"/>
      <c r="LXB1" s="1705"/>
      <c r="LXC1" s="1705"/>
      <c r="LXD1" s="1705"/>
      <c r="LXE1" s="1705"/>
      <c r="LXF1" s="1705"/>
      <c r="LXG1" s="1705"/>
      <c r="LXH1" s="1705"/>
      <c r="LXI1" s="1705"/>
      <c r="LXJ1" s="1705"/>
      <c r="LXK1" s="1705"/>
      <c r="LXL1" s="1705"/>
      <c r="LXM1" s="1705"/>
      <c r="LXN1" s="1705"/>
      <c r="LXO1" s="1705"/>
      <c r="LXP1" s="1705"/>
      <c r="LXQ1" s="1705"/>
      <c r="LXR1" s="1705"/>
      <c r="LXS1" s="1705"/>
      <c r="LXT1" s="1705"/>
      <c r="LXU1" s="1705"/>
      <c r="LXV1" s="1705"/>
      <c r="LXW1" s="1705"/>
      <c r="LXX1" s="1705"/>
      <c r="LXY1" s="1705"/>
      <c r="LXZ1" s="1705"/>
      <c r="LYA1" s="1705"/>
      <c r="LYB1" s="1705"/>
      <c r="LYC1" s="1705"/>
      <c r="LYD1" s="1705"/>
      <c r="LYE1" s="1705"/>
      <c r="LYF1" s="1705"/>
      <c r="LYG1" s="1705"/>
      <c r="LYH1" s="1705"/>
      <c r="LYI1" s="1705"/>
      <c r="LYJ1" s="1705"/>
      <c r="LYK1" s="1705"/>
      <c r="LYL1" s="1705"/>
      <c r="LYM1" s="1705"/>
      <c r="LYN1" s="1705"/>
      <c r="LYO1" s="1705"/>
      <c r="LYP1" s="1705"/>
      <c r="LYQ1" s="1705"/>
      <c r="LYR1" s="1705"/>
      <c r="LYS1" s="1705"/>
      <c r="LYT1" s="1705"/>
      <c r="LYU1" s="1705"/>
      <c r="LYV1" s="1705"/>
      <c r="LYW1" s="1705"/>
      <c r="LYX1" s="1705"/>
      <c r="LYY1" s="1705"/>
      <c r="LYZ1" s="1705"/>
      <c r="LZA1" s="1705"/>
      <c r="LZB1" s="1705"/>
      <c r="LZC1" s="1705"/>
      <c r="LZD1" s="1705"/>
      <c r="LZE1" s="1705"/>
      <c r="LZF1" s="1705"/>
      <c r="LZG1" s="1705"/>
      <c r="LZH1" s="1705"/>
      <c r="LZI1" s="1705"/>
      <c r="LZJ1" s="1705"/>
      <c r="LZK1" s="1705"/>
      <c r="LZL1" s="1705"/>
      <c r="LZM1" s="1705"/>
      <c r="LZN1" s="1705"/>
      <c r="LZO1" s="1705"/>
      <c r="LZP1" s="1705"/>
      <c r="LZQ1" s="1705"/>
      <c r="LZR1" s="1705"/>
      <c r="LZS1" s="1705"/>
      <c r="LZT1" s="1705"/>
      <c r="LZU1" s="1705"/>
      <c r="LZV1" s="1705"/>
      <c r="LZW1" s="1705"/>
      <c r="LZX1" s="1705"/>
      <c r="LZY1" s="1705"/>
      <c r="LZZ1" s="1705"/>
      <c r="MAA1" s="1705"/>
      <c r="MAB1" s="1705"/>
      <c r="MAC1" s="1705"/>
      <c r="MAD1" s="1705"/>
      <c r="MAE1" s="1705"/>
      <c r="MAF1" s="1705"/>
      <c r="MAG1" s="1705"/>
      <c r="MAH1" s="1705"/>
      <c r="MAI1" s="1705"/>
      <c r="MAJ1" s="1705"/>
      <c r="MAK1" s="1705"/>
      <c r="MAL1" s="1705"/>
      <c r="MAM1" s="1705"/>
      <c r="MAN1" s="1705"/>
      <c r="MAO1" s="1705"/>
      <c r="MAP1" s="1705"/>
      <c r="MAQ1" s="1705"/>
      <c r="MAR1" s="1705"/>
      <c r="MAS1" s="1705"/>
      <c r="MAT1" s="1705"/>
      <c r="MAU1" s="1705"/>
      <c r="MAV1" s="1705"/>
      <c r="MAW1" s="1705"/>
      <c r="MAX1" s="1705"/>
      <c r="MAY1" s="1705"/>
      <c r="MAZ1" s="1705"/>
      <c r="MBA1" s="1705"/>
      <c r="MBB1" s="1705"/>
      <c r="MBC1" s="1705"/>
      <c r="MBD1" s="1705"/>
      <c r="MBE1" s="1705"/>
      <c r="MBF1" s="1705"/>
      <c r="MBG1" s="1705"/>
      <c r="MBH1" s="1705"/>
      <c r="MBI1" s="1705"/>
      <c r="MBJ1" s="1705"/>
      <c r="MBK1" s="1705"/>
      <c r="MBL1" s="1705"/>
      <c r="MBM1" s="1705"/>
      <c r="MBN1" s="1705"/>
      <c r="MBO1" s="1705"/>
      <c r="MBP1" s="1705"/>
      <c r="MBQ1" s="1705"/>
      <c r="MBR1" s="1705"/>
      <c r="MBS1" s="1705"/>
      <c r="MBT1" s="1705"/>
      <c r="MBU1" s="1705"/>
      <c r="MBV1" s="1705"/>
      <c r="MBW1" s="1705"/>
      <c r="MBX1" s="1705"/>
      <c r="MBY1" s="1705"/>
      <c r="MBZ1" s="1705"/>
      <c r="MCA1" s="1705"/>
      <c r="MCB1" s="1705"/>
      <c r="MCC1" s="1705"/>
      <c r="MCD1" s="1705"/>
      <c r="MCE1" s="1705"/>
      <c r="MCF1" s="1705"/>
      <c r="MCG1" s="1705"/>
      <c r="MCH1" s="1705"/>
      <c r="MCI1" s="1705"/>
      <c r="MCJ1" s="1705"/>
      <c r="MCK1" s="1705"/>
      <c r="MCL1" s="1705"/>
      <c r="MCM1" s="1705"/>
      <c r="MCN1" s="1705"/>
      <c r="MCO1" s="1705"/>
      <c r="MCP1" s="1705"/>
      <c r="MCQ1" s="1705"/>
      <c r="MCR1" s="1705"/>
      <c r="MCS1" s="1705"/>
      <c r="MCT1" s="1705"/>
      <c r="MCU1" s="1705"/>
      <c r="MCV1" s="1705"/>
      <c r="MCW1" s="1705"/>
      <c r="MCX1" s="1705"/>
      <c r="MCY1" s="1705"/>
      <c r="MCZ1" s="1705"/>
      <c r="MDA1" s="1705"/>
      <c r="MDB1" s="1705"/>
      <c r="MDC1" s="1705"/>
      <c r="MDD1" s="1705"/>
      <c r="MDE1" s="1705"/>
      <c r="MDF1" s="1705"/>
      <c r="MDG1" s="1705"/>
      <c r="MDH1" s="1705"/>
      <c r="MDI1" s="1705"/>
      <c r="MDJ1" s="1705"/>
      <c r="MDK1" s="1705"/>
      <c r="MDL1" s="1705"/>
      <c r="MDM1" s="1705"/>
      <c r="MDN1" s="1705"/>
      <c r="MDO1" s="1705"/>
      <c r="MDP1" s="1705"/>
      <c r="MDQ1" s="1705"/>
      <c r="MDR1" s="1705"/>
      <c r="MDS1" s="1705"/>
      <c r="MDT1" s="1705"/>
      <c r="MDU1" s="1705"/>
      <c r="MDV1" s="1705"/>
      <c r="MDW1" s="1705"/>
      <c r="MDX1" s="1705"/>
      <c r="MDY1" s="1705"/>
      <c r="MDZ1" s="1705"/>
      <c r="MEA1" s="1705"/>
      <c r="MEB1" s="1705"/>
      <c r="MEC1" s="1705"/>
      <c r="MED1" s="1705"/>
      <c r="MEE1" s="1705"/>
      <c r="MEF1" s="1705"/>
      <c r="MEG1" s="1705"/>
      <c r="MEH1" s="1705"/>
      <c r="MEI1" s="1705"/>
      <c r="MEJ1" s="1705"/>
      <c r="MEK1" s="1705"/>
      <c r="MEL1" s="1705"/>
      <c r="MEM1" s="1705"/>
      <c r="MEN1" s="1705"/>
      <c r="MEO1" s="1705"/>
      <c r="MEP1" s="1705"/>
      <c r="MEQ1" s="1705"/>
      <c r="MER1" s="1705"/>
      <c r="MES1" s="1705"/>
      <c r="MET1" s="1705"/>
      <c r="MEU1" s="1705"/>
      <c r="MEV1" s="1705"/>
      <c r="MEW1" s="1705"/>
      <c r="MEX1" s="1705"/>
      <c r="MEY1" s="1705"/>
      <c r="MEZ1" s="1705"/>
      <c r="MFA1" s="1705"/>
      <c r="MFB1" s="1705"/>
      <c r="MFC1" s="1705"/>
      <c r="MFD1" s="1705"/>
      <c r="MFE1" s="1705"/>
      <c r="MFF1" s="1705"/>
      <c r="MFG1" s="1705"/>
      <c r="MFH1" s="1705"/>
      <c r="MFI1" s="1705"/>
      <c r="MFJ1" s="1705"/>
      <c r="MFK1" s="1705"/>
      <c r="MFL1" s="1705"/>
      <c r="MFM1" s="1705"/>
      <c r="MFN1" s="1705"/>
      <c r="MFO1" s="1705"/>
      <c r="MFP1" s="1705"/>
      <c r="MFQ1" s="1705"/>
      <c r="MFR1" s="1705"/>
      <c r="MFS1" s="1705"/>
      <c r="MFT1" s="1705"/>
      <c r="MFU1" s="1705"/>
      <c r="MFV1" s="1705"/>
      <c r="MFW1" s="1705"/>
      <c r="MFX1" s="1705"/>
      <c r="MFY1" s="1705"/>
      <c r="MFZ1" s="1705"/>
      <c r="MGA1" s="1705"/>
      <c r="MGB1" s="1705"/>
      <c r="MGC1" s="1705"/>
      <c r="MGD1" s="1705"/>
      <c r="MGE1" s="1705"/>
      <c r="MGF1" s="1705"/>
      <c r="MGG1" s="1705"/>
      <c r="MGH1" s="1705"/>
      <c r="MGI1" s="1705"/>
      <c r="MGJ1" s="1705"/>
      <c r="MGK1" s="1705"/>
      <c r="MGL1" s="1705"/>
      <c r="MGM1" s="1705"/>
      <c r="MGN1" s="1705"/>
      <c r="MGO1" s="1705"/>
      <c r="MGP1" s="1705"/>
      <c r="MGQ1" s="1705"/>
      <c r="MGR1" s="1705"/>
      <c r="MGS1" s="1705"/>
      <c r="MGT1" s="1705"/>
      <c r="MGU1" s="1705"/>
      <c r="MGV1" s="1705"/>
      <c r="MGW1" s="1705"/>
      <c r="MGX1" s="1705"/>
      <c r="MGY1" s="1705"/>
      <c r="MGZ1" s="1705"/>
      <c r="MHA1" s="1705"/>
      <c r="MHB1" s="1705"/>
      <c r="MHC1" s="1705"/>
      <c r="MHD1" s="1705"/>
      <c r="MHE1" s="1705"/>
      <c r="MHF1" s="1705"/>
      <c r="MHG1" s="1705"/>
      <c r="MHH1" s="1705"/>
      <c r="MHI1" s="1705"/>
      <c r="MHJ1" s="1705"/>
      <c r="MHK1" s="1705"/>
      <c r="MHL1" s="1705"/>
      <c r="MHM1" s="1705"/>
      <c r="MHN1" s="1705"/>
      <c r="MHO1" s="1705"/>
      <c r="MHP1" s="1705"/>
      <c r="MHQ1" s="1705"/>
      <c r="MHR1" s="1705"/>
      <c r="MHS1" s="1705"/>
      <c r="MHT1" s="1705"/>
      <c r="MHU1" s="1705"/>
      <c r="MHV1" s="1705"/>
      <c r="MHW1" s="1705"/>
      <c r="MHX1" s="1705"/>
      <c r="MHY1" s="1705"/>
      <c r="MHZ1" s="1705"/>
      <c r="MIA1" s="1705"/>
      <c r="MIB1" s="1705"/>
      <c r="MIC1" s="1705"/>
      <c r="MID1" s="1705"/>
      <c r="MIE1" s="1705"/>
      <c r="MIF1" s="1705"/>
      <c r="MIG1" s="1705"/>
      <c r="MIH1" s="1705"/>
      <c r="MII1" s="1705"/>
      <c r="MIJ1" s="1705"/>
      <c r="MIK1" s="1705"/>
      <c r="MIL1" s="1705"/>
      <c r="MIM1" s="1705"/>
      <c r="MIN1" s="1705"/>
      <c r="MIO1" s="1705"/>
      <c r="MIP1" s="1705"/>
      <c r="MIQ1" s="1705"/>
      <c r="MIR1" s="1705"/>
      <c r="MIS1" s="1705"/>
      <c r="MIT1" s="1705"/>
      <c r="MIU1" s="1705"/>
      <c r="MIV1" s="1705"/>
      <c r="MIW1" s="1705"/>
      <c r="MIX1" s="1705"/>
      <c r="MIY1" s="1705"/>
      <c r="MIZ1" s="1705"/>
      <c r="MJA1" s="1705"/>
      <c r="MJB1" s="1705"/>
      <c r="MJC1" s="1705"/>
      <c r="MJD1" s="1705"/>
      <c r="MJE1" s="1705"/>
      <c r="MJF1" s="1705"/>
      <c r="MJG1" s="1705"/>
      <c r="MJH1" s="1705"/>
      <c r="MJI1" s="1705"/>
      <c r="MJJ1" s="1705"/>
      <c r="MJK1" s="1705"/>
      <c r="MJL1" s="1705"/>
      <c r="MJM1" s="1705"/>
      <c r="MJN1" s="1705"/>
      <c r="MJO1" s="1705"/>
      <c r="MJP1" s="1705"/>
      <c r="MJQ1" s="1705"/>
      <c r="MJR1" s="1705"/>
      <c r="MJS1" s="1705"/>
      <c r="MJT1" s="1705"/>
      <c r="MJU1" s="1705"/>
      <c r="MJV1" s="1705"/>
      <c r="MJW1" s="1705"/>
      <c r="MJX1" s="1705"/>
      <c r="MJY1" s="1705"/>
      <c r="MJZ1" s="1705"/>
      <c r="MKA1" s="1705"/>
      <c r="MKB1" s="1705"/>
      <c r="MKC1" s="1705"/>
      <c r="MKD1" s="1705"/>
      <c r="MKE1" s="1705"/>
      <c r="MKF1" s="1705"/>
      <c r="MKG1" s="1705"/>
      <c r="MKH1" s="1705"/>
      <c r="MKI1" s="1705"/>
      <c r="MKJ1" s="1705"/>
      <c r="MKK1" s="1705"/>
      <c r="MKL1" s="1705"/>
      <c r="MKM1" s="1705"/>
      <c r="MKN1" s="1705"/>
      <c r="MKO1" s="1705"/>
      <c r="MKP1" s="1705"/>
      <c r="MKQ1" s="1705"/>
      <c r="MKR1" s="1705"/>
      <c r="MKS1" s="1705"/>
      <c r="MKT1" s="1705"/>
      <c r="MKU1" s="1705"/>
      <c r="MKV1" s="1705"/>
      <c r="MKW1" s="1705"/>
      <c r="MKX1" s="1705"/>
      <c r="MKY1" s="1705"/>
      <c r="MKZ1" s="1705"/>
      <c r="MLA1" s="1705"/>
      <c r="MLB1" s="1705"/>
      <c r="MLC1" s="1705"/>
      <c r="MLD1" s="1705"/>
      <c r="MLE1" s="1705"/>
      <c r="MLF1" s="1705"/>
      <c r="MLG1" s="1705"/>
      <c r="MLH1" s="1705"/>
      <c r="MLI1" s="1705"/>
      <c r="MLJ1" s="1705"/>
      <c r="MLK1" s="1705"/>
      <c r="MLL1" s="1705"/>
      <c r="MLM1" s="1705"/>
      <c r="MLN1" s="1705"/>
      <c r="MLO1" s="1705"/>
      <c r="MLP1" s="1705"/>
      <c r="MLQ1" s="1705"/>
      <c r="MLR1" s="1705"/>
      <c r="MLS1" s="1705"/>
      <c r="MLT1" s="1705"/>
      <c r="MLU1" s="1705"/>
      <c r="MLV1" s="1705"/>
      <c r="MLW1" s="1705"/>
      <c r="MLX1" s="1705"/>
      <c r="MLY1" s="1705"/>
      <c r="MLZ1" s="1705"/>
      <c r="MMA1" s="1705"/>
      <c r="MMB1" s="1705"/>
      <c r="MMC1" s="1705"/>
      <c r="MMD1" s="1705"/>
      <c r="MME1" s="1705"/>
      <c r="MMF1" s="1705"/>
      <c r="MMG1" s="1705"/>
      <c r="MMH1" s="1705"/>
      <c r="MMI1" s="1705"/>
      <c r="MMJ1" s="1705"/>
      <c r="MMK1" s="1705"/>
      <c r="MML1" s="1705"/>
      <c r="MMM1" s="1705"/>
      <c r="MMN1" s="1705"/>
      <c r="MMO1" s="1705"/>
      <c r="MMP1" s="1705"/>
      <c r="MMQ1" s="1705"/>
      <c r="MMR1" s="1705"/>
      <c r="MMS1" s="1705"/>
      <c r="MMT1" s="1705"/>
      <c r="MMU1" s="1705"/>
      <c r="MMV1" s="1705"/>
      <c r="MMW1" s="1705"/>
      <c r="MMX1" s="1705"/>
      <c r="MMY1" s="1705"/>
      <c r="MMZ1" s="1705"/>
      <c r="MNA1" s="1705"/>
      <c r="MNB1" s="1705"/>
      <c r="MNC1" s="1705"/>
      <c r="MND1" s="1705"/>
      <c r="MNE1" s="1705"/>
      <c r="MNF1" s="1705"/>
      <c r="MNG1" s="1705"/>
      <c r="MNH1" s="1705"/>
      <c r="MNI1" s="1705"/>
      <c r="MNJ1" s="1705"/>
      <c r="MNK1" s="1705"/>
      <c r="MNL1" s="1705"/>
      <c r="MNM1" s="1705"/>
      <c r="MNN1" s="1705"/>
      <c r="MNO1" s="1705"/>
      <c r="MNP1" s="1705"/>
      <c r="MNQ1" s="1705"/>
      <c r="MNR1" s="1705"/>
      <c r="MNS1" s="1705"/>
      <c r="MNT1" s="1705"/>
      <c r="MNU1" s="1705"/>
      <c r="MNV1" s="1705"/>
      <c r="MNW1" s="1705"/>
      <c r="MNX1" s="1705"/>
      <c r="MNY1" s="1705"/>
      <c r="MNZ1" s="1705"/>
      <c r="MOA1" s="1705"/>
      <c r="MOB1" s="1705"/>
      <c r="MOC1" s="1705"/>
      <c r="MOD1" s="1705"/>
      <c r="MOE1" s="1705"/>
      <c r="MOF1" s="1705"/>
      <c r="MOG1" s="1705"/>
      <c r="MOH1" s="1705"/>
      <c r="MOI1" s="1705"/>
      <c r="MOJ1" s="1705"/>
      <c r="MOK1" s="1705"/>
      <c r="MOL1" s="1705"/>
      <c r="MOM1" s="1705"/>
      <c r="MON1" s="1705"/>
      <c r="MOO1" s="1705"/>
      <c r="MOP1" s="1705"/>
      <c r="MOQ1" s="1705"/>
      <c r="MOR1" s="1705"/>
      <c r="MOS1" s="1705"/>
      <c r="MOT1" s="1705"/>
      <c r="MOU1" s="1705"/>
      <c r="MOV1" s="1705"/>
      <c r="MOW1" s="1705"/>
      <c r="MOX1" s="1705"/>
      <c r="MOY1" s="1705"/>
      <c r="MOZ1" s="1705"/>
      <c r="MPA1" s="1705"/>
      <c r="MPB1" s="1705"/>
      <c r="MPC1" s="1705"/>
      <c r="MPD1" s="1705"/>
      <c r="MPE1" s="1705"/>
      <c r="MPF1" s="1705"/>
      <c r="MPG1" s="1705"/>
      <c r="MPH1" s="1705"/>
      <c r="MPI1" s="1705"/>
      <c r="MPJ1" s="1705"/>
      <c r="MPK1" s="1705"/>
      <c r="MPL1" s="1705"/>
      <c r="MPM1" s="1705"/>
      <c r="MPN1" s="1705"/>
      <c r="MPO1" s="1705"/>
      <c r="MPP1" s="1705"/>
      <c r="MPQ1" s="1705"/>
      <c r="MPR1" s="1705"/>
      <c r="MPS1" s="1705"/>
      <c r="MPT1" s="1705"/>
      <c r="MPU1" s="1705"/>
      <c r="MPV1" s="1705"/>
      <c r="MPW1" s="1705"/>
      <c r="MPX1" s="1705"/>
      <c r="MPY1" s="1705"/>
      <c r="MPZ1" s="1705"/>
      <c r="MQA1" s="1705"/>
      <c r="MQB1" s="1705"/>
      <c r="MQC1" s="1705"/>
      <c r="MQD1" s="1705"/>
      <c r="MQE1" s="1705"/>
      <c r="MQF1" s="1705"/>
      <c r="MQG1" s="1705"/>
      <c r="MQH1" s="1705"/>
      <c r="MQI1" s="1705"/>
      <c r="MQJ1" s="1705"/>
      <c r="MQK1" s="1705"/>
      <c r="MQL1" s="1705"/>
      <c r="MQM1" s="1705"/>
      <c r="MQN1" s="1705"/>
      <c r="MQO1" s="1705"/>
      <c r="MQP1" s="1705"/>
      <c r="MQQ1" s="1705"/>
      <c r="MQR1" s="1705"/>
      <c r="MQS1" s="1705"/>
      <c r="MQT1" s="1705"/>
      <c r="MQU1" s="1705"/>
      <c r="MQV1" s="1705"/>
      <c r="MQW1" s="1705"/>
      <c r="MQX1" s="1705"/>
      <c r="MQY1" s="1705"/>
      <c r="MQZ1" s="1705"/>
      <c r="MRA1" s="1705"/>
      <c r="MRB1" s="1705"/>
      <c r="MRC1" s="1705"/>
      <c r="MRD1" s="1705"/>
      <c r="MRE1" s="1705"/>
      <c r="MRF1" s="1705"/>
      <c r="MRG1" s="1705"/>
      <c r="MRH1" s="1705"/>
      <c r="MRI1" s="1705"/>
      <c r="MRJ1" s="1705"/>
      <c r="MRK1" s="1705"/>
      <c r="MRL1" s="1705"/>
      <c r="MRM1" s="1705"/>
      <c r="MRN1" s="1705"/>
      <c r="MRO1" s="1705"/>
      <c r="MRP1" s="1705"/>
      <c r="MRQ1" s="1705"/>
      <c r="MRR1" s="1705"/>
      <c r="MRS1" s="1705"/>
      <c r="MRT1" s="1705"/>
      <c r="MRU1" s="1705"/>
      <c r="MRV1" s="1705"/>
      <c r="MRW1" s="1705"/>
      <c r="MRX1" s="1705"/>
      <c r="MRY1" s="1705"/>
      <c r="MRZ1" s="1705"/>
      <c r="MSA1" s="1705"/>
      <c r="MSB1" s="1705"/>
      <c r="MSC1" s="1705"/>
      <c r="MSD1" s="1705"/>
      <c r="MSE1" s="1705"/>
      <c r="MSF1" s="1705"/>
      <c r="MSG1" s="1705"/>
      <c r="MSH1" s="1705"/>
      <c r="MSI1" s="1705"/>
      <c r="MSJ1" s="1705"/>
      <c r="MSK1" s="1705"/>
      <c r="MSL1" s="1705"/>
      <c r="MSM1" s="1705"/>
      <c r="MSN1" s="1705"/>
      <c r="MSO1" s="1705"/>
      <c r="MSP1" s="1705"/>
      <c r="MSQ1" s="1705"/>
      <c r="MSR1" s="1705"/>
      <c r="MSS1" s="1705"/>
      <c r="MST1" s="1705"/>
      <c r="MSU1" s="1705"/>
      <c r="MSV1" s="1705"/>
      <c r="MSW1" s="1705"/>
      <c r="MSX1" s="1705"/>
      <c r="MSY1" s="1705"/>
      <c r="MSZ1" s="1705"/>
      <c r="MTA1" s="1705"/>
      <c r="MTB1" s="1705"/>
      <c r="MTC1" s="1705"/>
      <c r="MTD1" s="1705"/>
      <c r="MTE1" s="1705"/>
      <c r="MTF1" s="1705"/>
      <c r="MTG1" s="1705"/>
      <c r="MTH1" s="1705"/>
      <c r="MTI1" s="1705"/>
      <c r="MTJ1" s="1705"/>
      <c r="MTK1" s="1705"/>
      <c r="MTL1" s="1705"/>
      <c r="MTM1" s="1705"/>
      <c r="MTN1" s="1705"/>
      <c r="MTO1" s="1705"/>
      <c r="MTP1" s="1705"/>
      <c r="MTQ1" s="1705"/>
      <c r="MTR1" s="1705"/>
      <c r="MTS1" s="1705"/>
      <c r="MTT1" s="1705"/>
      <c r="MTU1" s="1705"/>
      <c r="MTV1" s="1705"/>
      <c r="MTW1" s="1705"/>
      <c r="MTX1" s="1705"/>
      <c r="MTY1" s="1705"/>
      <c r="MTZ1" s="1705"/>
      <c r="MUA1" s="1705"/>
      <c r="MUB1" s="1705"/>
      <c r="MUC1" s="1705"/>
      <c r="MUD1" s="1705"/>
      <c r="MUE1" s="1705"/>
      <c r="MUF1" s="1705"/>
      <c r="MUG1" s="1705"/>
      <c r="MUH1" s="1705"/>
      <c r="MUI1" s="1705"/>
      <c r="MUJ1" s="1705"/>
      <c r="MUK1" s="1705"/>
      <c r="MUL1" s="1705"/>
      <c r="MUM1" s="1705"/>
      <c r="MUN1" s="1705"/>
      <c r="MUO1" s="1705"/>
      <c r="MUP1" s="1705"/>
      <c r="MUQ1" s="1705"/>
      <c r="MUR1" s="1705"/>
      <c r="MUS1" s="1705"/>
      <c r="MUT1" s="1705"/>
      <c r="MUU1" s="1705"/>
      <c r="MUV1" s="1705"/>
      <c r="MUW1" s="1705"/>
      <c r="MUX1" s="1705"/>
      <c r="MUY1" s="1705"/>
      <c r="MUZ1" s="1705"/>
      <c r="MVA1" s="1705"/>
      <c r="MVB1" s="1705"/>
      <c r="MVC1" s="1705"/>
      <c r="MVD1" s="1705"/>
      <c r="MVE1" s="1705"/>
      <c r="MVF1" s="1705"/>
      <c r="MVG1" s="1705"/>
      <c r="MVH1" s="1705"/>
      <c r="MVI1" s="1705"/>
      <c r="MVJ1" s="1705"/>
      <c r="MVK1" s="1705"/>
      <c r="MVL1" s="1705"/>
      <c r="MVM1" s="1705"/>
      <c r="MVN1" s="1705"/>
      <c r="MVO1" s="1705"/>
      <c r="MVP1" s="1705"/>
      <c r="MVQ1" s="1705"/>
      <c r="MVR1" s="1705"/>
      <c r="MVS1" s="1705"/>
      <c r="MVT1" s="1705"/>
      <c r="MVU1" s="1705"/>
      <c r="MVV1" s="1705"/>
      <c r="MVW1" s="1705"/>
      <c r="MVX1" s="1705"/>
      <c r="MVY1" s="1705"/>
      <c r="MVZ1" s="1705"/>
      <c r="MWA1" s="1705"/>
      <c r="MWB1" s="1705"/>
      <c r="MWC1" s="1705"/>
      <c r="MWD1" s="1705"/>
      <c r="MWE1" s="1705"/>
      <c r="MWF1" s="1705"/>
      <c r="MWG1" s="1705"/>
      <c r="MWH1" s="1705"/>
      <c r="MWI1" s="1705"/>
      <c r="MWJ1" s="1705"/>
      <c r="MWK1" s="1705"/>
      <c r="MWL1" s="1705"/>
      <c r="MWM1" s="1705"/>
      <c r="MWN1" s="1705"/>
      <c r="MWO1" s="1705"/>
      <c r="MWP1" s="1705"/>
      <c r="MWQ1" s="1705"/>
      <c r="MWR1" s="1705"/>
      <c r="MWS1" s="1705"/>
      <c r="MWT1" s="1705"/>
      <c r="MWU1" s="1705"/>
      <c r="MWV1" s="1705"/>
      <c r="MWW1" s="1705"/>
      <c r="MWX1" s="1705"/>
      <c r="MWY1" s="1705"/>
      <c r="MWZ1" s="1705"/>
      <c r="MXA1" s="1705"/>
      <c r="MXB1" s="1705"/>
      <c r="MXC1" s="1705"/>
      <c r="MXD1" s="1705"/>
      <c r="MXE1" s="1705"/>
      <c r="MXF1" s="1705"/>
      <c r="MXG1" s="1705"/>
      <c r="MXH1" s="1705"/>
      <c r="MXI1" s="1705"/>
      <c r="MXJ1" s="1705"/>
      <c r="MXK1" s="1705"/>
      <c r="MXL1" s="1705"/>
      <c r="MXM1" s="1705"/>
      <c r="MXN1" s="1705"/>
      <c r="MXO1" s="1705"/>
      <c r="MXP1" s="1705"/>
      <c r="MXQ1" s="1705"/>
      <c r="MXR1" s="1705"/>
      <c r="MXS1" s="1705"/>
      <c r="MXT1" s="1705"/>
      <c r="MXU1" s="1705"/>
      <c r="MXV1" s="1705"/>
      <c r="MXW1" s="1705"/>
      <c r="MXX1" s="1705"/>
      <c r="MXY1" s="1705"/>
      <c r="MXZ1" s="1705"/>
      <c r="MYA1" s="1705"/>
      <c r="MYB1" s="1705"/>
      <c r="MYC1" s="1705"/>
      <c r="MYD1" s="1705"/>
      <c r="MYE1" s="1705"/>
      <c r="MYF1" s="1705"/>
      <c r="MYG1" s="1705"/>
      <c r="MYH1" s="1705"/>
      <c r="MYI1" s="1705"/>
      <c r="MYJ1" s="1705"/>
      <c r="MYK1" s="1705"/>
      <c r="MYL1" s="1705"/>
      <c r="MYM1" s="1705"/>
      <c r="MYN1" s="1705"/>
      <c r="MYO1" s="1705"/>
      <c r="MYP1" s="1705"/>
      <c r="MYQ1" s="1705"/>
      <c r="MYR1" s="1705"/>
      <c r="MYS1" s="1705"/>
      <c r="MYT1" s="1705"/>
      <c r="MYU1" s="1705"/>
      <c r="MYV1" s="1705"/>
      <c r="MYW1" s="1705"/>
      <c r="MYX1" s="1705"/>
      <c r="MYY1" s="1705"/>
      <c r="MYZ1" s="1705"/>
      <c r="MZA1" s="1705"/>
      <c r="MZB1" s="1705"/>
      <c r="MZC1" s="1705"/>
      <c r="MZD1" s="1705"/>
      <c r="MZE1" s="1705"/>
      <c r="MZF1" s="1705"/>
      <c r="MZG1" s="1705"/>
      <c r="MZH1" s="1705"/>
      <c r="MZI1" s="1705"/>
      <c r="MZJ1" s="1705"/>
      <c r="MZK1" s="1705"/>
      <c r="MZL1" s="1705"/>
      <c r="MZM1" s="1705"/>
      <c r="MZN1" s="1705"/>
      <c r="MZO1" s="1705"/>
      <c r="MZP1" s="1705"/>
      <c r="MZQ1" s="1705"/>
      <c r="MZR1" s="1705"/>
      <c r="MZS1" s="1705"/>
      <c r="MZT1" s="1705"/>
      <c r="MZU1" s="1705"/>
      <c r="MZV1" s="1705"/>
      <c r="MZW1" s="1705"/>
      <c r="MZX1" s="1705"/>
      <c r="MZY1" s="1705"/>
      <c r="MZZ1" s="1705"/>
      <c r="NAA1" s="1705"/>
      <c r="NAB1" s="1705"/>
      <c r="NAC1" s="1705"/>
      <c r="NAD1" s="1705"/>
      <c r="NAE1" s="1705"/>
      <c r="NAF1" s="1705"/>
      <c r="NAG1" s="1705"/>
      <c r="NAH1" s="1705"/>
      <c r="NAI1" s="1705"/>
      <c r="NAJ1" s="1705"/>
      <c r="NAK1" s="1705"/>
      <c r="NAL1" s="1705"/>
      <c r="NAM1" s="1705"/>
      <c r="NAN1" s="1705"/>
      <c r="NAO1" s="1705"/>
      <c r="NAP1" s="1705"/>
      <c r="NAQ1" s="1705"/>
      <c r="NAR1" s="1705"/>
      <c r="NAS1" s="1705"/>
      <c r="NAT1" s="1705"/>
      <c r="NAU1" s="1705"/>
      <c r="NAV1" s="1705"/>
      <c r="NAW1" s="1705"/>
      <c r="NAX1" s="1705"/>
      <c r="NAY1" s="1705"/>
      <c r="NAZ1" s="1705"/>
      <c r="NBA1" s="1705"/>
      <c r="NBB1" s="1705"/>
      <c r="NBC1" s="1705"/>
      <c r="NBD1" s="1705"/>
      <c r="NBE1" s="1705"/>
      <c r="NBF1" s="1705"/>
      <c r="NBG1" s="1705"/>
      <c r="NBH1" s="1705"/>
      <c r="NBI1" s="1705"/>
      <c r="NBJ1" s="1705"/>
      <c r="NBK1" s="1705"/>
      <c r="NBL1" s="1705"/>
      <c r="NBM1" s="1705"/>
      <c r="NBN1" s="1705"/>
      <c r="NBO1" s="1705"/>
      <c r="NBP1" s="1705"/>
      <c r="NBQ1" s="1705"/>
      <c r="NBR1" s="1705"/>
      <c r="NBS1" s="1705"/>
      <c r="NBT1" s="1705"/>
      <c r="NBU1" s="1705"/>
      <c r="NBV1" s="1705"/>
      <c r="NBW1" s="1705"/>
      <c r="NBX1" s="1705"/>
      <c r="NBY1" s="1705"/>
      <c r="NBZ1" s="1705"/>
      <c r="NCA1" s="1705"/>
      <c r="NCB1" s="1705"/>
      <c r="NCC1" s="1705"/>
      <c r="NCD1" s="1705"/>
      <c r="NCE1" s="1705"/>
      <c r="NCF1" s="1705"/>
      <c r="NCG1" s="1705"/>
      <c r="NCH1" s="1705"/>
      <c r="NCI1" s="1705"/>
      <c r="NCJ1" s="1705"/>
      <c r="NCK1" s="1705"/>
      <c r="NCL1" s="1705"/>
      <c r="NCM1" s="1705"/>
      <c r="NCN1" s="1705"/>
      <c r="NCO1" s="1705"/>
      <c r="NCP1" s="1705"/>
      <c r="NCQ1" s="1705"/>
      <c r="NCR1" s="1705"/>
      <c r="NCS1" s="1705"/>
      <c r="NCT1" s="1705"/>
      <c r="NCU1" s="1705"/>
      <c r="NCV1" s="1705"/>
      <c r="NCW1" s="1705"/>
      <c r="NCX1" s="1705"/>
      <c r="NCY1" s="1705"/>
      <c r="NCZ1" s="1705"/>
      <c r="NDA1" s="1705"/>
      <c r="NDB1" s="1705"/>
      <c r="NDC1" s="1705"/>
      <c r="NDD1" s="1705"/>
      <c r="NDE1" s="1705"/>
      <c r="NDF1" s="1705"/>
      <c r="NDG1" s="1705"/>
      <c r="NDH1" s="1705"/>
      <c r="NDI1" s="1705"/>
      <c r="NDJ1" s="1705"/>
      <c r="NDK1" s="1705"/>
      <c r="NDL1" s="1705"/>
      <c r="NDM1" s="1705"/>
      <c r="NDN1" s="1705"/>
      <c r="NDO1" s="1705"/>
      <c r="NDP1" s="1705"/>
      <c r="NDQ1" s="1705"/>
      <c r="NDR1" s="1705"/>
      <c r="NDS1" s="1705"/>
      <c r="NDT1" s="1705"/>
      <c r="NDU1" s="1705"/>
      <c r="NDV1" s="1705"/>
      <c r="NDW1" s="1705"/>
      <c r="NDX1" s="1705"/>
      <c r="NDY1" s="1705"/>
      <c r="NDZ1" s="1705"/>
      <c r="NEA1" s="1705"/>
      <c r="NEB1" s="1705"/>
      <c r="NEC1" s="1705"/>
      <c r="NED1" s="1705"/>
      <c r="NEE1" s="1705"/>
      <c r="NEF1" s="1705"/>
      <c r="NEG1" s="1705"/>
      <c r="NEH1" s="1705"/>
      <c r="NEI1" s="1705"/>
      <c r="NEJ1" s="1705"/>
      <c r="NEK1" s="1705"/>
      <c r="NEL1" s="1705"/>
      <c r="NEM1" s="1705"/>
      <c r="NEN1" s="1705"/>
      <c r="NEO1" s="1705"/>
      <c r="NEP1" s="1705"/>
      <c r="NEQ1" s="1705"/>
      <c r="NER1" s="1705"/>
      <c r="NES1" s="1705"/>
      <c r="NET1" s="1705"/>
      <c r="NEU1" s="1705"/>
      <c r="NEV1" s="1705"/>
      <c r="NEW1" s="1705"/>
      <c r="NEX1" s="1705"/>
      <c r="NEY1" s="1705"/>
      <c r="NEZ1" s="1705"/>
      <c r="NFA1" s="1705"/>
      <c r="NFB1" s="1705"/>
      <c r="NFC1" s="1705"/>
      <c r="NFD1" s="1705"/>
      <c r="NFE1" s="1705"/>
      <c r="NFF1" s="1705"/>
      <c r="NFG1" s="1705"/>
      <c r="NFH1" s="1705"/>
      <c r="NFI1" s="1705"/>
      <c r="NFJ1" s="1705"/>
      <c r="NFK1" s="1705"/>
      <c r="NFL1" s="1705"/>
      <c r="NFM1" s="1705"/>
      <c r="NFN1" s="1705"/>
      <c r="NFO1" s="1705"/>
      <c r="NFP1" s="1705"/>
      <c r="NFQ1" s="1705"/>
      <c r="NFR1" s="1705"/>
      <c r="NFS1" s="1705"/>
      <c r="NFT1" s="1705"/>
      <c r="NFU1" s="1705"/>
      <c r="NFV1" s="1705"/>
      <c r="NFW1" s="1705"/>
      <c r="NFX1" s="1705"/>
      <c r="NFY1" s="1705"/>
      <c r="NFZ1" s="1705"/>
      <c r="NGA1" s="1705"/>
      <c r="NGB1" s="1705"/>
      <c r="NGC1" s="1705"/>
      <c r="NGD1" s="1705"/>
      <c r="NGE1" s="1705"/>
      <c r="NGF1" s="1705"/>
      <c r="NGG1" s="1705"/>
      <c r="NGH1" s="1705"/>
      <c r="NGI1" s="1705"/>
      <c r="NGJ1" s="1705"/>
      <c r="NGK1" s="1705"/>
      <c r="NGL1" s="1705"/>
      <c r="NGM1" s="1705"/>
      <c r="NGN1" s="1705"/>
      <c r="NGO1" s="1705"/>
      <c r="NGP1" s="1705"/>
      <c r="NGQ1" s="1705"/>
      <c r="NGR1" s="1705"/>
      <c r="NGS1" s="1705"/>
      <c r="NGT1" s="1705"/>
      <c r="NGU1" s="1705"/>
      <c r="NGV1" s="1705"/>
      <c r="NGW1" s="1705"/>
      <c r="NGX1" s="1705"/>
      <c r="NGY1" s="1705"/>
      <c r="NGZ1" s="1705"/>
      <c r="NHA1" s="1705"/>
      <c r="NHB1" s="1705"/>
      <c r="NHC1" s="1705"/>
      <c r="NHD1" s="1705"/>
      <c r="NHE1" s="1705"/>
      <c r="NHF1" s="1705"/>
      <c r="NHG1" s="1705"/>
      <c r="NHH1" s="1705"/>
      <c r="NHI1" s="1705"/>
      <c r="NHJ1" s="1705"/>
      <c r="NHK1" s="1705"/>
      <c r="NHL1" s="1705"/>
      <c r="NHM1" s="1705"/>
      <c r="NHN1" s="1705"/>
      <c r="NHO1" s="1705"/>
      <c r="NHP1" s="1705"/>
      <c r="NHQ1" s="1705"/>
      <c r="NHR1" s="1705"/>
      <c r="NHS1" s="1705"/>
      <c r="NHT1" s="1705"/>
      <c r="NHU1" s="1705"/>
      <c r="NHV1" s="1705"/>
      <c r="NHW1" s="1705"/>
      <c r="NHX1" s="1705"/>
      <c r="NHY1" s="1705"/>
      <c r="NHZ1" s="1705"/>
      <c r="NIA1" s="1705"/>
      <c r="NIB1" s="1705"/>
      <c r="NIC1" s="1705"/>
      <c r="NID1" s="1705"/>
      <c r="NIE1" s="1705"/>
      <c r="NIF1" s="1705"/>
      <c r="NIG1" s="1705"/>
      <c r="NIH1" s="1705"/>
      <c r="NII1" s="1705"/>
      <c r="NIJ1" s="1705"/>
      <c r="NIK1" s="1705"/>
      <c r="NIL1" s="1705"/>
      <c r="NIM1" s="1705"/>
      <c r="NIN1" s="1705"/>
      <c r="NIO1" s="1705"/>
      <c r="NIP1" s="1705"/>
      <c r="NIQ1" s="1705"/>
      <c r="NIR1" s="1705"/>
      <c r="NIS1" s="1705"/>
      <c r="NIT1" s="1705"/>
      <c r="NIU1" s="1705"/>
      <c r="NIV1" s="1705"/>
      <c r="NIW1" s="1705"/>
      <c r="NIX1" s="1705"/>
      <c r="NIY1" s="1705"/>
      <c r="NIZ1" s="1705"/>
      <c r="NJA1" s="1705"/>
      <c r="NJB1" s="1705"/>
      <c r="NJC1" s="1705"/>
      <c r="NJD1" s="1705"/>
      <c r="NJE1" s="1705"/>
      <c r="NJF1" s="1705"/>
      <c r="NJG1" s="1705"/>
      <c r="NJH1" s="1705"/>
      <c r="NJI1" s="1705"/>
      <c r="NJJ1" s="1705"/>
      <c r="NJK1" s="1705"/>
      <c r="NJL1" s="1705"/>
      <c r="NJM1" s="1705"/>
      <c r="NJN1" s="1705"/>
      <c r="NJO1" s="1705"/>
      <c r="NJP1" s="1705"/>
      <c r="NJQ1" s="1705"/>
      <c r="NJR1" s="1705"/>
      <c r="NJS1" s="1705"/>
      <c r="NJT1" s="1705"/>
      <c r="NJU1" s="1705"/>
      <c r="NJV1" s="1705"/>
      <c r="NJW1" s="1705"/>
      <c r="NJX1" s="1705"/>
      <c r="NJY1" s="1705"/>
      <c r="NJZ1" s="1705"/>
      <c r="NKA1" s="1705"/>
      <c r="NKB1" s="1705"/>
      <c r="NKC1" s="1705"/>
      <c r="NKD1" s="1705"/>
      <c r="NKE1" s="1705"/>
      <c r="NKF1" s="1705"/>
      <c r="NKG1" s="1705"/>
      <c r="NKH1" s="1705"/>
      <c r="NKI1" s="1705"/>
      <c r="NKJ1" s="1705"/>
      <c r="NKK1" s="1705"/>
      <c r="NKL1" s="1705"/>
      <c r="NKM1" s="1705"/>
      <c r="NKN1" s="1705"/>
      <c r="NKO1" s="1705"/>
      <c r="NKP1" s="1705"/>
      <c r="NKQ1" s="1705"/>
      <c r="NKR1" s="1705"/>
      <c r="NKS1" s="1705"/>
      <c r="NKT1" s="1705"/>
      <c r="NKU1" s="1705"/>
      <c r="NKV1" s="1705"/>
      <c r="NKW1" s="1705"/>
      <c r="NKX1" s="1705"/>
      <c r="NKY1" s="1705"/>
      <c r="NKZ1" s="1705"/>
      <c r="NLA1" s="1705"/>
      <c r="NLB1" s="1705"/>
      <c r="NLC1" s="1705"/>
      <c r="NLD1" s="1705"/>
      <c r="NLE1" s="1705"/>
      <c r="NLF1" s="1705"/>
      <c r="NLG1" s="1705"/>
      <c r="NLH1" s="1705"/>
      <c r="NLI1" s="1705"/>
      <c r="NLJ1" s="1705"/>
      <c r="NLK1" s="1705"/>
      <c r="NLL1" s="1705"/>
      <c r="NLM1" s="1705"/>
      <c r="NLN1" s="1705"/>
      <c r="NLO1" s="1705"/>
      <c r="NLP1" s="1705"/>
      <c r="NLQ1" s="1705"/>
      <c r="NLR1" s="1705"/>
      <c r="NLS1" s="1705"/>
      <c r="NLT1" s="1705"/>
      <c r="NLU1" s="1705"/>
      <c r="NLV1" s="1705"/>
      <c r="NLW1" s="1705"/>
      <c r="NLX1" s="1705"/>
      <c r="NLY1" s="1705"/>
      <c r="NLZ1" s="1705"/>
      <c r="NMA1" s="1705"/>
      <c r="NMB1" s="1705"/>
      <c r="NMC1" s="1705"/>
      <c r="NMD1" s="1705"/>
      <c r="NME1" s="1705"/>
      <c r="NMF1" s="1705"/>
      <c r="NMG1" s="1705"/>
      <c r="NMH1" s="1705"/>
      <c r="NMI1" s="1705"/>
      <c r="NMJ1" s="1705"/>
      <c r="NMK1" s="1705"/>
      <c r="NML1" s="1705"/>
      <c r="NMM1" s="1705"/>
      <c r="NMN1" s="1705"/>
      <c r="NMO1" s="1705"/>
      <c r="NMP1" s="1705"/>
      <c r="NMQ1" s="1705"/>
      <c r="NMR1" s="1705"/>
      <c r="NMS1" s="1705"/>
      <c r="NMT1" s="1705"/>
      <c r="NMU1" s="1705"/>
      <c r="NMV1" s="1705"/>
      <c r="NMW1" s="1705"/>
      <c r="NMX1" s="1705"/>
      <c r="NMY1" s="1705"/>
      <c r="NMZ1" s="1705"/>
      <c r="NNA1" s="1705"/>
      <c r="NNB1" s="1705"/>
      <c r="NNC1" s="1705"/>
      <c r="NND1" s="1705"/>
      <c r="NNE1" s="1705"/>
      <c r="NNF1" s="1705"/>
      <c r="NNG1" s="1705"/>
      <c r="NNH1" s="1705"/>
      <c r="NNI1" s="1705"/>
      <c r="NNJ1" s="1705"/>
      <c r="NNK1" s="1705"/>
      <c r="NNL1" s="1705"/>
      <c r="NNM1" s="1705"/>
      <c r="NNN1" s="1705"/>
      <c r="NNO1" s="1705"/>
      <c r="NNP1" s="1705"/>
      <c r="NNQ1" s="1705"/>
      <c r="NNR1" s="1705"/>
      <c r="NNS1" s="1705"/>
      <c r="NNT1" s="1705"/>
      <c r="NNU1" s="1705"/>
      <c r="NNV1" s="1705"/>
      <c r="NNW1" s="1705"/>
      <c r="NNX1" s="1705"/>
      <c r="NNY1" s="1705"/>
      <c r="NNZ1" s="1705"/>
      <c r="NOA1" s="1705"/>
      <c r="NOB1" s="1705"/>
      <c r="NOC1" s="1705"/>
      <c r="NOD1" s="1705"/>
      <c r="NOE1" s="1705"/>
      <c r="NOF1" s="1705"/>
      <c r="NOG1" s="1705"/>
      <c r="NOH1" s="1705"/>
      <c r="NOI1" s="1705"/>
      <c r="NOJ1" s="1705"/>
      <c r="NOK1" s="1705"/>
      <c r="NOL1" s="1705"/>
      <c r="NOM1" s="1705"/>
      <c r="NON1" s="1705"/>
      <c r="NOO1" s="1705"/>
      <c r="NOP1" s="1705"/>
      <c r="NOQ1" s="1705"/>
      <c r="NOR1" s="1705"/>
      <c r="NOS1" s="1705"/>
      <c r="NOT1" s="1705"/>
      <c r="NOU1" s="1705"/>
      <c r="NOV1" s="1705"/>
      <c r="NOW1" s="1705"/>
      <c r="NOX1" s="1705"/>
      <c r="NOY1" s="1705"/>
      <c r="NOZ1" s="1705"/>
      <c r="NPA1" s="1705"/>
      <c r="NPB1" s="1705"/>
      <c r="NPC1" s="1705"/>
      <c r="NPD1" s="1705"/>
      <c r="NPE1" s="1705"/>
      <c r="NPF1" s="1705"/>
      <c r="NPG1" s="1705"/>
      <c r="NPH1" s="1705"/>
      <c r="NPI1" s="1705"/>
      <c r="NPJ1" s="1705"/>
      <c r="NPK1" s="1705"/>
      <c r="NPL1" s="1705"/>
      <c r="NPM1" s="1705"/>
      <c r="NPN1" s="1705"/>
      <c r="NPO1" s="1705"/>
      <c r="NPP1" s="1705"/>
      <c r="NPQ1" s="1705"/>
      <c r="NPR1" s="1705"/>
      <c r="NPS1" s="1705"/>
      <c r="NPT1" s="1705"/>
      <c r="NPU1" s="1705"/>
      <c r="NPV1" s="1705"/>
      <c r="NPW1" s="1705"/>
      <c r="NPX1" s="1705"/>
      <c r="NPY1" s="1705"/>
      <c r="NPZ1" s="1705"/>
      <c r="NQA1" s="1705"/>
      <c r="NQB1" s="1705"/>
      <c r="NQC1" s="1705"/>
      <c r="NQD1" s="1705"/>
      <c r="NQE1" s="1705"/>
      <c r="NQF1" s="1705"/>
      <c r="NQG1" s="1705"/>
      <c r="NQH1" s="1705"/>
      <c r="NQI1" s="1705"/>
      <c r="NQJ1" s="1705"/>
      <c r="NQK1" s="1705"/>
      <c r="NQL1" s="1705"/>
      <c r="NQM1" s="1705"/>
      <c r="NQN1" s="1705"/>
      <c r="NQO1" s="1705"/>
      <c r="NQP1" s="1705"/>
      <c r="NQQ1" s="1705"/>
      <c r="NQR1" s="1705"/>
      <c r="NQS1" s="1705"/>
      <c r="NQT1" s="1705"/>
      <c r="NQU1" s="1705"/>
      <c r="NQV1" s="1705"/>
      <c r="NQW1" s="1705"/>
      <c r="NQX1" s="1705"/>
      <c r="NQY1" s="1705"/>
      <c r="NQZ1" s="1705"/>
      <c r="NRA1" s="1705"/>
      <c r="NRB1" s="1705"/>
      <c r="NRC1" s="1705"/>
      <c r="NRD1" s="1705"/>
      <c r="NRE1" s="1705"/>
      <c r="NRF1" s="1705"/>
      <c r="NRG1" s="1705"/>
      <c r="NRH1" s="1705"/>
      <c r="NRI1" s="1705"/>
      <c r="NRJ1" s="1705"/>
      <c r="NRK1" s="1705"/>
      <c r="NRL1" s="1705"/>
      <c r="NRM1" s="1705"/>
      <c r="NRN1" s="1705"/>
      <c r="NRO1" s="1705"/>
      <c r="NRP1" s="1705"/>
      <c r="NRQ1" s="1705"/>
      <c r="NRR1" s="1705"/>
      <c r="NRS1" s="1705"/>
      <c r="NRT1" s="1705"/>
      <c r="NRU1" s="1705"/>
      <c r="NRV1" s="1705"/>
      <c r="NRW1" s="1705"/>
      <c r="NRX1" s="1705"/>
      <c r="NRY1" s="1705"/>
      <c r="NRZ1" s="1705"/>
      <c r="NSA1" s="1705"/>
      <c r="NSB1" s="1705"/>
      <c r="NSC1" s="1705"/>
      <c r="NSD1" s="1705"/>
      <c r="NSE1" s="1705"/>
      <c r="NSF1" s="1705"/>
      <c r="NSG1" s="1705"/>
      <c r="NSH1" s="1705"/>
      <c r="NSI1" s="1705"/>
      <c r="NSJ1" s="1705"/>
      <c r="NSK1" s="1705"/>
      <c r="NSL1" s="1705"/>
      <c r="NSM1" s="1705"/>
      <c r="NSN1" s="1705"/>
      <c r="NSO1" s="1705"/>
      <c r="NSP1" s="1705"/>
      <c r="NSQ1" s="1705"/>
      <c r="NSR1" s="1705"/>
      <c r="NSS1" s="1705"/>
      <c r="NST1" s="1705"/>
      <c r="NSU1" s="1705"/>
      <c r="NSV1" s="1705"/>
      <c r="NSW1" s="1705"/>
      <c r="NSX1" s="1705"/>
      <c r="NSY1" s="1705"/>
      <c r="NSZ1" s="1705"/>
      <c r="NTA1" s="1705"/>
      <c r="NTB1" s="1705"/>
      <c r="NTC1" s="1705"/>
      <c r="NTD1" s="1705"/>
      <c r="NTE1" s="1705"/>
      <c r="NTF1" s="1705"/>
      <c r="NTG1" s="1705"/>
      <c r="NTH1" s="1705"/>
      <c r="NTI1" s="1705"/>
      <c r="NTJ1" s="1705"/>
      <c r="NTK1" s="1705"/>
      <c r="NTL1" s="1705"/>
      <c r="NTM1" s="1705"/>
      <c r="NTN1" s="1705"/>
      <c r="NTO1" s="1705"/>
      <c r="NTP1" s="1705"/>
      <c r="NTQ1" s="1705"/>
      <c r="NTR1" s="1705"/>
      <c r="NTS1" s="1705"/>
      <c r="NTT1" s="1705"/>
      <c r="NTU1" s="1705"/>
      <c r="NTV1" s="1705"/>
      <c r="NTW1" s="1705"/>
      <c r="NTX1" s="1705"/>
      <c r="NTY1" s="1705"/>
      <c r="NTZ1" s="1705"/>
      <c r="NUA1" s="1705"/>
      <c r="NUB1" s="1705"/>
      <c r="NUC1" s="1705"/>
      <c r="NUD1" s="1705"/>
      <c r="NUE1" s="1705"/>
      <c r="NUF1" s="1705"/>
      <c r="NUG1" s="1705"/>
      <c r="NUH1" s="1705"/>
      <c r="NUI1" s="1705"/>
      <c r="NUJ1" s="1705"/>
      <c r="NUK1" s="1705"/>
      <c r="NUL1" s="1705"/>
      <c r="NUM1" s="1705"/>
      <c r="NUN1" s="1705"/>
      <c r="NUO1" s="1705"/>
      <c r="NUP1" s="1705"/>
      <c r="NUQ1" s="1705"/>
      <c r="NUR1" s="1705"/>
      <c r="NUS1" s="1705"/>
      <c r="NUT1" s="1705"/>
      <c r="NUU1" s="1705"/>
      <c r="NUV1" s="1705"/>
      <c r="NUW1" s="1705"/>
      <c r="NUX1" s="1705"/>
      <c r="NUY1" s="1705"/>
      <c r="NUZ1" s="1705"/>
      <c r="NVA1" s="1705"/>
      <c r="NVB1" s="1705"/>
      <c r="NVC1" s="1705"/>
      <c r="NVD1" s="1705"/>
      <c r="NVE1" s="1705"/>
      <c r="NVF1" s="1705"/>
      <c r="NVG1" s="1705"/>
      <c r="NVH1" s="1705"/>
      <c r="NVI1" s="1705"/>
      <c r="NVJ1" s="1705"/>
      <c r="NVK1" s="1705"/>
      <c r="NVL1" s="1705"/>
      <c r="NVM1" s="1705"/>
      <c r="NVN1" s="1705"/>
      <c r="NVO1" s="1705"/>
      <c r="NVP1" s="1705"/>
      <c r="NVQ1" s="1705"/>
      <c r="NVR1" s="1705"/>
      <c r="NVS1" s="1705"/>
      <c r="NVT1" s="1705"/>
      <c r="NVU1" s="1705"/>
      <c r="NVV1" s="1705"/>
      <c r="NVW1" s="1705"/>
      <c r="NVX1" s="1705"/>
      <c r="NVY1" s="1705"/>
      <c r="NVZ1" s="1705"/>
      <c r="NWA1" s="1705"/>
      <c r="NWB1" s="1705"/>
      <c r="NWC1" s="1705"/>
      <c r="NWD1" s="1705"/>
      <c r="NWE1" s="1705"/>
      <c r="NWF1" s="1705"/>
      <c r="NWG1" s="1705"/>
      <c r="NWH1" s="1705"/>
      <c r="NWI1" s="1705"/>
      <c r="NWJ1" s="1705"/>
      <c r="NWK1" s="1705"/>
      <c r="NWL1" s="1705"/>
      <c r="NWM1" s="1705"/>
      <c r="NWN1" s="1705"/>
      <c r="NWO1" s="1705"/>
      <c r="NWP1" s="1705"/>
      <c r="NWQ1" s="1705"/>
      <c r="NWR1" s="1705"/>
      <c r="NWS1" s="1705"/>
      <c r="NWT1" s="1705"/>
      <c r="NWU1" s="1705"/>
      <c r="NWV1" s="1705"/>
      <c r="NWW1" s="1705"/>
      <c r="NWX1" s="1705"/>
      <c r="NWY1" s="1705"/>
      <c r="NWZ1" s="1705"/>
      <c r="NXA1" s="1705"/>
      <c r="NXB1" s="1705"/>
      <c r="NXC1" s="1705"/>
      <c r="NXD1" s="1705"/>
      <c r="NXE1" s="1705"/>
      <c r="NXF1" s="1705"/>
      <c r="NXG1" s="1705"/>
      <c r="NXH1" s="1705"/>
      <c r="NXI1" s="1705"/>
      <c r="NXJ1" s="1705"/>
      <c r="NXK1" s="1705"/>
      <c r="NXL1" s="1705"/>
      <c r="NXM1" s="1705"/>
      <c r="NXN1" s="1705"/>
      <c r="NXO1" s="1705"/>
      <c r="NXP1" s="1705"/>
      <c r="NXQ1" s="1705"/>
      <c r="NXR1" s="1705"/>
      <c r="NXS1" s="1705"/>
      <c r="NXT1" s="1705"/>
      <c r="NXU1" s="1705"/>
      <c r="NXV1" s="1705"/>
      <c r="NXW1" s="1705"/>
      <c r="NXX1" s="1705"/>
      <c r="NXY1" s="1705"/>
      <c r="NXZ1" s="1705"/>
      <c r="NYA1" s="1705"/>
      <c r="NYB1" s="1705"/>
      <c r="NYC1" s="1705"/>
      <c r="NYD1" s="1705"/>
      <c r="NYE1" s="1705"/>
      <c r="NYF1" s="1705"/>
      <c r="NYG1" s="1705"/>
      <c r="NYH1" s="1705"/>
      <c r="NYI1" s="1705"/>
      <c r="NYJ1" s="1705"/>
      <c r="NYK1" s="1705"/>
      <c r="NYL1" s="1705"/>
      <c r="NYM1" s="1705"/>
      <c r="NYN1" s="1705"/>
      <c r="NYO1" s="1705"/>
      <c r="NYP1" s="1705"/>
      <c r="NYQ1" s="1705"/>
      <c r="NYR1" s="1705"/>
      <c r="NYS1" s="1705"/>
      <c r="NYT1" s="1705"/>
      <c r="NYU1" s="1705"/>
      <c r="NYV1" s="1705"/>
      <c r="NYW1" s="1705"/>
      <c r="NYX1" s="1705"/>
      <c r="NYY1" s="1705"/>
      <c r="NYZ1" s="1705"/>
      <c r="NZA1" s="1705"/>
      <c r="NZB1" s="1705"/>
      <c r="NZC1" s="1705"/>
      <c r="NZD1" s="1705"/>
      <c r="NZE1" s="1705"/>
      <c r="NZF1" s="1705"/>
      <c r="NZG1" s="1705"/>
      <c r="NZH1" s="1705"/>
      <c r="NZI1" s="1705"/>
      <c r="NZJ1" s="1705"/>
      <c r="NZK1" s="1705"/>
      <c r="NZL1" s="1705"/>
      <c r="NZM1" s="1705"/>
      <c r="NZN1" s="1705"/>
      <c r="NZO1" s="1705"/>
      <c r="NZP1" s="1705"/>
      <c r="NZQ1" s="1705"/>
      <c r="NZR1" s="1705"/>
      <c r="NZS1" s="1705"/>
      <c r="NZT1" s="1705"/>
      <c r="NZU1" s="1705"/>
      <c r="NZV1" s="1705"/>
      <c r="NZW1" s="1705"/>
      <c r="NZX1" s="1705"/>
      <c r="NZY1" s="1705"/>
      <c r="NZZ1" s="1705"/>
      <c r="OAA1" s="1705"/>
      <c r="OAB1" s="1705"/>
      <c r="OAC1" s="1705"/>
      <c r="OAD1" s="1705"/>
      <c r="OAE1" s="1705"/>
      <c r="OAF1" s="1705"/>
      <c r="OAG1" s="1705"/>
      <c r="OAH1" s="1705"/>
      <c r="OAI1" s="1705"/>
      <c r="OAJ1" s="1705"/>
      <c r="OAK1" s="1705"/>
      <c r="OAL1" s="1705"/>
      <c r="OAM1" s="1705"/>
      <c r="OAN1" s="1705"/>
      <c r="OAO1" s="1705"/>
      <c r="OAP1" s="1705"/>
      <c r="OAQ1" s="1705"/>
      <c r="OAR1" s="1705"/>
      <c r="OAS1" s="1705"/>
      <c r="OAT1" s="1705"/>
      <c r="OAU1" s="1705"/>
      <c r="OAV1" s="1705"/>
      <c r="OAW1" s="1705"/>
      <c r="OAX1" s="1705"/>
      <c r="OAY1" s="1705"/>
      <c r="OAZ1" s="1705"/>
      <c r="OBA1" s="1705"/>
      <c r="OBB1" s="1705"/>
      <c r="OBC1" s="1705"/>
      <c r="OBD1" s="1705"/>
      <c r="OBE1" s="1705"/>
      <c r="OBF1" s="1705"/>
      <c r="OBG1" s="1705"/>
      <c r="OBH1" s="1705"/>
      <c r="OBI1" s="1705"/>
      <c r="OBJ1" s="1705"/>
      <c r="OBK1" s="1705"/>
      <c r="OBL1" s="1705"/>
      <c r="OBM1" s="1705"/>
      <c r="OBN1" s="1705"/>
      <c r="OBO1" s="1705"/>
      <c r="OBP1" s="1705"/>
      <c r="OBQ1" s="1705"/>
      <c r="OBR1" s="1705"/>
      <c r="OBS1" s="1705"/>
      <c r="OBT1" s="1705"/>
      <c r="OBU1" s="1705"/>
      <c r="OBV1" s="1705"/>
      <c r="OBW1" s="1705"/>
      <c r="OBX1" s="1705"/>
      <c r="OBY1" s="1705"/>
      <c r="OBZ1" s="1705"/>
      <c r="OCA1" s="1705"/>
      <c r="OCB1" s="1705"/>
      <c r="OCC1" s="1705"/>
      <c r="OCD1" s="1705"/>
      <c r="OCE1" s="1705"/>
      <c r="OCF1" s="1705"/>
      <c r="OCG1" s="1705"/>
      <c r="OCH1" s="1705"/>
      <c r="OCI1" s="1705"/>
      <c r="OCJ1" s="1705"/>
      <c r="OCK1" s="1705"/>
      <c r="OCL1" s="1705"/>
      <c r="OCM1" s="1705"/>
      <c r="OCN1" s="1705"/>
      <c r="OCO1" s="1705"/>
      <c r="OCP1" s="1705"/>
      <c r="OCQ1" s="1705"/>
      <c r="OCR1" s="1705"/>
      <c r="OCS1" s="1705"/>
      <c r="OCT1" s="1705"/>
      <c r="OCU1" s="1705"/>
      <c r="OCV1" s="1705"/>
      <c r="OCW1" s="1705"/>
      <c r="OCX1" s="1705"/>
      <c r="OCY1" s="1705"/>
      <c r="OCZ1" s="1705"/>
      <c r="ODA1" s="1705"/>
      <c r="ODB1" s="1705"/>
      <c r="ODC1" s="1705"/>
      <c r="ODD1" s="1705"/>
      <c r="ODE1" s="1705"/>
      <c r="ODF1" s="1705"/>
      <c r="ODG1" s="1705"/>
      <c r="ODH1" s="1705"/>
      <c r="ODI1" s="1705"/>
      <c r="ODJ1" s="1705"/>
      <c r="ODK1" s="1705"/>
      <c r="ODL1" s="1705"/>
      <c r="ODM1" s="1705"/>
      <c r="ODN1" s="1705"/>
      <c r="ODO1" s="1705"/>
      <c r="ODP1" s="1705"/>
      <c r="ODQ1" s="1705"/>
      <c r="ODR1" s="1705"/>
      <c r="ODS1" s="1705"/>
      <c r="ODT1" s="1705"/>
      <c r="ODU1" s="1705"/>
      <c r="ODV1" s="1705"/>
      <c r="ODW1" s="1705"/>
      <c r="ODX1" s="1705"/>
      <c r="ODY1" s="1705"/>
      <c r="ODZ1" s="1705"/>
      <c r="OEA1" s="1705"/>
      <c r="OEB1" s="1705"/>
      <c r="OEC1" s="1705"/>
      <c r="OED1" s="1705"/>
      <c r="OEE1" s="1705"/>
      <c r="OEF1" s="1705"/>
      <c r="OEG1" s="1705"/>
      <c r="OEH1" s="1705"/>
      <c r="OEI1" s="1705"/>
      <c r="OEJ1" s="1705"/>
      <c r="OEK1" s="1705"/>
      <c r="OEL1" s="1705"/>
      <c r="OEM1" s="1705"/>
      <c r="OEN1" s="1705"/>
      <c r="OEO1" s="1705"/>
      <c r="OEP1" s="1705"/>
      <c r="OEQ1" s="1705"/>
      <c r="OER1" s="1705"/>
      <c r="OES1" s="1705"/>
      <c r="OET1" s="1705"/>
      <c r="OEU1" s="1705"/>
      <c r="OEV1" s="1705"/>
      <c r="OEW1" s="1705"/>
      <c r="OEX1" s="1705"/>
      <c r="OEY1" s="1705"/>
      <c r="OEZ1" s="1705"/>
      <c r="OFA1" s="1705"/>
      <c r="OFB1" s="1705"/>
      <c r="OFC1" s="1705"/>
      <c r="OFD1" s="1705"/>
      <c r="OFE1" s="1705"/>
      <c r="OFF1" s="1705"/>
      <c r="OFG1" s="1705"/>
      <c r="OFH1" s="1705"/>
      <c r="OFI1" s="1705"/>
      <c r="OFJ1" s="1705"/>
      <c r="OFK1" s="1705"/>
      <c r="OFL1" s="1705"/>
      <c r="OFM1" s="1705"/>
      <c r="OFN1" s="1705"/>
      <c r="OFO1" s="1705"/>
      <c r="OFP1" s="1705"/>
      <c r="OFQ1" s="1705"/>
      <c r="OFR1" s="1705"/>
      <c r="OFS1" s="1705"/>
      <c r="OFT1" s="1705"/>
      <c r="OFU1" s="1705"/>
      <c r="OFV1" s="1705"/>
      <c r="OFW1" s="1705"/>
      <c r="OFX1" s="1705"/>
      <c r="OFY1" s="1705"/>
      <c r="OFZ1" s="1705"/>
      <c r="OGA1" s="1705"/>
      <c r="OGB1" s="1705"/>
      <c r="OGC1" s="1705"/>
      <c r="OGD1" s="1705"/>
      <c r="OGE1" s="1705"/>
      <c r="OGF1" s="1705"/>
      <c r="OGG1" s="1705"/>
      <c r="OGH1" s="1705"/>
      <c r="OGI1" s="1705"/>
      <c r="OGJ1" s="1705"/>
      <c r="OGK1" s="1705"/>
      <c r="OGL1" s="1705"/>
      <c r="OGM1" s="1705"/>
      <c r="OGN1" s="1705"/>
      <c r="OGO1" s="1705"/>
      <c r="OGP1" s="1705"/>
      <c r="OGQ1" s="1705"/>
      <c r="OGR1" s="1705"/>
      <c r="OGS1" s="1705"/>
      <c r="OGT1" s="1705"/>
      <c r="OGU1" s="1705"/>
      <c r="OGV1" s="1705"/>
      <c r="OGW1" s="1705"/>
      <c r="OGX1" s="1705"/>
      <c r="OGY1" s="1705"/>
      <c r="OGZ1" s="1705"/>
      <c r="OHA1" s="1705"/>
      <c r="OHB1" s="1705"/>
      <c r="OHC1" s="1705"/>
      <c r="OHD1" s="1705"/>
      <c r="OHE1" s="1705"/>
      <c r="OHF1" s="1705"/>
      <c r="OHG1" s="1705"/>
      <c r="OHH1" s="1705"/>
      <c r="OHI1" s="1705"/>
      <c r="OHJ1" s="1705"/>
      <c r="OHK1" s="1705"/>
      <c r="OHL1" s="1705"/>
      <c r="OHM1" s="1705"/>
      <c r="OHN1" s="1705"/>
      <c r="OHO1" s="1705"/>
      <c r="OHP1" s="1705"/>
      <c r="OHQ1" s="1705"/>
      <c r="OHR1" s="1705"/>
      <c r="OHS1" s="1705"/>
      <c r="OHT1" s="1705"/>
      <c r="OHU1" s="1705"/>
      <c r="OHV1" s="1705"/>
      <c r="OHW1" s="1705"/>
      <c r="OHX1" s="1705"/>
      <c r="OHY1" s="1705"/>
      <c r="OHZ1" s="1705"/>
      <c r="OIA1" s="1705"/>
      <c r="OIB1" s="1705"/>
      <c r="OIC1" s="1705"/>
      <c r="OID1" s="1705"/>
      <c r="OIE1" s="1705"/>
      <c r="OIF1" s="1705"/>
      <c r="OIG1" s="1705"/>
      <c r="OIH1" s="1705"/>
      <c r="OII1" s="1705"/>
      <c r="OIJ1" s="1705"/>
      <c r="OIK1" s="1705"/>
      <c r="OIL1" s="1705"/>
      <c r="OIM1" s="1705"/>
      <c r="OIN1" s="1705"/>
      <c r="OIO1" s="1705"/>
      <c r="OIP1" s="1705"/>
      <c r="OIQ1" s="1705"/>
      <c r="OIR1" s="1705"/>
      <c r="OIS1" s="1705"/>
      <c r="OIT1" s="1705"/>
      <c r="OIU1" s="1705"/>
      <c r="OIV1" s="1705"/>
      <c r="OIW1" s="1705"/>
      <c r="OIX1" s="1705"/>
      <c r="OIY1" s="1705"/>
      <c r="OIZ1" s="1705"/>
      <c r="OJA1" s="1705"/>
      <c r="OJB1" s="1705"/>
      <c r="OJC1" s="1705"/>
      <c r="OJD1" s="1705"/>
      <c r="OJE1" s="1705"/>
      <c r="OJF1" s="1705"/>
      <c r="OJG1" s="1705"/>
      <c r="OJH1" s="1705"/>
      <c r="OJI1" s="1705"/>
      <c r="OJJ1" s="1705"/>
      <c r="OJK1" s="1705"/>
      <c r="OJL1" s="1705"/>
      <c r="OJM1" s="1705"/>
      <c r="OJN1" s="1705"/>
      <c r="OJO1" s="1705"/>
      <c r="OJP1" s="1705"/>
      <c r="OJQ1" s="1705"/>
      <c r="OJR1" s="1705"/>
      <c r="OJS1" s="1705"/>
      <c r="OJT1" s="1705"/>
      <c r="OJU1" s="1705"/>
      <c r="OJV1" s="1705"/>
      <c r="OJW1" s="1705"/>
      <c r="OJX1" s="1705"/>
      <c r="OJY1" s="1705"/>
      <c r="OJZ1" s="1705"/>
      <c r="OKA1" s="1705"/>
      <c r="OKB1" s="1705"/>
      <c r="OKC1" s="1705"/>
      <c r="OKD1" s="1705"/>
      <c r="OKE1" s="1705"/>
      <c r="OKF1" s="1705"/>
      <c r="OKG1" s="1705"/>
      <c r="OKH1" s="1705"/>
      <c r="OKI1" s="1705"/>
      <c r="OKJ1" s="1705"/>
      <c r="OKK1" s="1705"/>
      <c r="OKL1" s="1705"/>
      <c r="OKM1" s="1705"/>
      <c r="OKN1" s="1705"/>
      <c r="OKO1" s="1705"/>
      <c r="OKP1" s="1705"/>
      <c r="OKQ1" s="1705"/>
      <c r="OKR1" s="1705"/>
      <c r="OKS1" s="1705"/>
      <c r="OKT1" s="1705"/>
      <c r="OKU1" s="1705"/>
      <c r="OKV1" s="1705"/>
      <c r="OKW1" s="1705"/>
      <c r="OKX1" s="1705"/>
      <c r="OKY1" s="1705"/>
      <c r="OKZ1" s="1705"/>
      <c r="OLA1" s="1705"/>
      <c r="OLB1" s="1705"/>
      <c r="OLC1" s="1705"/>
      <c r="OLD1" s="1705"/>
      <c r="OLE1" s="1705"/>
      <c r="OLF1" s="1705"/>
      <c r="OLG1" s="1705"/>
      <c r="OLH1" s="1705"/>
      <c r="OLI1" s="1705"/>
      <c r="OLJ1" s="1705"/>
      <c r="OLK1" s="1705"/>
      <c r="OLL1" s="1705"/>
      <c r="OLM1" s="1705"/>
      <c r="OLN1" s="1705"/>
      <c r="OLO1" s="1705"/>
      <c r="OLP1" s="1705"/>
      <c r="OLQ1" s="1705"/>
      <c r="OLR1" s="1705"/>
      <c r="OLS1" s="1705"/>
      <c r="OLT1" s="1705"/>
      <c r="OLU1" s="1705"/>
      <c r="OLV1" s="1705"/>
      <c r="OLW1" s="1705"/>
      <c r="OLX1" s="1705"/>
      <c r="OLY1" s="1705"/>
      <c r="OLZ1" s="1705"/>
      <c r="OMA1" s="1705"/>
      <c r="OMB1" s="1705"/>
      <c r="OMC1" s="1705"/>
      <c r="OMD1" s="1705"/>
      <c r="OME1" s="1705"/>
      <c r="OMF1" s="1705"/>
      <c r="OMG1" s="1705"/>
      <c r="OMH1" s="1705"/>
      <c r="OMI1" s="1705"/>
      <c r="OMJ1" s="1705"/>
      <c r="OMK1" s="1705"/>
      <c r="OML1" s="1705"/>
      <c r="OMM1" s="1705"/>
      <c r="OMN1" s="1705"/>
      <c r="OMO1" s="1705"/>
      <c r="OMP1" s="1705"/>
      <c r="OMQ1" s="1705"/>
      <c r="OMR1" s="1705"/>
      <c r="OMS1" s="1705"/>
      <c r="OMT1" s="1705"/>
      <c r="OMU1" s="1705"/>
      <c r="OMV1" s="1705"/>
      <c r="OMW1" s="1705"/>
      <c r="OMX1" s="1705"/>
      <c r="OMY1" s="1705"/>
      <c r="OMZ1" s="1705"/>
      <c r="ONA1" s="1705"/>
      <c r="ONB1" s="1705"/>
      <c r="ONC1" s="1705"/>
      <c r="OND1" s="1705"/>
      <c r="ONE1" s="1705"/>
      <c r="ONF1" s="1705"/>
      <c r="ONG1" s="1705"/>
      <c r="ONH1" s="1705"/>
      <c r="ONI1" s="1705"/>
      <c r="ONJ1" s="1705"/>
      <c r="ONK1" s="1705"/>
      <c r="ONL1" s="1705"/>
      <c r="ONM1" s="1705"/>
      <c r="ONN1" s="1705"/>
      <c r="ONO1" s="1705"/>
      <c r="ONP1" s="1705"/>
      <c r="ONQ1" s="1705"/>
      <c r="ONR1" s="1705"/>
      <c r="ONS1" s="1705"/>
      <c r="ONT1" s="1705"/>
      <c r="ONU1" s="1705"/>
      <c r="ONV1" s="1705"/>
      <c r="ONW1" s="1705"/>
      <c r="ONX1" s="1705"/>
      <c r="ONY1" s="1705"/>
      <c r="ONZ1" s="1705"/>
      <c r="OOA1" s="1705"/>
      <c r="OOB1" s="1705"/>
      <c r="OOC1" s="1705"/>
      <c r="OOD1" s="1705"/>
      <c r="OOE1" s="1705"/>
      <c r="OOF1" s="1705"/>
      <c r="OOG1" s="1705"/>
      <c r="OOH1" s="1705"/>
      <c r="OOI1" s="1705"/>
      <c r="OOJ1" s="1705"/>
      <c r="OOK1" s="1705"/>
      <c r="OOL1" s="1705"/>
      <c r="OOM1" s="1705"/>
      <c r="OON1" s="1705"/>
      <c r="OOO1" s="1705"/>
      <c r="OOP1" s="1705"/>
      <c r="OOQ1" s="1705"/>
      <c r="OOR1" s="1705"/>
      <c r="OOS1" s="1705"/>
      <c r="OOT1" s="1705"/>
      <c r="OOU1" s="1705"/>
      <c r="OOV1" s="1705"/>
      <c r="OOW1" s="1705"/>
      <c r="OOX1" s="1705"/>
      <c r="OOY1" s="1705"/>
      <c r="OOZ1" s="1705"/>
      <c r="OPA1" s="1705"/>
      <c r="OPB1" s="1705"/>
      <c r="OPC1" s="1705"/>
      <c r="OPD1" s="1705"/>
      <c r="OPE1" s="1705"/>
      <c r="OPF1" s="1705"/>
      <c r="OPG1" s="1705"/>
      <c r="OPH1" s="1705"/>
      <c r="OPI1" s="1705"/>
      <c r="OPJ1" s="1705"/>
      <c r="OPK1" s="1705"/>
      <c r="OPL1" s="1705"/>
      <c r="OPM1" s="1705"/>
      <c r="OPN1" s="1705"/>
      <c r="OPO1" s="1705"/>
      <c r="OPP1" s="1705"/>
      <c r="OPQ1" s="1705"/>
      <c r="OPR1" s="1705"/>
      <c r="OPS1" s="1705"/>
      <c r="OPT1" s="1705"/>
      <c r="OPU1" s="1705"/>
      <c r="OPV1" s="1705"/>
      <c r="OPW1" s="1705"/>
      <c r="OPX1" s="1705"/>
      <c r="OPY1" s="1705"/>
      <c r="OPZ1" s="1705"/>
      <c r="OQA1" s="1705"/>
      <c r="OQB1" s="1705"/>
      <c r="OQC1" s="1705"/>
      <c r="OQD1" s="1705"/>
      <c r="OQE1" s="1705"/>
      <c r="OQF1" s="1705"/>
      <c r="OQG1" s="1705"/>
      <c r="OQH1" s="1705"/>
      <c r="OQI1" s="1705"/>
      <c r="OQJ1" s="1705"/>
      <c r="OQK1" s="1705"/>
      <c r="OQL1" s="1705"/>
      <c r="OQM1" s="1705"/>
      <c r="OQN1" s="1705"/>
      <c r="OQO1" s="1705"/>
      <c r="OQP1" s="1705"/>
      <c r="OQQ1" s="1705"/>
      <c r="OQR1" s="1705"/>
      <c r="OQS1" s="1705"/>
      <c r="OQT1" s="1705"/>
      <c r="OQU1" s="1705"/>
      <c r="OQV1" s="1705"/>
      <c r="OQW1" s="1705"/>
      <c r="OQX1" s="1705"/>
      <c r="OQY1" s="1705"/>
      <c r="OQZ1" s="1705"/>
      <c r="ORA1" s="1705"/>
      <c r="ORB1" s="1705"/>
      <c r="ORC1" s="1705"/>
      <c r="ORD1" s="1705"/>
      <c r="ORE1" s="1705"/>
      <c r="ORF1" s="1705"/>
      <c r="ORG1" s="1705"/>
      <c r="ORH1" s="1705"/>
      <c r="ORI1" s="1705"/>
      <c r="ORJ1" s="1705"/>
      <c r="ORK1" s="1705"/>
      <c r="ORL1" s="1705"/>
      <c r="ORM1" s="1705"/>
      <c r="ORN1" s="1705"/>
      <c r="ORO1" s="1705"/>
      <c r="ORP1" s="1705"/>
      <c r="ORQ1" s="1705"/>
      <c r="ORR1" s="1705"/>
      <c r="ORS1" s="1705"/>
      <c r="ORT1" s="1705"/>
      <c r="ORU1" s="1705"/>
      <c r="ORV1" s="1705"/>
      <c r="ORW1" s="1705"/>
      <c r="ORX1" s="1705"/>
      <c r="ORY1" s="1705"/>
      <c r="ORZ1" s="1705"/>
      <c r="OSA1" s="1705"/>
      <c r="OSB1" s="1705"/>
      <c r="OSC1" s="1705"/>
      <c r="OSD1" s="1705"/>
      <c r="OSE1" s="1705"/>
      <c r="OSF1" s="1705"/>
      <c r="OSG1" s="1705"/>
      <c r="OSH1" s="1705"/>
      <c r="OSI1" s="1705"/>
      <c r="OSJ1" s="1705"/>
      <c r="OSK1" s="1705"/>
      <c r="OSL1" s="1705"/>
      <c r="OSM1" s="1705"/>
      <c r="OSN1" s="1705"/>
      <c r="OSO1" s="1705"/>
      <c r="OSP1" s="1705"/>
      <c r="OSQ1" s="1705"/>
      <c r="OSR1" s="1705"/>
      <c r="OSS1" s="1705"/>
      <c r="OST1" s="1705"/>
      <c r="OSU1" s="1705"/>
      <c r="OSV1" s="1705"/>
      <c r="OSW1" s="1705"/>
      <c r="OSX1" s="1705"/>
      <c r="OSY1" s="1705"/>
      <c r="OSZ1" s="1705"/>
      <c r="OTA1" s="1705"/>
      <c r="OTB1" s="1705"/>
      <c r="OTC1" s="1705"/>
      <c r="OTD1" s="1705"/>
      <c r="OTE1" s="1705"/>
      <c r="OTF1" s="1705"/>
      <c r="OTG1" s="1705"/>
      <c r="OTH1" s="1705"/>
      <c r="OTI1" s="1705"/>
      <c r="OTJ1" s="1705"/>
      <c r="OTK1" s="1705"/>
      <c r="OTL1" s="1705"/>
      <c r="OTM1" s="1705"/>
      <c r="OTN1" s="1705"/>
      <c r="OTO1" s="1705"/>
      <c r="OTP1" s="1705"/>
      <c r="OTQ1" s="1705"/>
      <c r="OTR1" s="1705"/>
      <c r="OTS1" s="1705"/>
      <c r="OTT1" s="1705"/>
      <c r="OTU1" s="1705"/>
      <c r="OTV1" s="1705"/>
      <c r="OTW1" s="1705"/>
      <c r="OTX1" s="1705"/>
      <c r="OTY1" s="1705"/>
      <c r="OTZ1" s="1705"/>
      <c r="OUA1" s="1705"/>
      <c r="OUB1" s="1705"/>
      <c r="OUC1" s="1705"/>
      <c r="OUD1" s="1705"/>
      <c r="OUE1" s="1705"/>
      <c r="OUF1" s="1705"/>
      <c r="OUG1" s="1705"/>
      <c r="OUH1" s="1705"/>
      <c r="OUI1" s="1705"/>
      <c r="OUJ1" s="1705"/>
      <c r="OUK1" s="1705"/>
      <c r="OUL1" s="1705"/>
      <c r="OUM1" s="1705"/>
      <c r="OUN1" s="1705"/>
      <c r="OUO1" s="1705"/>
      <c r="OUP1" s="1705"/>
      <c r="OUQ1" s="1705"/>
      <c r="OUR1" s="1705"/>
      <c r="OUS1" s="1705"/>
      <c r="OUT1" s="1705"/>
      <c r="OUU1" s="1705"/>
      <c r="OUV1" s="1705"/>
      <c r="OUW1" s="1705"/>
      <c r="OUX1" s="1705"/>
      <c r="OUY1" s="1705"/>
      <c r="OUZ1" s="1705"/>
      <c r="OVA1" s="1705"/>
      <c r="OVB1" s="1705"/>
      <c r="OVC1" s="1705"/>
      <c r="OVD1" s="1705"/>
      <c r="OVE1" s="1705"/>
      <c r="OVF1" s="1705"/>
      <c r="OVG1" s="1705"/>
      <c r="OVH1" s="1705"/>
      <c r="OVI1" s="1705"/>
      <c r="OVJ1" s="1705"/>
      <c r="OVK1" s="1705"/>
      <c r="OVL1" s="1705"/>
      <c r="OVM1" s="1705"/>
      <c r="OVN1" s="1705"/>
      <c r="OVO1" s="1705"/>
      <c r="OVP1" s="1705"/>
      <c r="OVQ1" s="1705"/>
      <c r="OVR1" s="1705"/>
      <c r="OVS1" s="1705"/>
      <c r="OVT1" s="1705"/>
      <c r="OVU1" s="1705"/>
      <c r="OVV1" s="1705"/>
      <c r="OVW1" s="1705"/>
      <c r="OVX1" s="1705"/>
      <c r="OVY1" s="1705"/>
      <c r="OVZ1" s="1705"/>
      <c r="OWA1" s="1705"/>
      <c r="OWB1" s="1705"/>
      <c r="OWC1" s="1705"/>
      <c r="OWD1" s="1705"/>
      <c r="OWE1" s="1705"/>
      <c r="OWF1" s="1705"/>
      <c r="OWG1" s="1705"/>
      <c r="OWH1" s="1705"/>
      <c r="OWI1" s="1705"/>
      <c r="OWJ1" s="1705"/>
      <c r="OWK1" s="1705"/>
      <c r="OWL1" s="1705"/>
      <c r="OWM1" s="1705"/>
      <c r="OWN1" s="1705"/>
      <c r="OWO1" s="1705"/>
      <c r="OWP1" s="1705"/>
      <c r="OWQ1" s="1705"/>
      <c r="OWR1" s="1705"/>
      <c r="OWS1" s="1705"/>
      <c r="OWT1" s="1705"/>
      <c r="OWU1" s="1705"/>
      <c r="OWV1" s="1705"/>
      <c r="OWW1" s="1705"/>
      <c r="OWX1" s="1705"/>
      <c r="OWY1" s="1705"/>
      <c r="OWZ1" s="1705"/>
      <c r="OXA1" s="1705"/>
      <c r="OXB1" s="1705"/>
      <c r="OXC1" s="1705"/>
      <c r="OXD1" s="1705"/>
      <c r="OXE1" s="1705"/>
      <c r="OXF1" s="1705"/>
      <c r="OXG1" s="1705"/>
      <c r="OXH1" s="1705"/>
      <c r="OXI1" s="1705"/>
      <c r="OXJ1" s="1705"/>
      <c r="OXK1" s="1705"/>
      <c r="OXL1" s="1705"/>
      <c r="OXM1" s="1705"/>
      <c r="OXN1" s="1705"/>
      <c r="OXO1" s="1705"/>
      <c r="OXP1" s="1705"/>
      <c r="OXQ1" s="1705"/>
      <c r="OXR1" s="1705"/>
      <c r="OXS1" s="1705"/>
      <c r="OXT1" s="1705"/>
      <c r="OXU1" s="1705"/>
      <c r="OXV1" s="1705"/>
      <c r="OXW1" s="1705"/>
      <c r="OXX1" s="1705"/>
      <c r="OXY1" s="1705"/>
      <c r="OXZ1" s="1705"/>
      <c r="OYA1" s="1705"/>
      <c r="OYB1" s="1705"/>
      <c r="OYC1" s="1705"/>
      <c r="OYD1" s="1705"/>
      <c r="OYE1" s="1705"/>
      <c r="OYF1" s="1705"/>
      <c r="OYG1" s="1705"/>
      <c r="OYH1" s="1705"/>
      <c r="OYI1" s="1705"/>
      <c r="OYJ1" s="1705"/>
      <c r="OYK1" s="1705"/>
      <c r="OYL1" s="1705"/>
      <c r="OYM1" s="1705"/>
      <c r="OYN1" s="1705"/>
      <c r="OYO1" s="1705"/>
      <c r="OYP1" s="1705"/>
      <c r="OYQ1" s="1705"/>
      <c r="OYR1" s="1705"/>
      <c r="OYS1" s="1705"/>
      <c r="OYT1" s="1705"/>
      <c r="OYU1" s="1705"/>
      <c r="OYV1" s="1705"/>
      <c r="OYW1" s="1705"/>
      <c r="OYX1" s="1705"/>
      <c r="OYY1" s="1705"/>
      <c r="OYZ1" s="1705"/>
      <c r="OZA1" s="1705"/>
      <c r="OZB1" s="1705"/>
      <c r="OZC1" s="1705"/>
      <c r="OZD1" s="1705"/>
      <c r="OZE1" s="1705"/>
      <c r="OZF1" s="1705"/>
      <c r="OZG1" s="1705"/>
      <c r="OZH1" s="1705"/>
      <c r="OZI1" s="1705"/>
      <c r="OZJ1" s="1705"/>
      <c r="OZK1" s="1705"/>
      <c r="OZL1" s="1705"/>
      <c r="OZM1" s="1705"/>
      <c r="OZN1" s="1705"/>
      <c r="OZO1" s="1705"/>
      <c r="OZP1" s="1705"/>
      <c r="OZQ1" s="1705"/>
      <c r="OZR1" s="1705"/>
      <c r="OZS1" s="1705"/>
      <c r="OZT1" s="1705"/>
      <c r="OZU1" s="1705"/>
      <c r="OZV1" s="1705"/>
      <c r="OZW1" s="1705"/>
      <c r="OZX1" s="1705"/>
      <c r="OZY1" s="1705"/>
      <c r="OZZ1" s="1705"/>
      <c r="PAA1" s="1705"/>
      <c r="PAB1" s="1705"/>
      <c r="PAC1" s="1705"/>
      <c r="PAD1" s="1705"/>
      <c r="PAE1" s="1705"/>
      <c r="PAF1" s="1705"/>
      <c r="PAG1" s="1705"/>
      <c r="PAH1" s="1705"/>
      <c r="PAI1" s="1705"/>
      <c r="PAJ1" s="1705"/>
      <c r="PAK1" s="1705"/>
      <c r="PAL1" s="1705"/>
      <c r="PAM1" s="1705"/>
      <c r="PAN1" s="1705"/>
      <c r="PAO1" s="1705"/>
      <c r="PAP1" s="1705"/>
      <c r="PAQ1" s="1705"/>
      <c r="PAR1" s="1705"/>
      <c r="PAS1" s="1705"/>
      <c r="PAT1" s="1705"/>
      <c r="PAU1" s="1705"/>
      <c r="PAV1" s="1705"/>
      <c r="PAW1" s="1705"/>
      <c r="PAX1" s="1705"/>
      <c r="PAY1" s="1705"/>
      <c r="PAZ1" s="1705"/>
      <c r="PBA1" s="1705"/>
      <c r="PBB1" s="1705"/>
      <c r="PBC1" s="1705"/>
      <c r="PBD1" s="1705"/>
      <c r="PBE1" s="1705"/>
      <c r="PBF1" s="1705"/>
      <c r="PBG1" s="1705"/>
      <c r="PBH1" s="1705"/>
      <c r="PBI1" s="1705"/>
      <c r="PBJ1" s="1705"/>
      <c r="PBK1" s="1705"/>
      <c r="PBL1" s="1705"/>
      <c r="PBM1" s="1705"/>
      <c r="PBN1" s="1705"/>
      <c r="PBO1" s="1705"/>
      <c r="PBP1" s="1705"/>
      <c r="PBQ1" s="1705"/>
      <c r="PBR1" s="1705"/>
      <c r="PBS1" s="1705"/>
      <c r="PBT1" s="1705"/>
      <c r="PBU1" s="1705"/>
      <c r="PBV1" s="1705"/>
      <c r="PBW1" s="1705"/>
      <c r="PBX1" s="1705"/>
      <c r="PBY1" s="1705"/>
      <c r="PBZ1" s="1705"/>
      <c r="PCA1" s="1705"/>
      <c r="PCB1" s="1705"/>
      <c r="PCC1" s="1705"/>
      <c r="PCD1" s="1705"/>
      <c r="PCE1" s="1705"/>
      <c r="PCF1" s="1705"/>
      <c r="PCG1" s="1705"/>
      <c r="PCH1" s="1705"/>
      <c r="PCI1" s="1705"/>
      <c r="PCJ1" s="1705"/>
      <c r="PCK1" s="1705"/>
      <c r="PCL1" s="1705"/>
      <c r="PCM1" s="1705"/>
      <c r="PCN1" s="1705"/>
      <c r="PCO1" s="1705"/>
      <c r="PCP1" s="1705"/>
      <c r="PCQ1" s="1705"/>
      <c r="PCR1" s="1705"/>
      <c r="PCS1" s="1705"/>
      <c r="PCT1" s="1705"/>
      <c r="PCU1" s="1705"/>
      <c r="PCV1" s="1705"/>
      <c r="PCW1" s="1705"/>
      <c r="PCX1" s="1705"/>
      <c r="PCY1" s="1705"/>
      <c r="PCZ1" s="1705"/>
      <c r="PDA1" s="1705"/>
      <c r="PDB1" s="1705"/>
      <c r="PDC1" s="1705"/>
      <c r="PDD1" s="1705"/>
      <c r="PDE1" s="1705"/>
      <c r="PDF1" s="1705"/>
      <c r="PDG1" s="1705"/>
      <c r="PDH1" s="1705"/>
      <c r="PDI1" s="1705"/>
      <c r="PDJ1" s="1705"/>
      <c r="PDK1" s="1705"/>
      <c r="PDL1" s="1705"/>
      <c r="PDM1" s="1705"/>
      <c r="PDN1" s="1705"/>
      <c r="PDO1" s="1705"/>
      <c r="PDP1" s="1705"/>
      <c r="PDQ1" s="1705"/>
      <c r="PDR1" s="1705"/>
      <c r="PDS1" s="1705"/>
      <c r="PDT1" s="1705"/>
      <c r="PDU1" s="1705"/>
      <c r="PDV1" s="1705"/>
      <c r="PDW1" s="1705"/>
      <c r="PDX1" s="1705"/>
      <c r="PDY1" s="1705"/>
      <c r="PDZ1" s="1705"/>
      <c r="PEA1" s="1705"/>
      <c r="PEB1" s="1705"/>
      <c r="PEC1" s="1705"/>
      <c r="PED1" s="1705"/>
      <c r="PEE1" s="1705"/>
      <c r="PEF1" s="1705"/>
      <c r="PEG1" s="1705"/>
      <c r="PEH1" s="1705"/>
      <c r="PEI1" s="1705"/>
      <c r="PEJ1" s="1705"/>
      <c r="PEK1" s="1705"/>
      <c r="PEL1" s="1705"/>
      <c r="PEM1" s="1705"/>
      <c r="PEN1" s="1705"/>
      <c r="PEO1" s="1705"/>
      <c r="PEP1" s="1705"/>
      <c r="PEQ1" s="1705"/>
      <c r="PER1" s="1705"/>
      <c r="PES1" s="1705"/>
      <c r="PET1" s="1705"/>
      <c r="PEU1" s="1705"/>
      <c r="PEV1" s="1705"/>
      <c r="PEW1" s="1705"/>
      <c r="PEX1" s="1705"/>
      <c r="PEY1" s="1705"/>
      <c r="PEZ1" s="1705"/>
      <c r="PFA1" s="1705"/>
      <c r="PFB1" s="1705"/>
      <c r="PFC1" s="1705"/>
      <c r="PFD1" s="1705"/>
      <c r="PFE1" s="1705"/>
      <c r="PFF1" s="1705"/>
      <c r="PFG1" s="1705"/>
      <c r="PFH1" s="1705"/>
      <c r="PFI1" s="1705"/>
      <c r="PFJ1" s="1705"/>
      <c r="PFK1" s="1705"/>
      <c r="PFL1" s="1705"/>
      <c r="PFM1" s="1705"/>
      <c r="PFN1" s="1705"/>
      <c r="PFO1" s="1705"/>
      <c r="PFP1" s="1705"/>
      <c r="PFQ1" s="1705"/>
      <c r="PFR1" s="1705"/>
      <c r="PFS1" s="1705"/>
      <c r="PFT1" s="1705"/>
      <c r="PFU1" s="1705"/>
      <c r="PFV1" s="1705"/>
      <c r="PFW1" s="1705"/>
      <c r="PFX1" s="1705"/>
      <c r="PFY1" s="1705"/>
      <c r="PFZ1" s="1705"/>
      <c r="PGA1" s="1705"/>
      <c r="PGB1" s="1705"/>
      <c r="PGC1" s="1705"/>
      <c r="PGD1" s="1705"/>
      <c r="PGE1" s="1705"/>
      <c r="PGF1" s="1705"/>
      <c r="PGG1" s="1705"/>
      <c r="PGH1" s="1705"/>
      <c r="PGI1" s="1705"/>
      <c r="PGJ1" s="1705"/>
      <c r="PGK1" s="1705"/>
      <c r="PGL1" s="1705"/>
      <c r="PGM1" s="1705"/>
      <c r="PGN1" s="1705"/>
      <c r="PGO1" s="1705"/>
      <c r="PGP1" s="1705"/>
      <c r="PGQ1" s="1705"/>
      <c r="PGR1" s="1705"/>
      <c r="PGS1" s="1705"/>
      <c r="PGT1" s="1705"/>
      <c r="PGU1" s="1705"/>
      <c r="PGV1" s="1705"/>
      <c r="PGW1" s="1705"/>
      <c r="PGX1" s="1705"/>
      <c r="PGY1" s="1705"/>
      <c r="PGZ1" s="1705"/>
      <c r="PHA1" s="1705"/>
      <c r="PHB1" s="1705"/>
      <c r="PHC1" s="1705"/>
      <c r="PHD1" s="1705"/>
      <c r="PHE1" s="1705"/>
      <c r="PHF1" s="1705"/>
      <c r="PHG1" s="1705"/>
      <c r="PHH1" s="1705"/>
      <c r="PHI1" s="1705"/>
      <c r="PHJ1" s="1705"/>
      <c r="PHK1" s="1705"/>
      <c r="PHL1" s="1705"/>
      <c r="PHM1" s="1705"/>
      <c r="PHN1" s="1705"/>
      <c r="PHO1" s="1705"/>
      <c r="PHP1" s="1705"/>
      <c r="PHQ1" s="1705"/>
      <c r="PHR1" s="1705"/>
      <c r="PHS1" s="1705"/>
      <c r="PHT1" s="1705"/>
      <c r="PHU1" s="1705"/>
      <c r="PHV1" s="1705"/>
      <c r="PHW1" s="1705"/>
      <c r="PHX1" s="1705"/>
      <c r="PHY1" s="1705"/>
      <c r="PHZ1" s="1705"/>
      <c r="PIA1" s="1705"/>
      <c r="PIB1" s="1705"/>
      <c r="PIC1" s="1705"/>
      <c r="PID1" s="1705"/>
      <c r="PIE1" s="1705"/>
      <c r="PIF1" s="1705"/>
      <c r="PIG1" s="1705"/>
      <c r="PIH1" s="1705"/>
      <c r="PII1" s="1705"/>
      <c r="PIJ1" s="1705"/>
      <c r="PIK1" s="1705"/>
      <c r="PIL1" s="1705"/>
      <c r="PIM1" s="1705"/>
      <c r="PIN1" s="1705"/>
      <c r="PIO1" s="1705"/>
      <c r="PIP1" s="1705"/>
      <c r="PIQ1" s="1705"/>
      <c r="PIR1" s="1705"/>
      <c r="PIS1" s="1705"/>
      <c r="PIT1" s="1705"/>
      <c r="PIU1" s="1705"/>
      <c r="PIV1" s="1705"/>
      <c r="PIW1" s="1705"/>
      <c r="PIX1" s="1705"/>
      <c r="PIY1" s="1705"/>
      <c r="PIZ1" s="1705"/>
      <c r="PJA1" s="1705"/>
      <c r="PJB1" s="1705"/>
      <c r="PJC1" s="1705"/>
      <c r="PJD1" s="1705"/>
      <c r="PJE1" s="1705"/>
      <c r="PJF1" s="1705"/>
      <c r="PJG1" s="1705"/>
      <c r="PJH1" s="1705"/>
      <c r="PJI1" s="1705"/>
      <c r="PJJ1" s="1705"/>
      <c r="PJK1" s="1705"/>
      <c r="PJL1" s="1705"/>
      <c r="PJM1" s="1705"/>
      <c r="PJN1" s="1705"/>
      <c r="PJO1" s="1705"/>
      <c r="PJP1" s="1705"/>
      <c r="PJQ1" s="1705"/>
      <c r="PJR1" s="1705"/>
      <c r="PJS1" s="1705"/>
      <c r="PJT1" s="1705"/>
      <c r="PJU1" s="1705"/>
      <c r="PJV1" s="1705"/>
      <c r="PJW1" s="1705"/>
      <c r="PJX1" s="1705"/>
      <c r="PJY1" s="1705"/>
      <c r="PJZ1" s="1705"/>
      <c r="PKA1" s="1705"/>
      <c r="PKB1" s="1705"/>
      <c r="PKC1" s="1705"/>
      <c r="PKD1" s="1705"/>
      <c r="PKE1" s="1705"/>
      <c r="PKF1" s="1705"/>
      <c r="PKG1" s="1705"/>
      <c r="PKH1" s="1705"/>
      <c r="PKI1" s="1705"/>
      <c r="PKJ1" s="1705"/>
      <c r="PKK1" s="1705"/>
      <c r="PKL1" s="1705"/>
      <c r="PKM1" s="1705"/>
      <c r="PKN1" s="1705"/>
      <c r="PKO1" s="1705"/>
      <c r="PKP1" s="1705"/>
      <c r="PKQ1" s="1705"/>
      <c r="PKR1" s="1705"/>
      <c r="PKS1" s="1705"/>
      <c r="PKT1" s="1705"/>
      <c r="PKU1" s="1705"/>
      <c r="PKV1" s="1705"/>
      <c r="PKW1" s="1705"/>
      <c r="PKX1" s="1705"/>
      <c r="PKY1" s="1705"/>
      <c r="PKZ1" s="1705"/>
      <c r="PLA1" s="1705"/>
      <c r="PLB1" s="1705"/>
      <c r="PLC1" s="1705"/>
      <c r="PLD1" s="1705"/>
      <c r="PLE1" s="1705"/>
      <c r="PLF1" s="1705"/>
      <c r="PLG1" s="1705"/>
      <c r="PLH1" s="1705"/>
      <c r="PLI1" s="1705"/>
      <c r="PLJ1" s="1705"/>
      <c r="PLK1" s="1705"/>
      <c r="PLL1" s="1705"/>
      <c r="PLM1" s="1705"/>
      <c r="PLN1" s="1705"/>
      <c r="PLO1" s="1705"/>
      <c r="PLP1" s="1705"/>
      <c r="PLQ1" s="1705"/>
      <c r="PLR1" s="1705"/>
      <c r="PLS1" s="1705"/>
      <c r="PLT1" s="1705"/>
      <c r="PLU1" s="1705"/>
      <c r="PLV1" s="1705"/>
      <c r="PLW1" s="1705"/>
      <c r="PLX1" s="1705"/>
      <c r="PLY1" s="1705"/>
      <c r="PLZ1" s="1705"/>
      <c r="PMA1" s="1705"/>
      <c r="PMB1" s="1705"/>
      <c r="PMC1" s="1705"/>
      <c r="PMD1" s="1705"/>
      <c r="PME1" s="1705"/>
      <c r="PMF1" s="1705"/>
      <c r="PMG1" s="1705"/>
      <c r="PMH1" s="1705"/>
      <c r="PMI1" s="1705"/>
      <c r="PMJ1" s="1705"/>
      <c r="PMK1" s="1705"/>
      <c r="PML1" s="1705"/>
      <c r="PMM1" s="1705"/>
      <c r="PMN1" s="1705"/>
      <c r="PMO1" s="1705"/>
      <c r="PMP1" s="1705"/>
      <c r="PMQ1" s="1705"/>
      <c r="PMR1" s="1705"/>
      <c r="PMS1" s="1705"/>
      <c r="PMT1" s="1705"/>
      <c r="PMU1" s="1705"/>
      <c r="PMV1" s="1705"/>
      <c r="PMW1" s="1705"/>
      <c r="PMX1" s="1705"/>
      <c r="PMY1" s="1705"/>
      <c r="PMZ1" s="1705"/>
      <c r="PNA1" s="1705"/>
      <c r="PNB1" s="1705"/>
      <c r="PNC1" s="1705"/>
      <c r="PND1" s="1705"/>
      <c r="PNE1" s="1705"/>
      <c r="PNF1" s="1705"/>
      <c r="PNG1" s="1705"/>
      <c r="PNH1" s="1705"/>
      <c r="PNI1" s="1705"/>
      <c r="PNJ1" s="1705"/>
      <c r="PNK1" s="1705"/>
      <c r="PNL1" s="1705"/>
      <c r="PNM1" s="1705"/>
      <c r="PNN1" s="1705"/>
      <c r="PNO1" s="1705"/>
      <c r="PNP1" s="1705"/>
      <c r="PNQ1" s="1705"/>
      <c r="PNR1" s="1705"/>
      <c r="PNS1" s="1705"/>
      <c r="PNT1" s="1705"/>
      <c r="PNU1" s="1705"/>
      <c r="PNV1" s="1705"/>
      <c r="PNW1" s="1705"/>
      <c r="PNX1" s="1705"/>
      <c r="PNY1" s="1705"/>
      <c r="PNZ1" s="1705"/>
      <c r="POA1" s="1705"/>
      <c r="POB1" s="1705"/>
      <c r="POC1" s="1705"/>
      <c r="POD1" s="1705"/>
      <c r="POE1" s="1705"/>
      <c r="POF1" s="1705"/>
      <c r="POG1" s="1705"/>
      <c r="POH1" s="1705"/>
      <c r="POI1" s="1705"/>
      <c r="POJ1" s="1705"/>
      <c r="POK1" s="1705"/>
      <c r="POL1" s="1705"/>
      <c r="POM1" s="1705"/>
      <c r="PON1" s="1705"/>
      <c r="POO1" s="1705"/>
      <c r="POP1" s="1705"/>
      <c r="POQ1" s="1705"/>
      <c r="POR1" s="1705"/>
      <c r="POS1" s="1705"/>
      <c r="POT1" s="1705"/>
      <c r="POU1" s="1705"/>
      <c r="POV1" s="1705"/>
      <c r="POW1" s="1705"/>
      <c r="POX1" s="1705"/>
      <c r="POY1" s="1705"/>
      <c r="POZ1" s="1705"/>
      <c r="PPA1" s="1705"/>
      <c r="PPB1" s="1705"/>
      <c r="PPC1" s="1705"/>
      <c r="PPD1" s="1705"/>
      <c r="PPE1" s="1705"/>
      <c r="PPF1" s="1705"/>
      <c r="PPG1" s="1705"/>
      <c r="PPH1" s="1705"/>
      <c r="PPI1" s="1705"/>
      <c r="PPJ1" s="1705"/>
      <c r="PPK1" s="1705"/>
      <c r="PPL1" s="1705"/>
      <c r="PPM1" s="1705"/>
      <c r="PPN1" s="1705"/>
      <c r="PPO1" s="1705"/>
      <c r="PPP1" s="1705"/>
      <c r="PPQ1" s="1705"/>
      <c r="PPR1" s="1705"/>
      <c r="PPS1" s="1705"/>
      <c r="PPT1" s="1705"/>
      <c r="PPU1" s="1705"/>
      <c r="PPV1" s="1705"/>
      <c r="PPW1" s="1705"/>
      <c r="PPX1" s="1705"/>
      <c r="PPY1" s="1705"/>
      <c r="PPZ1" s="1705"/>
      <c r="PQA1" s="1705"/>
      <c r="PQB1" s="1705"/>
      <c r="PQC1" s="1705"/>
      <c r="PQD1" s="1705"/>
      <c r="PQE1" s="1705"/>
      <c r="PQF1" s="1705"/>
      <c r="PQG1" s="1705"/>
      <c r="PQH1" s="1705"/>
      <c r="PQI1" s="1705"/>
      <c r="PQJ1" s="1705"/>
      <c r="PQK1" s="1705"/>
      <c r="PQL1" s="1705"/>
      <c r="PQM1" s="1705"/>
      <c r="PQN1" s="1705"/>
      <c r="PQO1" s="1705"/>
      <c r="PQP1" s="1705"/>
      <c r="PQQ1" s="1705"/>
      <c r="PQR1" s="1705"/>
      <c r="PQS1" s="1705"/>
      <c r="PQT1" s="1705"/>
      <c r="PQU1" s="1705"/>
      <c r="PQV1" s="1705"/>
      <c r="PQW1" s="1705"/>
      <c r="PQX1" s="1705"/>
      <c r="PQY1" s="1705"/>
      <c r="PQZ1" s="1705"/>
      <c r="PRA1" s="1705"/>
      <c r="PRB1" s="1705"/>
      <c r="PRC1" s="1705"/>
      <c r="PRD1" s="1705"/>
      <c r="PRE1" s="1705"/>
      <c r="PRF1" s="1705"/>
      <c r="PRG1" s="1705"/>
      <c r="PRH1" s="1705"/>
      <c r="PRI1" s="1705"/>
      <c r="PRJ1" s="1705"/>
      <c r="PRK1" s="1705"/>
      <c r="PRL1" s="1705"/>
      <c r="PRM1" s="1705"/>
      <c r="PRN1" s="1705"/>
      <c r="PRO1" s="1705"/>
      <c r="PRP1" s="1705"/>
      <c r="PRQ1" s="1705"/>
      <c r="PRR1" s="1705"/>
      <c r="PRS1" s="1705"/>
      <c r="PRT1" s="1705"/>
      <c r="PRU1" s="1705"/>
      <c r="PRV1" s="1705"/>
      <c r="PRW1" s="1705"/>
      <c r="PRX1" s="1705"/>
      <c r="PRY1" s="1705"/>
      <c r="PRZ1" s="1705"/>
      <c r="PSA1" s="1705"/>
      <c r="PSB1" s="1705"/>
      <c r="PSC1" s="1705"/>
      <c r="PSD1" s="1705"/>
      <c r="PSE1" s="1705"/>
      <c r="PSF1" s="1705"/>
      <c r="PSG1" s="1705"/>
      <c r="PSH1" s="1705"/>
      <c r="PSI1" s="1705"/>
      <c r="PSJ1" s="1705"/>
      <c r="PSK1" s="1705"/>
      <c r="PSL1" s="1705"/>
      <c r="PSM1" s="1705"/>
      <c r="PSN1" s="1705"/>
      <c r="PSO1" s="1705"/>
      <c r="PSP1" s="1705"/>
      <c r="PSQ1" s="1705"/>
      <c r="PSR1" s="1705"/>
      <c r="PSS1" s="1705"/>
      <c r="PST1" s="1705"/>
      <c r="PSU1" s="1705"/>
      <c r="PSV1" s="1705"/>
      <c r="PSW1" s="1705"/>
      <c r="PSX1" s="1705"/>
      <c r="PSY1" s="1705"/>
      <c r="PSZ1" s="1705"/>
      <c r="PTA1" s="1705"/>
      <c r="PTB1" s="1705"/>
      <c r="PTC1" s="1705"/>
      <c r="PTD1" s="1705"/>
      <c r="PTE1" s="1705"/>
      <c r="PTF1" s="1705"/>
      <c r="PTG1" s="1705"/>
      <c r="PTH1" s="1705"/>
      <c r="PTI1" s="1705"/>
      <c r="PTJ1" s="1705"/>
      <c r="PTK1" s="1705"/>
      <c r="PTL1" s="1705"/>
      <c r="PTM1" s="1705"/>
      <c r="PTN1" s="1705"/>
      <c r="PTO1" s="1705"/>
      <c r="PTP1" s="1705"/>
      <c r="PTQ1" s="1705"/>
      <c r="PTR1" s="1705"/>
      <c r="PTS1" s="1705"/>
      <c r="PTT1" s="1705"/>
      <c r="PTU1" s="1705"/>
      <c r="PTV1" s="1705"/>
      <c r="PTW1" s="1705"/>
      <c r="PTX1" s="1705"/>
      <c r="PTY1" s="1705"/>
      <c r="PTZ1" s="1705"/>
      <c r="PUA1" s="1705"/>
      <c r="PUB1" s="1705"/>
      <c r="PUC1" s="1705"/>
      <c r="PUD1" s="1705"/>
      <c r="PUE1" s="1705"/>
      <c r="PUF1" s="1705"/>
      <c r="PUG1" s="1705"/>
      <c r="PUH1" s="1705"/>
      <c r="PUI1" s="1705"/>
      <c r="PUJ1" s="1705"/>
      <c r="PUK1" s="1705"/>
      <c r="PUL1" s="1705"/>
      <c r="PUM1" s="1705"/>
      <c r="PUN1" s="1705"/>
      <c r="PUO1" s="1705"/>
      <c r="PUP1" s="1705"/>
      <c r="PUQ1" s="1705"/>
      <c r="PUR1" s="1705"/>
      <c r="PUS1" s="1705"/>
      <c r="PUT1" s="1705"/>
      <c r="PUU1" s="1705"/>
      <c r="PUV1" s="1705"/>
      <c r="PUW1" s="1705"/>
      <c r="PUX1" s="1705"/>
      <c r="PUY1" s="1705"/>
      <c r="PUZ1" s="1705"/>
      <c r="PVA1" s="1705"/>
      <c r="PVB1" s="1705"/>
      <c r="PVC1" s="1705"/>
      <c r="PVD1" s="1705"/>
      <c r="PVE1" s="1705"/>
      <c r="PVF1" s="1705"/>
      <c r="PVG1" s="1705"/>
      <c r="PVH1" s="1705"/>
      <c r="PVI1" s="1705"/>
      <c r="PVJ1" s="1705"/>
      <c r="PVK1" s="1705"/>
      <c r="PVL1" s="1705"/>
      <c r="PVM1" s="1705"/>
      <c r="PVN1" s="1705"/>
      <c r="PVO1" s="1705"/>
      <c r="PVP1" s="1705"/>
      <c r="PVQ1" s="1705"/>
      <c r="PVR1" s="1705"/>
      <c r="PVS1" s="1705"/>
      <c r="PVT1" s="1705"/>
      <c r="PVU1" s="1705"/>
      <c r="PVV1" s="1705"/>
      <c r="PVW1" s="1705"/>
      <c r="PVX1" s="1705"/>
      <c r="PVY1" s="1705"/>
      <c r="PVZ1" s="1705"/>
      <c r="PWA1" s="1705"/>
      <c r="PWB1" s="1705"/>
      <c r="PWC1" s="1705"/>
      <c r="PWD1" s="1705"/>
      <c r="PWE1" s="1705"/>
      <c r="PWF1" s="1705"/>
      <c r="PWG1" s="1705"/>
      <c r="PWH1" s="1705"/>
      <c r="PWI1" s="1705"/>
      <c r="PWJ1" s="1705"/>
      <c r="PWK1" s="1705"/>
      <c r="PWL1" s="1705"/>
      <c r="PWM1" s="1705"/>
      <c r="PWN1" s="1705"/>
      <c r="PWO1" s="1705"/>
      <c r="PWP1" s="1705"/>
      <c r="PWQ1" s="1705"/>
      <c r="PWR1" s="1705"/>
      <c r="PWS1" s="1705"/>
      <c r="PWT1" s="1705"/>
      <c r="PWU1" s="1705"/>
      <c r="PWV1" s="1705"/>
      <c r="PWW1" s="1705"/>
      <c r="PWX1" s="1705"/>
      <c r="PWY1" s="1705"/>
      <c r="PWZ1" s="1705"/>
      <c r="PXA1" s="1705"/>
      <c r="PXB1" s="1705"/>
      <c r="PXC1" s="1705"/>
      <c r="PXD1" s="1705"/>
      <c r="PXE1" s="1705"/>
      <c r="PXF1" s="1705"/>
      <c r="PXG1" s="1705"/>
      <c r="PXH1" s="1705"/>
      <c r="PXI1" s="1705"/>
      <c r="PXJ1" s="1705"/>
      <c r="PXK1" s="1705"/>
      <c r="PXL1" s="1705"/>
      <c r="PXM1" s="1705"/>
      <c r="PXN1" s="1705"/>
      <c r="PXO1" s="1705"/>
      <c r="PXP1" s="1705"/>
      <c r="PXQ1" s="1705"/>
      <c r="PXR1" s="1705"/>
      <c r="PXS1" s="1705"/>
      <c r="PXT1" s="1705"/>
      <c r="PXU1" s="1705"/>
      <c r="PXV1" s="1705"/>
      <c r="PXW1" s="1705"/>
      <c r="PXX1" s="1705"/>
      <c r="PXY1" s="1705"/>
      <c r="PXZ1" s="1705"/>
      <c r="PYA1" s="1705"/>
      <c r="PYB1" s="1705"/>
      <c r="PYC1" s="1705"/>
      <c r="PYD1" s="1705"/>
      <c r="PYE1" s="1705"/>
      <c r="PYF1" s="1705"/>
      <c r="PYG1" s="1705"/>
      <c r="PYH1" s="1705"/>
      <c r="PYI1" s="1705"/>
      <c r="PYJ1" s="1705"/>
      <c r="PYK1" s="1705"/>
      <c r="PYL1" s="1705"/>
      <c r="PYM1" s="1705"/>
      <c r="PYN1" s="1705"/>
      <c r="PYO1" s="1705"/>
      <c r="PYP1" s="1705"/>
      <c r="PYQ1" s="1705"/>
      <c r="PYR1" s="1705"/>
      <c r="PYS1" s="1705"/>
      <c r="PYT1" s="1705"/>
      <c r="PYU1" s="1705"/>
      <c r="PYV1" s="1705"/>
      <c r="PYW1" s="1705"/>
      <c r="PYX1" s="1705"/>
      <c r="PYY1" s="1705"/>
      <c r="PYZ1" s="1705"/>
      <c r="PZA1" s="1705"/>
      <c r="PZB1" s="1705"/>
      <c r="PZC1" s="1705"/>
      <c r="PZD1" s="1705"/>
      <c r="PZE1" s="1705"/>
      <c r="PZF1" s="1705"/>
      <c r="PZG1" s="1705"/>
      <c r="PZH1" s="1705"/>
      <c r="PZI1" s="1705"/>
      <c r="PZJ1" s="1705"/>
      <c r="PZK1" s="1705"/>
      <c r="PZL1" s="1705"/>
      <c r="PZM1" s="1705"/>
      <c r="PZN1" s="1705"/>
      <c r="PZO1" s="1705"/>
      <c r="PZP1" s="1705"/>
      <c r="PZQ1" s="1705"/>
      <c r="PZR1" s="1705"/>
      <c r="PZS1" s="1705"/>
      <c r="PZT1" s="1705"/>
      <c r="PZU1" s="1705"/>
      <c r="PZV1" s="1705"/>
      <c r="PZW1" s="1705"/>
      <c r="PZX1" s="1705"/>
      <c r="PZY1" s="1705"/>
      <c r="PZZ1" s="1705"/>
      <c r="QAA1" s="1705"/>
      <c r="QAB1" s="1705"/>
      <c r="QAC1" s="1705"/>
      <c r="QAD1" s="1705"/>
      <c r="QAE1" s="1705"/>
      <c r="QAF1" s="1705"/>
      <c r="QAG1" s="1705"/>
      <c r="QAH1" s="1705"/>
      <c r="QAI1" s="1705"/>
      <c r="QAJ1" s="1705"/>
      <c r="QAK1" s="1705"/>
      <c r="QAL1" s="1705"/>
      <c r="QAM1" s="1705"/>
      <c r="QAN1" s="1705"/>
      <c r="QAO1" s="1705"/>
      <c r="QAP1" s="1705"/>
      <c r="QAQ1" s="1705"/>
      <c r="QAR1" s="1705"/>
      <c r="QAS1" s="1705"/>
      <c r="QAT1" s="1705"/>
      <c r="QAU1" s="1705"/>
      <c r="QAV1" s="1705"/>
      <c r="QAW1" s="1705"/>
      <c r="QAX1" s="1705"/>
      <c r="QAY1" s="1705"/>
      <c r="QAZ1" s="1705"/>
      <c r="QBA1" s="1705"/>
      <c r="QBB1" s="1705"/>
      <c r="QBC1" s="1705"/>
      <c r="QBD1" s="1705"/>
      <c r="QBE1" s="1705"/>
      <c r="QBF1" s="1705"/>
      <c r="QBG1" s="1705"/>
      <c r="QBH1" s="1705"/>
      <c r="QBI1" s="1705"/>
      <c r="QBJ1" s="1705"/>
      <c r="QBK1" s="1705"/>
      <c r="QBL1" s="1705"/>
      <c r="QBM1" s="1705"/>
      <c r="QBN1" s="1705"/>
      <c r="QBO1" s="1705"/>
      <c r="QBP1" s="1705"/>
      <c r="QBQ1" s="1705"/>
      <c r="QBR1" s="1705"/>
      <c r="QBS1" s="1705"/>
      <c r="QBT1" s="1705"/>
      <c r="QBU1" s="1705"/>
      <c r="QBV1" s="1705"/>
      <c r="QBW1" s="1705"/>
      <c r="QBX1" s="1705"/>
      <c r="QBY1" s="1705"/>
      <c r="QBZ1" s="1705"/>
      <c r="QCA1" s="1705"/>
      <c r="QCB1" s="1705"/>
      <c r="QCC1" s="1705"/>
      <c r="QCD1" s="1705"/>
      <c r="QCE1" s="1705"/>
      <c r="QCF1" s="1705"/>
      <c r="QCG1" s="1705"/>
      <c r="QCH1" s="1705"/>
      <c r="QCI1" s="1705"/>
      <c r="QCJ1" s="1705"/>
      <c r="QCK1" s="1705"/>
      <c r="QCL1" s="1705"/>
      <c r="QCM1" s="1705"/>
      <c r="QCN1" s="1705"/>
      <c r="QCO1" s="1705"/>
      <c r="QCP1" s="1705"/>
      <c r="QCQ1" s="1705"/>
      <c r="QCR1" s="1705"/>
      <c r="QCS1" s="1705"/>
      <c r="QCT1" s="1705"/>
      <c r="QCU1" s="1705"/>
      <c r="QCV1" s="1705"/>
      <c r="QCW1" s="1705"/>
      <c r="QCX1" s="1705"/>
      <c r="QCY1" s="1705"/>
      <c r="QCZ1" s="1705"/>
      <c r="QDA1" s="1705"/>
      <c r="QDB1" s="1705"/>
      <c r="QDC1" s="1705"/>
      <c r="QDD1" s="1705"/>
      <c r="QDE1" s="1705"/>
      <c r="QDF1" s="1705"/>
      <c r="QDG1" s="1705"/>
      <c r="QDH1" s="1705"/>
      <c r="QDI1" s="1705"/>
      <c r="QDJ1" s="1705"/>
      <c r="QDK1" s="1705"/>
      <c r="QDL1" s="1705"/>
      <c r="QDM1" s="1705"/>
      <c r="QDN1" s="1705"/>
      <c r="QDO1" s="1705"/>
      <c r="QDP1" s="1705"/>
      <c r="QDQ1" s="1705"/>
      <c r="QDR1" s="1705"/>
      <c r="QDS1" s="1705"/>
      <c r="QDT1" s="1705"/>
      <c r="QDU1" s="1705"/>
      <c r="QDV1" s="1705"/>
      <c r="QDW1" s="1705"/>
      <c r="QDX1" s="1705"/>
      <c r="QDY1" s="1705"/>
      <c r="QDZ1" s="1705"/>
      <c r="QEA1" s="1705"/>
      <c r="QEB1" s="1705"/>
      <c r="QEC1" s="1705"/>
      <c r="QED1" s="1705"/>
      <c r="QEE1" s="1705"/>
      <c r="QEF1" s="1705"/>
      <c r="QEG1" s="1705"/>
      <c r="QEH1" s="1705"/>
      <c r="QEI1" s="1705"/>
      <c r="QEJ1" s="1705"/>
      <c r="QEK1" s="1705"/>
      <c r="QEL1" s="1705"/>
      <c r="QEM1" s="1705"/>
      <c r="QEN1" s="1705"/>
      <c r="QEO1" s="1705"/>
      <c r="QEP1" s="1705"/>
      <c r="QEQ1" s="1705"/>
      <c r="QER1" s="1705"/>
      <c r="QES1" s="1705"/>
      <c r="QET1" s="1705"/>
      <c r="QEU1" s="1705"/>
      <c r="QEV1" s="1705"/>
      <c r="QEW1" s="1705"/>
      <c r="QEX1" s="1705"/>
      <c r="QEY1" s="1705"/>
      <c r="QEZ1" s="1705"/>
      <c r="QFA1" s="1705"/>
      <c r="QFB1" s="1705"/>
      <c r="QFC1" s="1705"/>
      <c r="QFD1" s="1705"/>
      <c r="QFE1" s="1705"/>
      <c r="QFF1" s="1705"/>
      <c r="QFG1" s="1705"/>
      <c r="QFH1" s="1705"/>
      <c r="QFI1" s="1705"/>
      <c r="QFJ1" s="1705"/>
      <c r="QFK1" s="1705"/>
      <c r="QFL1" s="1705"/>
      <c r="QFM1" s="1705"/>
      <c r="QFN1" s="1705"/>
      <c r="QFO1" s="1705"/>
      <c r="QFP1" s="1705"/>
      <c r="QFQ1" s="1705"/>
      <c r="QFR1" s="1705"/>
      <c r="QFS1" s="1705"/>
      <c r="QFT1" s="1705"/>
      <c r="QFU1" s="1705"/>
      <c r="QFV1" s="1705"/>
      <c r="QFW1" s="1705"/>
      <c r="QFX1" s="1705"/>
      <c r="QFY1" s="1705"/>
      <c r="QFZ1" s="1705"/>
      <c r="QGA1" s="1705"/>
      <c r="QGB1" s="1705"/>
      <c r="QGC1" s="1705"/>
      <c r="QGD1" s="1705"/>
      <c r="QGE1" s="1705"/>
      <c r="QGF1" s="1705"/>
      <c r="QGG1" s="1705"/>
      <c r="QGH1" s="1705"/>
      <c r="QGI1" s="1705"/>
      <c r="QGJ1" s="1705"/>
      <c r="QGK1" s="1705"/>
      <c r="QGL1" s="1705"/>
      <c r="QGM1" s="1705"/>
      <c r="QGN1" s="1705"/>
      <c r="QGO1" s="1705"/>
      <c r="QGP1" s="1705"/>
      <c r="QGQ1" s="1705"/>
      <c r="QGR1" s="1705"/>
      <c r="QGS1" s="1705"/>
      <c r="QGT1" s="1705"/>
      <c r="QGU1" s="1705"/>
      <c r="QGV1" s="1705"/>
      <c r="QGW1" s="1705"/>
      <c r="QGX1" s="1705"/>
      <c r="QGY1" s="1705"/>
      <c r="QGZ1" s="1705"/>
      <c r="QHA1" s="1705"/>
      <c r="QHB1" s="1705"/>
      <c r="QHC1" s="1705"/>
      <c r="QHD1" s="1705"/>
      <c r="QHE1" s="1705"/>
      <c r="QHF1" s="1705"/>
      <c r="QHG1" s="1705"/>
      <c r="QHH1" s="1705"/>
      <c r="QHI1" s="1705"/>
      <c r="QHJ1" s="1705"/>
      <c r="QHK1" s="1705"/>
      <c r="QHL1" s="1705"/>
      <c r="QHM1" s="1705"/>
      <c r="QHN1" s="1705"/>
      <c r="QHO1" s="1705"/>
      <c r="QHP1" s="1705"/>
      <c r="QHQ1" s="1705"/>
      <c r="QHR1" s="1705"/>
      <c r="QHS1" s="1705"/>
      <c r="QHT1" s="1705"/>
      <c r="QHU1" s="1705"/>
      <c r="QHV1" s="1705"/>
      <c r="QHW1" s="1705"/>
      <c r="QHX1" s="1705"/>
      <c r="QHY1" s="1705"/>
      <c r="QHZ1" s="1705"/>
      <c r="QIA1" s="1705"/>
      <c r="QIB1" s="1705"/>
      <c r="QIC1" s="1705"/>
      <c r="QID1" s="1705"/>
      <c r="QIE1" s="1705"/>
      <c r="QIF1" s="1705"/>
      <c r="QIG1" s="1705"/>
      <c r="QIH1" s="1705"/>
      <c r="QII1" s="1705"/>
      <c r="QIJ1" s="1705"/>
      <c r="QIK1" s="1705"/>
      <c r="QIL1" s="1705"/>
      <c r="QIM1" s="1705"/>
      <c r="QIN1" s="1705"/>
      <c r="QIO1" s="1705"/>
      <c r="QIP1" s="1705"/>
      <c r="QIQ1" s="1705"/>
      <c r="QIR1" s="1705"/>
      <c r="QIS1" s="1705"/>
      <c r="QIT1" s="1705"/>
      <c r="QIU1" s="1705"/>
      <c r="QIV1" s="1705"/>
      <c r="QIW1" s="1705"/>
      <c r="QIX1" s="1705"/>
      <c r="QIY1" s="1705"/>
      <c r="QIZ1" s="1705"/>
      <c r="QJA1" s="1705"/>
      <c r="QJB1" s="1705"/>
      <c r="QJC1" s="1705"/>
      <c r="QJD1" s="1705"/>
      <c r="QJE1" s="1705"/>
      <c r="QJF1" s="1705"/>
      <c r="QJG1" s="1705"/>
      <c r="QJH1" s="1705"/>
      <c r="QJI1" s="1705"/>
      <c r="QJJ1" s="1705"/>
      <c r="QJK1" s="1705"/>
      <c r="QJL1" s="1705"/>
      <c r="QJM1" s="1705"/>
      <c r="QJN1" s="1705"/>
      <c r="QJO1" s="1705"/>
      <c r="QJP1" s="1705"/>
      <c r="QJQ1" s="1705"/>
      <c r="QJR1" s="1705"/>
      <c r="QJS1" s="1705"/>
      <c r="QJT1" s="1705"/>
      <c r="QJU1" s="1705"/>
      <c r="QJV1" s="1705"/>
      <c r="QJW1" s="1705"/>
      <c r="QJX1" s="1705"/>
      <c r="QJY1" s="1705"/>
      <c r="QJZ1" s="1705"/>
      <c r="QKA1" s="1705"/>
      <c r="QKB1" s="1705"/>
      <c r="QKC1" s="1705"/>
      <c r="QKD1" s="1705"/>
      <c r="QKE1" s="1705"/>
      <c r="QKF1" s="1705"/>
      <c r="QKG1" s="1705"/>
      <c r="QKH1" s="1705"/>
      <c r="QKI1" s="1705"/>
      <c r="QKJ1" s="1705"/>
      <c r="QKK1" s="1705"/>
      <c r="QKL1" s="1705"/>
      <c r="QKM1" s="1705"/>
      <c r="QKN1" s="1705"/>
      <c r="QKO1" s="1705"/>
      <c r="QKP1" s="1705"/>
      <c r="QKQ1" s="1705"/>
      <c r="QKR1" s="1705"/>
      <c r="QKS1" s="1705"/>
      <c r="QKT1" s="1705"/>
      <c r="QKU1" s="1705"/>
      <c r="QKV1" s="1705"/>
      <c r="QKW1" s="1705"/>
      <c r="QKX1" s="1705"/>
      <c r="QKY1" s="1705"/>
      <c r="QKZ1" s="1705"/>
      <c r="QLA1" s="1705"/>
      <c r="QLB1" s="1705"/>
      <c r="QLC1" s="1705"/>
      <c r="QLD1" s="1705"/>
      <c r="QLE1" s="1705"/>
      <c r="QLF1" s="1705"/>
      <c r="QLG1" s="1705"/>
      <c r="QLH1" s="1705"/>
      <c r="QLI1" s="1705"/>
      <c r="QLJ1" s="1705"/>
      <c r="QLK1" s="1705"/>
      <c r="QLL1" s="1705"/>
      <c r="QLM1" s="1705"/>
      <c r="QLN1" s="1705"/>
      <c r="QLO1" s="1705"/>
      <c r="QLP1" s="1705"/>
      <c r="QLQ1" s="1705"/>
      <c r="QLR1" s="1705"/>
      <c r="QLS1" s="1705"/>
      <c r="QLT1" s="1705"/>
      <c r="QLU1" s="1705"/>
      <c r="QLV1" s="1705"/>
      <c r="QLW1" s="1705"/>
      <c r="QLX1" s="1705"/>
      <c r="QLY1" s="1705"/>
      <c r="QLZ1" s="1705"/>
      <c r="QMA1" s="1705"/>
      <c r="QMB1" s="1705"/>
      <c r="QMC1" s="1705"/>
      <c r="QMD1" s="1705"/>
      <c r="QME1" s="1705"/>
      <c r="QMF1" s="1705"/>
      <c r="QMG1" s="1705"/>
      <c r="QMH1" s="1705"/>
      <c r="QMI1" s="1705"/>
      <c r="QMJ1" s="1705"/>
      <c r="QMK1" s="1705"/>
      <c r="QML1" s="1705"/>
      <c r="QMM1" s="1705"/>
      <c r="QMN1" s="1705"/>
      <c r="QMO1" s="1705"/>
      <c r="QMP1" s="1705"/>
      <c r="QMQ1" s="1705"/>
      <c r="QMR1" s="1705"/>
      <c r="QMS1" s="1705"/>
      <c r="QMT1" s="1705"/>
      <c r="QMU1" s="1705"/>
      <c r="QMV1" s="1705"/>
      <c r="QMW1" s="1705"/>
      <c r="QMX1" s="1705"/>
      <c r="QMY1" s="1705"/>
      <c r="QMZ1" s="1705"/>
      <c r="QNA1" s="1705"/>
      <c r="QNB1" s="1705"/>
      <c r="QNC1" s="1705"/>
      <c r="QND1" s="1705"/>
      <c r="QNE1" s="1705"/>
      <c r="QNF1" s="1705"/>
      <c r="QNG1" s="1705"/>
      <c r="QNH1" s="1705"/>
      <c r="QNI1" s="1705"/>
      <c r="QNJ1" s="1705"/>
      <c r="QNK1" s="1705"/>
      <c r="QNL1" s="1705"/>
      <c r="QNM1" s="1705"/>
      <c r="QNN1" s="1705"/>
      <c r="QNO1" s="1705"/>
      <c r="QNP1" s="1705"/>
      <c r="QNQ1" s="1705"/>
      <c r="QNR1" s="1705"/>
      <c r="QNS1" s="1705"/>
      <c r="QNT1" s="1705"/>
      <c r="QNU1" s="1705"/>
      <c r="QNV1" s="1705"/>
      <c r="QNW1" s="1705"/>
      <c r="QNX1" s="1705"/>
      <c r="QNY1" s="1705"/>
      <c r="QNZ1" s="1705"/>
      <c r="QOA1" s="1705"/>
      <c r="QOB1" s="1705"/>
      <c r="QOC1" s="1705"/>
      <c r="QOD1" s="1705"/>
      <c r="QOE1" s="1705"/>
      <c r="QOF1" s="1705"/>
      <c r="QOG1" s="1705"/>
      <c r="QOH1" s="1705"/>
      <c r="QOI1" s="1705"/>
      <c r="QOJ1" s="1705"/>
      <c r="QOK1" s="1705"/>
      <c r="QOL1" s="1705"/>
      <c r="QOM1" s="1705"/>
      <c r="QON1" s="1705"/>
      <c r="QOO1" s="1705"/>
      <c r="QOP1" s="1705"/>
      <c r="QOQ1" s="1705"/>
      <c r="QOR1" s="1705"/>
      <c r="QOS1" s="1705"/>
      <c r="QOT1" s="1705"/>
      <c r="QOU1" s="1705"/>
      <c r="QOV1" s="1705"/>
      <c r="QOW1" s="1705"/>
      <c r="QOX1" s="1705"/>
      <c r="QOY1" s="1705"/>
      <c r="QOZ1" s="1705"/>
      <c r="QPA1" s="1705"/>
      <c r="QPB1" s="1705"/>
      <c r="QPC1" s="1705"/>
      <c r="QPD1" s="1705"/>
      <c r="QPE1" s="1705"/>
      <c r="QPF1" s="1705"/>
      <c r="QPG1" s="1705"/>
      <c r="QPH1" s="1705"/>
      <c r="QPI1" s="1705"/>
      <c r="QPJ1" s="1705"/>
      <c r="QPK1" s="1705"/>
      <c r="QPL1" s="1705"/>
      <c r="QPM1" s="1705"/>
      <c r="QPN1" s="1705"/>
      <c r="QPO1" s="1705"/>
      <c r="QPP1" s="1705"/>
      <c r="QPQ1" s="1705"/>
      <c r="QPR1" s="1705"/>
      <c r="QPS1" s="1705"/>
      <c r="QPT1" s="1705"/>
      <c r="QPU1" s="1705"/>
      <c r="QPV1" s="1705"/>
      <c r="QPW1" s="1705"/>
      <c r="QPX1" s="1705"/>
      <c r="QPY1" s="1705"/>
      <c r="QPZ1" s="1705"/>
      <c r="QQA1" s="1705"/>
      <c r="QQB1" s="1705"/>
      <c r="QQC1" s="1705"/>
      <c r="QQD1" s="1705"/>
      <c r="QQE1" s="1705"/>
      <c r="QQF1" s="1705"/>
      <c r="QQG1" s="1705"/>
      <c r="QQH1" s="1705"/>
      <c r="QQI1" s="1705"/>
      <c r="QQJ1" s="1705"/>
      <c r="QQK1" s="1705"/>
      <c r="QQL1" s="1705"/>
      <c r="QQM1" s="1705"/>
      <c r="QQN1" s="1705"/>
      <c r="QQO1" s="1705"/>
      <c r="QQP1" s="1705"/>
      <c r="QQQ1" s="1705"/>
      <c r="QQR1" s="1705"/>
      <c r="QQS1" s="1705"/>
      <c r="QQT1" s="1705"/>
      <c r="QQU1" s="1705"/>
      <c r="QQV1" s="1705"/>
      <c r="QQW1" s="1705"/>
      <c r="QQX1" s="1705"/>
      <c r="QQY1" s="1705"/>
      <c r="QQZ1" s="1705"/>
      <c r="QRA1" s="1705"/>
      <c r="QRB1" s="1705"/>
      <c r="QRC1" s="1705"/>
      <c r="QRD1" s="1705"/>
      <c r="QRE1" s="1705"/>
      <c r="QRF1" s="1705"/>
      <c r="QRG1" s="1705"/>
      <c r="QRH1" s="1705"/>
      <c r="QRI1" s="1705"/>
      <c r="QRJ1" s="1705"/>
      <c r="QRK1" s="1705"/>
      <c r="QRL1" s="1705"/>
      <c r="QRM1" s="1705"/>
      <c r="QRN1" s="1705"/>
      <c r="QRO1" s="1705"/>
      <c r="QRP1" s="1705"/>
      <c r="QRQ1" s="1705"/>
      <c r="QRR1" s="1705"/>
      <c r="QRS1" s="1705"/>
      <c r="QRT1" s="1705"/>
      <c r="QRU1" s="1705"/>
      <c r="QRV1" s="1705"/>
      <c r="QRW1" s="1705"/>
      <c r="QRX1" s="1705"/>
      <c r="QRY1" s="1705"/>
      <c r="QRZ1" s="1705"/>
      <c r="QSA1" s="1705"/>
      <c r="QSB1" s="1705"/>
      <c r="QSC1" s="1705"/>
      <c r="QSD1" s="1705"/>
      <c r="QSE1" s="1705"/>
      <c r="QSF1" s="1705"/>
      <c r="QSG1" s="1705"/>
      <c r="QSH1" s="1705"/>
      <c r="QSI1" s="1705"/>
      <c r="QSJ1" s="1705"/>
      <c r="QSK1" s="1705"/>
      <c r="QSL1" s="1705"/>
      <c r="QSM1" s="1705"/>
      <c r="QSN1" s="1705"/>
      <c r="QSO1" s="1705"/>
      <c r="QSP1" s="1705"/>
      <c r="QSQ1" s="1705"/>
      <c r="QSR1" s="1705"/>
      <c r="QSS1" s="1705"/>
      <c r="QST1" s="1705"/>
      <c r="QSU1" s="1705"/>
      <c r="QSV1" s="1705"/>
      <c r="QSW1" s="1705"/>
      <c r="QSX1" s="1705"/>
      <c r="QSY1" s="1705"/>
      <c r="QSZ1" s="1705"/>
      <c r="QTA1" s="1705"/>
      <c r="QTB1" s="1705"/>
      <c r="QTC1" s="1705"/>
      <c r="QTD1" s="1705"/>
      <c r="QTE1" s="1705"/>
      <c r="QTF1" s="1705"/>
      <c r="QTG1" s="1705"/>
      <c r="QTH1" s="1705"/>
      <c r="QTI1" s="1705"/>
      <c r="QTJ1" s="1705"/>
      <c r="QTK1" s="1705"/>
      <c r="QTL1" s="1705"/>
      <c r="QTM1" s="1705"/>
      <c r="QTN1" s="1705"/>
      <c r="QTO1" s="1705"/>
      <c r="QTP1" s="1705"/>
      <c r="QTQ1" s="1705"/>
      <c r="QTR1" s="1705"/>
      <c r="QTS1" s="1705"/>
      <c r="QTT1" s="1705"/>
      <c r="QTU1" s="1705"/>
      <c r="QTV1" s="1705"/>
      <c r="QTW1" s="1705"/>
      <c r="QTX1" s="1705"/>
      <c r="QTY1" s="1705"/>
      <c r="QTZ1" s="1705"/>
      <c r="QUA1" s="1705"/>
      <c r="QUB1" s="1705"/>
      <c r="QUC1" s="1705"/>
      <c r="QUD1" s="1705"/>
      <c r="QUE1" s="1705"/>
      <c r="QUF1" s="1705"/>
      <c r="QUG1" s="1705"/>
      <c r="QUH1" s="1705"/>
      <c r="QUI1" s="1705"/>
      <c r="QUJ1" s="1705"/>
      <c r="QUK1" s="1705"/>
      <c r="QUL1" s="1705"/>
      <c r="QUM1" s="1705"/>
      <c r="QUN1" s="1705"/>
      <c r="QUO1" s="1705"/>
      <c r="QUP1" s="1705"/>
      <c r="QUQ1" s="1705"/>
      <c r="QUR1" s="1705"/>
      <c r="QUS1" s="1705"/>
      <c r="QUT1" s="1705"/>
      <c r="QUU1" s="1705"/>
      <c r="QUV1" s="1705"/>
      <c r="QUW1" s="1705"/>
      <c r="QUX1" s="1705"/>
      <c r="QUY1" s="1705"/>
      <c r="QUZ1" s="1705"/>
      <c r="QVA1" s="1705"/>
      <c r="QVB1" s="1705"/>
      <c r="QVC1" s="1705"/>
      <c r="QVD1" s="1705"/>
      <c r="QVE1" s="1705"/>
      <c r="QVF1" s="1705"/>
      <c r="QVG1" s="1705"/>
      <c r="QVH1" s="1705"/>
      <c r="QVI1" s="1705"/>
      <c r="QVJ1" s="1705"/>
      <c r="QVK1" s="1705"/>
      <c r="QVL1" s="1705"/>
      <c r="QVM1" s="1705"/>
      <c r="QVN1" s="1705"/>
      <c r="QVO1" s="1705"/>
      <c r="QVP1" s="1705"/>
      <c r="QVQ1" s="1705"/>
      <c r="QVR1" s="1705"/>
      <c r="QVS1" s="1705"/>
      <c r="QVT1" s="1705"/>
      <c r="QVU1" s="1705"/>
      <c r="QVV1" s="1705"/>
      <c r="QVW1" s="1705"/>
      <c r="QVX1" s="1705"/>
      <c r="QVY1" s="1705"/>
      <c r="QVZ1" s="1705"/>
      <c r="QWA1" s="1705"/>
      <c r="QWB1" s="1705"/>
      <c r="QWC1" s="1705"/>
      <c r="QWD1" s="1705"/>
      <c r="QWE1" s="1705"/>
      <c r="QWF1" s="1705"/>
      <c r="QWG1" s="1705"/>
      <c r="QWH1" s="1705"/>
      <c r="QWI1" s="1705"/>
      <c r="QWJ1" s="1705"/>
      <c r="QWK1" s="1705"/>
      <c r="QWL1" s="1705"/>
      <c r="QWM1" s="1705"/>
      <c r="QWN1" s="1705"/>
      <c r="QWO1" s="1705"/>
      <c r="QWP1" s="1705"/>
      <c r="QWQ1" s="1705"/>
      <c r="QWR1" s="1705"/>
      <c r="QWS1" s="1705"/>
      <c r="QWT1" s="1705"/>
      <c r="QWU1" s="1705"/>
      <c r="QWV1" s="1705"/>
      <c r="QWW1" s="1705"/>
      <c r="QWX1" s="1705"/>
      <c r="QWY1" s="1705"/>
      <c r="QWZ1" s="1705"/>
      <c r="QXA1" s="1705"/>
      <c r="QXB1" s="1705"/>
      <c r="QXC1" s="1705"/>
      <c r="QXD1" s="1705"/>
      <c r="QXE1" s="1705"/>
      <c r="QXF1" s="1705"/>
      <c r="QXG1" s="1705"/>
      <c r="QXH1" s="1705"/>
      <c r="QXI1" s="1705"/>
      <c r="QXJ1" s="1705"/>
      <c r="QXK1" s="1705"/>
      <c r="QXL1" s="1705"/>
      <c r="QXM1" s="1705"/>
      <c r="QXN1" s="1705"/>
      <c r="QXO1" s="1705"/>
      <c r="QXP1" s="1705"/>
      <c r="QXQ1" s="1705"/>
      <c r="QXR1" s="1705"/>
      <c r="QXS1" s="1705"/>
      <c r="QXT1" s="1705"/>
      <c r="QXU1" s="1705"/>
      <c r="QXV1" s="1705"/>
      <c r="QXW1" s="1705"/>
      <c r="QXX1" s="1705"/>
      <c r="QXY1" s="1705"/>
      <c r="QXZ1" s="1705"/>
      <c r="QYA1" s="1705"/>
      <c r="QYB1" s="1705"/>
      <c r="QYC1" s="1705"/>
      <c r="QYD1" s="1705"/>
      <c r="QYE1" s="1705"/>
      <c r="QYF1" s="1705"/>
      <c r="QYG1" s="1705"/>
      <c r="QYH1" s="1705"/>
      <c r="QYI1" s="1705"/>
      <c r="QYJ1" s="1705"/>
      <c r="QYK1" s="1705"/>
      <c r="QYL1" s="1705"/>
      <c r="QYM1" s="1705"/>
      <c r="QYN1" s="1705"/>
      <c r="QYO1" s="1705"/>
      <c r="QYP1" s="1705"/>
      <c r="QYQ1" s="1705"/>
      <c r="QYR1" s="1705"/>
      <c r="QYS1" s="1705"/>
      <c r="QYT1" s="1705"/>
      <c r="QYU1" s="1705"/>
      <c r="QYV1" s="1705"/>
      <c r="QYW1" s="1705"/>
      <c r="QYX1" s="1705"/>
      <c r="QYY1" s="1705"/>
      <c r="QYZ1" s="1705"/>
      <c r="QZA1" s="1705"/>
      <c r="QZB1" s="1705"/>
      <c r="QZC1" s="1705"/>
      <c r="QZD1" s="1705"/>
      <c r="QZE1" s="1705"/>
      <c r="QZF1" s="1705"/>
      <c r="QZG1" s="1705"/>
      <c r="QZH1" s="1705"/>
      <c r="QZI1" s="1705"/>
      <c r="QZJ1" s="1705"/>
      <c r="QZK1" s="1705"/>
      <c r="QZL1" s="1705"/>
      <c r="QZM1" s="1705"/>
      <c r="QZN1" s="1705"/>
      <c r="QZO1" s="1705"/>
      <c r="QZP1" s="1705"/>
      <c r="QZQ1" s="1705"/>
      <c r="QZR1" s="1705"/>
      <c r="QZS1" s="1705"/>
      <c r="QZT1" s="1705"/>
      <c r="QZU1" s="1705"/>
      <c r="QZV1" s="1705"/>
      <c r="QZW1" s="1705"/>
      <c r="QZX1" s="1705"/>
      <c r="QZY1" s="1705"/>
      <c r="QZZ1" s="1705"/>
      <c r="RAA1" s="1705"/>
      <c r="RAB1" s="1705"/>
      <c r="RAC1" s="1705"/>
      <c r="RAD1" s="1705"/>
      <c r="RAE1" s="1705"/>
      <c r="RAF1" s="1705"/>
      <c r="RAG1" s="1705"/>
      <c r="RAH1" s="1705"/>
      <c r="RAI1" s="1705"/>
      <c r="RAJ1" s="1705"/>
      <c r="RAK1" s="1705"/>
      <c r="RAL1" s="1705"/>
      <c r="RAM1" s="1705"/>
      <c r="RAN1" s="1705"/>
      <c r="RAO1" s="1705"/>
      <c r="RAP1" s="1705"/>
      <c r="RAQ1" s="1705"/>
      <c r="RAR1" s="1705"/>
      <c r="RAS1" s="1705"/>
      <c r="RAT1" s="1705"/>
      <c r="RAU1" s="1705"/>
      <c r="RAV1" s="1705"/>
      <c r="RAW1" s="1705"/>
      <c r="RAX1" s="1705"/>
      <c r="RAY1" s="1705"/>
      <c r="RAZ1" s="1705"/>
      <c r="RBA1" s="1705"/>
      <c r="RBB1" s="1705"/>
      <c r="RBC1" s="1705"/>
      <c r="RBD1" s="1705"/>
      <c r="RBE1" s="1705"/>
      <c r="RBF1" s="1705"/>
      <c r="RBG1" s="1705"/>
      <c r="RBH1" s="1705"/>
      <c r="RBI1" s="1705"/>
      <c r="RBJ1" s="1705"/>
      <c r="RBK1" s="1705"/>
      <c r="RBL1" s="1705"/>
      <c r="RBM1" s="1705"/>
      <c r="RBN1" s="1705"/>
      <c r="RBO1" s="1705"/>
      <c r="RBP1" s="1705"/>
      <c r="RBQ1" s="1705"/>
      <c r="RBR1" s="1705"/>
      <c r="RBS1" s="1705"/>
      <c r="RBT1" s="1705"/>
      <c r="RBU1" s="1705"/>
      <c r="RBV1" s="1705"/>
      <c r="RBW1" s="1705"/>
      <c r="RBX1" s="1705"/>
      <c r="RBY1" s="1705"/>
      <c r="RBZ1" s="1705"/>
      <c r="RCA1" s="1705"/>
      <c r="RCB1" s="1705"/>
      <c r="RCC1" s="1705"/>
      <c r="RCD1" s="1705"/>
      <c r="RCE1" s="1705"/>
      <c r="RCF1" s="1705"/>
      <c r="RCG1" s="1705"/>
      <c r="RCH1" s="1705"/>
      <c r="RCI1" s="1705"/>
      <c r="RCJ1" s="1705"/>
      <c r="RCK1" s="1705"/>
      <c r="RCL1" s="1705"/>
      <c r="RCM1" s="1705"/>
      <c r="RCN1" s="1705"/>
      <c r="RCO1" s="1705"/>
      <c r="RCP1" s="1705"/>
      <c r="RCQ1" s="1705"/>
      <c r="RCR1" s="1705"/>
      <c r="RCS1" s="1705"/>
      <c r="RCT1" s="1705"/>
      <c r="RCU1" s="1705"/>
      <c r="RCV1" s="1705"/>
      <c r="RCW1" s="1705"/>
      <c r="RCX1" s="1705"/>
      <c r="RCY1" s="1705"/>
      <c r="RCZ1" s="1705"/>
      <c r="RDA1" s="1705"/>
      <c r="RDB1" s="1705"/>
      <c r="RDC1" s="1705"/>
      <c r="RDD1" s="1705"/>
      <c r="RDE1" s="1705"/>
      <c r="RDF1" s="1705"/>
      <c r="RDG1" s="1705"/>
      <c r="RDH1" s="1705"/>
      <c r="RDI1" s="1705"/>
      <c r="RDJ1" s="1705"/>
      <c r="RDK1" s="1705"/>
      <c r="RDL1" s="1705"/>
      <c r="RDM1" s="1705"/>
      <c r="RDN1" s="1705"/>
      <c r="RDO1" s="1705"/>
      <c r="RDP1" s="1705"/>
      <c r="RDQ1" s="1705"/>
      <c r="RDR1" s="1705"/>
      <c r="RDS1" s="1705"/>
      <c r="RDT1" s="1705"/>
      <c r="RDU1" s="1705"/>
      <c r="RDV1" s="1705"/>
      <c r="RDW1" s="1705"/>
      <c r="RDX1" s="1705"/>
      <c r="RDY1" s="1705"/>
      <c r="RDZ1" s="1705"/>
      <c r="REA1" s="1705"/>
      <c r="REB1" s="1705"/>
      <c r="REC1" s="1705"/>
      <c r="RED1" s="1705"/>
      <c r="REE1" s="1705"/>
      <c r="REF1" s="1705"/>
      <c r="REG1" s="1705"/>
      <c r="REH1" s="1705"/>
      <c r="REI1" s="1705"/>
      <c r="REJ1" s="1705"/>
      <c r="REK1" s="1705"/>
      <c r="REL1" s="1705"/>
      <c r="REM1" s="1705"/>
      <c r="REN1" s="1705"/>
      <c r="REO1" s="1705"/>
      <c r="REP1" s="1705"/>
      <c r="REQ1" s="1705"/>
      <c r="RER1" s="1705"/>
      <c r="RES1" s="1705"/>
      <c r="RET1" s="1705"/>
      <c r="REU1" s="1705"/>
      <c r="REV1" s="1705"/>
      <c r="REW1" s="1705"/>
      <c r="REX1" s="1705"/>
      <c r="REY1" s="1705"/>
      <c r="REZ1" s="1705"/>
      <c r="RFA1" s="1705"/>
      <c r="RFB1" s="1705"/>
      <c r="RFC1" s="1705"/>
      <c r="RFD1" s="1705"/>
      <c r="RFE1" s="1705"/>
      <c r="RFF1" s="1705"/>
      <c r="RFG1" s="1705"/>
      <c r="RFH1" s="1705"/>
      <c r="RFI1" s="1705"/>
      <c r="RFJ1" s="1705"/>
      <c r="RFK1" s="1705"/>
      <c r="RFL1" s="1705"/>
      <c r="RFM1" s="1705"/>
      <c r="RFN1" s="1705"/>
      <c r="RFO1" s="1705"/>
      <c r="RFP1" s="1705"/>
      <c r="RFQ1" s="1705"/>
      <c r="RFR1" s="1705"/>
      <c r="RFS1" s="1705"/>
      <c r="RFT1" s="1705"/>
      <c r="RFU1" s="1705"/>
      <c r="RFV1" s="1705"/>
      <c r="RFW1" s="1705"/>
      <c r="RFX1" s="1705"/>
      <c r="RFY1" s="1705"/>
      <c r="RFZ1" s="1705"/>
      <c r="RGA1" s="1705"/>
      <c r="RGB1" s="1705"/>
      <c r="RGC1" s="1705"/>
      <c r="RGD1" s="1705"/>
      <c r="RGE1" s="1705"/>
      <c r="RGF1" s="1705"/>
      <c r="RGG1" s="1705"/>
      <c r="RGH1" s="1705"/>
      <c r="RGI1" s="1705"/>
      <c r="RGJ1" s="1705"/>
      <c r="RGK1" s="1705"/>
      <c r="RGL1" s="1705"/>
      <c r="RGM1" s="1705"/>
      <c r="RGN1" s="1705"/>
      <c r="RGO1" s="1705"/>
      <c r="RGP1" s="1705"/>
      <c r="RGQ1" s="1705"/>
      <c r="RGR1" s="1705"/>
      <c r="RGS1" s="1705"/>
      <c r="RGT1" s="1705"/>
      <c r="RGU1" s="1705"/>
      <c r="RGV1" s="1705"/>
      <c r="RGW1" s="1705"/>
      <c r="RGX1" s="1705"/>
      <c r="RGY1" s="1705"/>
      <c r="RGZ1" s="1705"/>
      <c r="RHA1" s="1705"/>
      <c r="RHB1" s="1705"/>
      <c r="RHC1" s="1705"/>
      <c r="RHD1" s="1705"/>
      <c r="RHE1" s="1705"/>
      <c r="RHF1" s="1705"/>
      <c r="RHG1" s="1705"/>
      <c r="RHH1" s="1705"/>
      <c r="RHI1" s="1705"/>
      <c r="RHJ1" s="1705"/>
      <c r="RHK1" s="1705"/>
      <c r="RHL1" s="1705"/>
      <c r="RHM1" s="1705"/>
      <c r="RHN1" s="1705"/>
      <c r="RHO1" s="1705"/>
      <c r="RHP1" s="1705"/>
      <c r="RHQ1" s="1705"/>
      <c r="RHR1" s="1705"/>
      <c r="RHS1" s="1705"/>
      <c r="RHT1" s="1705"/>
      <c r="RHU1" s="1705"/>
      <c r="RHV1" s="1705"/>
      <c r="RHW1" s="1705"/>
      <c r="RHX1" s="1705"/>
      <c r="RHY1" s="1705"/>
      <c r="RHZ1" s="1705"/>
      <c r="RIA1" s="1705"/>
      <c r="RIB1" s="1705"/>
      <c r="RIC1" s="1705"/>
      <c r="RID1" s="1705"/>
      <c r="RIE1" s="1705"/>
      <c r="RIF1" s="1705"/>
      <c r="RIG1" s="1705"/>
      <c r="RIH1" s="1705"/>
      <c r="RII1" s="1705"/>
      <c r="RIJ1" s="1705"/>
      <c r="RIK1" s="1705"/>
      <c r="RIL1" s="1705"/>
      <c r="RIM1" s="1705"/>
      <c r="RIN1" s="1705"/>
      <c r="RIO1" s="1705"/>
      <c r="RIP1" s="1705"/>
      <c r="RIQ1" s="1705"/>
      <c r="RIR1" s="1705"/>
      <c r="RIS1" s="1705"/>
      <c r="RIT1" s="1705"/>
      <c r="RIU1" s="1705"/>
      <c r="RIV1" s="1705"/>
      <c r="RIW1" s="1705"/>
      <c r="RIX1" s="1705"/>
      <c r="RIY1" s="1705"/>
      <c r="RIZ1" s="1705"/>
      <c r="RJA1" s="1705"/>
      <c r="RJB1" s="1705"/>
      <c r="RJC1" s="1705"/>
      <c r="RJD1" s="1705"/>
      <c r="RJE1" s="1705"/>
      <c r="RJF1" s="1705"/>
      <c r="RJG1" s="1705"/>
      <c r="RJH1" s="1705"/>
      <c r="RJI1" s="1705"/>
      <c r="RJJ1" s="1705"/>
      <c r="RJK1" s="1705"/>
      <c r="RJL1" s="1705"/>
      <c r="RJM1" s="1705"/>
      <c r="RJN1" s="1705"/>
      <c r="RJO1" s="1705"/>
      <c r="RJP1" s="1705"/>
      <c r="RJQ1" s="1705"/>
      <c r="RJR1" s="1705"/>
      <c r="RJS1" s="1705"/>
      <c r="RJT1" s="1705"/>
      <c r="RJU1" s="1705"/>
      <c r="RJV1" s="1705"/>
      <c r="RJW1" s="1705"/>
      <c r="RJX1" s="1705"/>
      <c r="RJY1" s="1705"/>
      <c r="RJZ1" s="1705"/>
      <c r="RKA1" s="1705"/>
      <c r="RKB1" s="1705"/>
      <c r="RKC1" s="1705"/>
      <c r="RKD1" s="1705"/>
      <c r="RKE1" s="1705"/>
      <c r="RKF1" s="1705"/>
      <c r="RKG1" s="1705"/>
      <c r="RKH1" s="1705"/>
      <c r="RKI1" s="1705"/>
      <c r="RKJ1" s="1705"/>
      <c r="RKK1" s="1705"/>
      <c r="RKL1" s="1705"/>
      <c r="RKM1" s="1705"/>
      <c r="RKN1" s="1705"/>
      <c r="RKO1" s="1705"/>
      <c r="RKP1" s="1705"/>
      <c r="RKQ1" s="1705"/>
      <c r="RKR1" s="1705"/>
      <c r="RKS1" s="1705"/>
      <c r="RKT1" s="1705"/>
      <c r="RKU1" s="1705"/>
      <c r="RKV1" s="1705"/>
      <c r="RKW1" s="1705"/>
      <c r="RKX1" s="1705"/>
      <c r="RKY1" s="1705"/>
      <c r="RKZ1" s="1705"/>
      <c r="RLA1" s="1705"/>
      <c r="RLB1" s="1705"/>
      <c r="RLC1" s="1705"/>
      <c r="RLD1" s="1705"/>
      <c r="RLE1" s="1705"/>
      <c r="RLF1" s="1705"/>
      <c r="RLG1" s="1705"/>
      <c r="RLH1" s="1705"/>
      <c r="RLI1" s="1705"/>
      <c r="RLJ1" s="1705"/>
      <c r="RLK1" s="1705"/>
      <c r="RLL1" s="1705"/>
      <c r="RLM1" s="1705"/>
      <c r="RLN1" s="1705"/>
      <c r="RLO1" s="1705"/>
      <c r="RLP1" s="1705"/>
      <c r="RLQ1" s="1705"/>
      <c r="RLR1" s="1705"/>
      <c r="RLS1" s="1705"/>
      <c r="RLT1" s="1705"/>
      <c r="RLU1" s="1705"/>
      <c r="RLV1" s="1705"/>
      <c r="RLW1" s="1705"/>
      <c r="RLX1" s="1705"/>
      <c r="RLY1" s="1705"/>
      <c r="RLZ1" s="1705"/>
      <c r="RMA1" s="1705"/>
      <c r="RMB1" s="1705"/>
      <c r="RMC1" s="1705"/>
      <c r="RMD1" s="1705"/>
      <c r="RME1" s="1705"/>
      <c r="RMF1" s="1705"/>
      <c r="RMG1" s="1705"/>
      <c r="RMH1" s="1705"/>
      <c r="RMI1" s="1705"/>
      <c r="RMJ1" s="1705"/>
      <c r="RMK1" s="1705"/>
      <c r="RML1" s="1705"/>
      <c r="RMM1" s="1705"/>
      <c r="RMN1" s="1705"/>
      <c r="RMO1" s="1705"/>
      <c r="RMP1" s="1705"/>
      <c r="RMQ1" s="1705"/>
      <c r="RMR1" s="1705"/>
      <c r="RMS1" s="1705"/>
      <c r="RMT1" s="1705"/>
      <c r="RMU1" s="1705"/>
      <c r="RMV1" s="1705"/>
      <c r="RMW1" s="1705"/>
      <c r="RMX1" s="1705"/>
      <c r="RMY1" s="1705"/>
      <c r="RMZ1" s="1705"/>
      <c r="RNA1" s="1705"/>
      <c r="RNB1" s="1705"/>
      <c r="RNC1" s="1705"/>
      <c r="RND1" s="1705"/>
      <c r="RNE1" s="1705"/>
      <c r="RNF1" s="1705"/>
      <c r="RNG1" s="1705"/>
      <c r="RNH1" s="1705"/>
      <c r="RNI1" s="1705"/>
      <c r="RNJ1" s="1705"/>
      <c r="RNK1" s="1705"/>
      <c r="RNL1" s="1705"/>
      <c r="RNM1" s="1705"/>
      <c r="RNN1" s="1705"/>
      <c r="RNO1" s="1705"/>
      <c r="RNP1" s="1705"/>
      <c r="RNQ1" s="1705"/>
      <c r="RNR1" s="1705"/>
      <c r="RNS1" s="1705"/>
      <c r="RNT1" s="1705"/>
      <c r="RNU1" s="1705"/>
      <c r="RNV1" s="1705"/>
      <c r="RNW1" s="1705"/>
      <c r="RNX1" s="1705"/>
      <c r="RNY1" s="1705"/>
      <c r="RNZ1" s="1705"/>
      <c r="ROA1" s="1705"/>
      <c r="ROB1" s="1705"/>
      <c r="ROC1" s="1705"/>
      <c r="ROD1" s="1705"/>
      <c r="ROE1" s="1705"/>
      <c r="ROF1" s="1705"/>
      <c r="ROG1" s="1705"/>
      <c r="ROH1" s="1705"/>
      <c r="ROI1" s="1705"/>
      <c r="ROJ1" s="1705"/>
      <c r="ROK1" s="1705"/>
      <c r="ROL1" s="1705"/>
      <c r="ROM1" s="1705"/>
      <c r="RON1" s="1705"/>
      <c r="ROO1" s="1705"/>
      <c r="ROP1" s="1705"/>
      <c r="ROQ1" s="1705"/>
      <c r="ROR1" s="1705"/>
      <c r="ROS1" s="1705"/>
      <c r="ROT1" s="1705"/>
      <c r="ROU1" s="1705"/>
      <c r="ROV1" s="1705"/>
      <c r="ROW1" s="1705"/>
      <c r="ROX1" s="1705"/>
      <c r="ROY1" s="1705"/>
      <c r="ROZ1" s="1705"/>
      <c r="RPA1" s="1705"/>
      <c r="RPB1" s="1705"/>
      <c r="RPC1" s="1705"/>
      <c r="RPD1" s="1705"/>
      <c r="RPE1" s="1705"/>
      <c r="RPF1" s="1705"/>
      <c r="RPG1" s="1705"/>
      <c r="RPH1" s="1705"/>
      <c r="RPI1" s="1705"/>
      <c r="RPJ1" s="1705"/>
      <c r="RPK1" s="1705"/>
      <c r="RPL1" s="1705"/>
      <c r="RPM1" s="1705"/>
      <c r="RPN1" s="1705"/>
      <c r="RPO1" s="1705"/>
      <c r="RPP1" s="1705"/>
      <c r="RPQ1" s="1705"/>
      <c r="RPR1" s="1705"/>
      <c r="RPS1" s="1705"/>
      <c r="RPT1" s="1705"/>
      <c r="RPU1" s="1705"/>
      <c r="RPV1" s="1705"/>
      <c r="RPW1" s="1705"/>
      <c r="RPX1" s="1705"/>
      <c r="RPY1" s="1705"/>
      <c r="RPZ1" s="1705"/>
      <c r="RQA1" s="1705"/>
      <c r="RQB1" s="1705"/>
      <c r="RQC1" s="1705"/>
      <c r="RQD1" s="1705"/>
      <c r="RQE1" s="1705"/>
      <c r="RQF1" s="1705"/>
      <c r="RQG1" s="1705"/>
      <c r="RQH1" s="1705"/>
      <c r="RQI1" s="1705"/>
      <c r="RQJ1" s="1705"/>
      <c r="RQK1" s="1705"/>
      <c r="RQL1" s="1705"/>
      <c r="RQM1" s="1705"/>
      <c r="RQN1" s="1705"/>
      <c r="RQO1" s="1705"/>
      <c r="RQP1" s="1705"/>
      <c r="RQQ1" s="1705"/>
      <c r="RQR1" s="1705"/>
      <c r="RQS1" s="1705"/>
      <c r="RQT1" s="1705"/>
      <c r="RQU1" s="1705"/>
      <c r="RQV1" s="1705"/>
      <c r="RQW1" s="1705"/>
      <c r="RQX1" s="1705"/>
      <c r="RQY1" s="1705"/>
      <c r="RQZ1" s="1705"/>
      <c r="RRA1" s="1705"/>
      <c r="RRB1" s="1705"/>
      <c r="RRC1" s="1705"/>
      <c r="RRD1" s="1705"/>
      <c r="RRE1" s="1705"/>
      <c r="RRF1" s="1705"/>
      <c r="RRG1" s="1705"/>
      <c r="RRH1" s="1705"/>
      <c r="RRI1" s="1705"/>
      <c r="RRJ1" s="1705"/>
      <c r="RRK1" s="1705"/>
      <c r="RRL1" s="1705"/>
      <c r="RRM1" s="1705"/>
      <c r="RRN1" s="1705"/>
      <c r="RRO1" s="1705"/>
      <c r="RRP1" s="1705"/>
      <c r="RRQ1" s="1705"/>
      <c r="RRR1" s="1705"/>
      <c r="RRS1" s="1705"/>
      <c r="RRT1" s="1705"/>
      <c r="RRU1" s="1705"/>
      <c r="RRV1" s="1705"/>
      <c r="RRW1" s="1705"/>
      <c r="RRX1" s="1705"/>
      <c r="RRY1" s="1705"/>
      <c r="RRZ1" s="1705"/>
      <c r="RSA1" s="1705"/>
      <c r="RSB1" s="1705"/>
      <c r="RSC1" s="1705"/>
      <c r="RSD1" s="1705"/>
      <c r="RSE1" s="1705"/>
      <c r="RSF1" s="1705"/>
      <c r="RSG1" s="1705"/>
      <c r="RSH1" s="1705"/>
      <c r="RSI1" s="1705"/>
      <c r="RSJ1" s="1705"/>
      <c r="RSK1" s="1705"/>
      <c r="RSL1" s="1705"/>
      <c r="RSM1" s="1705"/>
      <c r="RSN1" s="1705"/>
      <c r="RSO1" s="1705"/>
      <c r="RSP1" s="1705"/>
      <c r="RSQ1" s="1705"/>
      <c r="RSR1" s="1705"/>
      <c r="RSS1" s="1705"/>
      <c r="RST1" s="1705"/>
      <c r="RSU1" s="1705"/>
      <c r="RSV1" s="1705"/>
      <c r="RSW1" s="1705"/>
      <c r="RSX1" s="1705"/>
      <c r="RSY1" s="1705"/>
      <c r="RSZ1" s="1705"/>
      <c r="RTA1" s="1705"/>
      <c r="RTB1" s="1705"/>
      <c r="RTC1" s="1705"/>
      <c r="RTD1" s="1705"/>
      <c r="RTE1" s="1705"/>
      <c r="RTF1" s="1705"/>
      <c r="RTG1" s="1705"/>
      <c r="RTH1" s="1705"/>
      <c r="RTI1" s="1705"/>
      <c r="RTJ1" s="1705"/>
      <c r="RTK1" s="1705"/>
      <c r="RTL1" s="1705"/>
      <c r="RTM1" s="1705"/>
      <c r="RTN1" s="1705"/>
      <c r="RTO1" s="1705"/>
      <c r="RTP1" s="1705"/>
      <c r="RTQ1" s="1705"/>
      <c r="RTR1" s="1705"/>
      <c r="RTS1" s="1705"/>
      <c r="RTT1" s="1705"/>
      <c r="RTU1" s="1705"/>
      <c r="RTV1" s="1705"/>
      <c r="RTW1" s="1705"/>
      <c r="RTX1" s="1705"/>
      <c r="RTY1" s="1705"/>
      <c r="RTZ1" s="1705"/>
      <c r="RUA1" s="1705"/>
      <c r="RUB1" s="1705"/>
      <c r="RUC1" s="1705"/>
      <c r="RUD1" s="1705"/>
      <c r="RUE1" s="1705"/>
      <c r="RUF1" s="1705"/>
      <c r="RUG1" s="1705"/>
      <c r="RUH1" s="1705"/>
      <c r="RUI1" s="1705"/>
      <c r="RUJ1" s="1705"/>
      <c r="RUK1" s="1705"/>
      <c r="RUL1" s="1705"/>
      <c r="RUM1" s="1705"/>
      <c r="RUN1" s="1705"/>
      <c r="RUO1" s="1705"/>
      <c r="RUP1" s="1705"/>
      <c r="RUQ1" s="1705"/>
      <c r="RUR1" s="1705"/>
      <c r="RUS1" s="1705"/>
      <c r="RUT1" s="1705"/>
      <c r="RUU1" s="1705"/>
      <c r="RUV1" s="1705"/>
      <c r="RUW1" s="1705"/>
      <c r="RUX1" s="1705"/>
      <c r="RUY1" s="1705"/>
      <c r="RUZ1" s="1705"/>
      <c r="RVA1" s="1705"/>
      <c r="RVB1" s="1705"/>
      <c r="RVC1" s="1705"/>
      <c r="RVD1" s="1705"/>
      <c r="RVE1" s="1705"/>
      <c r="RVF1" s="1705"/>
      <c r="RVG1" s="1705"/>
      <c r="RVH1" s="1705"/>
      <c r="RVI1" s="1705"/>
      <c r="RVJ1" s="1705"/>
      <c r="RVK1" s="1705"/>
      <c r="RVL1" s="1705"/>
      <c r="RVM1" s="1705"/>
      <c r="RVN1" s="1705"/>
      <c r="RVO1" s="1705"/>
      <c r="RVP1" s="1705"/>
      <c r="RVQ1" s="1705"/>
      <c r="RVR1" s="1705"/>
      <c r="RVS1" s="1705"/>
      <c r="RVT1" s="1705"/>
      <c r="RVU1" s="1705"/>
      <c r="RVV1" s="1705"/>
      <c r="RVW1" s="1705"/>
      <c r="RVX1" s="1705"/>
      <c r="RVY1" s="1705"/>
      <c r="RVZ1" s="1705"/>
      <c r="RWA1" s="1705"/>
      <c r="RWB1" s="1705"/>
      <c r="RWC1" s="1705"/>
      <c r="RWD1" s="1705"/>
      <c r="RWE1" s="1705"/>
      <c r="RWF1" s="1705"/>
      <c r="RWG1" s="1705"/>
      <c r="RWH1" s="1705"/>
      <c r="RWI1" s="1705"/>
      <c r="RWJ1" s="1705"/>
      <c r="RWK1" s="1705"/>
      <c r="RWL1" s="1705"/>
      <c r="RWM1" s="1705"/>
      <c r="RWN1" s="1705"/>
      <c r="RWO1" s="1705"/>
      <c r="RWP1" s="1705"/>
      <c r="RWQ1" s="1705"/>
      <c r="RWR1" s="1705"/>
      <c r="RWS1" s="1705"/>
      <c r="RWT1" s="1705"/>
      <c r="RWU1" s="1705"/>
      <c r="RWV1" s="1705"/>
      <c r="RWW1" s="1705"/>
      <c r="RWX1" s="1705"/>
      <c r="RWY1" s="1705"/>
      <c r="RWZ1" s="1705"/>
      <c r="RXA1" s="1705"/>
      <c r="RXB1" s="1705"/>
      <c r="RXC1" s="1705"/>
      <c r="RXD1" s="1705"/>
      <c r="RXE1" s="1705"/>
      <c r="RXF1" s="1705"/>
      <c r="RXG1" s="1705"/>
      <c r="RXH1" s="1705"/>
      <c r="RXI1" s="1705"/>
      <c r="RXJ1" s="1705"/>
      <c r="RXK1" s="1705"/>
      <c r="RXL1" s="1705"/>
      <c r="RXM1" s="1705"/>
      <c r="RXN1" s="1705"/>
      <c r="RXO1" s="1705"/>
      <c r="RXP1" s="1705"/>
      <c r="RXQ1" s="1705"/>
      <c r="RXR1" s="1705"/>
      <c r="RXS1" s="1705"/>
      <c r="RXT1" s="1705"/>
      <c r="RXU1" s="1705"/>
      <c r="RXV1" s="1705"/>
      <c r="RXW1" s="1705"/>
      <c r="RXX1" s="1705"/>
      <c r="RXY1" s="1705"/>
      <c r="RXZ1" s="1705"/>
      <c r="RYA1" s="1705"/>
      <c r="RYB1" s="1705"/>
      <c r="RYC1" s="1705"/>
      <c r="RYD1" s="1705"/>
      <c r="RYE1" s="1705"/>
      <c r="RYF1" s="1705"/>
      <c r="RYG1" s="1705"/>
      <c r="RYH1" s="1705"/>
      <c r="RYI1" s="1705"/>
      <c r="RYJ1" s="1705"/>
      <c r="RYK1" s="1705"/>
      <c r="RYL1" s="1705"/>
      <c r="RYM1" s="1705"/>
      <c r="RYN1" s="1705"/>
      <c r="RYO1" s="1705"/>
      <c r="RYP1" s="1705"/>
      <c r="RYQ1" s="1705"/>
      <c r="RYR1" s="1705"/>
      <c r="RYS1" s="1705"/>
      <c r="RYT1" s="1705"/>
      <c r="RYU1" s="1705"/>
      <c r="RYV1" s="1705"/>
      <c r="RYW1" s="1705"/>
      <c r="RYX1" s="1705"/>
      <c r="RYY1" s="1705"/>
      <c r="RYZ1" s="1705"/>
      <c r="RZA1" s="1705"/>
      <c r="RZB1" s="1705"/>
      <c r="RZC1" s="1705"/>
      <c r="RZD1" s="1705"/>
      <c r="RZE1" s="1705"/>
      <c r="RZF1" s="1705"/>
      <c r="RZG1" s="1705"/>
      <c r="RZH1" s="1705"/>
      <c r="RZI1" s="1705"/>
      <c r="RZJ1" s="1705"/>
      <c r="RZK1" s="1705"/>
      <c r="RZL1" s="1705"/>
      <c r="RZM1" s="1705"/>
      <c r="RZN1" s="1705"/>
      <c r="RZO1" s="1705"/>
      <c r="RZP1" s="1705"/>
      <c r="RZQ1" s="1705"/>
      <c r="RZR1" s="1705"/>
      <c r="RZS1" s="1705"/>
      <c r="RZT1" s="1705"/>
      <c r="RZU1" s="1705"/>
      <c r="RZV1" s="1705"/>
      <c r="RZW1" s="1705"/>
      <c r="RZX1" s="1705"/>
      <c r="RZY1" s="1705"/>
      <c r="RZZ1" s="1705"/>
      <c r="SAA1" s="1705"/>
      <c r="SAB1" s="1705"/>
      <c r="SAC1" s="1705"/>
      <c r="SAD1" s="1705"/>
      <c r="SAE1" s="1705"/>
      <c r="SAF1" s="1705"/>
      <c r="SAG1" s="1705"/>
      <c r="SAH1" s="1705"/>
      <c r="SAI1" s="1705"/>
      <c r="SAJ1" s="1705"/>
      <c r="SAK1" s="1705"/>
      <c r="SAL1" s="1705"/>
      <c r="SAM1" s="1705"/>
      <c r="SAN1" s="1705"/>
      <c r="SAO1" s="1705"/>
      <c r="SAP1" s="1705"/>
      <c r="SAQ1" s="1705"/>
      <c r="SAR1" s="1705"/>
      <c r="SAS1" s="1705"/>
      <c r="SAT1" s="1705"/>
      <c r="SAU1" s="1705"/>
      <c r="SAV1" s="1705"/>
      <c r="SAW1" s="1705"/>
      <c r="SAX1" s="1705"/>
      <c r="SAY1" s="1705"/>
      <c r="SAZ1" s="1705"/>
      <c r="SBA1" s="1705"/>
      <c r="SBB1" s="1705"/>
      <c r="SBC1" s="1705"/>
      <c r="SBD1" s="1705"/>
      <c r="SBE1" s="1705"/>
      <c r="SBF1" s="1705"/>
      <c r="SBG1" s="1705"/>
      <c r="SBH1" s="1705"/>
      <c r="SBI1" s="1705"/>
      <c r="SBJ1" s="1705"/>
      <c r="SBK1" s="1705"/>
      <c r="SBL1" s="1705"/>
      <c r="SBM1" s="1705"/>
      <c r="SBN1" s="1705"/>
      <c r="SBO1" s="1705"/>
      <c r="SBP1" s="1705"/>
      <c r="SBQ1" s="1705"/>
      <c r="SBR1" s="1705"/>
      <c r="SBS1" s="1705"/>
      <c r="SBT1" s="1705"/>
      <c r="SBU1" s="1705"/>
      <c r="SBV1" s="1705"/>
      <c r="SBW1" s="1705"/>
      <c r="SBX1" s="1705"/>
      <c r="SBY1" s="1705"/>
      <c r="SBZ1" s="1705"/>
      <c r="SCA1" s="1705"/>
      <c r="SCB1" s="1705"/>
      <c r="SCC1" s="1705"/>
      <c r="SCD1" s="1705"/>
      <c r="SCE1" s="1705"/>
      <c r="SCF1" s="1705"/>
      <c r="SCG1" s="1705"/>
      <c r="SCH1" s="1705"/>
      <c r="SCI1" s="1705"/>
      <c r="SCJ1" s="1705"/>
      <c r="SCK1" s="1705"/>
      <c r="SCL1" s="1705"/>
      <c r="SCM1" s="1705"/>
      <c r="SCN1" s="1705"/>
      <c r="SCO1" s="1705"/>
      <c r="SCP1" s="1705"/>
      <c r="SCQ1" s="1705"/>
      <c r="SCR1" s="1705"/>
      <c r="SCS1" s="1705"/>
      <c r="SCT1" s="1705"/>
      <c r="SCU1" s="1705"/>
      <c r="SCV1" s="1705"/>
      <c r="SCW1" s="1705"/>
      <c r="SCX1" s="1705"/>
      <c r="SCY1" s="1705"/>
      <c r="SCZ1" s="1705"/>
      <c r="SDA1" s="1705"/>
      <c r="SDB1" s="1705"/>
      <c r="SDC1" s="1705"/>
      <c r="SDD1" s="1705"/>
      <c r="SDE1" s="1705"/>
      <c r="SDF1" s="1705"/>
      <c r="SDG1" s="1705"/>
      <c r="SDH1" s="1705"/>
      <c r="SDI1" s="1705"/>
      <c r="SDJ1" s="1705"/>
      <c r="SDK1" s="1705"/>
      <c r="SDL1" s="1705"/>
      <c r="SDM1" s="1705"/>
      <c r="SDN1" s="1705"/>
      <c r="SDO1" s="1705"/>
      <c r="SDP1" s="1705"/>
      <c r="SDQ1" s="1705"/>
      <c r="SDR1" s="1705"/>
      <c r="SDS1" s="1705"/>
      <c r="SDT1" s="1705"/>
      <c r="SDU1" s="1705"/>
      <c r="SDV1" s="1705"/>
      <c r="SDW1" s="1705"/>
      <c r="SDX1" s="1705"/>
      <c r="SDY1" s="1705"/>
      <c r="SDZ1" s="1705"/>
      <c r="SEA1" s="1705"/>
      <c r="SEB1" s="1705"/>
      <c r="SEC1" s="1705"/>
      <c r="SED1" s="1705"/>
      <c r="SEE1" s="1705"/>
      <c r="SEF1" s="1705"/>
      <c r="SEG1" s="1705"/>
      <c r="SEH1" s="1705"/>
      <c r="SEI1" s="1705"/>
      <c r="SEJ1" s="1705"/>
      <c r="SEK1" s="1705"/>
      <c r="SEL1" s="1705"/>
      <c r="SEM1" s="1705"/>
      <c r="SEN1" s="1705"/>
      <c r="SEO1" s="1705"/>
      <c r="SEP1" s="1705"/>
      <c r="SEQ1" s="1705"/>
      <c r="SER1" s="1705"/>
      <c r="SES1" s="1705"/>
      <c r="SET1" s="1705"/>
      <c r="SEU1" s="1705"/>
      <c r="SEV1" s="1705"/>
      <c r="SEW1" s="1705"/>
      <c r="SEX1" s="1705"/>
      <c r="SEY1" s="1705"/>
      <c r="SEZ1" s="1705"/>
      <c r="SFA1" s="1705"/>
      <c r="SFB1" s="1705"/>
      <c r="SFC1" s="1705"/>
      <c r="SFD1" s="1705"/>
      <c r="SFE1" s="1705"/>
      <c r="SFF1" s="1705"/>
      <c r="SFG1" s="1705"/>
      <c r="SFH1" s="1705"/>
      <c r="SFI1" s="1705"/>
      <c r="SFJ1" s="1705"/>
      <c r="SFK1" s="1705"/>
      <c r="SFL1" s="1705"/>
      <c r="SFM1" s="1705"/>
      <c r="SFN1" s="1705"/>
      <c r="SFO1" s="1705"/>
      <c r="SFP1" s="1705"/>
      <c r="SFQ1" s="1705"/>
      <c r="SFR1" s="1705"/>
      <c r="SFS1" s="1705"/>
      <c r="SFT1" s="1705"/>
      <c r="SFU1" s="1705"/>
      <c r="SFV1" s="1705"/>
      <c r="SFW1" s="1705"/>
      <c r="SFX1" s="1705"/>
      <c r="SFY1" s="1705"/>
      <c r="SFZ1" s="1705"/>
      <c r="SGA1" s="1705"/>
      <c r="SGB1" s="1705"/>
      <c r="SGC1" s="1705"/>
      <c r="SGD1" s="1705"/>
      <c r="SGE1" s="1705"/>
      <c r="SGF1" s="1705"/>
      <c r="SGG1" s="1705"/>
      <c r="SGH1" s="1705"/>
      <c r="SGI1" s="1705"/>
      <c r="SGJ1" s="1705"/>
      <c r="SGK1" s="1705"/>
      <c r="SGL1" s="1705"/>
      <c r="SGM1" s="1705"/>
      <c r="SGN1" s="1705"/>
      <c r="SGO1" s="1705"/>
      <c r="SGP1" s="1705"/>
      <c r="SGQ1" s="1705"/>
      <c r="SGR1" s="1705"/>
      <c r="SGS1" s="1705"/>
      <c r="SGT1" s="1705"/>
      <c r="SGU1" s="1705"/>
      <c r="SGV1" s="1705"/>
      <c r="SGW1" s="1705"/>
      <c r="SGX1" s="1705"/>
      <c r="SGY1" s="1705"/>
      <c r="SGZ1" s="1705"/>
      <c r="SHA1" s="1705"/>
      <c r="SHB1" s="1705"/>
      <c r="SHC1" s="1705"/>
      <c r="SHD1" s="1705"/>
      <c r="SHE1" s="1705"/>
      <c r="SHF1" s="1705"/>
      <c r="SHG1" s="1705"/>
      <c r="SHH1" s="1705"/>
      <c r="SHI1" s="1705"/>
      <c r="SHJ1" s="1705"/>
      <c r="SHK1" s="1705"/>
      <c r="SHL1" s="1705"/>
      <c r="SHM1" s="1705"/>
      <c r="SHN1" s="1705"/>
      <c r="SHO1" s="1705"/>
      <c r="SHP1" s="1705"/>
      <c r="SHQ1" s="1705"/>
      <c r="SHR1" s="1705"/>
      <c r="SHS1" s="1705"/>
      <c r="SHT1" s="1705"/>
      <c r="SHU1" s="1705"/>
      <c r="SHV1" s="1705"/>
      <c r="SHW1" s="1705"/>
      <c r="SHX1" s="1705"/>
      <c r="SHY1" s="1705"/>
      <c r="SHZ1" s="1705"/>
      <c r="SIA1" s="1705"/>
      <c r="SIB1" s="1705"/>
      <c r="SIC1" s="1705"/>
      <c r="SID1" s="1705"/>
      <c r="SIE1" s="1705"/>
      <c r="SIF1" s="1705"/>
      <c r="SIG1" s="1705"/>
      <c r="SIH1" s="1705"/>
      <c r="SII1" s="1705"/>
      <c r="SIJ1" s="1705"/>
      <c r="SIK1" s="1705"/>
      <c r="SIL1" s="1705"/>
      <c r="SIM1" s="1705"/>
      <c r="SIN1" s="1705"/>
      <c r="SIO1" s="1705"/>
      <c r="SIP1" s="1705"/>
      <c r="SIQ1" s="1705"/>
      <c r="SIR1" s="1705"/>
      <c r="SIS1" s="1705"/>
      <c r="SIT1" s="1705"/>
      <c r="SIU1" s="1705"/>
      <c r="SIV1" s="1705"/>
      <c r="SIW1" s="1705"/>
      <c r="SIX1" s="1705"/>
      <c r="SIY1" s="1705"/>
      <c r="SIZ1" s="1705"/>
      <c r="SJA1" s="1705"/>
      <c r="SJB1" s="1705"/>
      <c r="SJC1" s="1705"/>
      <c r="SJD1" s="1705"/>
      <c r="SJE1" s="1705"/>
      <c r="SJF1" s="1705"/>
      <c r="SJG1" s="1705"/>
      <c r="SJH1" s="1705"/>
      <c r="SJI1" s="1705"/>
      <c r="SJJ1" s="1705"/>
      <c r="SJK1" s="1705"/>
      <c r="SJL1" s="1705"/>
      <c r="SJM1" s="1705"/>
      <c r="SJN1" s="1705"/>
      <c r="SJO1" s="1705"/>
      <c r="SJP1" s="1705"/>
      <c r="SJQ1" s="1705"/>
      <c r="SJR1" s="1705"/>
      <c r="SJS1" s="1705"/>
      <c r="SJT1" s="1705"/>
      <c r="SJU1" s="1705"/>
      <c r="SJV1" s="1705"/>
      <c r="SJW1" s="1705"/>
      <c r="SJX1" s="1705"/>
      <c r="SJY1" s="1705"/>
      <c r="SJZ1" s="1705"/>
      <c r="SKA1" s="1705"/>
      <c r="SKB1" s="1705"/>
      <c r="SKC1" s="1705"/>
      <c r="SKD1" s="1705"/>
      <c r="SKE1" s="1705"/>
      <c r="SKF1" s="1705"/>
      <c r="SKG1" s="1705"/>
      <c r="SKH1" s="1705"/>
      <c r="SKI1" s="1705"/>
      <c r="SKJ1" s="1705"/>
      <c r="SKK1" s="1705"/>
      <c r="SKL1" s="1705"/>
      <c r="SKM1" s="1705"/>
      <c r="SKN1" s="1705"/>
      <c r="SKO1" s="1705"/>
      <c r="SKP1" s="1705"/>
      <c r="SKQ1" s="1705"/>
      <c r="SKR1" s="1705"/>
      <c r="SKS1" s="1705"/>
      <c r="SKT1" s="1705"/>
      <c r="SKU1" s="1705"/>
      <c r="SKV1" s="1705"/>
      <c r="SKW1" s="1705"/>
      <c r="SKX1" s="1705"/>
      <c r="SKY1" s="1705"/>
      <c r="SKZ1" s="1705"/>
      <c r="SLA1" s="1705"/>
      <c r="SLB1" s="1705"/>
      <c r="SLC1" s="1705"/>
      <c r="SLD1" s="1705"/>
      <c r="SLE1" s="1705"/>
      <c r="SLF1" s="1705"/>
      <c r="SLG1" s="1705"/>
      <c r="SLH1" s="1705"/>
      <c r="SLI1" s="1705"/>
      <c r="SLJ1" s="1705"/>
      <c r="SLK1" s="1705"/>
      <c r="SLL1" s="1705"/>
      <c r="SLM1" s="1705"/>
      <c r="SLN1" s="1705"/>
      <c r="SLO1" s="1705"/>
      <c r="SLP1" s="1705"/>
      <c r="SLQ1" s="1705"/>
      <c r="SLR1" s="1705"/>
      <c r="SLS1" s="1705"/>
      <c r="SLT1" s="1705"/>
      <c r="SLU1" s="1705"/>
      <c r="SLV1" s="1705"/>
      <c r="SLW1" s="1705"/>
      <c r="SLX1" s="1705"/>
      <c r="SLY1" s="1705"/>
      <c r="SLZ1" s="1705"/>
      <c r="SMA1" s="1705"/>
      <c r="SMB1" s="1705"/>
      <c r="SMC1" s="1705"/>
      <c r="SMD1" s="1705"/>
      <c r="SME1" s="1705"/>
      <c r="SMF1" s="1705"/>
      <c r="SMG1" s="1705"/>
      <c r="SMH1" s="1705"/>
      <c r="SMI1" s="1705"/>
      <c r="SMJ1" s="1705"/>
      <c r="SMK1" s="1705"/>
      <c r="SML1" s="1705"/>
      <c r="SMM1" s="1705"/>
      <c r="SMN1" s="1705"/>
      <c r="SMO1" s="1705"/>
      <c r="SMP1" s="1705"/>
      <c r="SMQ1" s="1705"/>
      <c r="SMR1" s="1705"/>
      <c r="SMS1" s="1705"/>
      <c r="SMT1" s="1705"/>
      <c r="SMU1" s="1705"/>
      <c r="SMV1" s="1705"/>
      <c r="SMW1" s="1705"/>
      <c r="SMX1" s="1705"/>
      <c r="SMY1" s="1705"/>
      <c r="SMZ1" s="1705"/>
      <c r="SNA1" s="1705"/>
      <c r="SNB1" s="1705"/>
      <c r="SNC1" s="1705"/>
      <c r="SND1" s="1705"/>
      <c r="SNE1" s="1705"/>
      <c r="SNF1" s="1705"/>
      <c r="SNG1" s="1705"/>
      <c r="SNH1" s="1705"/>
      <c r="SNI1" s="1705"/>
      <c r="SNJ1" s="1705"/>
      <c r="SNK1" s="1705"/>
      <c r="SNL1" s="1705"/>
      <c r="SNM1" s="1705"/>
      <c r="SNN1" s="1705"/>
      <c r="SNO1" s="1705"/>
      <c r="SNP1" s="1705"/>
      <c r="SNQ1" s="1705"/>
      <c r="SNR1" s="1705"/>
      <c r="SNS1" s="1705"/>
      <c r="SNT1" s="1705"/>
      <c r="SNU1" s="1705"/>
      <c r="SNV1" s="1705"/>
      <c r="SNW1" s="1705"/>
      <c r="SNX1" s="1705"/>
      <c r="SNY1" s="1705"/>
      <c r="SNZ1" s="1705"/>
      <c r="SOA1" s="1705"/>
      <c r="SOB1" s="1705"/>
      <c r="SOC1" s="1705"/>
      <c r="SOD1" s="1705"/>
      <c r="SOE1" s="1705"/>
      <c r="SOF1" s="1705"/>
      <c r="SOG1" s="1705"/>
      <c r="SOH1" s="1705"/>
      <c r="SOI1" s="1705"/>
      <c r="SOJ1" s="1705"/>
      <c r="SOK1" s="1705"/>
      <c r="SOL1" s="1705"/>
      <c r="SOM1" s="1705"/>
      <c r="SON1" s="1705"/>
      <c r="SOO1" s="1705"/>
      <c r="SOP1" s="1705"/>
      <c r="SOQ1" s="1705"/>
      <c r="SOR1" s="1705"/>
      <c r="SOS1" s="1705"/>
      <c r="SOT1" s="1705"/>
      <c r="SOU1" s="1705"/>
      <c r="SOV1" s="1705"/>
      <c r="SOW1" s="1705"/>
      <c r="SOX1" s="1705"/>
      <c r="SOY1" s="1705"/>
      <c r="SOZ1" s="1705"/>
      <c r="SPA1" s="1705"/>
      <c r="SPB1" s="1705"/>
      <c r="SPC1" s="1705"/>
      <c r="SPD1" s="1705"/>
      <c r="SPE1" s="1705"/>
      <c r="SPF1" s="1705"/>
      <c r="SPG1" s="1705"/>
      <c r="SPH1" s="1705"/>
      <c r="SPI1" s="1705"/>
      <c r="SPJ1" s="1705"/>
      <c r="SPK1" s="1705"/>
      <c r="SPL1" s="1705"/>
      <c r="SPM1" s="1705"/>
      <c r="SPN1" s="1705"/>
      <c r="SPO1" s="1705"/>
      <c r="SPP1" s="1705"/>
      <c r="SPQ1" s="1705"/>
      <c r="SPR1" s="1705"/>
      <c r="SPS1" s="1705"/>
      <c r="SPT1" s="1705"/>
      <c r="SPU1" s="1705"/>
      <c r="SPV1" s="1705"/>
      <c r="SPW1" s="1705"/>
      <c r="SPX1" s="1705"/>
      <c r="SPY1" s="1705"/>
      <c r="SPZ1" s="1705"/>
      <c r="SQA1" s="1705"/>
      <c r="SQB1" s="1705"/>
      <c r="SQC1" s="1705"/>
      <c r="SQD1" s="1705"/>
      <c r="SQE1" s="1705"/>
      <c r="SQF1" s="1705"/>
      <c r="SQG1" s="1705"/>
      <c r="SQH1" s="1705"/>
      <c r="SQI1" s="1705"/>
      <c r="SQJ1" s="1705"/>
      <c r="SQK1" s="1705"/>
      <c r="SQL1" s="1705"/>
      <c r="SQM1" s="1705"/>
      <c r="SQN1" s="1705"/>
      <c r="SQO1" s="1705"/>
      <c r="SQP1" s="1705"/>
      <c r="SQQ1" s="1705"/>
      <c r="SQR1" s="1705"/>
      <c r="SQS1" s="1705"/>
      <c r="SQT1" s="1705"/>
      <c r="SQU1" s="1705"/>
      <c r="SQV1" s="1705"/>
      <c r="SQW1" s="1705"/>
      <c r="SQX1" s="1705"/>
      <c r="SQY1" s="1705"/>
      <c r="SQZ1" s="1705"/>
      <c r="SRA1" s="1705"/>
      <c r="SRB1" s="1705"/>
      <c r="SRC1" s="1705"/>
      <c r="SRD1" s="1705"/>
      <c r="SRE1" s="1705"/>
      <c r="SRF1" s="1705"/>
      <c r="SRG1" s="1705"/>
      <c r="SRH1" s="1705"/>
      <c r="SRI1" s="1705"/>
      <c r="SRJ1" s="1705"/>
      <c r="SRK1" s="1705"/>
      <c r="SRL1" s="1705"/>
      <c r="SRM1" s="1705"/>
      <c r="SRN1" s="1705"/>
      <c r="SRO1" s="1705"/>
      <c r="SRP1" s="1705"/>
      <c r="SRQ1" s="1705"/>
      <c r="SRR1" s="1705"/>
      <c r="SRS1" s="1705"/>
      <c r="SRT1" s="1705"/>
      <c r="SRU1" s="1705"/>
      <c r="SRV1" s="1705"/>
      <c r="SRW1" s="1705"/>
      <c r="SRX1" s="1705"/>
      <c r="SRY1" s="1705"/>
      <c r="SRZ1" s="1705"/>
      <c r="SSA1" s="1705"/>
      <c r="SSB1" s="1705"/>
      <c r="SSC1" s="1705"/>
      <c r="SSD1" s="1705"/>
      <c r="SSE1" s="1705"/>
      <c r="SSF1" s="1705"/>
      <c r="SSG1" s="1705"/>
      <c r="SSH1" s="1705"/>
      <c r="SSI1" s="1705"/>
      <c r="SSJ1" s="1705"/>
      <c r="SSK1" s="1705"/>
      <c r="SSL1" s="1705"/>
      <c r="SSM1" s="1705"/>
      <c r="SSN1" s="1705"/>
      <c r="SSO1" s="1705"/>
      <c r="SSP1" s="1705"/>
      <c r="SSQ1" s="1705"/>
      <c r="SSR1" s="1705"/>
      <c r="SSS1" s="1705"/>
      <c r="SST1" s="1705"/>
      <c r="SSU1" s="1705"/>
      <c r="SSV1" s="1705"/>
      <c r="SSW1" s="1705"/>
      <c r="SSX1" s="1705"/>
      <c r="SSY1" s="1705"/>
      <c r="SSZ1" s="1705"/>
      <c r="STA1" s="1705"/>
      <c r="STB1" s="1705"/>
      <c r="STC1" s="1705"/>
      <c r="STD1" s="1705"/>
      <c r="STE1" s="1705"/>
      <c r="STF1" s="1705"/>
      <c r="STG1" s="1705"/>
      <c r="STH1" s="1705"/>
      <c r="STI1" s="1705"/>
      <c r="STJ1" s="1705"/>
      <c r="STK1" s="1705"/>
      <c r="STL1" s="1705"/>
      <c r="STM1" s="1705"/>
      <c r="STN1" s="1705"/>
      <c r="STO1" s="1705"/>
      <c r="STP1" s="1705"/>
      <c r="STQ1" s="1705"/>
      <c r="STR1" s="1705"/>
      <c r="STS1" s="1705"/>
      <c r="STT1" s="1705"/>
      <c r="STU1" s="1705"/>
      <c r="STV1" s="1705"/>
      <c r="STW1" s="1705"/>
      <c r="STX1" s="1705"/>
      <c r="STY1" s="1705"/>
      <c r="STZ1" s="1705"/>
      <c r="SUA1" s="1705"/>
      <c r="SUB1" s="1705"/>
      <c r="SUC1" s="1705"/>
      <c r="SUD1" s="1705"/>
      <c r="SUE1" s="1705"/>
      <c r="SUF1" s="1705"/>
      <c r="SUG1" s="1705"/>
      <c r="SUH1" s="1705"/>
      <c r="SUI1" s="1705"/>
      <c r="SUJ1" s="1705"/>
      <c r="SUK1" s="1705"/>
      <c r="SUL1" s="1705"/>
      <c r="SUM1" s="1705"/>
      <c r="SUN1" s="1705"/>
      <c r="SUO1" s="1705"/>
      <c r="SUP1" s="1705"/>
      <c r="SUQ1" s="1705"/>
      <c r="SUR1" s="1705"/>
      <c r="SUS1" s="1705"/>
      <c r="SUT1" s="1705"/>
      <c r="SUU1" s="1705"/>
      <c r="SUV1" s="1705"/>
      <c r="SUW1" s="1705"/>
      <c r="SUX1" s="1705"/>
      <c r="SUY1" s="1705"/>
      <c r="SUZ1" s="1705"/>
      <c r="SVA1" s="1705"/>
      <c r="SVB1" s="1705"/>
      <c r="SVC1" s="1705"/>
      <c r="SVD1" s="1705"/>
      <c r="SVE1" s="1705"/>
      <c r="SVF1" s="1705"/>
      <c r="SVG1" s="1705"/>
      <c r="SVH1" s="1705"/>
      <c r="SVI1" s="1705"/>
      <c r="SVJ1" s="1705"/>
      <c r="SVK1" s="1705"/>
      <c r="SVL1" s="1705"/>
      <c r="SVM1" s="1705"/>
      <c r="SVN1" s="1705"/>
      <c r="SVO1" s="1705"/>
      <c r="SVP1" s="1705"/>
      <c r="SVQ1" s="1705"/>
      <c r="SVR1" s="1705"/>
      <c r="SVS1" s="1705"/>
      <c r="SVT1" s="1705"/>
      <c r="SVU1" s="1705"/>
      <c r="SVV1" s="1705"/>
      <c r="SVW1" s="1705"/>
      <c r="SVX1" s="1705"/>
      <c r="SVY1" s="1705"/>
      <c r="SVZ1" s="1705"/>
      <c r="SWA1" s="1705"/>
      <c r="SWB1" s="1705"/>
      <c r="SWC1" s="1705"/>
      <c r="SWD1" s="1705"/>
      <c r="SWE1" s="1705"/>
      <c r="SWF1" s="1705"/>
      <c r="SWG1" s="1705"/>
      <c r="SWH1" s="1705"/>
      <c r="SWI1" s="1705"/>
      <c r="SWJ1" s="1705"/>
      <c r="SWK1" s="1705"/>
      <c r="SWL1" s="1705"/>
      <c r="SWM1" s="1705"/>
      <c r="SWN1" s="1705"/>
      <c r="SWO1" s="1705"/>
      <c r="SWP1" s="1705"/>
      <c r="SWQ1" s="1705"/>
      <c r="SWR1" s="1705"/>
      <c r="SWS1" s="1705"/>
      <c r="SWT1" s="1705"/>
      <c r="SWU1" s="1705"/>
      <c r="SWV1" s="1705"/>
      <c r="SWW1" s="1705"/>
      <c r="SWX1" s="1705"/>
      <c r="SWY1" s="1705"/>
      <c r="SWZ1" s="1705"/>
      <c r="SXA1" s="1705"/>
      <c r="SXB1" s="1705"/>
      <c r="SXC1" s="1705"/>
      <c r="SXD1" s="1705"/>
      <c r="SXE1" s="1705"/>
      <c r="SXF1" s="1705"/>
      <c r="SXG1" s="1705"/>
      <c r="SXH1" s="1705"/>
      <c r="SXI1" s="1705"/>
      <c r="SXJ1" s="1705"/>
      <c r="SXK1" s="1705"/>
      <c r="SXL1" s="1705"/>
      <c r="SXM1" s="1705"/>
      <c r="SXN1" s="1705"/>
      <c r="SXO1" s="1705"/>
      <c r="SXP1" s="1705"/>
      <c r="SXQ1" s="1705"/>
      <c r="SXR1" s="1705"/>
      <c r="SXS1" s="1705"/>
      <c r="SXT1" s="1705"/>
      <c r="SXU1" s="1705"/>
      <c r="SXV1" s="1705"/>
      <c r="SXW1" s="1705"/>
      <c r="SXX1" s="1705"/>
      <c r="SXY1" s="1705"/>
      <c r="SXZ1" s="1705"/>
      <c r="SYA1" s="1705"/>
      <c r="SYB1" s="1705"/>
      <c r="SYC1" s="1705"/>
      <c r="SYD1" s="1705"/>
      <c r="SYE1" s="1705"/>
      <c r="SYF1" s="1705"/>
      <c r="SYG1" s="1705"/>
      <c r="SYH1" s="1705"/>
      <c r="SYI1" s="1705"/>
      <c r="SYJ1" s="1705"/>
      <c r="SYK1" s="1705"/>
      <c r="SYL1" s="1705"/>
      <c r="SYM1" s="1705"/>
      <c r="SYN1" s="1705"/>
      <c r="SYO1" s="1705"/>
      <c r="SYP1" s="1705"/>
      <c r="SYQ1" s="1705"/>
      <c r="SYR1" s="1705"/>
      <c r="SYS1" s="1705"/>
      <c r="SYT1" s="1705"/>
      <c r="SYU1" s="1705"/>
      <c r="SYV1" s="1705"/>
      <c r="SYW1" s="1705"/>
      <c r="SYX1" s="1705"/>
      <c r="SYY1" s="1705"/>
      <c r="SYZ1" s="1705"/>
      <c r="SZA1" s="1705"/>
      <c r="SZB1" s="1705"/>
      <c r="SZC1" s="1705"/>
      <c r="SZD1" s="1705"/>
      <c r="SZE1" s="1705"/>
      <c r="SZF1" s="1705"/>
      <c r="SZG1" s="1705"/>
      <c r="SZH1" s="1705"/>
      <c r="SZI1" s="1705"/>
      <c r="SZJ1" s="1705"/>
      <c r="SZK1" s="1705"/>
      <c r="SZL1" s="1705"/>
      <c r="SZM1" s="1705"/>
      <c r="SZN1" s="1705"/>
      <c r="SZO1" s="1705"/>
      <c r="SZP1" s="1705"/>
      <c r="SZQ1" s="1705"/>
      <c r="SZR1" s="1705"/>
      <c r="SZS1" s="1705"/>
      <c r="SZT1" s="1705"/>
      <c r="SZU1" s="1705"/>
      <c r="SZV1" s="1705"/>
      <c r="SZW1" s="1705"/>
      <c r="SZX1" s="1705"/>
      <c r="SZY1" s="1705"/>
      <c r="SZZ1" s="1705"/>
      <c r="TAA1" s="1705"/>
      <c r="TAB1" s="1705"/>
      <c r="TAC1" s="1705"/>
      <c r="TAD1" s="1705"/>
      <c r="TAE1" s="1705"/>
      <c r="TAF1" s="1705"/>
      <c r="TAG1" s="1705"/>
      <c r="TAH1" s="1705"/>
      <c r="TAI1" s="1705"/>
      <c r="TAJ1" s="1705"/>
      <c r="TAK1" s="1705"/>
      <c r="TAL1" s="1705"/>
      <c r="TAM1" s="1705"/>
      <c r="TAN1" s="1705"/>
      <c r="TAO1" s="1705"/>
      <c r="TAP1" s="1705"/>
      <c r="TAQ1" s="1705"/>
      <c r="TAR1" s="1705"/>
      <c r="TAS1" s="1705"/>
      <c r="TAT1" s="1705"/>
      <c r="TAU1" s="1705"/>
      <c r="TAV1" s="1705"/>
      <c r="TAW1" s="1705"/>
      <c r="TAX1" s="1705"/>
      <c r="TAY1" s="1705"/>
      <c r="TAZ1" s="1705"/>
      <c r="TBA1" s="1705"/>
      <c r="TBB1" s="1705"/>
      <c r="TBC1" s="1705"/>
      <c r="TBD1" s="1705"/>
      <c r="TBE1" s="1705"/>
      <c r="TBF1" s="1705"/>
      <c r="TBG1" s="1705"/>
      <c r="TBH1" s="1705"/>
      <c r="TBI1" s="1705"/>
      <c r="TBJ1" s="1705"/>
      <c r="TBK1" s="1705"/>
      <c r="TBL1" s="1705"/>
      <c r="TBM1" s="1705"/>
      <c r="TBN1" s="1705"/>
      <c r="TBO1" s="1705"/>
      <c r="TBP1" s="1705"/>
      <c r="TBQ1" s="1705"/>
      <c r="TBR1" s="1705"/>
      <c r="TBS1" s="1705"/>
      <c r="TBT1" s="1705"/>
      <c r="TBU1" s="1705"/>
      <c r="TBV1" s="1705"/>
      <c r="TBW1" s="1705"/>
      <c r="TBX1" s="1705"/>
      <c r="TBY1" s="1705"/>
      <c r="TBZ1" s="1705"/>
      <c r="TCA1" s="1705"/>
      <c r="TCB1" s="1705"/>
      <c r="TCC1" s="1705"/>
      <c r="TCD1" s="1705"/>
      <c r="TCE1" s="1705"/>
      <c r="TCF1" s="1705"/>
      <c r="TCG1" s="1705"/>
      <c r="TCH1" s="1705"/>
      <c r="TCI1" s="1705"/>
      <c r="TCJ1" s="1705"/>
      <c r="TCK1" s="1705"/>
      <c r="TCL1" s="1705"/>
      <c r="TCM1" s="1705"/>
      <c r="TCN1" s="1705"/>
      <c r="TCO1" s="1705"/>
      <c r="TCP1" s="1705"/>
      <c r="TCQ1" s="1705"/>
      <c r="TCR1" s="1705"/>
      <c r="TCS1" s="1705"/>
      <c r="TCT1" s="1705"/>
      <c r="TCU1" s="1705"/>
      <c r="TCV1" s="1705"/>
      <c r="TCW1" s="1705"/>
      <c r="TCX1" s="1705"/>
      <c r="TCY1" s="1705"/>
      <c r="TCZ1" s="1705"/>
      <c r="TDA1" s="1705"/>
      <c r="TDB1" s="1705"/>
      <c r="TDC1" s="1705"/>
      <c r="TDD1" s="1705"/>
      <c r="TDE1" s="1705"/>
      <c r="TDF1" s="1705"/>
      <c r="TDG1" s="1705"/>
      <c r="TDH1" s="1705"/>
      <c r="TDI1" s="1705"/>
      <c r="TDJ1" s="1705"/>
      <c r="TDK1" s="1705"/>
      <c r="TDL1" s="1705"/>
      <c r="TDM1" s="1705"/>
      <c r="TDN1" s="1705"/>
      <c r="TDO1" s="1705"/>
      <c r="TDP1" s="1705"/>
      <c r="TDQ1" s="1705"/>
      <c r="TDR1" s="1705"/>
      <c r="TDS1" s="1705"/>
      <c r="TDT1" s="1705"/>
      <c r="TDU1" s="1705"/>
      <c r="TDV1" s="1705"/>
      <c r="TDW1" s="1705"/>
      <c r="TDX1" s="1705"/>
      <c r="TDY1" s="1705"/>
      <c r="TDZ1" s="1705"/>
      <c r="TEA1" s="1705"/>
      <c r="TEB1" s="1705"/>
      <c r="TEC1" s="1705"/>
      <c r="TED1" s="1705"/>
      <c r="TEE1" s="1705"/>
      <c r="TEF1" s="1705"/>
      <c r="TEG1" s="1705"/>
      <c r="TEH1" s="1705"/>
      <c r="TEI1" s="1705"/>
      <c r="TEJ1" s="1705"/>
      <c r="TEK1" s="1705"/>
      <c r="TEL1" s="1705"/>
      <c r="TEM1" s="1705"/>
      <c r="TEN1" s="1705"/>
      <c r="TEO1" s="1705"/>
      <c r="TEP1" s="1705"/>
      <c r="TEQ1" s="1705"/>
      <c r="TER1" s="1705"/>
      <c r="TES1" s="1705"/>
      <c r="TET1" s="1705"/>
      <c r="TEU1" s="1705"/>
      <c r="TEV1" s="1705"/>
      <c r="TEW1" s="1705"/>
      <c r="TEX1" s="1705"/>
      <c r="TEY1" s="1705"/>
      <c r="TEZ1" s="1705"/>
      <c r="TFA1" s="1705"/>
      <c r="TFB1" s="1705"/>
      <c r="TFC1" s="1705"/>
      <c r="TFD1" s="1705"/>
      <c r="TFE1" s="1705"/>
      <c r="TFF1" s="1705"/>
      <c r="TFG1" s="1705"/>
      <c r="TFH1" s="1705"/>
      <c r="TFI1" s="1705"/>
      <c r="TFJ1" s="1705"/>
      <c r="TFK1" s="1705"/>
      <c r="TFL1" s="1705"/>
      <c r="TFM1" s="1705"/>
      <c r="TFN1" s="1705"/>
      <c r="TFO1" s="1705"/>
      <c r="TFP1" s="1705"/>
      <c r="TFQ1" s="1705"/>
      <c r="TFR1" s="1705"/>
      <c r="TFS1" s="1705"/>
      <c r="TFT1" s="1705"/>
      <c r="TFU1" s="1705"/>
      <c r="TFV1" s="1705"/>
      <c r="TFW1" s="1705"/>
      <c r="TFX1" s="1705"/>
      <c r="TFY1" s="1705"/>
      <c r="TFZ1" s="1705"/>
      <c r="TGA1" s="1705"/>
      <c r="TGB1" s="1705"/>
      <c r="TGC1" s="1705"/>
      <c r="TGD1" s="1705"/>
      <c r="TGE1" s="1705"/>
      <c r="TGF1" s="1705"/>
      <c r="TGG1" s="1705"/>
      <c r="TGH1" s="1705"/>
      <c r="TGI1" s="1705"/>
      <c r="TGJ1" s="1705"/>
      <c r="TGK1" s="1705"/>
      <c r="TGL1" s="1705"/>
      <c r="TGM1" s="1705"/>
      <c r="TGN1" s="1705"/>
      <c r="TGO1" s="1705"/>
      <c r="TGP1" s="1705"/>
      <c r="TGQ1" s="1705"/>
      <c r="TGR1" s="1705"/>
      <c r="TGS1" s="1705"/>
      <c r="TGT1" s="1705"/>
      <c r="TGU1" s="1705"/>
      <c r="TGV1" s="1705"/>
      <c r="TGW1" s="1705"/>
      <c r="TGX1" s="1705"/>
      <c r="TGY1" s="1705"/>
      <c r="TGZ1" s="1705"/>
      <c r="THA1" s="1705"/>
      <c r="THB1" s="1705"/>
      <c r="THC1" s="1705"/>
      <c r="THD1" s="1705"/>
      <c r="THE1" s="1705"/>
      <c r="THF1" s="1705"/>
      <c r="THG1" s="1705"/>
      <c r="THH1" s="1705"/>
      <c r="THI1" s="1705"/>
      <c r="THJ1" s="1705"/>
      <c r="THK1" s="1705"/>
      <c r="THL1" s="1705"/>
      <c r="THM1" s="1705"/>
      <c r="THN1" s="1705"/>
      <c r="THO1" s="1705"/>
      <c r="THP1" s="1705"/>
      <c r="THQ1" s="1705"/>
      <c r="THR1" s="1705"/>
      <c r="THS1" s="1705"/>
      <c r="THT1" s="1705"/>
      <c r="THU1" s="1705"/>
      <c r="THV1" s="1705"/>
      <c r="THW1" s="1705"/>
      <c r="THX1" s="1705"/>
      <c r="THY1" s="1705"/>
      <c r="THZ1" s="1705"/>
      <c r="TIA1" s="1705"/>
      <c r="TIB1" s="1705"/>
      <c r="TIC1" s="1705"/>
      <c r="TID1" s="1705"/>
      <c r="TIE1" s="1705"/>
      <c r="TIF1" s="1705"/>
      <c r="TIG1" s="1705"/>
      <c r="TIH1" s="1705"/>
      <c r="TII1" s="1705"/>
      <c r="TIJ1" s="1705"/>
      <c r="TIK1" s="1705"/>
      <c r="TIL1" s="1705"/>
      <c r="TIM1" s="1705"/>
      <c r="TIN1" s="1705"/>
      <c r="TIO1" s="1705"/>
      <c r="TIP1" s="1705"/>
      <c r="TIQ1" s="1705"/>
      <c r="TIR1" s="1705"/>
      <c r="TIS1" s="1705"/>
      <c r="TIT1" s="1705"/>
      <c r="TIU1" s="1705"/>
      <c r="TIV1" s="1705"/>
      <c r="TIW1" s="1705"/>
      <c r="TIX1" s="1705"/>
      <c r="TIY1" s="1705"/>
      <c r="TIZ1" s="1705"/>
      <c r="TJA1" s="1705"/>
      <c r="TJB1" s="1705"/>
      <c r="TJC1" s="1705"/>
      <c r="TJD1" s="1705"/>
      <c r="TJE1" s="1705"/>
      <c r="TJF1" s="1705"/>
      <c r="TJG1" s="1705"/>
      <c r="TJH1" s="1705"/>
      <c r="TJI1" s="1705"/>
      <c r="TJJ1" s="1705"/>
      <c r="TJK1" s="1705"/>
      <c r="TJL1" s="1705"/>
      <c r="TJM1" s="1705"/>
      <c r="TJN1" s="1705"/>
      <c r="TJO1" s="1705"/>
      <c r="TJP1" s="1705"/>
      <c r="TJQ1" s="1705"/>
      <c r="TJR1" s="1705"/>
      <c r="TJS1" s="1705"/>
      <c r="TJT1" s="1705"/>
      <c r="TJU1" s="1705"/>
      <c r="TJV1" s="1705"/>
      <c r="TJW1" s="1705"/>
      <c r="TJX1" s="1705"/>
      <c r="TJY1" s="1705"/>
      <c r="TJZ1" s="1705"/>
      <c r="TKA1" s="1705"/>
      <c r="TKB1" s="1705"/>
      <c r="TKC1" s="1705"/>
      <c r="TKD1" s="1705"/>
      <c r="TKE1" s="1705"/>
      <c r="TKF1" s="1705"/>
      <c r="TKG1" s="1705"/>
      <c r="TKH1" s="1705"/>
      <c r="TKI1" s="1705"/>
      <c r="TKJ1" s="1705"/>
      <c r="TKK1" s="1705"/>
      <c r="TKL1" s="1705"/>
      <c r="TKM1" s="1705"/>
      <c r="TKN1" s="1705"/>
      <c r="TKO1" s="1705"/>
      <c r="TKP1" s="1705"/>
      <c r="TKQ1" s="1705"/>
      <c r="TKR1" s="1705"/>
      <c r="TKS1" s="1705"/>
      <c r="TKT1" s="1705"/>
      <c r="TKU1" s="1705"/>
      <c r="TKV1" s="1705"/>
      <c r="TKW1" s="1705"/>
      <c r="TKX1" s="1705"/>
      <c r="TKY1" s="1705"/>
      <c r="TKZ1" s="1705"/>
      <c r="TLA1" s="1705"/>
      <c r="TLB1" s="1705"/>
      <c r="TLC1" s="1705"/>
      <c r="TLD1" s="1705"/>
      <c r="TLE1" s="1705"/>
      <c r="TLF1" s="1705"/>
      <c r="TLG1" s="1705"/>
      <c r="TLH1" s="1705"/>
      <c r="TLI1" s="1705"/>
      <c r="TLJ1" s="1705"/>
      <c r="TLK1" s="1705"/>
      <c r="TLL1" s="1705"/>
      <c r="TLM1" s="1705"/>
      <c r="TLN1" s="1705"/>
      <c r="TLO1" s="1705"/>
      <c r="TLP1" s="1705"/>
      <c r="TLQ1" s="1705"/>
      <c r="TLR1" s="1705"/>
      <c r="TLS1" s="1705"/>
      <c r="TLT1" s="1705"/>
      <c r="TLU1" s="1705"/>
      <c r="TLV1" s="1705"/>
      <c r="TLW1" s="1705"/>
      <c r="TLX1" s="1705"/>
      <c r="TLY1" s="1705"/>
      <c r="TLZ1" s="1705"/>
      <c r="TMA1" s="1705"/>
      <c r="TMB1" s="1705"/>
      <c r="TMC1" s="1705"/>
      <c r="TMD1" s="1705"/>
      <c r="TME1" s="1705"/>
      <c r="TMF1" s="1705"/>
      <c r="TMG1" s="1705"/>
      <c r="TMH1" s="1705"/>
      <c r="TMI1" s="1705"/>
      <c r="TMJ1" s="1705"/>
      <c r="TMK1" s="1705"/>
      <c r="TML1" s="1705"/>
      <c r="TMM1" s="1705"/>
      <c r="TMN1" s="1705"/>
      <c r="TMO1" s="1705"/>
      <c r="TMP1" s="1705"/>
      <c r="TMQ1" s="1705"/>
      <c r="TMR1" s="1705"/>
      <c r="TMS1" s="1705"/>
      <c r="TMT1" s="1705"/>
      <c r="TMU1" s="1705"/>
      <c r="TMV1" s="1705"/>
      <c r="TMW1" s="1705"/>
      <c r="TMX1" s="1705"/>
      <c r="TMY1" s="1705"/>
      <c r="TMZ1" s="1705"/>
      <c r="TNA1" s="1705"/>
      <c r="TNB1" s="1705"/>
      <c r="TNC1" s="1705"/>
      <c r="TND1" s="1705"/>
      <c r="TNE1" s="1705"/>
      <c r="TNF1" s="1705"/>
      <c r="TNG1" s="1705"/>
      <c r="TNH1" s="1705"/>
      <c r="TNI1" s="1705"/>
      <c r="TNJ1" s="1705"/>
      <c r="TNK1" s="1705"/>
      <c r="TNL1" s="1705"/>
      <c r="TNM1" s="1705"/>
      <c r="TNN1" s="1705"/>
      <c r="TNO1" s="1705"/>
      <c r="TNP1" s="1705"/>
      <c r="TNQ1" s="1705"/>
      <c r="TNR1" s="1705"/>
      <c r="TNS1" s="1705"/>
      <c r="TNT1" s="1705"/>
      <c r="TNU1" s="1705"/>
      <c r="TNV1" s="1705"/>
      <c r="TNW1" s="1705"/>
      <c r="TNX1" s="1705"/>
      <c r="TNY1" s="1705"/>
      <c r="TNZ1" s="1705"/>
      <c r="TOA1" s="1705"/>
      <c r="TOB1" s="1705"/>
      <c r="TOC1" s="1705"/>
      <c r="TOD1" s="1705"/>
      <c r="TOE1" s="1705"/>
      <c r="TOF1" s="1705"/>
      <c r="TOG1" s="1705"/>
      <c r="TOH1" s="1705"/>
      <c r="TOI1" s="1705"/>
      <c r="TOJ1" s="1705"/>
      <c r="TOK1" s="1705"/>
      <c r="TOL1" s="1705"/>
      <c r="TOM1" s="1705"/>
      <c r="TON1" s="1705"/>
      <c r="TOO1" s="1705"/>
      <c r="TOP1" s="1705"/>
      <c r="TOQ1" s="1705"/>
      <c r="TOR1" s="1705"/>
      <c r="TOS1" s="1705"/>
      <c r="TOT1" s="1705"/>
      <c r="TOU1" s="1705"/>
      <c r="TOV1" s="1705"/>
      <c r="TOW1" s="1705"/>
      <c r="TOX1" s="1705"/>
      <c r="TOY1" s="1705"/>
      <c r="TOZ1" s="1705"/>
      <c r="TPA1" s="1705"/>
      <c r="TPB1" s="1705"/>
      <c r="TPC1" s="1705"/>
      <c r="TPD1" s="1705"/>
      <c r="TPE1" s="1705"/>
      <c r="TPF1" s="1705"/>
      <c r="TPG1" s="1705"/>
      <c r="TPH1" s="1705"/>
      <c r="TPI1" s="1705"/>
      <c r="TPJ1" s="1705"/>
      <c r="TPK1" s="1705"/>
      <c r="TPL1" s="1705"/>
      <c r="TPM1" s="1705"/>
      <c r="TPN1" s="1705"/>
      <c r="TPO1" s="1705"/>
      <c r="TPP1" s="1705"/>
      <c r="TPQ1" s="1705"/>
      <c r="TPR1" s="1705"/>
      <c r="TPS1" s="1705"/>
      <c r="TPT1" s="1705"/>
      <c r="TPU1" s="1705"/>
      <c r="TPV1" s="1705"/>
      <c r="TPW1" s="1705"/>
      <c r="TPX1" s="1705"/>
      <c r="TPY1" s="1705"/>
      <c r="TPZ1" s="1705"/>
      <c r="TQA1" s="1705"/>
      <c r="TQB1" s="1705"/>
      <c r="TQC1" s="1705"/>
      <c r="TQD1" s="1705"/>
      <c r="TQE1" s="1705"/>
      <c r="TQF1" s="1705"/>
      <c r="TQG1" s="1705"/>
      <c r="TQH1" s="1705"/>
      <c r="TQI1" s="1705"/>
      <c r="TQJ1" s="1705"/>
      <c r="TQK1" s="1705"/>
      <c r="TQL1" s="1705"/>
      <c r="TQM1" s="1705"/>
      <c r="TQN1" s="1705"/>
      <c r="TQO1" s="1705"/>
      <c r="TQP1" s="1705"/>
      <c r="TQQ1" s="1705"/>
      <c r="TQR1" s="1705"/>
      <c r="TQS1" s="1705"/>
      <c r="TQT1" s="1705"/>
      <c r="TQU1" s="1705"/>
      <c r="TQV1" s="1705"/>
      <c r="TQW1" s="1705"/>
      <c r="TQX1" s="1705"/>
      <c r="TQY1" s="1705"/>
      <c r="TQZ1" s="1705"/>
      <c r="TRA1" s="1705"/>
      <c r="TRB1" s="1705"/>
      <c r="TRC1" s="1705"/>
      <c r="TRD1" s="1705"/>
      <c r="TRE1" s="1705"/>
      <c r="TRF1" s="1705"/>
      <c r="TRG1" s="1705"/>
      <c r="TRH1" s="1705"/>
      <c r="TRI1" s="1705"/>
      <c r="TRJ1" s="1705"/>
      <c r="TRK1" s="1705"/>
      <c r="TRL1" s="1705"/>
      <c r="TRM1" s="1705"/>
      <c r="TRN1" s="1705"/>
      <c r="TRO1" s="1705"/>
      <c r="TRP1" s="1705"/>
      <c r="TRQ1" s="1705"/>
      <c r="TRR1" s="1705"/>
      <c r="TRS1" s="1705"/>
      <c r="TRT1" s="1705"/>
      <c r="TRU1" s="1705"/>
      <c r="TRV1" s="1705"/>
      <c r="TRW1" s="1705"/>
      <c r="TRX1" s="1705"/>
      <c r="TRY1" s="1705"/>
      <c r="TRZ1" s="1705"/>
      <c r="TSA1" s="1705"/>
      <c r="TSB1" s="1705"/>
      <c r="TSC1" s="1705"/>
      <c r="TSD1" s="1705"/>
      <c r="TSE1" s="1705"/>
      <c r="TSF1" s="1705"/>
      <c r="TSG1" s="1705"/>
      <c r="TSH1" s="1705"/>
      <c r="TSI1" s="1705"/>
      <c r="TSJ1" s="1705"/>
      <c r="TSK1" s="1705"/>
      <c r="TSL1" s="1705"/>
      <c r="TSM1" s="1705"/>
      <c r="TSN1" s="1705"/>
      <c r="TSO1" s="1705"/>
      <c r="TSP1" s="1705"/>
      <c r="TSQ1" s="1705"/>
      <c r="TSR1" s="1705"/>
      <c r="TSS1" s="1705"/>
      <c r="TST1" s="1705"/>
      <c r="TSU1" s="1705"/>
      <c r="TSV1" s="1705"/>
      <c r="TSW1" s="1705"/>
      <c r="TSX1" s="1705"/>
      <c r="TSY1" s="1705"/>
      <c r="TSZ1" s="1705"/>
      <c r="TTA1" s="1705"/>
      <c r="TTB1" s="1705"/>
      <c r="TTC1" s="1705"/>
      <c r="TTD1" s="1705"/>
      <c r="TTE1" s="1705"/>
      <c r="TTF1" s="1705"/>
      <c r="TTG1" s="1705"/>
      <c r="TTH1" s="1705"/>
      <c r="TTI1" s="1705"/>
      <c r="TTJ1" s="1705"/>
      <c r="TTK1" s="1705"/>
      <c r="TTL1" s="1705"/>
      <c r="TTM1" s="1705"/>
      <c r="TTN1" s="1705"/>
      <c r="TTO1" s="1705"/>
      <c r="TTP1" s="1705"/>
      <c r="TTQ1" s="1705"/>
      <c r="TTR1" s="1705"/>
      <c r="TTS1" s="1705"/>
      <c r="TTT1" s="1705"/>
      <c r="TTU1" s="1705"/>
      <c r="TTV1" s="1705"/>
      <c r="TTW1" s="1705"/>
      <c r="TTX1" s="1705"/>
      <c r="TTY1" s="1705"/>
      <c r="TTZ1" s="1705"/>
      <c r="TUA1" s="1705"/>
      <c r="TUB1" s="1705"/>
      <c r="TUC1" s="1705"/>
      <c r="TUD1" s="1705"/>
      <c r="TUE1" s="1705"/>
      <c r="TUF1" s="1705"/>
      <c r="TUG1" s="1705"/>
      <c r="TUH1" s="1705"/>
      <c r="TUI1" s="1705"/>
      <c r="TUJ1" s="1705"/>
      <c r="TUK1" s="1705"/>
      <c r="TUL1" s="1705"/>
      <c r="TUM1" s="1705"/>
      <c r="TUN1" s="1705"/>
      <c r="TUO1" s="1705"/>
      <c r="TUP1" s="1705"/>
      <c r="TUQ1" s="1705"/>
      <c r="TUR1" s="1705"/>
      <c r="TUS1" s="1705"/>
      <c r="TUT1" s="1705"/>
      <c r="TUU1" s="1705"/>
      <c r="TUV1" s="1705"/>
      <c r="TUW1" s="1705"/>
      <c r="TUX1" s="1705"/>
      <c r="TUY1" s="1705"/>
      <c r="TUZ1" s="1705"/>
      <c r="TVA1" s="1705"/>
      <c r="TVB1" s="1705"/>
      <c r="TVC1" s="1705"/>
      <c r="TVD1" s="1705"/>
      <c r="TVE1" s="1705"/>
      <c r="TVF1" s="1705"/>
      <c r="TVG1" s="1705"/>
      <c r="TVH1" s="1705"/>
      <c r="TVI1" s="1705"/>
      <c r="TVJ1" s="1705"/>
      <c r="TVK1" s="1705"/>
      <c r="TVL1" s="1705"/>
      <c r="TVM1" s="1705"/>
      <c r="TVN1" s="1705"/>
      <c r="TVO1" s="1705"/>
      <c r="TVP1" s="1705"/>
      <c r="TVQ1" s="1705"/>
      <c r="TVR1" s="1705"/>
      <c r="TVS1" s="1705"/>
      <c r="TVT1" s="1705"/>
      <c r="TVU1" s="1705"/>
      <c r="TVV1" s="1705"/>
      <c r="TVW1" s="1705"/>
      <c r="TVX1" s="1705"/>
      <c r="TVY1" s="1705"/>
      <c r="TVZ1" s="1705"/>
      <c r="TWA1" s="1705"/>
      <c r="TWB1" s="1705"/>
      <c r="TWC1" s="1705"/>
      <c r="TWD1" s="1705"/>
      <c r="TWE1" s="1705"/>
      <c r="TWF1" s="1705"/>
      <c r="TWG1" s="1705"/>
      <c r="TWH1" s="1705"/>
      <c r="TWI1" s="1705"/>
      <c r="TWJ1" s="1705"/>
      <c r="TWK1" s="1705"/>
      <c r="TWL1" s="1705"/>
      <c r="TWM1" s="1705"/>
      <c r="TWN1" s="1705"/>
      <c r="TWO1" s="1705"/>
      <c r="TWP1" s="1705"/>
      <c r="TWQ1" s="1705"/>
      <c r="TWR1" s="1705"/>
      <c r="TWS1" s="1705"/>
      <c r="TWT1" s="1705"/>
      <c r="TWU1" s="1705"/>
      <c r="TWV1" s="1705"/>
      <c r="TWW1" s="1705"/>
      <c r="TWX1" s="1705"/>
      <c r="TWY1" s="1705"/>
      <c r="TWZ1" s="1705"/>
      <c r="TXA1" s="1705"/>
      <c r="TXB1" s="1705"/>
      <c r="TXC1" s="1705"/>
      <c r="TXD1" s="1705"/>
      <c r="TXE1" s="1705"/>
      <c r="TXF1" s="1705"/>
      <c r="TXG1" s="1705"/>
      <c r="TXH1" s="1705"/>
      <c r="TXI1" s="1705"/>
      <c r="TXJ1" s="1705"/>
      <c r="TXK1" s="1705"/>
      <c r="TXL1" s="1705"/>
      <c r="TXM1" s="1705"/>
      <c r="TXN1" s="1705"/>
      <c r="TXO1" s="1705"/>
      <c r="TXP1" s="1705"/>
      <c r="TXQ1" s="1705"/>
      <c r="TXR1" s="1705"/>
      <c r="TXS1" s="1705"/>
      <c r="TXT1" s="1705"/>
      <c r="TXU1" s="1705"/>
      <c r="TXV1" s="1705"/>
      <c r="TXW1" s="1705"/>
      <c r="TXX1" s="1705"/>
      <c r="TXY1" s="1705"/>
      <c r="TXZ1" s="1705"/>
      <c r="TYA1" s="1705"/>
      <c r="TYB1" s="1705"/>
      <c r="TYC1" s="1705"/>
      <c r="TYD1" s="1705"/>
      <c r="TYE1" s="1705"/>
      <c r="TYF1" s="1705"/>
      <c r="TYG1" s="1705"/>
      <c r="TYH1" s="1705"/>
      <c r="TYI1" s="1705"/>
      <c r="TYJ1" s="1705"/>
      <c r="TYK1" s="1705"/>
      <c r="TYL1" s="1705"/>
      <c r="TYM1" s="1705"/>
      <c r="TYN1" s="1705"/>
      <c r="TYO1" s="1705"/>
      <c r="TYP1" s="1705"/>
      <c r="TYQ1" s="1705"/>
      <c r="TYR1" s="1705"/>
      <c r="TYS1" s="1705"/>
      <c r="TYT1" s="1705"/>
      <c r="TYU1" s="1705"/>
      <c r="TYV1" s="1705"/>
      <c r="TYW1" s="1705"/>
      <c r="TYX1" s="1705"/>
      <c r="TYY1" s="1705"/>
      <c r="TYZ1" s="1705"/>
      <c r="TZA1" s="1705"/>
      <c r="TZB1" s="1705"/>
      <c r="TZC1" s="1705"/>
      <c r="TZD1" s="1705"/>
      <c r="TZE1" s="1705"/>
      <c r="TZF1" s="1705"/>
      <c r="TZG1" s="1705"/>
      <c r="TZH1" s="1705"/>
      <c r="TZI1" s="1705"/>
      <c r="TZJ1" s="1705"/>
      <c r="TZK1" s="1705"/>
      <c r="TZL1" s="1705"/>
      <c r="TZM1" s="1705"/>
      <c r="TZN1" s="1705"/>
      <c r="TZO1" s="1705"/>
      <c r="TZP1" s="1705"/>
      <c r="TZQ1" s="1705"/>
      <c r="TZR1" s="1705"/>
      <c r="TZS1" s="1705"/>
      <c r="TZT1" s="1705"/>
      <c r="TZU1" s="1705"/>
      <c r="TZV1" s="1705"/>
      <c r="TZW1" s="1705"/>
      <c r="TZX1" s="1705"/>
      <c r="TZY1" s="1705"/>
      <c r="TZZ1" s="1705"/>
      <c r="UAA1" s="1705"/>
      <c r="UAB1" s="1705"/>
      <c r="UAC1" s="1705"/>
      <c r="UAD1" s="1705"/>
      <c r="UAE1" s="1705"/>
      <c r="UAF1" s="1705"/>
      <c r="UAG1" s="1705"/>
      <c r="UAH1" s="1705"/>
      <c r="UAI1" s="1705"/>
      <c r="UAJ1" s="1705"/>
      <c r="UAK1" s="1705"/>
      <c r="UAL1" s="1705"/>
      <c r="UAM1" s="1705"/>
      <c r="UAN1" s="1705"/>
      <c r="UAO1" s="1705"/>
      <c r="UAP1" s="1705"/>
      <c r="UAQ1" s="1705"/>
      <c r="UAR1" s="1705"/>
      <c r="UAS1" s="1705"/>
      <c r="UAT1" s="1705"/>
      <c r="UAU1" s="1705"/>
      <c r="UAV1" s="1705"/>
      <c r="UAW1" s="1705"/>
      <c r="UAX1" s="1705"/>
      <c r="UAY1" s="1705"/>
      <c r="UAZ1" s="1705"/>
      <c r="UBA1" s="1705"/>
      <c r="UBB1" s="1705"/>
      <c r="UBC1" s="1705"/>
      <c r="UBD1" s="1705"/>
      <c r="UBE1" s="1705"/>
      <c r="UBF1" s="1705"/>
      <c r="UBG1" s="1705"/>
      <c r="UBH1" s="1705"/>
      <c r="UBI1" s="1705"/>
      <c r="UBJ1" s="1705"/>
      <c r="UBK1" s="1705"/>
      <c r="UBL1" s="1705"/>
      <c r="UBM1" s="1705"/>
      <c r="UBN1" s="1705"/>
      <c r="UBO1" s="1705"/>
      <c r="UBP1" s="1705"/>
      <c r="UBQ1" s="1705"/>
      <c r="UBR1" s="1705"/>
      <c r="UBS1" s="1705"/>
      <c r="UBT1" s="1705"/>
      <c r="UBU1" s="1705"/>
      <c r="UBV1" s="1705"/>
      <c r="UBW1" s="1705"/>
      <c r="UBX1" s="1705"/>
      <c r="UBY1" s="1705"/>
      <c r="UBZ1" s="1705"/>
      <c r="UCA1" s="1705"/>
      <c r="UCB1" s="1705"/>
      <c r="UCC1" s="1705"/>
      <c r="UCD1" s="1705"/>
      <c r="UCE1" s="1705"/>
      <c r="UCF1" s="1705"/>
      <c r="UCG1" s="1705"/>
      <c r="UCH1" s="1705"/>
      <c r="UCI1" s="1705"/>
      <c r="UCJ1" s="1705"/>
      <c r="UCK1" s="1705"/>
      <c r="UCL1" s="1705"/>
      <c r="UCM1" s="1705"/>
      <c r="UCN1" s="1705"/>
      <c r="UCO1" s="1705"/>
      <c r="UCP1" s="1705"/>
      <c r="UCQ1" s="1705"/>
      <c r="UCR1" s="1705"/>
      <c r="UCS1" s="1705"/>
      <c r="UCT1" s="1705"/>
      <c r="UCU1" s="1705"/>
      <c r="UCV1" s="1705"/>
      <c r="UCW1" s="1705"/>
      <c r="UCX1" s="1705"/>
      <c r="UCY1" s="1705"/>
      <c r="UCZ1" s="1705"/>
      <c r="UDA1" s="1705"/>
      <c r="UDB1" s="1705"/>
      <c r="UDC1" s="1705"/>
      <c r="UDD1" s="1705"/>
      <c r="UDE1" s="1705"/>
      <c r="UDF1" s="1705"/>
      <c r="UDG1" s="1705"/>
      <c r="UDH1" s="1705"/>
      <c r="UDI1" s="1705"/>
      <c r="UDJ1" s="1705"/>
      <c r="UDK1" s="1705"/>
      <c r="UDL1" s="1705"/>
      <c r="UDM1" s="1705"/>
      <c r="UDN1" s="1705"/>
      <c r="UDO1" s="1705"/>
      <c r="UDP1" s="1705"/>
      <c r="UDQ1" s="1705"/>
      <c r="UDR1" s="1705"/>
      <c r="UDS1" s="1705"/>
      <c r="UDT1" s="1705"/>
      <c r="UDU1" s="1705"/>
      <c r="UDV1" s="1705"/>
      <c r="UDW1" s="1705"/>
      <c r="UDX1" s="1705"/>
      <c r="UDY1" s="1705"/>
      <c r="UDZ1" s="1705"/>
      <c r="UEA1" s="1705"/>
      <c r="UEB1" s="1705"/>
      <c r="UEC1" s="1705"/>
      <c r="UED1" s="1705"/>
      <c r="UEE1" s="1705"/>
      <c r="UEF1" s="1705"/>
      <c r="UEG1" s="1705"/>
      <c r="UEH1" s="1705"/>
      <c r="UEI1" s="1705"/>
      <c r="UEJ1" s="1705"/>
      <c r="UEK1" s="1705"/>
      <c r="UEL1" s="1705"/>
      <c r="UEM1" s="1705"/>
      <c r="UEN1" s="1705"/>
      <c r="UEO1" s="1705"/>
      <c r="UEP1" s="1705"/>
      <c r="UEQ1" s="1705"/>
      <c r="UER1" s="1705"/>
      <c r="UES1" s="1705"/>
      <c r="UET1" s="1705"/>
      <c r="UEU1" s="1705"/>
      <c r="UEV1" s="1705"/>
      <c r="UEW1" s="1705"/>
      <c r="UEX1" s="1705"/>
      <c r="UEY1" s="1705"/>
      <c r="UEZ1" s="1705"/>
      <c r="UFA1" s="1705"/>
      <c r="UFB1" s="1705"/>
      <c r="UFC1" s="1705"/>
      <c r="UFD1" s="1705"/>
      <c r="UFE1" s="1705"/>
      <c r="UFF1" s="1705"/>
      <c r="UFG1" s="1705"/>
      <c r="UFH1" s="1705"/>
      <c r="UFI1" s="1705"/>
      <c r="UFJ1" s="1705"/>
      <c r="UFK1" s="1705"/>
      <c r="UFL1" s="1705"/>
      <c r="UFM1" s="1705"/>
      <c r="UFN1" s="1705"/>
      <c r="UFO1" s="1705"/>
      <c r="UFP1" s="1705"/>
      <c r="UFQ1" s="1705"/>
      <c r="UFR1" s="1705"/>
      <c r="UFS1" s="1705"/>
      <c r="UFT1" s="1705"/>
      <c r="UFU1" s="1705"/>
      <c r="UFV1" s="1705"/>
      <c r="UFW1" s="1705"/>
      <c r="UFX1" s="1705"/>
      <c r="UFY1" s="1705"/>
      <c r="UFZ1" s="1705"/>
      <c r="UGA1" s="1705"/>
      <c r="UGB1" s="1705"/>
      <c r="UGC1" s="1705"/>
      <c r="UGD1" s="1705"/>
      <c r="UGE1" s="1705"/>
      <c r="UGF1" s="1705"/>
      <c r="UGG1" s="1705"/>
      <c r="UGH1" s="1705"/>
      <c r="UGI1" s="1705"/>
      <c r="UGJ1" s="1705"/>
      <c r="UGK1" s="1705"/>
      <c r="UGL1" s="1705"/>
      <c r="UGM1" s="1705"/>
      <c r="UGN1" s="1705"/>
      <c r="UGO1" s="1705"/>
      <c r="UGP1" s="1705"/>
      <c r="UGQ1" s="1705"/>
      <c r="UGR1" s="1705"/>
      <c r="UGS1" s="1705"/>
      <c r="UGT1" s="1705"/>
      <c r="UGU1" s="1705"/>
      <c r="UGV1" s="1705"/>
      <c r="UGW1" s="1705"/>
      <c r="UGX1" s="1705"/>
      <c r="UGY1" s="1705"/>
      <c r="UGZ1" s="1705"/>
      <c r="UHA1" s="1705"/>
      <c r="UHB1" s="1705"/>
      <c r="UHC1" s="1705"/>
      <c r="UHD1" s="1705"/>
      <c r="UHE1" s="1705"/>
      <c r="UHF1" s="1705"/>
      <c r="UHG1" s="1705"/>
      <c r="UHH1" s="1705"/>
      <c r="UHI1" s="1705"/>
      <c r="UHJ1" s="1705"/>
      <c r="UHK1" s="1705"/>
      <c r="UHL1" s="1705"/>
      <c r="UHM1" s="1705"/>
      <c r="UHN1" s="1705"/>
      <c r="UHO1" s="1705"/>
      <c r="UHP1" s="1705"/>
      <c r="UHQ1" s="1705"/>
      <c r="UHR1" s="1705"/>
      <c r="UHS1" s="1705"/>
      <c r="UHT1" s="1705"/>
      <c r="UHU1" s="1705"/>
      <c r="UHV1" s="1705"/>
      <c r="UHW1" s="1705"/>
      <c r="UHX1" s="1705"/>
      <c r="UHY1" s="1705"/>
      <c r="UHZ1" s="1705"/>
      <c r="UIA1" s="1705"/>
      <c r="UIB1" s="1705"/>
      <c r="UIC1" s="1705"/>
      <c r="UID1" s="1705"/>
      <c r="UIE1" s="1705"/>
      <c r="UIF1" s="1705"/>
      <c r="UIG1" s="1705"/>
      <c r="UIH1" s="1705"/>
      <c r="UII1" s="1705"/>
      <c r="UIJ1" s="1705"/>
      <c r="UIK1" s="1705"/>
      <c r="UIL1" s="1705"/>
      <c r="UIM1" s="1705"/>
      <c r="UIN1" s="1705"/>
      <c r="UIO1" s="1705"/>
      <c r="UIP1" s="1705"/>
      <c r="UIQ1" s="1705"/>
      <c r="UIR1" s="1705"/>
      <c r="UIS1" s="1705"/>
      <c r="UIT1" s="1705"/>
      <c r="UIU1" s="1705"/>
      <c r="UIV1" s="1705"/>
      <c r="UIW1" s="1705"/>
      <c r="UIX1" s="1705"/>
      <c r="UIY1" s="1705"/>
      <c r="UIZ1" s="1705"/>
      <c r="UJA1" s="1705"/>
      <c r="UJB1" s="1705"/>
      <c r="UJC1" s="1705"/>
      <c r="UJD1" s="1705"/>
      <c r="UJE1" s="1705"/>
      <c r="UJF1" s="1705"/>
      <c r="UJG1" s="1705"/>
      <c r="UJH1" s="1705"/>
      <c r="UJI1" s="1705"/>
      <c r="UJJ1" s="1705"/>
      <c r="UJK1" s="1705"/>
      <c r="UJL1" s="1705"/>
      <c r="UJM1" s="1705"/>
      <c r="UJN1" s="1705"/>
      <c r="UJO1" s="1705"/>
      <c r="UJP1" s="1705"/>
      <c r="UJQ1" s="1705"/>
      <c r="UJR1" s="1705"/>
      <c r="UJS1" s="1705"/>
      <c r="UJT1" s="1705"/>
      <c r="UJU1" s="1705"/>
      <c r="UJV1" s="1705"/>
      <c r="UJW1" s="1705"/>
      <c r="UJX1" s="1705"/>
      <c r="UJY1" s="1705"/>
      <c r="UJZ1" s="1705"/>
      <c r="UKA1" s="1705"/>
      <c r="UKB1" s="1705"/>
      <c r="UKC1" s="1705"/>
      <c r="UKD1" s="1705"/>
      <c r="UKE1" s="1705"/>
      <c r="UKF1" s="1705"/>
      <c r="UKG1" s="1705"/>
      <c r="UKH1" s="1705"/>
      <c r="UKI1" s="1705"/>
      <c r="UKJ1" s="1705"/>
      <c r="UKK1" s="1705"/>
      <c r="UKL1" s="1705"/>
      <c r="UKM1" s="1705"/>
      <c r="UKN1" s="1705"/>
      <c r="UKO1" s="1705"/>
      <c r="UKP1" s="1705"/>
      <c r="UKQ1" s="1705"/>
      <c r="UKR1" s="1705"/>
      <c r="UKS1" s="1705"/>
      <c r="UKT1" s="1705"/>
      <c r="UKU1" s="1705"/>
      <c r="UKV1" s="1705"/>
      <c r="UKW1" s="1705"/>
      <c r="UKX1" s="1705"/>
      <c r="UKY1" s="1705"/>
      <c r="UKZ1" s="1705"/>
      <c r="ULA1" s="1705"/>
      <c r="ULB1" s="1705"/>
      <c r="ULC1" s="1705"/>
      <c r="ULD1" s="1705"/>
      <c r="ULE1" s="1705"/>
      <c r="ULF1" s="1705"/>
      <c r="ULG1" s="1705"/>
      <c r="ULH1" s="1705"/>
      <c r="ULI1" s="1705"/>
      <c r="ULJ1" s="1705"/>
      <c r="ULK1" s="1705"/>
      <c r="ULL1" s="1705"/>
      <c r="ULM1" s="1705"/>
      <c r="ULN1" s="1705"/>
      <c r="ULO1" s="1705"/>
      <c r="ULP1" s="1705"/>
      <c r="ULQ1" s="1705"/>
      <c r="ULR1" s="1705"/>
      <c r="ULS1" s="1705"/>
      <c r="ULT1" s="1705"/>
      <c r="ULU1" s="1705"/>
      <c r="ULV1" s="1705"/>
      <c r="ULW1" s="1705"/>
      <c r="ULX1" s="1705"/>
      <c r="ULY1" s="1705"/>
      <c r="ULZ1" s="1705"/>
      <c r="UMA1" s="1705"/>
      <c r="UMB1" s="1705"/>
      <c r="UMC1" s="1705"/>
      <c r="UMD1" s="1705"/>
      <c r="UME1" s="1705"/>
      <c r="UMF1" s="1705"/>
      <c r="UMG1" s="1705"/>
      <c r="UMH1" s="1705"/>
      <c r="UMI1" s="1705"/>
      <c r="UMJ1" s="1705"/>
      <c r="UMK1" s="1705"/>
      <c r="UML1" s="1705"/>
      <c r="UMM1" s="1705"/>
      <c r="UMN1" s="1705"/>
      <c r="UMO1" s="1705"/>
      <c r="UMP1" s="1705"/>
      <c r="UMQ1" s="1705"/>
      <c r="UMR1" s="1705"/>
      <c r="UMS1" s="1705"/>
      <c r="UMT1" s="1705"/>
      <c r="UMU1" s="1705"/>
      <c r="UMV1" s="1705"/>
      <c r="UMW1" s="1705"/>
      <c r="UMX1" s="1705"/>
      <c r="UMY1" s="1705"/>
      <c r="UMZ1" s="1705"/>
      <c r="UNA1" s="1705"/>
      <c r="UNB1" s="1705"/>
      <c r="UNC1" s="1705"/>
      <c r="UND1" s="1705"/>
      <c r="UNE1" s="1705"/>
      <c r="UNF1" s="1705"/>
      <c r="UNG1" s="1705"/>
      <c r="UNH1" s="1705"/>
      <c r="UNI1" s="1705"/>
      <c r="UNJ1" s="1705"/>
      <c r="UNK1" s="1705"/>
      <c r="UNL1" s="1705"/>
      <c r="UNM1" s="1705"/>
      <c r="UNN1" s="1705"/>
      <c r="UNO1" s="1705"/>
      <c r="UNP1" s="1705"/>
      <c r="UNQ1" s="1705"/>
      <c r="UNR1" s="1705"/>
      <c r="UNS1" s="1705"/>
      <c r="UNT1" s="1705"/>
      <c r="UNU1" s="1705"/>
      <c r="UNV1" s="1705"/>
      <c r="UNW1" s="1705"/>
      <c r="UNX1" s="1705"/>
      <c r="UNY1" s="1705"/>
      <c r="UNZ1" s="1705"/>
      <c r="UOA1" s="1705"/>
      <c r="UOB1" s="1705"/>
      <c r="UOC1" s="1705"/>
      <c r="UOD1" s="1705"/>
      <c r="UOE1" s="1705"/>
      <c r="UOF1" s="1705"/>
      <c r="UOG1" s="1705"/>
      <c r="UOH1" s="1705"/>
      <c r="UOI1" s="1705"/>
      <c r="UOJ1" s="1705"/>
      <c r="UOK1" s="1705"/>
      <c r="UOL1" s="1705"/>
      <c r="UOM1" s="1705"/>
      <c r="UON1" s="1705"/>
      <c r="UOO1" s="1705"/>
      <c r="UOP1" s="1705"/>
      <c r="UOQ1" s="1705"/>
      <c r="UOR1" s="1705"/>
      <c r="UOS1" s="1705"/>
      <c r="UOT1" s="1705"/>
      <c r="UOU1" s="1705"/>
      <c r="UOV1" s="1705"/>
      <c r="UOW1" s="1705"/>
      <c r="UOX1" s="1705"/>
      <c r="UOY1" s="1705"/>
      <c r="UOZ1" s="1705"/>
      <c r="UPA1" s="1705"/>
      <c r="UPB1" s="1705"/>
      <c r="UPC1" s="1705"/>
      <c r="UPD1" s="1705"/>
      <c r="UPE1" s="1705"/>
      <c r="UPF1" s="1705"/>
      <c r="UPG1" s="1705"/>
      <c r="UPH1" s="1705"/>
      <c r="UPI1" s="1705"/>
      <c r="UPJ1" s="1705"/>
      <c r="UPK1" s="1705"/>
      <c r="UPL1" s="1705"/>
      <c r="UPM1" s="1705"/>
      <c r="UPN1" s="1705"/>
      <c r="UPO1" s="1705"/>
      <c r="UPP1" s="1705"/>
      <c r="UPQ1" s="1705"/>
      <c r="UPR1" s="1705"/>
      <c r="UPS1" s="1705"/>
      <c r="UPT1" s="1705"/>
      <c r="UPU1" s="1705"/>
      <c r="UPV1" s="1705"/>
      <c r="UPW1" s="1705"/>
      <c r="UPX1" s="1705"/>
      <c r="UPY1" s="1705"/>
      <c r="UPZ1" s="1705"/>
      <c r="UQA1" s="1705"/>
      <c r="UQB1" s="1705"/>
      <c r="UQC1" s="1705"/>
      <c r="UQD1" s="1705"/>
      <c r="UQE1" s="1705"/>
      <c r="UQF1" s="1705"/>
      <c r="UQG1" s="1705"/>
      <c r="UQH1" s="1705"/>
      <c r="UQI1" s="1705"/>
      <c r="UQJ1" s="1705"/>
      <c r="UQK1" s="1705"/>
      <c r="UQL1" s="1705"/>
      <c r="UQM1" s="1705"/>
      <c r="UQN1" s="1705"/>
      <c r="UQO1" s="1705"/>
      <c r="UQP1" s="1705"/>
      <c r="UQQ1" s="1705"/>
      <c r="UQR1" s="1705"/>
      <c r="UQS1" s="1705"/>
      <c r="UQT1" s="1705"/>
      <c r="UQU1" s="1705"/>
      <c r="UQV1" s="1705"/>
      <c r="UQW1" s="1705"/>
      <c r="UQX1" s="1705"/>
      <c r="UQY1" s="1705"/>
      <c r="UQZ1" s="1705"/>
      <c r="URA1" s="1705"/>
      <c r="URB1" s="1705"/>
      <c r="URC1" s="1705"/>
      <c r="URD1" s="1705"/>
      <c r="URE1" s="1705"/>
      <c r="URF1" s="1705"/>
      <c r="URG1" s="1705"/>
      <c r="URH1" s="1705"/>
      <c r="URI1" s="1705"/>
      <c r="URJ1" s="1705"/>
      <c r="URK1" s="1705"/>
      <c r="URL1" s="1705"/>
      <c r="URM1" s="1705"/>
      <c r="URN1" s="1705"/>
      <c r="URO1" s="1705"/>
      <c r="URP1" s="1705"/>
      <c r="URQ1" s="1705"/>
      <c r="URR1" s="1705"/>
      <c r="URS1" s="1705"/>
      <c r="URT1" s="1705"/>
      <c r="URU1" s="1705"/>
      <c r="URV1" s="1705"/>
      <c r="URW1" s="1705"/>
      <c r="URX1" s="1705"/>
      <c r="URY1" s="1705"/>
      <c r="URZ1" s="1705"/>
      <c r="USA1" s="1705"/>
      <c r="USB1" s="1705"/>
      <c r="USC1" s="1705"/>
      <c r="USD1" s="1705"/>
      <c r="USE1" s="1705"/>
      <c r="USF1" s="1705"/>
      <c r="USG1" s="1705"/>
      <c r="USH1" s="1705"/>
      <c r="USI1" s="1705"/>
      <c r="USJ1" s="1705"/>
      <c r="USK1" s="1705"/>
      <c r="USL1" s="1705"/>
      <c r="USM1" s="1705"/>
      <c r="USN1" s="1705"/>
      <c r="USO1" s="1705"/>
      <c r="USP1" s="1705"/>
      <c r="USQ1" s="1705"/>
      <c r="USR1" s="1705"/>
      <c r="USS1" s="1705"/>
      <c r="UST1" s="1705"/>
      <c r="USU1" s="1705"/>
      <c r="USV1" s="1705"/>
      <c r="USW1" s="1705"/>
      <c r="USX1" s="1705"/>
      <c r="USY1" s="1705"/>
      <c r="USZ1" s="1705"/>
      <c r="UTA1" s="1705"/>
      <c r="UTB1" s="1705"/>
      <c r="UTC1" s="1705"/>
      <c r="UTD1" s="1705"/>
      <c r="UTE1" s="1705"/>
      <c r="UTF1" s="1705"/>
      <c r="UTG1" s="1705"/>
      <c r="UTH1" s="1705"/>
      <c r="UTI1" s="1705"/>
      <c r="UTJ1" s="1705"/>
      <c r="UTK1" s="1705"/>
      <c r="UTL1" s="1705"/>
      <c r="UTM1" s="1705"/>
      <c r="UTN1" s="1705"/>
      <c r="UTO1" s="1705"/>
      <c r="UTP1" s="1705"/>
      <c r="UTQ1" s="1705"/>
      <c r="UTR1" s="1705"/>
      <c r="UTS1" s="1705"/>
      <c r="UTT1" s="1705"/>
      <c r="UTU1" s="1705"/>
      <c r="UTV1" s="1705"/>
      <c r="UTW1" s="1705"/>
      <c r="UTX1" s="1705"/>
      <c r="UTY1" s="1705"/>
      <c r="UTZ1" s="1705"/>
      <c r="UUA1" s="1705"/>
      <c r="UUB1" s="1705"/>
      <c r="UUC1" s="1705"/>
      <c r="UUD1" s="1705"/>
      <c r="UUE1" s="1705"/>
      <c r="UUF1" s="1705"/>
      <c r="UUG1" s="1705"/>
      <c r="UUH1" s="1705"/>
      <c r="UUI1" s="1705"/>
      <c r="UUJ1" s="1705"/>
      <c r="UUK1" s="1705"/>
      <c r="UUL1" s="1705"/>
      <c r="UUM1" s="1705"/>
      <c r="UUN1" s="1705"/>
      <c r="UUO1" s="1705"/>
      <c r="UUP1" s="1705"/>
      <c r="UUQ1" s="1705"/>
      <c r="UUR1" s="1705"/>
      <c r="UUS1" s="1705"/>
      <c r="UUT1" s="1705"/>
      <c r="UUU1" s="1705"/>
      <c r="UUV1" s="1705"/>
      <c r="UUW1" s="1705"/>
      <c r="UUX1" s="1705"/>
      <c r="UUY1" s="1705"/>
      <c r="UUZ1" s="1705"/>
      <c r="UVA1" s="1705"/>
      <c r="UVB1" s="1705"/>
      <c r="UVC1" s="1705"/>
      <c r="UVD1" s="1705"/>
      <c r="UVE1" s="1705"/>
      <c r="UVF1" s="1705"/>
      <c r="UVG1" s="1705"/>
      <c r="UVH1" s="1705"/>
      <c r="UVI1" s="1705"/>
      <c r="UVJ1" s="1705"/>
      <c r="UVK1" s="1705"/>
      <c r="UVL1" s="1705"/>
      <c r="UVM1" s="1705"/>
      <c r="UVN1" s="1705"/>
      <c r="UVO1" s="1705"/>
      <c r="UVP1" s="1705"/>
      <c r="UVQ1" s="1705"/>
      <c r="UVR1" s="1705"/>
      <c r="UVS1" s="1705"/>
      <c r="UVT1" s="1705"/>
      <c r="UVU1" s="1705"/>
      <c r="UVV1" s="1705"/>
      <c r="UVW1" s="1705"/>
      <c r="UVX1" s="1705"/>
      <c r="UVY1" s="1705"/>
      <c r="UVZ1" s="1705"/>
      <c r="UWA1" s="1705"/>
      <c r="UWB1" s="1705"/>
      <c r="UWC1" s="1705"/>
      <c r="UWD1" s="1705"/>
      <c r="UWE1" s="1705"/>
      <c r="UWF1" s="1705"/>
      <c r="UWG1" s="1705"/>
      <c r="UWH1" s="1705"/>
      <c r="UWI1" s="1705"/>
      <c r="UWJ1" s="1705"/>
      <c r="UWK1" s="1705"/>
      <c r="UWL1" s="1705"/>
      <c r="UWM1" s="1705"/>
      <c r="UWN1" s="1705"/>
      <c r="UWO1" s="1705"/>
      <c r="UWP1" s="1705"/>
      <c r="UWQ1" s="1705"/>
      <c r="UWR1" s="1705"/>
      <c r="UWS1" s="1705"/>
      <c r="UWT1" s="1705"/>
      <c r="UWU1" s="1705"/>
      <c r="UWV1" s="1705"/>
      <c r="UWW1" s="1705"/>
      <c r="UWX1" s="1705"/>
      <c r="UWY1" s="1705"/>
      <c r="UWZ1" s="1705"/>
      <c r="UXA1" s="1705"/>
      <c r="UXB1" s="1705"/>
      <c r="UXC1" s="1705"/>
      <c r="UXD1" s="1705"/>
      <c r="UXE1" s="1705"/>
      <c r="UXF1" s="1705"/>
      <c r="UXG1" s="1705"/>
      <c r="UXH1" s="1705"/>
      <c r="UXI1" s="1705"/>
      <c r="UXJ1" s="1705"/>
      <c r="UXK1" s="1705"/>
      <c r="UXL1" s="1705"/>
      <c r="UXM1" s="1705"/>
      <c r="UXN1" s="1705"/>
      <c r="UXO1" s="1705"/>
      <c r="UXP1" s="1705"/>
      <c r="UXQ1" s="1705"/>
      <c r="UXR1" s="1705"/>
      <c r="UXS1" s="1705"/>
      <c r="UXT1" s="1705"/>
      <c r="UXU1" s="1705"/>
      <c r="UXV1" s="1705"/>
      <c r="UXW1" s="1705"/>
      <c r="UXX1" s="1705"/>
      <c r="UXY1" s="1705"/>
      <c r="UXZ1" s="1705"/>
      <c r="UYA1" s="1705"/>
      <c r="UYB1" s="1705"/>
      <c r="UYC1" s="1705"/>
      <c r="UYD1" s="1705"/>
      <c r="UYE1" s="1705"/>
      <c r="UYF1" s="1705"/>
      <c r="UYG1" s="1705"/>
      <c r="UYH1" s="1705"/>
      <c r="UYI1" s="1705"/>
      <c r="UYJ1" s="1705"/>
      <c r="UYK1" s="1705"/>
      <c r="UYL1" s="1705"/>
      <c r="UYM1" s="1705"/>
      <c r="UYN1" s="1705"/>
      <c r="UYO1" s="1705"/>
      <c r="UYP1" s="1705"/>
      <c r="UYQ1" s="1705"/>
      <c r="UYR1" s="1705"/>
      <c r="UYS1" s="1705"/>
      <c r="UYT1" s="1705"/>
      <c r="UYU1" s="1705"/>
      <c r="UYV1" s="1705"/>
      <c r="UYW1" s="1705"/>
      <c r="UYX1" s="1705"/>
      <c r="UYY1" s="1705"/>
      <c r="UYZ1" s="1705"/>
      <c r="UZA1" s="1705"/>
      <c r="UZB1" s="1705"/>
      <c r="UZC1" s="1705"/>
      <c r="UZD1" s="1705"/>
      <c r="UZE1" s="1705"/>
      <c r="UZF1" s="1705"/>
      <c r="UZG1" s="1705"/>
      <c r="UZH1" s="1705"/>
      <c r="UZI1" s="1705"/>
      <c r="UZJ1" s="1705"/>
      <c r="UZK1" s="1705"/>
      <c r="UZL1" s="1705"/>
      <c r="UZM1" s="1705"/>
      <c r="UZN1" s="1705"/>
      <c r="UZO1" s="1705"/>
      <c r="UZP1" s="1705"/>
      <c r="UZQ1" s="1705"/>
      <c r="UZR1" s="1705"/>
      <c r="UZS1" s="1705"/>
      <c r="UZT1" s="1705"/>
      <c r="UZU1" s="1705"/>
      <c r="UZV1" s="1705"/>
      <c r="UZW1" s="1705"/>
      <c r="UZX1" s="1705"/>
      <c r="UZY1" s="1705"/>
      <c r="UZZ1" s="1705"/>
      <c r="VAA1" s="1705"/>
      <c r="VAB1" s="1705"/>
      <c r="VAC1" s="1705"/>
      <c r="VAD1" s="1705"/>
      <c r="VAE1" s="1705"/>
      <c r="VAF1" s="1705"/>
      <c r="VAG1" s="1705"/>
      <c r="VAH1" s="1705"/>
      <c r="VAI1" s="1705"/>
      <c r="VAJ1" s="1705"/>
      <c r="VAK1" s="1705"/>
      <c r="VAL1" s="1705"/>
      <c r="VAM1" s="1705"/>
      <c r="VAN1" s="1705"/>
      <c r="VAO1" s="1705"/>
      <c r="VAP1" s="1705"/>
      <c r="VAQ1" s="1705"/>
      <c r="VAR1" s="1705"/>
      <c r="VAS1" s="1705"/>
      <c r="VAT1" s="1705"/>
      <c r="VAU1" s="1705"/>
      <c r="VAV1" s="1705"/>
      <c r="VAW1" s="1705"/>
      <c r="VAX1" s="1705"/>
      <c r="VAY1" s="1705"/>
      <c r="VAZ1" s="1705"/>
      <c r="VBA1" s="1705"/>
      <c r="VBB1" s="1705"/>
      <c r="VBC1" s="1705"/>
      <c r="VBD1" s="1705"/>
      <c r="VBE1" s="1705"/>
      <c r="VBF1" s="1705"/>
      <c r="VBG1" s="1705"/>
      <c r="VBH1" s="1705"/>
      <c r="VBI1" s="1705"/>
      <c r="VBJ1" s="1705"/>
      <c r="VBK1" s="1705"/>
      <c r="VBL1" s="1705"/>
      <c r="VBM1" s="1705"/>
      <c r="VBN1" s="1705"/>
      <c r="VBO1" s="1705"/>
      <c r="VBP1" s="1705"/>
      <c r="VBQ1" s="1705"/>
      <c r="VBR1" s="1705"/>
      <c r="VBS1" s="1705"/>
      <c r="VBT1" s="1705"/>
      <c r="VBU1" s="1705"/>
      <c r="VBV1" s="1705"/>
      <c r="VBW1" s="1705"/>
      <c r="VBX1" s="1705"/>
      <c r="VBY1" s="1705"/>
      <c r="VBZ1" s="1705"/>
      <c r="VCA1" s="1705"/>
      <c r="VCB1" s="1705"/>
      <c r="VCC1" s="1705"/>
      <c r="VCD1" s="1705"/>
      <c r="VCE1" s="1705"/>
      <c r="VCF1" s="1705"/>
      <c r="VCG1" s="1705"/>
      <c r="VCH1" s="1705"/>
      <c r="VCI1" s="1705"/>
      <c r="VCJ1" s="1705"/>
      <c r="VCK1" s="1705"/>
      <c r="VCL1" s="1705"/>
      <c r="VCM1" s="1705"/>
      <c r="VCN1" s="1705"/>
      <c r="VCO1" s="1705"/>
      <c r="VCP1" s="1705"/>
      <c r="VCQ1" s="1705"/>
      <c r="VCR1" s="1705"/>
      <c r="VCS1" s="1705"/>
      <c r="VCT1" s="1705"/>
      <c r="VCU1" s="1705"/>
      <c r="VCV1" s="1705"/>
      <c r="VCW1" s="1705"/>
      <c r="VCX1" s="1705"/>
      <c r="VCY1" s="1705"/>
      <c r="VCZ1" s="1705"/>
      <c r="VDA1" s="1705"/>
      <c r="VDB1" s="1705"/>
      <c r="VDC1" s="1705"/>
      <c r="VDD1" s="1705"/>
      <c r="VDE1" s="1705"/>
      <c r="VDF1" s="1705"/>
      <c r="VDG1" s="1705"/>
      <c r="VDH1" s="1705"/>
      <c r="VDI1" s="1705"/>
      <c r="VDJ1" s="1705"/>
      <c r="VDK1" s="1705"/>
      <c r="VDL1" s="1705"/>
      <c r="VDM1" s="1705"/>
      <c r="VDN1" s="1705"/>
      <c r="VDO1" s="1705"/>
      <c r="VDP1" s="1705"/>
      <c r="VDQ1" s="1705"/>
      <c r="VDR1" s="1705"/>
      <c r="VDS1" s="1705"/>
      <c r="VDT1" s="1705"/>
      <c r="VDU1" s="1705"/>
      <c r="VDV1" s="1705"/>
      <c r="VDW1" s="1705"/>
      <c r="VDX1" s="1705"/>
      <c r="VDY1" s="1705"/>
      <c r="VDZ1" s="1705"/>
      <c r="VEA1" s="1705"/>
      <c r="VEB1" s="1705"/>
      <c r="VEC1" s="1705"/>
      <c r="VED1" s="1705"/>
      <c r="VEE1" s="1705"/>
      <c r="VEF1" s="1705"/>
      <c r="VEG1" s="1705"/>
      <c r="VEH1" s="1705"/>
      <c r="VEI1" s="1705"/>
      <c r="VEJ1" s="1705"/>
      <c r="VEK1" s="1705"/>
      <c r="VEL1" s="1705"/>
      <c r="VEM1" s="1705"/>
      <c r="VEN1" s="1705"/>
      <c r="VEO1" s="1705"/>
      <c r="VEP1" s="1705"/>
      <c r="VEQ1" s="1705"/>
      <c r="VER1" s="1705"/>
      <c r="VES1" s="1705"/>
      <c r="VET1" s="1705"/>
      <c r="VEU1" s="1705"/>
      <c r="VEV1" s="1705"/>
      <c r="VEW1" s="1705"/>
      <c r="VEX1" s="1705"/>
      <c r="VEY1" s="1705"/>
      <c r="VEZ1" s="1705"/>
      <c r="VFA1" s="1705"/>
      <c r="VFB1" s="1705"/>
      <c r="VFC1" s="1705"/>
      <c r="VFD1" s="1705"/>
      <c r="VFE1" s="1705"/>
      <c r="VFF1" s="1705"/>
      <c r="VFG1" s="1705"/>
      <c r="VFH1" s="1705"/>
      <c r="VFI1" s="1705"/>
      <c r="VFJ1" s="1705"/>
      <c r="VFK1" s="1705"/>
      <c r="VFL1" s="1705"/>
      <c r="VFM1" s="1705"/>
      <c r="VFN1" s="1705"/>
      <c r="VFO1" s="1705"/>
      <c r="VFP1" s="1705"/>
      <c r="VFQ1" s="1705"/>
      <c r="VFR1" s="1705"/>
      <c r="VFS1" s="1705"/>
      <c r="VFT1" s="1705"/>
      <c r="VFU1" s="1705"/>
      <c r="VFV1" s="1705"/>
      <c r="VFW1" s="1705"/>
      <c r="VFX1" s="1705"/>
      <c r="VFY1" s="1705"/>
      <c r="VFZ1" s="1705"/>
      <c r="VGA1" s="1705"/>
      <c r="VGB1" s="1705"/>
      <c r="VGC1" s="1705"/>
      <c r="VGD1" s="1705"/>
      <c r="VGE1" s="1705"/>
      <c r="VGF1" s="1705"/>
      <c r="VGG1" s="1705"/>
      <c r="VGH1" s="1705"/>
      <c r="VGI1" s="1705"/>
      <c r="VGJ1" s="1705"/>
      <c r="VGK1" s="1705"/>
      <c r="VGL1" s="1705"/>
      <c r="VGM1" s="1705"/>
      <c r="VGN1" s="1705"/>
      <c r="VGO1" s="1705"/>
      <c r="VGP1" s="1705"/>
      <c r="VGQ1" s="1705"/>
      <c r="VGR1" s="1705"/>
      <c r="VGS1" s="1705"/>
      <c r="VGT1" s="1705"/>
      <c r="VGU1" s="1705"/>
      <c r="VGV1" s="1705"/>
      <c r="VGW1" s="1705"/>
      <c r="VGX1" s="1705"/>
      <c r="VGY1" s="1705"/>
      <c r="VGZ1" s="1705"/>
      <c r="VHA1" s="1705"/>
      <c r="VHB1" s="1705"/>
      <c r="VHC1" s="1705"/>
      <c r="VHD1" s="1705"/>
      <c r="VHE1" s="1705"/>
      <c r="VHF1" s="1705"/>
      <c r="VHG1" s="1705"/>
      <c r="VHH1" s="1705"/>
      <c r="VHI1" s="1705"/>
      <c r="VHJ1" s="1705"/>
      <c r="VHK1" s="1705"/>
      <c r="VHL1" s="1705"/>
      <c r="VHM1" s="1705"/>
      <c r="VHN1" s="1705"/>
      <c r="VHO1" s="1705"/>
      <c r="VHP1" s="1705"/>
      <c r="VHQ1" s="1705"/>
      <c r="VHR1" s="1705"/>
      <c r="VHS1" s="1705"/>
      <c r="VHT1" s="1705"/>
      <c r="VHU1" s="1705"/>
      <c r="VHV1" s="1705"/>
      <c r="VHW1" s="1705"/>
      <c r="VHX1" s="1705"/>
      <c r="VHY1" s="1705"/>
      <c r="VHZ1" s="1705"/>
      <c r="VIA1" s="1705"/>
      <c r="VIB1" s="1705"/>
      <c r="VIC1" s="1705"/>
      <c r="VID1" s="1705"/>
      <c r="VIE1" s="1705"/>
      <c r="VIF1" s="1705"/>
      <c r="VIG1" s="1705"/>
      <c r="VIH1" s="1705"/>
      <c r="VII1" s="1705"/>
      <c r="VIJ1" s="1705"/>
      <c r="VIK1" s="1705"/>
      <c r="VIL1" s="1705"/>
      <c r="VIM1" s="1705"/>
      <c r="VIN1" s="1705"/>
      <c r="VIO1" s="1705"/>
      <c r="VIP1" s="1705"/>
      <c r="VIQ1" s="1705"/>
      <c r="VIR1" s="1705"/>
      <c r="VIS1" s="1705"/>
      <c r="VIT1" s="1705"/>
      <c r="VIU1" s="1705"/>
      <c r="VIV1" s="1705"/>
      <c r="VIW1" s="1705"/>
      <c r="VIX1" s="1705"/>
      <c r="VIY1" s="1705"/>
      <c r="VIZ1" s="1705"/>
      <c r="VJA1" s="1705"/>
      <c r="VJB1" s="1705"/>
      <c r="VJC1" s="1705"/>
      <c r="VJD1" s="1705"/>
      <c r="VJE1" s="1705"/>
      <c r="VJF1" s="1705"/>
      <c r="VJG1" s="1705"/>
      <c r="VJH1" s="1705"/>
      <c r="VJI1" s="1705"/>
      <c r="VJJ1" s="1705"/>
      <c r="VJK1" s="1705"/>
      <c r="VJL1" s="1705"/>
      <c r="VJM1" s="1705"/>
      <c r="VJN1" s="1705"/>
      <c r="VJO1" s="1705"/>
      <c r="VJP1" s="1705"/>
      <c r="VJQ1" s="1705"/>
      <c r="VJR1" s="1705"/>
      <c r="VJS1" s="1705"/>
      <c r="VJT1" s="1705"/>
      <c r="VJU1" s="1705"/>
      <c r="VJV1" s="1705"/>
      <c r="VJW1" s="1705"/>
      <c r="VJX1" s="1705"/>
      <c r="VJY1" s="1705"/>
      <c r="VJZ1" s="1705"/>
      <c r="VKA1" s="1705"/>
      <c r="VKB1" s="1705"/>
      <c r="VKC1" s="1705"/>
      <c r="VKD1" s="1705"/>
      <c r="VKE1" s="1705"/>
      <c r="VKF1" s="1705"/>
      <c r="VKG1" s="1705"/>
      <c r="VKH1" s="1705"/>
      <c r="VKI1" s="1705"/>
      <c r="VKJ1" s="1705"/>
      <c r="VKK1" s="1705"/>
      <c r="VKL1" s="1705"/>
      <c r="VKM1" s="1705"/>
      <c r="VKN1" s="1705"/>
      <c r="VKO1" s="1705"/>
      <c r="VKP1" s="1705"/>
      <c r="VKQ1" s="1705"/>
      <c r="VKR1" s="1705"/>
      <c r="VKS1" s="1705"/>
      <c r="VKT1" s="1705"/>
      <c r="VKU1" s="1705"/>
      <c r="VKV1" s="1705"/>
      <c r="VKW1" s="1705"/>
      <c r="VKX1" s="1705"/>
      <c r="VKY1" s="1705"/>
      <c r="VKZ1" s="1705"/>
      <c r="VLA1" s="1705"/>
      <c r="VLB1" s="1705"/>
      <c r="VLC1" s="1705"/>
      <c r="VLD1" s="1705"/>
      <c r="VLE1" s="1705"/>
      <c r="VLF1" s="1705"/>
      <c r="VLG1" s="1705"/>
      <c r="VLH1" s="1705"/>
      <c r="VLI1" s="1705"/>
      <c r="VLJ1" s="1705"/>
      <c r="VLK1" s="1705"/>
      <c r="VLL1" s="1705"/>
      <c r="VLM1" s="1705"/>
      <c r="VLN1" s="1705"/>
      <c r="VLO1" s="1705"/>
      <c r="VLP1" s="1705"/>
      <c r="VLQ1" s="1705"/>
      <c r="VLR1" s="1705"/>
      <c r="VLS1" s="1705"/>
      <c r="VLT1" s="1705"/>
      <c r="VLU1" s="1705"/>
      <c r="VLV1" s="1705"/>
      <c r="VLW1" s="1705"/>
      <c r="VLX1" s="1705"/>
      <c r="VLY1" s="1705"/>
      <c r="VLZ1" s="1705"/>
      <c r="VMA1" s="1705"/>
      <c r="VMB1" s="1705"/>
      <c r="VMC1" s="1705"/>
      <c r="VMD1" s="1705"/>
      <c r="VME1" s="1705"/>
      <c r="VMF1" s="1705"/>
      <c r="VMG1" s="1705"/>
      <c r="VMH1" s="1705"/>
      <c r="VMI1" s="1705"/>
      <c r="VMJ1" s="1705"/>
      <c r="VMK1" s="1705"/>
      <c r="VML1" s="1705"/>
      <c r="VMM1" s="1705"/>
      <c r="VMN1" s="1705"/>
      <c r="VMO1" s="1705"/>
      <c r="VMP1" s="1705"/>
      <c r="VMQ1" s="1705"/>
      <c r="VMR1" s="1705"/>
      <c r="VMS1" s="1705"/>
      <c r="VMT1" s="1705"/>
      <c r="VMU1" s="1705"/>
      <c r="VMV1" s="1705"/>
      <c r="VMW1" s="1705"/>
      <c r="VMX1" s="1705"/>
      <c r="VMY1" s="1705"/>
      <c r="VMZ1" s="1705"/>
      <c r="VNA1" s="1705"/>
      <c r="VNB1" s="1705"/>
      <c r="VNC1" s="1705"/>
      <c r="VND1" s="1705"/>
      <c r="VNE1" s="1705"/>
      <c r="VNF1" s="1705"/>
      <c r="VNG1" s="1705"/>
      <c r="VNH1" s="1705"/>
      <c r="VNI1" s="1705"/>
      <c r="VNJ1" s="1705"/>
      <c r="VNK1" s="1705"/>
      <c r="VNL1" s="1705"/>
      <c r="VNM1" s="1705"/>
      <c r="VNN1" s="1705"/>
      <c r="VNO1" s="1705"/>
      <c r="VNP1" s="1705"/>
      <c r="VNQ1" s="1705"/>
      <c r="VNR1" s="1705"/>
      <c r="VNS1" s="1705"/>
      <c r="VNT1" s="1705"/>
      <c r="VNU1" s="1705"/>
      <c r="VNV1" s="1705"/>
      <c r="VNW1" s="1705"/>
      <c r="VNX1" s="1705"/>
      <c r="VNY1" s="1705"/>
      <c r="VNZ1" s="1705"/>
      <c r="VOA1" s="1705"/>
      <c r="VOB1" s="1705"/>
      <c r="VOC1" s="1705"/>
      <c r="VOD1" s="1705"/>
      <c r="VOE1" s="1705"/>
      <c r="VOF1" s="1705"/>
      <c r="VOG1" s="1705"/>
      <c r="VOH1" s="1705"/>
      <c r="VOI1" s="1705"/>
      <c r="VOJ1" s="1705"/>
      <c r="VOK1" s="1705"/>
      <c r="VOL1" s="1705"/>
      <c r="VOM1" s="1705"/>
      <c r="VON1" s="1705"/>
      <c r="VOO1" s="1705"/>
      <c r="VOP1" s="1705"/>
      <c r="VOQ1" s="1705"/>
      <c r="VOR1" s="1705"/>
      <c r="VOS1" s="1705"/>
      <c r="VOT1" s="1705"/>
      <c r="VOU1" s="1705"/>
      <c r="VOV1" s="1705"/>
      <c r="VOW1" s="1705"/>
      <c r="VOX1" s="1705"/>
      <c r="VOY1" s="1705"/>
      <c r="VOZ1" s="1705"/>
      <c r="VPA1" s="1705"/>
      <c r="VPB1" s="1705"/>
      <c r="VPC1" s="1705"/>
      <c r="VPD1" s="1705"/>
      <c r="VPE1" s="1705"/>
      <c r="VPF1" s="1705"/>
      <c r="VPG1" s="1705"/>
      <c r="VPH1" s="1705"/>
      <c r="VPI1" s="1705"/>
      <c r="VPJ1" s="1705"/>
      <c r="VPK1" s="1705"/>
      <c r="VPL1" s="1705"/>
      <c r="VPM1" s="1705"/>
      <c r="VPN1" s="1705"/>
      <c r="VPO1" s="1705"/>
      <c r="VPP1" s="1705"/>
      <c r="VPQ1" s="1705"/>
      <c r="VPR1" s="1705"/>
      <c r="VPS1" s="1705"/>
      <c r="VPT1" s="1705"/>
      <c r="VPU1" s="1705"/>
      <c r="VPV1" s="1705"/>
      <c r="VPW1" s="1705"/>
      <c r="VPX1" s="1705"/>
      <c r="VPY1" s="1705"/>
      <c r="VPZ1" s="1705"/>
      <c r="VQA1" s="1705"/>
      <c r="VQB1" s="1705"/>
      <c r="VQC1" s="1705"/>
      <c r="VQD1" s="1705"/>
      <c r="VQE1" s="1705"/>
      <c r="VQF1" s="1705"/>
      <c r="VQG1" s="1705"/>
      <c r="VQH1" s="1705"/>
      <c r="VQI1" s="1705"/>
      <c r="VQJ1" s="1705"/>
      <c r="VQK1" s="1705"/>
      <c r="VQL1" s="1705"/>
      <c r="VQM1" s="1705"/>
      <c r="VQN1" s="1705"/>
      <c r="VQO1" s="1705"/>
      <c r="VQP1" s="1705"/>
      <c r="VQQ1" s="1705"/>
      <c r="VQR1" s="1705"/>
      <c r="VQS1" s="1705"/>
      <c r="VQT1" s="1705"/>
      <c r="VQU1" s="1705"/>
      <c r="VQV1" s="1705"/>
      <c r="VQW1" s="1705"/>
      <c r="VQX1" s="1705"/>
      <c r="VQY1" s="1705"/>
      <c r="VQZ1" s="1705"/>
      <c r="VRA1" s="1705"/>
      <c r="VRB1" s="1705"/>
      <c r="VRC1" s="1705"/>
      <c r="VRD1" s="1705"/>
      <c r="VRE1" s="1705"/>
      <c r="VRF1" s="1705"/>
      <c r="VRG1" s="1705"/>
      <c r="VRH1" s="1705"/>
      <c r="VRI1" s="1705"/>
      <c r="VRJ1" s="1705"/>
      <c r="VRK1" s="1705"/>
      <c r="VRL1" s="1705"/>
      <c r="VRM1" s="1705"/>
      <c r="VRN1" s="1705"/>
      <c r="VRO1" s="1705"/>
      <c r="VRP1" s="1705"/>
      <c r="VRQ1" s="1705"/>
      <c r="VRR1" s="1705"/>
      <c r="VRS1" s="1705"/>
      <c r="VRT1" s="1705"/>
      <c r="VRU1" s="1705"/>
      <c r="VRV1" s="1705"/>
      <c r="VRW1" s="1705"/>
      <c r="VRX1" s="1705"/>
      <c r="VRY1" s="1705"/>
      <c r="VRZ1" s="1705"/>
      <c r="VSA1" s="1705"/>
      <c r="VSB1" s="1705"/>
      <c r="VSC1" s="1705"/>
      <c r="VSD1" s="1705"/>
      <c r="VSE1" s="1705"/>
      <c r="VSF1" s="1705"/>
      <c r="VSG1" s="1705"/>
      <c r="VSH1" s="1705"/>
      <c r="VSI1" s="1705"/>
      <c r="VSJ1" s="1705"/>
      <c r="VSK1" s="1705"/>
      <c r="VSL1" s="1705"/>
      <c r="VSM1" s="1705"/>
      <c r="VSN1" s="1705"/>
      <c r="VSO1" s="1705"/>
      <c r="VSP1" s="1705"/>
      <c r="VSQ1" s="1705"/>
      <c r="VSR1" s="1705"/>
      <c r="VSS1" s="1705"/>
      <c r="VST1" s="1705"/>
      <c r="VSU1" s="1705"/>
      <c r="VSV1" s="1705"/>
      <c r="VSW1" s="1705"/>
      <c r="VSX1" s="1705"/>
      <c r="VSY1" s="1705"/>
      <c r="VSZ1" s="1705"/>
      <c r="VTA1" s="1705"/>
      <c r="VTB1" s="1705"/>
      <c r="VTC1" s="1705"/>
      <c r="VTD1" s="1705"/>
      <c r="VTE1" s="1705"/>
      <c r="VTF1" s="1705"/>
      <c r="VTG1" s="1705"/>
      <c r="VTH1" s="1705"/>
      <c r="VTI1" s="1705"/>
      <c r="VTJ1" s="1705"/>
      <c r="VTK1" s="1705"/>
      <c r="VTL1" s="1705"/>
      <c r="VTM1" s="1705"/>
      <c r="VTN1" s="1705"/>
      <c r="VTO1" s="1705"/>
      <c r="VTP1" s="1705"/>
      <c r="VTQ1" s="1705"/>
      <c r="VTR1" s="1705"/>
      <c r="VTS1" s="1705"/>
      <c r="VTT1" s="1705"/>
      <c r="VTU1" s="1705"/>
      <c r="VTV1" s="1705"/>
      <c r="VTW1" s="1705"/>
      <c r="VTX1" s="1705"/>
      <c r="VTY1" s="1705"/>
      <c r="VTZ1" s="1705"/>
      <c r="VUA1" s="1705"/>
      <c r="VUB1" s="1705"/>
      <c r="VUC1" s="1705"/>
      <c r="VUD1" s="1705"/>
      <c r="VUE1" s="1705"/>
      <c r="VUF1" s="1705"/>
      <c r="VUG1" s="1705"/>
      <c r="VUH1" s="1705"/>
      <c r="VUI1" s="1705"/>
      <c r="VUJ1" s="1705"/>
      <c r="VUK1" s="1705"/>
      <c r="VUL1" s="1705"/>
      <c r="VUM1" s="1705"/>
      <c r="VUN1" s="1705"/>
      <c r="VUO1" s="1705"/>
      <c r="VUP1" s="1705"/>
      <c r="VUQ1" s="1705"/>
      <c r="VUR1" s="1705"/>
      <c r="VUS1" s="1705"/>
      <c r="VUT1" s="1705"/>
      <c r="VUU1" s="1705"/>
      <c r="VUV1" s="1705"/>
      <c r="VUW1" s="1705"/>
      <c r="VUX1" s="1705"/>
      <c r="VUY1" s="1705"/>
      <c r="VUZ1" s="1705"/>
      <c r="VVA1" s="1705"/>
      <c r="VVB1" s="1705"/>
      <c r="VVC1" s="1705"/>
      <c r="VVD1" s="1705"/>
      <c r="VVE1" s="1705"/>
      <c r="VVF1" s="1705"/>
      <c r="VVG1" s="1705"/>
      <c r="VVH1" s="1705"/>
      <c r="VVI1" s="1705"/>
      <c r="VVJ1" s="1705"/>
      <c r="VVK1" s="1705"/>
      <c r="VVL1" s="1705"/>
      <c r="VVM1" s="1705"/>
      <c r="VVN1" s="1705"/>
      <c r="VVO1" s="1705"/>
      <c r="VVP1" s="1705"/>
      <c r="VVQ1" s="1705"/>
      <c r="VVR1" s="1705"/>
      <c r="VVS1" s="1705"/>
      <c r="VVT1" s="1705"/>
      <c r="VVU1" s="1705"/>
      <c r="VVV1" s="1705"/>
      <c r="VVW1" s="1705"/>
      <c r="VVX1" s="1705"/>
      <c r="VVY1" s="1705"/>
      <c r="VVZ1" s="1705"/>
      <c r="VWA1" s="1705"/>
      <c r="VWB1" s="1705"/>
      <c r="VWC1" s="1705"/>
      <c r="VWD1" s="1705"/>
      <c r="VWE1" s="1705"/>
      <c r="VWF1" s="1705"/>
      <c r="VWG1" s="1705"/>
      <c r="VWH1" s="1705"/>
      <c r="VWI1" s="1705"/>
      <c r="VWJ1" s="1705"/>
      <c r="VWK1" s="1705"/>
      <c r="VWL1" s="1705"/>
      <c r="VWM1" s="1705"/>
      <c r="VWN1" s="1705"/>
      <c r="VWO1" s="1705"/>
      <c r="VWP1" s="1705"/>
      <c r="VWQ1" s="1705"/>
      <c r="VWR1" s="1705"/>
      <c r="VWS1" s="1705"/>
      <c r="VWT1" s="1705"/>
      <c r="VWU1" s="1705"/>
      <c r="VWV1" s="1705"/>
      <c r="VWW1" s="1705"/>
      <c r="VWX1" s="1705"/>
      <c r="VWY1" s="1705"/>
      <c r="VWZ1" s="1705"/>
      <c r="VXA1" s="1705"/>
      <c r="VXB1" s="1705"/>
      <c r="VXC1" s="1705"/>
      <c r="VXD1" s="1705"/>
      <c r="VXE1" s="1705"/>
      <c r="VXF1" s="1705"/>
      <c r="VXG1" s="1705"/>
      <c r="VXH1" s="1705"/>
      <c r="VXI1" s="1705"/>
      <c r="VXJ1" s="1705"/>
      <c r="VXK1" s="1705"/>
      <c r="VXL1" s="1705"/>
      <c r="VXM1" s="1705"/>
      <c r="VXN1" s="1705"/>
      <c r="VXO1" s="1705"/>
      <c r="VXP1" s="1705"/>
      <c r="VXQ1" s="1705"/>
      <c r="VXR1" s="1705"/>
      <c r="VXS1" s="1705"/>
      <c r="VXT1" s="1705"/>
      <c r="VXU1" s="1705"/>
      <c r="VXV1" s="1705"/>
      <c r="VXW1" s="1705"/>
      <c r="VXX1" s="1705"/>
      <c r="VXY1" s="1705"/>
      <c r="VXZ1" s="1705"/>
      <c r="VYA1" s="1705"/>
      <c r="VYB1" s="1705"/>
      <c r="VYC1" s="1705"/>
      <c r="VYD1" s="1705"/>
      <c r="VYE1" s="1705"/>
      <c r="VYF1" s="1705"/>
      <c r="VYG1" s="1705"/>
      <c r="VYH1" s="1705"/>
      <c r="VYI1" s="1705"/>
      <c r="VYJ1" s="1705"/>
      <c r="VYK1" s="1705"/>
      <c r="VYL1" s="1705"/>
      <c r="VYM1" s="1705"/>
      <c r="VYN1" s="1705"/>
      <c r="VYO1" s="1705"/>
      <c r="VYP1" s="1705"/>
      <c r="VYQ1" s="1705"/>
      <c r="VYR1" s="1705"/>
      <c r="VYS1" s="1705"/>
      <c r="VYT1" s="1705"/>
      <c r="VYU1" s="1705"/>
      <c r="VYV1" s="1705"/>
      <c r="VYW1" s="1705"/>
      <c r="VYX1" s="1705"/>
      <c r="VYY1" s="1705"/>
      <c r="VYZ1" s="1705"/>
      <c r="VZA1" s="1705"/>
      <c r="VZB1" s="1705"/>
      <c r="VZC1" s="1705"/>
      <c r="VZD1" s="1705"/>
      <c r="VZE1" s="1705"/>
      <c r="VZF1" s="1705"/>
      <c r="VZG1" s="1705"/>
      <c r="VZH1" s="1705"/>
      <c r="VZI1" s="1705"/>
      <c r="VZJ1" s="1705"/>
      <c r="VZK1" s="1705"/>
      <c r="VZL1" s="1705"/>
      <c r="VZM1" s="1705"/>
      <c r="VZN1" s="1705"/>
      <c r="VZO1" s="1705"/>
      <c r="VZP1" s="1705"/>
      <c r="VZQ1" s="1705"/>
      <c r="VZR1" s="1705"/>
      <c r="VZS1" s="1705"/>
      <c r="VZT1" s="1705"/>
      <c r="VZU1" s="1705"/>
      <c r="VZV1" s="1705"/>
      <c r="VZW1" s="1705"/>
      <c r="VZX1" s="1705"/>
      <c r="VZY1" s="1705"/>
      <c r="VZZ1" s="1705"/>
      <c r="WAA1" s="1705"/>
      <c r="WAB1" s="1705"/>
      <c r="WAC1" s="1705"/>
      <c r="WAD1" s="1705"/>
      <c r="WAE1" s="1705"/>
      <c r="WAF1" s="1705"/>
      <c r="WAG1" s="1705"/>
      <c r="WAH1" s="1705"/>
      <c r="WAI1" s="1705"/>
      <c r="WAJ1" s="1705"/>
      <c r="WAK1" s="1705"/>
      <c r="WAL1" s="1705"/>
      <c r="WAM1" s="1705"/>
      <c r="WAN1" s="1705"/>
      <c r="WAO1" s="1705"/>
      <c r="WAP1" s="1705"/>
      <c r="WAQ1" s="1705"/>
      <c r="WAR1" s="1705"/>
      <c r="WAS1" s="1705"/>
      <c r="WAT1" s="1705"/>
      <c r="WAU1" s="1705"/>
      <c r="WAV1" s="1705"/>
      <c r="WAW1" s="1705"/>
      <c r="WAX1" s="1705"/>
      <c r="WAY1" s="1705"/>
      <c r="WAZ1" s="1705"/>
      <c r="WBA1" s="1705"/>
      <c r="WBB1" s="1705"/>
      <c r="WBC1" s="1705"/>
      <c r="WBD1" s="1705"/>
      <c r="WBE1" s="1705"/>
      <c r="WBF1" s="1705"/>
      <c r="WBG1" s="1705"/>
      <c r="WBH1" s="1705"/>
      <c r="WBI1" s="1705"/>
      <c r="WBJ1" s="1705"/>
      <c r="WBK1" s="1705"/>
      <c r="WBL1" s="1705"/>
      <c r="WBM1" s="1705"/>
      <c r="WBN1" s="1705"/>
      <c r="WBO1" s="1705"/>
      <c r="WBP1" s="1705"/>
      <c r="WBQ1" s="1705"/>
      <c r="WBR1" s="1705"/>
      <c r="WBS1" s="1705"/>
      <c r="WBT1" s="1705"/>
      <c r="WBU1" s="1705"/>
      <c r="WBV1" s="1705"/>
      <c r="WBW1" s="1705"/>
      <c r="WBX1" s="1705"/>
      <c r="WBY1" s="1705"/>
      <c r="WBZ1" s="1705"/>
      <c r="WCA1" s="1705"/>
      <c r="WCB1" s="1705"/>
      <c r="WCC1" s="1705"/>
      <c r="WCD1" s="1705"/>
      <c r="WCE1" s="1705"/>
      <c r="WCF1" s="1705"/>
      <c r="WCG1" s="1705"/>
      <c r="WCH1" s="1705"/>
      <c r="WCI1" s="1705"/>
      <c r="WCJ1" s="1705"/>
      <c r="WCK1" s="1705"/>
      <c r="WCL1" s="1705"/>
      <c r="WCM1" s="1705"/>
      <c r="WCN1" s="1705"/>
      <c r="WCO1" s="1705"/>
      <c r="WCP1" s="1705"/>
      <c r="WCQ1" s="1705"/>
      <c r="WCR1" s="1705"/>
      <c r="WCS1" s="1705"/>
      <c r="WCT1" s="1705"/>
      <c r="WCU1" s="1705"/>
      <c r="WCV1" s="1705"/>
      <c r="WCW1" s="1705"/>
      <c r="WCX1" s="1705"/>
      <c r="WCY1" s="1705"/>
      <c r="WCZ1" s="1705"/>
      <c r="WDA1" s="1705"/>
      <c r="WDB1" s="1705"/>
      <c r="WDC1" s="1705"/>
      <c r="WDD1" s="1705"/>
      <c r="WDE1" s="1705"/>
      <c r="WDF1" s="1705"/>
      <c r="WDG1" s="1705"/>
      <c r="WDH1" s="1705"/>
      <c r="WDI1" s="1705"/>
      <c r="WDJ1" s="1705"/>
      <c r="WDK1" s="1705"/>
      <c r="WDL1" s="1705"/>
      <c r="WDM1" s="1705"/>
      <c r="WDN1" s="1705"/>
      <c r="WDO1" s="1705"/>
      <c r="WDP1" s="1705"/>
      <c r="WDQ1" s="1705"/>
      <c r="WDR1" s="1705"/>
      <c r="WDS1" s="1705"/>
      <c r="WDT1" s="1705"/>
      <c r="WDU1" s="1705"/>
      <c r="WDV1" s="1705"/>
      <c r="WDW1" s="1705"/>
      <c r="WDX1" s="1705"/>
      <c r="WDY1" s="1705"/>
      <c r="WDZ1" s="1705"/>
      <c r="WEA1" s="1705"/>
      <c r="WEB1" s="1705"/>
      <c r="WEC1" s="1705"/>
      <c r="WED1" s="1705"/>
      <c r="WEE1" s="1705"/>
      <c r="WEF1" s="1705"/>
      <c r="WEG1" s="1705"/>
      <c r="WEH1" s="1705"/>
      <c r="WEI1" s="1705"/>
      <c r="WEJ1" s="1705"/>
      <c r="WEK1" s="1705"/>
      <c r="WEL1" s="1705"/>
      <c r="WEM1" s="1705"/>
      <c r="WEN1" s="1705"/>
      <c r="WEO1" s="1705"/>
      <c r="WEP1" s="1705"/>
      <c r="WEQ1" s="1705"/>
      <c r="WER1" s="1705"/>
      <c r="WES1" s="1705"/>
      <c r="WET1" s="1705"/>
      <c r="WEU1" s="1705"/>
      <c r="WEV1" s="1705"/>
      <c r="WEW1" s="1705"/>
      <c r="WEX1" s="1705"/>
      <c r="WEY1" s="1705"/>
      <c r="WEZ1" s="1705"/>
      <c r="WFA1" s="1705"/>
      <c r="WFB1" s="1705"/>
      <c r="WFC1" s="1705"/>
      <c r="WFD1" s="1705"/>
      <c r="WFE1" s="1705"/>
      <c r="WFF1" s="1705"/>
      <c r="WFG1" s="1705"/>
      <c r="WFH1" s="1705"/>
      <c r="WFI1" s="1705"/>
      <c r="WFJ1" s="1705"/>
      <c r="WFK1" s="1705"/>
      <c r="WFL1" s="1705"/>
      <c r="WFM1" s="1705"/>
      <c r="WFN1" s="1705"/>
      <c r="WFO1" s="1705"/>
      <c r="WFP1" s="1705"/>
      <c r="WFQ1" s="1705"/>
      <c r="WFR1" s="1705"/>
      <c r="WFS1" s="1705"/>
      <c r="WFT1" s="1705"/>
      <c r="WFU1" s="1705"/>
      <c r="WFV1" s="1705"/>
      <c r="WFW1" s="1705"/>
      <c r="WFX1" s="1705"/>
      <c r="WFY1" s="1705"/>
      <c r="WFZ1" s="1705"/>
      <c r="WGA1" s="1705"/>
      <c r="WGB1" s="1705"/>
      <c r="WGC1" s="1705"/>
      <c r="WGD1" s="1705"/>
      <c r="WGE1" s="1705"/>
      <c r="WGF1" s="1705"/>
      <c r="WGG1" s="1705"/>
      <c r="WGH1" s="1705"/>
      <c r="WGI1" s="1705"/>
      <c r="WGJ1" s="1705"/>
      <c r="WGK1" s="1705"/>
      <c r="WGL1" s="1705"/>
      <c r="WGM1" s="1705"/>
      <c r="WGN1" s="1705"/>
      <c r="WGO1" s="1705"/>
      <c r="WGP1" s="1705"/>
      <c r="WGQ1" s="1705"/>
      <c r="WGR1" s="1705"/>
      <c r="WGS1" s="1705"/>
      <c r="WGT1" s="1705"/>
      <c r="WGU1" s="1705"/>
      <c r="WGV1" s="1705"/>
      <c r="WGW1" s="1705"/>
      <c r="WGX1" s="1705"/>
      <c r="WGY1" s="1705"/>
      <c r="WGZ1" s="1705"/>
      <c r="WHA1" s="1705"/>
      <c r="WHB1" s="1705"/>
      <c r="WHC1" s="1705"/>
      <c r="WHD1" s="1705"/>
      <c r="WHE1" s="1705"/>
      <c r="WHF1" s="1705"/>
      <c r="WHG1" s="1705"/>
      <c r="WHH1" s="1705"/>
      <c r="WHI1" s="1705"/>
      <c r="WHJ1" s="1705"/>
      <c r="WHK1" s="1705"/>
      <c r="WHL1" s="1705"/>
      <c r="WHM1" s="1705"/>
      <c r="WHN1" s="1705"/>
      <c r="WHO1" s="1705"/>
      <c r="WHP1" s="1705"/>
      <c r="WHQ1" s="1705"/>
      <c r="WHR1" s="1705"/>
      <c r="WHS1" s="1705"/>
      <c r="WHT1" s="1705"/>
      <c r="WHU1" s="1705"/>
      <c r="WHV1" s="1705"/>
      <c r="WHW1" s="1705"/>
      <c r="WHX1" s="1705"/>
      <c r="WHY1" s="1705"/>
      <c r="WHZ1" s="1705"/>
      <c r="WIA1" s="1705"/>
      <c r="WIB1" s="1705"/>
      <c r="WIC1" s="1705"/>
      <c r="WID1" s="1705"/>
      <c r="WIE1" s="1705"/>
      <c r="WIF1" s="1705"/>
      <c r="WIG1" s="1705"/>
      <c r="WIH1" s="1705"/>
      <c r="WII1" s="1705"/>
      <c r="WIJ1" s="1705"/>
      <c r="WIK1" s="1705"/>
      <c r="WIL1" s="1705"/>
      <c r="WIM1" s="1705"/>
      <c r="WIN1" s="1705"/>
      <c r="WIO1" s="1705"/>
      <c r="WIP1" s="1705"/>
      <c r="WIQ1" s="1705"/>
      <c r="WIR1" s="1705"/>
      <c r="WIS1" s="1705"/>
      <c r="WIT1" s="1705"/>
      <c r="WIU1" s="1705"/>
      <c r="WIV1" s="1705"/>
      <c r="WIW1" s="1705"/>
      <c r="WIX1" s="1705"/>
      <c r="WIY1" s="1705"/>
      <c r="WIZ1" s="1705"/>
      <c r="WJA1" s="1705"/>
      <c r="WJB1" s="1705"/>
      <c r="WJC1" s="1705"/>
      <c r="WJD1" s="1705"/>
      <c r="WJE1" s="1705"/>
      <c r="WJF1" s="1705"/>
      <c r="WJG1" s="1705"/>
      <c r="WJH1" s="1705"/>
      <c r="WJI1" s="1705"/>
      <c r="WJJ1" s="1705"/>
      <c r="WJK1" s="1705"/>
      <c r="WJL1" s="1705"/>
      <c r="WJM1" s="1705"/>
      <c r="WJN1" s="1705"/>
      <c r="WJO1" s="1705"/>
      <c r="WJP1" s="1705"/>
      <c r="WJQ1" s="1705"/>
      <c r="WJR1" s="1705"/>
      <c r="WJS1" s="1705"/>
      <c r="WJT1" s="1705"/>
      <c r="WJU1" s="1705"/>
      <c r="WJV1" s="1705"/>
      <c r="WJW1" s="1705"/>
      <c r="WJX1" s="1705"/>
      <c r="WJY1" s="1705"/>
      <c r="WJZ1" s="1705"/>
      <c r="WKA1" s="1705"/>
      <c r="WKB1" s="1705"/>
      <c r="WKC1" s="1705"/>
      <c r="WKD1" s="1705"/>
      <c r="WKE1" s="1705"/>
      <c r="WKF1" s="1705"/>
      <c r="WKG1" s="1705"/>
      <c r="WKH1" s="1705"/>
      <c r="WKI1" s="1705"/>
      <c r="WKJ1" s="1705"/>
      <c r="WKK1" s="1705"/>
      <c r="WKL1" s="1705"/>
      <c r="WKM1" s="1705"/>
      <c r="WKN1" s="1705"/>
      <c r="WKO1" s="1705"/>
      <c r="WKP1" s="1705"/>
      <c r="WKQ1" s="1705"/>
      <c r="WKR1" s="1705"/>
      <c r="WKS1" s="1705"/>
      <c r="WKT1" s="1705"/>
      <c r="WKU1" s="1705"/>
      <c r="WKV1" s="1705"/>
      <c r="WKW1" s="1705"/>
      <c r="WKX1" s="1705"/>
      <c r="WKY1" s="1705"/>
      <c r="WKZ1" s="1705"/>
      <c r="WLA1" s="1705"/>
      <c r="WLB1" s="1705"/>
      <c r="WLC1" s="1705"/>
      <c r="WLD1" s="1705"/>
      <c r="WLE1" s="1705"/>
      <c r="WLF1" s="1705"/>
      <c r="WLG1" s="1705"/>
      <c r="WLH1" s="1705"/>
      <c r="WLI1" s="1705"/>
      <c r="WLJ1" s="1705"/>
      <c r="WLK1" s="1705"/>
      <c r="WLL1" s="1705"/>
      <c r="WLM1" s="1705"/>
      <c r="WLN1" s="1705"/>
      <c r="WLO1" s="1705"/>
      <c r="WLP1" s="1705"/>
      <c r="WLQ1" s="1705"/>
      <c r="WLR1" s="1705"/>
      <c r="WLS1" s="1705"/>
      <c r="WLT1" s="1705"/>
      <c r="WLU1" s="1705"/>
      <c r="WLV1" s="1705"/>
      <c r="WLW1" s="1705"/>
      <c r="WLX1" s="1705"/>
      <c r="WLY1" s="1705"/>
      <c r="WLZ1" s="1705"/>
      <c r="WMA1" s="1705"/>
      <c r="WMB1" s="1705"/>
      <c r="WMC1" s="1705"/>
      <c r="WMD1" s="1705"/>
      <c r="WME1" s="1705"/>
      <c r="WMF1" s="1705"/>
      <c r="WMG1" s="1705"/>
      <c r="WMH1" s="1705"/>
      <c r="WMI1" s="1705"/>
      <c r="WMJ1" s="1705"/>
      <c r="WMK1" s="1705"/>
      <c r="WML1" s="1705"/>
      <c r="WMM1" s="1705"/>
      <c r="WMN1" s="1705"/>
      <c r="WMO1" s="1705"/>
      <c r="WMP1" s="1705"/>
      <c r="WMQ1" s="1705"/>
      <c r="WMR1" s="1705"/>
      <c r="WMS1" s="1705"/>
      <c r="WMT1" s="1705"/>
      <c r="WMU1" s="1705"/>
      <c r="WMV1" s="1705"/>
      <c r="WMW1" s="1705"/>
      <c r="WMX1" s="1705"/>
      <c r="WMY1" s="1705"/>
      <c r="WMZ1" s="1705"/>
      <c r="WNA1" s="1705"/>
      <c r="WNB1" s="1705"/>
      <c r="WNC1" s="1705"/>
      <c r="WND1" s="1705"/>
      <c r="WNE1" s="1705"/>
      <c r="WNF1" s="1705"/>
      <c r="WNG1" s="1705"/>
      <c r="WNH1" s="1705"/>
      <c r="WNI1" s="1705"/>
      <c r="WNJ1" s="1705"/>
      <c r="WNK1" s="1705"/>
      <c r="WNL1" s="1705"/>
      <c r="WNM1" s="1705"/>
      <c r="WNN1" s="1705"/>
      <c r="WNO1" s="1705"/>
      <c r="WNP1" s="1705"/>
      <c r="WNQ1" s="1705"/>
      <c r="WNR1" s="1705"/>
      <c r="WNS1" s="1705"/>
      <c r="WNT1" s="1705"/>
      <c r="WNU1" s="1705"/>
      <c r="WNV1" s="1705"/>
      <c r="WNW1" s="1705"/>
      <c r="WNX1" s="1705"/>
      <c r="WNY1" s="1705"/>
      <c r="WNZ1" s="1705"/>
      <c r="WOA1" s="1705"/>
      <c r="WOB1" s="1705"/>
      <c r="WOC1" s="1705"/>
      <c r="WOD1" s="1705"/>
      <c r="WOE1" s="1705"/>
      <c r="WOF1" s="1705"/>
      <c r="WOG1" s="1705"/>
      <c r="WOH1" s="1705"/>
      <c r="WOI1" s="1705"/>
      <c r="WOJ1" s="1705"/>
      <c r="WOK1" s="1705"/>
      <c r="WOL1" s="1705"/>
      <c r="WOM1" s="1705"/>
      <c r="WON1" s="1705"/>
      <c r="WOO1" s="1705"/>
      <c r="WOP1" s="1705"/>
      <c r="WOQ1" s="1705"/>
      <c r="WOR1" s="1705"/>
      <c r="WOS1" s="1705"/>
      <c r="WOT1" s="1705"/>
      <c r="WOU1" s="1705"/>
      <c r="WOV1" s="1705"/>
      <c r="WOW1" s="1705"/>
      <c r="WOX1" s="1705"/>
      <c r="WOY1" s="1705"/>
      <c r="WOZ1" s="1705"/>
      <c r="WPA1" s="1705"/>
      <c r="WPB1" s="1705"/>
      <c r="WPC1" s="1705"/>
      <c r="WPD1" s="1705"/>
      <c r="WPE1" s="1705"/>
      <c r="WPF1" s="1705"/>
      <c r="WPG1" s="1705"/>
      <c r="WPH1" s="1705"/>
      <c r="WPI1" s="1705"/>
      <c r="WPJ1" s="1705"/>
      <c r="WPK1" s="1705"/>
      <c r="WPL1" s="1705"/>
      <c r="WPM1" s="1705"/>
      <c r="WPN1" s="1705"/>
      <c r="WPO1" s="1705"/>
      <c r="WPP1" s="1705"/>
      <c r="WPQ1" s="1705"/>
      <c r="WPR1" s="1705"/>
      <c r="WPS1" s="1705"/>
      <c r="WPT1" s="1705"/>
      <c r="WPU1" s="1705"/>
      <c r="WPV1" s="1705"/>
      <c r="WPW1" s="1705"/>
      <c r="WPX1" s="1705"/>
      <c r="WPY1" s="1705"/>
      <c r="WPZ1" s="1705"/>
      <c r="WQA1" s="1705"/>
      <c r="WQB1" s="1705"/>
      <c r="WQC1" s="1705"/>
      <c r="WQD1" s="1705"/>
      <c r="WQE1" s="1705"/>
      <c r="WQF1" s="1705"/>
      <c r="WQG1" s="1705"/>
      <c r="WQH1" s="1705"/>
      <c r="WQI1" s="1705"/>
      <c r="WQJ1" s="1705"/>
      <c r="WQK1" s="1705"/>
      <c r="WQL1" s="1705"/>
      <c r="WQM1" s="1705"/>
      <c r="WQN1" s="1705"/>
      <c r="WQO1" s="1705"/>
      <c r="WQP1" s="1705"/>
      <c r="WQQ1" s="1705"/>
      <c r="WQR1" s="1705"/>
      <c r="WQS1" s="1705"/>
      <c r="WQT1" s="1705"/>
      <c r="WQU1" s="1705"/>
      <c r="WQV1" s="1705"/>
      <c r="WQW1" s="1705"/>
      <c r="WQX1" s="1705"/>
      <c r="WQY1" s="1705"/>
      <c r="WQZ1" s="1705"/>
      <c r="WRA1" s="1705"/>
      <c r="WRB1" s="1705"/>
      <c r="WRC1" s="1705"/>
      <c r="WRD1" s="1705"/>
      <c r="WRE1" s="1705"/>
      <c r="WRF1" s="1705"/>
      <c r="WRG1" s="1705"/>
      <c r="WRH1" s="1705"/>
      <c r="WRI1" s="1705"/>
      <c r="WRJ1" s="1705"/>
      <c r="WRK1" s="1705"/>
      <c r="WRL1" s="1705"/>
      <c r="WRM1" s="1705"/>
      <c r="WRN1" s="1705"/>
      <c r="WRO1" s="1705"/>
      <c r="WRP1" s="1705"/>
      <c r="WRQ1" s="1705"/>
      <c r="WRR1" s="1705"/>
      <c r="WRS1" s="1705"/>
      <c r="WRT1" s="1705"/>
      <c r="WRU1" s="1705"/>
      <c r="WRV1" s="1705"/>
      <c r="WRW1" s="1705"/>
      <c r="WRX1" s="1705"/>
      <c r="WRY1" s="1705"/>
      <c r="WRZ1" s="1705"/>
      <c r="WSA1" s="1705"/>
      <c r="WSB1" s="1705"/>
      <c r="WSC1" s="1705"/>
      <c r="WSD1" s="1705"/>
      <c r="WSE1" s="1705"/>
      <c r="WSF1" s="1705"/>
      <c r="WSG1" s="1705"/>
      <c r="WSH1" s="1705"/>
      <c r="WSI1" s="1705"/>
      <c r="WSJ1" s="1705"/>
      <c r="WSK1" s="1705"/>
      <c r="WSL1" s="1705"/>
      <c r="WSM1" s="1705"/>
      <c r="WSN1" s="1705"/>
      <c r="WSO1" s="1705"/>
      <c r="WSP1" s="1705"/>
      <c r="WSQ1" s="1705"/>
      <c r="WSR1" s="1705"/>
      <c r="WSS1" s="1705"/>
      <c r="WST1" s="1705"/>
      <c r="WSU1" s="1705"/>
      <c r="WSV1" s="1705"/>
      <c r="WSW1" s="1705"/>
      <c r="WSX1" s="1705"/>
      <c r="WSY1" s="1705"/>
      <c r="WSZ1" s="1705"/>
      <c r="WTA1" s="1705"/>
      <c r="WTB1" s="1705"/>
      <c r="WTC1" s="1705"/>
      <c r="WTD1" s="1705"/>
      <c r="WTE1" s="1705"/>
      <c r="WTF1" s="1705"/>
      <c r="WTG1" s="1705"/>
      <c r="WTH1" s="1705"/>
      <c r="WTI1" s="1705"/>
      <c r="WTJ1" s="1705"/>
      <c r="WTK1" s="1705"/>
      <c r="WTL1" s="1705"/>
      <c r="WTM1" s="1705"/>
      <c r="WTN1" s="1705"/>
      <c r="WTO1" s="1705"/>
      <c r="WTP1" s="1705"/>
      <c r="WTQ1" s="1705"/>
      <c r="WTR1" s="1705"/>
      <c r="WTS1" s="1705"/>
      <c r="WTT1" s="1705"/>
      <c r="WTU1" s="1705"/>
      <c r="WTV1" s="1705"/>
      <c r="WTW1" s="1705"/>
      <c r="WTX1" s="1705"/>
      <c r="WTY1" s="1705"/>
      <c r="WTZ1" s="1705"/>
      <c r="WUA1" s="1705"/>
      <c r="WUB1" s="1705"/>
      <c r="WUC1" s="1705"/>
      <c r="WUD1" s="1705"/>
      <c r="WUE1" s="1705"/>
      <c r="WUF1" s="1705"/>
      <c r="WUG1" s="1705"/>
      <c r="WUH1" s="1705"/>
      <c r="WUI1" s="1705"/>
      <c r="WUJ1" s="1705"/>
      <c r="WUK1" s="1705"/>
      <c r="WUL1" s="1705"/>
      <c r="WUM1" s="1705"/>
      <c r="WUN1" s="1705"/>
      <c r="WUO1" s="1705"/>
      <c r="WUP1" s="1705"/>
      <c r="WUQ1" s="1705"/>
      <c r="WUR1" s="1705"/>
      <c r="WUS1" s="1705"/>
      <c r="WUT1" s="1705"/>
      <c r="WUU1" s="1705"/>
      <c r="WUV1" s="1705"/>
      <c r="WUW1" s="1705"/>
      <c r="WUX1" s="1705"/>
      <c r="WUY1" s="1705"/>
      <c r="WUZ1" s="1705"/>
      <c r="WVA1" s="1705"/>
      <c r="WVB1" s="1705"/>
      <c r="WVC1" s="1705"/>
      <c r="WVD1" s="1705"/>
      <c r="WVE1" s="1705"/>
      <c r="WVF1" s="1705"/>
      <c r="WVG1" s="1705"/>
      <c r="WVH1" s="1705"/>
      <c r="WVI1" s="1705"/>
      <c r="WVJ1" s="1705"/>
      <c r="WVK1" s="1705"/>
      <c r="WVL1" s="1705"/>
      <c r="WVM1" s="1705"/>
      <c r="WVN1" s="1705"/>
      <c r="WVO1" s="1705"/>
      <c r="WVP1" s="1705"/>
      <c r="WVQ1" s="1705"/>
      <c r="WVR1" s="1705"/>
      <c r="WVS1" s="1705"/>
      <c r="WVT1" s="1705"/>
      <c r="WVU1" s="1705"/>
      <c r="WVV1" s="1705"/>
      <c r="WVW1" s="1705"/>
      <c r="WVX1" s="1705"/>
      <c r="WVY1" s="1705"/>
      <c r="WVZ1" s="1705"/>
      <c r="WWA1" s="1705"/>
      <c r="WWB1" s="1705"/>
      <c r="WWC1" s="1705"/>
      <c r="WWD1" s="1705"/>
      <c r="WWE1" s="1705"/>
      <c r="WWF1" s="1705"/>
      <c r="WWG1" s="1705"/>
      <c r="WWH1" s="1705"/>
      <c r="WWI1" s="1705"/>
      <c r="WWJ1" s="1705"/>
      <c r="WWK1" s="1705"/>
      <c r="WWL1" s="1705"/>
      <c r="WWM1" s="1705"/>
      <c r="WWN1" s="1705"/>
      <c r="WWO1" s="1705"/>
      <c r="WWP1" s="1705"/>
      <c r="WWQ1" s="1705"/>
      <c r="WWR1" s="1705"/>
      <c r="WWS1" s="1705"/>
      <c r="WWT1" s="1705"/>
      <c r="WWU1" s="1705"/>
      <c r="WWV1" s="1705"/>
      <c r="WWW1" s="1705"/>
      <c r="WWX1" s="1705"/>
      <c r="WWY1" s="1705"/>
      <c r="WWZ1" s="1705"/>
      <c r="WXA1" s="1705"/>
      <c r="WXB1" s="1705"/>
      <c r="WXC1" s="1705"/>
      <c r="WXD1" s="1705"/>
      <c r="WXE1" s="1705"/>
      <c r="WXF1" s="1705"/>
      <c r="WXG1" s="1705"/>
      <c r="WXH1" s="1705"/>
      <c r="WXI1" s="1705"/>
      <c r="WXJ1" s="1705"/>
      <c r="WXK1" s="1705"/>
      <c r="WXL1" s="1705"/>
      <c r="WXM1" s="1705"/>
      <c r="WXN1" s="1705"/>
      <c r="WXO1" s="1705"/>
      <c r="WXP1" s="1705"/>
      <c r="WXQ1" s="1705"/>
      <c r="WXR1" s="1705"/>
      <c r="WXS1" s="1705"/>
      <c r="WXT1" s="1705"/>
      <c r="WXU1" s="1705"/>
      <c r="WXV1" s="1705"/>
      <c r="WXW1" s="1705"/>
      <c r="WXX1" s="1705"/>
      <c r="WXY1" s="1705"/>
      <c r="WXZ1" s="1705"/>
      <c r="WYA1" s="1705"/>
      <c r="WYB1" s="1705"/>
      <c r="WYC1" s="1705"/>
      <c r="WYD1" s="1705"/>
      <c r="WYE1" s="1705"/>
      <c r="WYF1" s="1705"/>
      <c r="WYG1" s="1705"/>
      <c r="WYH1" s="1705"/>
      <c r="WYI1" s="1705"/>
      <c r="WYJ1" s="1705"/>
      <c r="WYK1" s="1705"/>
      <c r="WYL1" s="1705"/>
      <c r="WYM1" s="1705"/>
      <c r="WYN1" s="1705"/>
      <c r="WYO1" s="1705"/>
      <c r="WYP1" s="1705"/>
      <c r="WYQ1" s="1705"/>
      <c r="WYR1" s="1705"/>
      <c r="WYS1" s="1705"/>
      <c r="WYT1" s="1705"/>
      <c r="WYU1" s="1705"/>
      <c r="WYV1" s="1705"/>
      <c r="WYW1" s="1705"/>
      <c r="WYX1" s="1705"/>
      <c r="WYY1" s="1705"/>
      <c r="WYZ1" s="1705"/>
      <c r="WZA1" s="1705"/>
      <c r="WZB1" s="1705"/>
      <c r="WZC1" s="1705"/>
      <c r="WZD1" s="1705"/>
      <c r="WZE1" s="1705"/>
      <c r="WZF1" s="1705"/>
      <c r="WZG1" s="1705"/>
      <c r="WZH1" s="1705"/>
      <c r="WZI1" s="1705"/>
      <c r="WZJ1" s="1705"/>
      <c r="WZK1" s="1705"/>
      <c r="WZL1" s="1705"/>
      <c r="WZM1" s="1705"/>
      <c r="WZN1" s="1705"/>
      <c r="WZO1" s="1705"/>
      <c r="WZP1" s="1705"/>
      <c r="WZQ1" s="1705"/>
      <c r="WZR1" s="1705"/>
      <c r="WZS1" s="1705"/>
      <c r="WZT1" s="1705"/>
      <c r="WZU1" s="1705"/>
      <c r="WZV1" s="1705"/>
      <c r="WZW1" s="1705"/>
      <c r="WZX1" s="1705"/>
      <c r="WZY1" s="1705"/>
      <c r="WZZ1" s="1705"/>
      <c r="XAA1" s="1705"/>
      <c r="XAB1" s="1705"/>
      <c r="XAC1" s="1705"/>
      <c r="XAD1" s="1705"/>
      <c r="XAE1" s="1705"/>
      <c r="XAF1" s="1705"/>
      <c r="XAG1" s="1705"/>
      <c r="XAH1" s="1705"/>
      <c r="XAI1" s="1705"/>
      <c r="XAJ1" s="1705"/>
      <c r="XAK1" s="1705"/>
      <c r="XAL1" s="1705"/>
      <c r="XAM1" s="1705"/>
      <c r="XAN1" s="1705"/>
      <c r="XAO1" s="1705"/>
      <c r="XAP1" s="1705"/>
      <c r="XAQ1" s="1705"/>
      <c r="XAR1" s="1705"/>
      <c r="XAS1" s="1705"/>
      <c r="XAT1" s="1705"/>
      <c r="XAU1" s="1705"/>
      <c r="XAV1" s="1705"/>
      <c r="XAW1" s="1705"/>
      <c r="XAX1" s="1705"/>
      <c r="XAY1" s="1705"/>
      <c r="XAZ1" s="1705"/>
      <c r="XBA1" s="1705"/>
      <c r="XBB1" s="1705"/>
      <c r="XBC1" s="1705"/>
      <c r="XBD1" s="1705"/>
      <c r="XBE1" s="1705"/>
      <c r="XBF1" s="1705"/>
      <c r="XBG1" s="1705"/>
      <c r="XBH1" s="1705"/>
      <c r="XBI1" s="1705"/>
      <c r="XBJ1" s="1705"/>
      <c r="XBK1" s="1705"/>
      <c r="XBL1" s="1705"/>
      <c r="XBM1" s="1705"/>
      <c r="XBN1" s="1705"/>
      <c r="XBO1" s="1705"/>
      <c r="XBP1" s="1705"/>
      <c r="XBQ1" s="1705"/>
      <c r="XBR1" s="1705"/>
      <c r="XBS1" s="1705"/>
      <c r="XBT1" s="1705"/>
      <c r="XBU1" s="1705"/>
      <c r="XBV1" s="1705"/>
      <c r="XBW1" s="1705"/>
      <c r="XBX1" s="1705"/>
      <c r="XBY1" s="1705"/>
      <c r="XBZ1" s="1705"/>
      <c r="XCA1" s="1705"/>
      <c r="XCB1" s="1705"/>
      <c r="XCC1" s="1705"/>
      <c r="XCD1" s="1705"/>
      <c r="XCE1" s="1705"/>
      <c r="XCF1" s="1705"/>
      <c r="XCG1" s="1705"/>
      <c r="XCH1" s="1705"/>
      <c r="XCI1" s="1705"/>
      <c r="XCJ1" s="1705"/>
      <c r="XCK1" s="1705"/>
      <c r="XCL1" s="1705"/>
      <c r="XCM1" s="1705"/>
      <c r="XCN1" s="1705"/>
      <c r="XCO1" s="1705"/>
      <c r="XCP1" s="1705"/>
      <c r="XCQ1" s="1705"/>
      <c r="XCR1" s="1705"/>
      <c r="XCS1" s="1705"/>
      <c r="XCT1" s="1705"/>
      <c r="XCU1" s="1705"/>
      <c r="XCV1" s="1705"/>
      <c r="XCW1" s="1705"/>
      <c r="XCX1" s="1705"/>
      <c r="XCY1" s="1705"/>
      <c r="XCZ1" s="1705"/>
      <c r="XDA1" s="1705"/>
      <c r="XDB1" s="1705"/>
      <c r="XDC1" s="1705"/>
      <c r="XDD1" s="1705"/>
      <c r="XDE1" s="1705"/>
      <c r="XDF1" s="1705"/>
      <c r="XDG1" s="1705"/>
      <c r="XDH1" s="1705"/>
      <c r="XDI1" s="1705"/>
      <c r="XDJ1" s="1705"/>
      <c r="XDK1" s="1705"/>
      <c r="XDL1" s="1705"/>
      <c r="XDM1" s="1705"/>
      <c r="XDN1" s="1705"/>
      <c r="XDO1" s="1705"/>
      <c r="XDP1" s="1705"/>
      <c r="XDQ1" s="1705"/>
      <c r="XDR1" s="1705"/>
      <c r="XDS1" s="1705"/>
      <c r="XDT1" s="1705"/>
      <c r="XDU1" s="1705"/>
      <c r="XDV1" s="1705"/>
      <c r="XDW1" s="1705"/>
      <c r="XDX1" s="1705"/>
      <c r="XDY1" s="1705"/>
      <c r="XDZ1" s="1705"/>
      <c r="XEA1" s="1705"/>
      <c r="XEB1" s="1705"/>
      <c r="XEC1" s="1705"/>
      <c r="XED1" s="1705"/>
      <c r="XEE1" s="1705"/>
      <c r="XEF1" s="1705"/>
      <c r="XEG1" s="1705"/>
      <c r="XEH1" s="1705"/>
      <c r="XEI1" s="1705"/>
      <c r="XEJ1" s="1705"/>
      <c r="XEK1" s="1705"/>
      <c r="XEL1" s="1705"/>
      <c r="XEM1" s="1705"/>
      <c r="XEN1" s="1705"/>
      <c r="XEO1" s="1705"/>
      <c r="XEP1" s="1705"/>
      <c r="XEQ1" s="1705"/>
      <c r="XER1" s="1705"/>
      <c r="XES1" s="1705"/>
      <c r="XET1" s="1705"/>
      <c r="XEU1" s="1705"/>
      <c r="XEV1" s="1705"/>
      <c r="XEW1" s="1705"/>
      <c r="XEX1" s="1705"/>
      <c r="XEY1" s="1705"/>
      <c r="XEZ1" s="1705"/>
      <c r="XFA1" s="1705"/>
      <c r="XFB1" s="1705"/>
      <c r="XFC1" s="1705"/>
      <c r="XFD1" s="1705"/>
    </row>
    <row r="2" spans="1:16384" ht="21" customHeight="1">
      <c r="A2" s="1739" t="s">
        <v>514</v>
      </c>
      <c r="B2" s="1739"/>
      <c r="C2" s="1739"/>
      <c r="D2" s="1739"/>
      <c r="E2" s="1739"/>
      <c r="F2" s="1739"/>
    </row>
    <row r="3" spans="1:16384" ht="33" customHeight="1">
      <c r="A3" s="1740" t="s">
        <v>515</v>
      </c>
      <c r="B3" s="1740"/>
      <c r="C3" s="1740"/>
      <c r="D3" s="1740"/>
      <c r="E3" s="1740"/>
      <c r="F3" s="1740"/>
    </row>
    <row r="4" spans="1:16384" ht="15" customHeight="1">
      <c r="A4" s="784"/>
      <c r="B4" s="784"/>
      <c r="C4" s="784"/>
      <c r="D4" s="784"/>
      <c r="E4" s="784"/>
      <c r="F4" s="785" t="s">
        <v>516</v>
      </c>
    </row>
    <row r="5" spans="1:16384" ht="39.75" customHeight="1">
      <c r="A5" s="786" t="s">
        <v>517</v>
      </c>
      <c r="B5" s="787" t="s">
        <v>518</v>
      </c>
      <c r="C5" s="788" t="s">
        <v>519</v>
      </c>
      <c r="D5" s="788" t="s">
        <v>520</v>
      </c>
      <c r="E5" s="788" t="s">
        <v>521</v>
      </c>
      <c r="F5" s="788" t="s">
        <v>522</v>
      </c>
    </row>
    <row r="6" spans="1:16384" ht="12.95" customHeight="1">
      <c r="A6" s="789"/>
      <c r="B6" s="790"/>
      <c r="C6" s="789"/>
      <c r="D6" s="789"/>
      <c r="E6" s="789"/>
      <c r="F6" s="789"/>
    </row>
    <row r="7" spans="1:16384" ht="12.95" customHeight="1">
      <c r="A7" s="791" t="s">
        <v>9</v>
      </c>
      <c r="B7" s="792"/>
      <c r="C7" s="793">
        <v>85.2</v>
      </c>
      <c r="D7" s="793">
        <v>78.400000000000006</v>
      </c>
      <c r="E7" s="793">
        <v>73.099999999999994</v>
      </c>
      <c r="F7" s="793">
        <v>76.7</v>
      </c>
      <c r="G7" s="794"/>
      <c r="H7" s="794"/>
      <c r="I7" s="794"/>
    </row>
    <row r="8" spans="1:16384" ht="12.95" customHeight="1">
      <c r="A8" s="784"/>
      <c r="B8" s="792"/>
    </row>
    <row r="9" spans="1:16384" ht="12.95" customHeight="1">
      <c r="A9" s="795" t="s">
        <v>523</v>
      </c>
      <c r="B9" s="796">
        <v>476</v>
      </c>
      <c r="C9" s="797">
        <v>20.100000000000001</v>
      </c>
      <c r="D9" s="797">
        <v>19.100000000000001</v>
      </c>
      <c r="E9" s="797">
        <v>17.3</v>
      </c>
      <c r="F9" s="797">
        <v>15.7</v>
      </c>
    </row>
    <row r="10" spans="1:16384" ht="12.95" customHeight="1">
      <c r="A10" s="798" t="s">
        <v>524</v>
      </c>
      <c r="B10" s="799">
        <v>581</v>
      </c>
      <c r="C10" s="797">
        <v>9</v>
      </c>
      <c r="D10" s="797">
        <v>10.9</v>
      </c>
      <c r="E10" s="797">
        <v>11.3</v>
      </c>
      <c r="F10" s="797">
        <v>9.9</v>
      </c>
    </row>
    <row r="11" spans="1:16384" ht="12.95" customHeight="1">
      <c r="A11" s="800"/>
      <c r="B11" s="799"/>
      <c r="F11" s="801"/>
    </row>
    <row r="12" spans="1:16384" ht="25.5" customHeight="1">
      <c r="A12" s="802" t="s">
        <v>525</v>
      </c>
      <c r="B12" s="796">
        <v>59</v>
      </c>
      <c r="C12" s="803">
        <v>8.4</v>
      </c>
      <c r="D12" s="803">
        <v>8.5</v>
      </c>
      <c r="E12" s="803">
        <v>8.6</v>
      </c>
      <c r="F12" s="803">
        <v>6.5</v>
      </c>
      <c r="H12" s="804"/>
      <c r="I12" s="804"/>
      <c r="J12" s="804"/>
    </row>
    <row r="13" spans="1:16384" ht="12.95" customHeight="1">
      <c r="A13" s="805" t="s">
        <v>526</v>
      </c>
      <c r="B13" s="806">
        <v>591</v>
      </c>
      <c r="C13" s="797">
        <v>7.9</v>
      </c>
      <c r="D13" s="797">
        <v>8</v>
      </c>
      <c r="E13" s="797">
        <v>8.1999999999999993</v>
      </c>
      <c r="F13" s="797">
        <v>5.9</v>
      </c>
    </row>
    <row r="14" spans="1:16384" ht="12.95" customHeight="1">
      <c r="A14" s="807" t="s">
        <v>137</v>
      </c>
      <c r="B14" s="806">
        <v>592</v>
      </c>
      <c r="C14" s="808" t="s">
        <v>203</v>
      </c>
      <c r="D14" s="808" t="s">
        <v>203</v>
      </c>
      <c r="E14" s="808" t="s">
        <v>203</v>
      </c>
      <c r="F14" s="808" t="s">
        <v>203</v>
      </c>
    </row>
    <row r="15" spans="1:16384" ht="12.95" customHeight="1">
      <c r="A15" s="807"/>
      <c r="B15" s="806"/>
      <c r="C15" s="808"/>
      <c r="D15" s="808"/>
      <c r="E15" s="808"/>
      <c r="F15" s="808"/>
    </row>
    <row r="16" spans="1:16384" ht="12.95" customHeight="1">
      <c r="A16" s="809" t="s">
        <v>527</v>
      </c>
      <c r="B16" s="810">
        <v>60</v>
      </c>
      <c r="C16" s="803">
        <v>6.7</v>
      </c>
      <c r="D16" s="803">
        <v>6.2</v>
      </c>
      <c r="E16" s="803">
        <v>6.2</v>
      </c>
      <c r="F16" s="803">
        <v>8.3000000000000007</v>
      </c>
      <c r="G16" s="794"/>
      <c r="H16" s="794"/>
      <c r="I16" s="794"/>
    </row>
    <row r="17" spans="1:6" ht="12.95" customHeight="1">
      <c r="A17" s="807" t="s">
        <v>138</v>
      </c>
      <c r="B17" s="810">
        <v>601</v>
      </c>
      <c r="C17" s="808" t="s">
        <v>203</v>
      </c>
      <c r="D17" s="808" t="s">
        <v>203</v>
      </c>
      <c r="E17" s="808" t="s">
        <v>203</v>
      </c>
      <c r="F17" s="808" t="s">
        <v>203</v>
      </c>
    </row>
    <row r="18" spans="1:6" ht="12.95" customHeight="1">
      <c r="A18" s="807" t="s">
        <v>139</v>
      </c>
      <c r="B18" s="810">
        <v>602</v>
      </c>
      <c r="C18" s="808" t="s">
        <v>203</v>
      </c>
      <c r="D18" s="808">
        <v>4.7</v>
      </c>
      <c r="E18" s="808" t="s">
        <v>203</v>
      </c>
      <c r="F18" s="811">
        <v>5.6</v>
      </c>
    </row>
    <row r="19" spans="1:6" ht="12.95" customHeight="1">
      <c r="A19" s="807"/>
      <c r="B19" s="810"/>
      <c r="C19" s="808"/>
      <c r="D19" s="808"/>
      <c r="E19" s="808"/>
      <c r="F19" s="811"/>
    </row>
    <row r="20" spans="1:6" ht="12.95" customHeight="1">
      <c r="A20" s="809" t="s">
        <v>143</v>
      </c>
      <c r="B20" s="812">
        <v>741</v>
      </c>
      <c r="C20" s="813">
        <v>7.4</v>
      </c>
      <c r="D20" s="813">
        <v>5.7</v>
      </c>
      <c r="E20" s="813" t="s">
        <v>203</v>
      </c>
      <c r="F20" s="814">
        <v>5.0999999999999996</v>
      </c>
    </row>
    <row r="21" spans="1:6" ht="12.95" customHeight="1">
      <c r="A21" s="809"/>
      <c r="B21" s="812"/>
      <c r="C21" s="813"/>
      <c r="D21" s="813"/>
      <c r="E21" s="813"/>
      <c r="F21" s="814"/>
    </row>
    <row r="22" spans="1:6" ht="12.95" customHeight="1">
      <c r="A22" s="809" t="s">
        <v>144</v>
      </c>
      <c r="B22" s="812">
        <v>742</v>
      </c>
      <c r="C22" s="813">
        <v>5.3</v>
      </c>
      <c r="D22" s="813">
        <v>4.5</v>
      </c>
      <c r="E22" s="813" t="s">
        <v>203</v>
      </c>
      <c r="F22" s="813" t="s">
        <v>203</v>
      </c>
    </row>
    <row r="23" spans="1:6" ht="12.95" customHeight="1">
      <c r="A23" s="809"/>
      <c r="B23" s="812"/>
      <c r="C23" s="813"/>
      <c r="D23" s="813"/>
      <c r="E23" s="813"/>
      <c r="F23" s="813"/>
    </row>
    <row r="24" spans="1:6" ht="12.95" customHeight="1">
      <c r="A24" s="809" t="s">
        <v>145</v>
      </c>
      <c r="B24" s="812"/>
      <c r="C24" s="813" t="s">
        <v>203</v>
      </c>
      <c r="D24" s="813" t="s">
        <v>203</v>
      </c>
      <c r="E24" s="813" t="s">
        <v>203</v>
      </c>
      <c r="F24" s="813" t="s">
        <v>203</v>
      </c>
    </row>
    <row r="25" spans="1:6" ht="12.95" customHeight="1">
      <c r="A25" s="809"/>
      <c r="B25" s="812"/>
      <c r="C25" s="813"/>
      <c r="D25" s="813"/>
      <c r="E25" s="813"/>
      <c r="F25" s="813"/>
    </row>
    <row r="26" spans="1:6" ht="12.95" customHeight="1">
      <c r="A26" s="802" t="s">
        <v>528</v>
      </c>
      <c r="B26" s="810">
        <v>90</v>
      </c>
      <c r="C26" s="814">
        <v>13.9</v>
      </c>
      <c r="D26" s="814">
        <v>9.6999999999999993</v>
      </c>
      <c r="E26" s="814">
        <v>10.7</v>
      </c>
      <c r="F26" s="814">
        <v>13.4</v>
      </c>
    </row>
    <row r="27" spans="1:6" ht="12.95" customHeight="1">
      <c r="A27" s="802"/>
      <c r="B27" s="810"/>
      <c r="C27" s="814"/>
      <c r="D27" s="814"/>
      <c r="E27" s="814"/>
      <c r="F27" s="814"/>
    </row>
    <row r="28" spans="1:6" ht="12.95" customHeight="1">
      <c r="A28" s="802" t="s">
        <v>529</v>
      </c>
      <c r="B28" s="810">
        <v>91</v>
      </c>
      <c r="C28" s="814">
        <v>12.4</v>
      </c>
      <c r="D28" s="814">
        <v>12.1</v>
      </c>
      <c r="E28" s="814">
        <v>8.8000000000000007</v>
      </c>
      <c r="F28" s="814">
        <v>11.3</v>
      </c>
    </row>
    <row r="29" spans="1:6" ht="6.95" customHeight="1" thickBot="1">
      <c r="A29" s="815"/>
      <c r="B29" s="815"/>
      <c r="C29" s="815"/>
      <c r="D29" s="815"/>
      <c r="E29" s="815"/>
      <c r="F29" s="815"/>
    </row>
    <row r="30" spans="1:6" ht="4.5" customHeight="1" thickTop="1">
      <c r="A30" s="816"/>
      <c r="B30" s="816"/>
      <c r="C30" s="816"/>
      <c r="D30" s="816"/>
      <c r="E30" s="817"/>
      <c r="F30" s="817"/>
    </row>
    <row r="31" spans="1:6" ht="12.95" customHeight="1">
      <c r="A31" s="1741" t="s">
        <v>530</v>
      </c>
      <c r="B31" s="1741"/>
      <c r="C31" s="1741"/>
      <c r="D31" s="1741"/>
      <c r="E31" s="1741"/>
      <c r="F31" s="1741"/>
    </row>
    <row r="32" spans="1:6" ht="12.95" customHeight="1">
      <c r="A32" s="818" t="s">
        <v>531</v>
      </c>
    </row>
    <row r="33" spans="1:6" ht="12.95" customHeight="1">
      <c r="A33" s="1742" t="s">
        <v>532</v>
      </c>
      <c r="B33" s="1742"/>
      <c r="C33" s="1742"/>
      <c r="D33" s="1742"/>
      <c r="E33" s="1742"/>
      <c r="F33" s="1742"/>
    </row>
    <row r="34" spans="1:6" ht="17.100000000000001" customHeight="1"/>
    <row r="35" spans="1:6" ht="17.100000000000001" customHeight="1"/>
    <row r="36" spans="1:6" ht="17.100000000000001" customHeight="1"/>
    <row r="37" spans="1:6" ht="17.100000000000001" customHeight="1"/>
    <row r="38" spans="1:6" ht="17.100000000000001" customHeight="1"/>
    <row r="39" spans="1:6" ht="17.100000000000001" customHeight="1"/>
    <row r="40" spans="1:6" ht="17.100000000000001" customHeight="1"/>
    <row r="41" spans="1:6" ht="17.100000000000001" customHeight="1"/>
    <row r="42" spans="1:6" ht="17.100000000000001" customHeight="1"/>
    <row r="43" spans="1:6" ht="17.100000000000001" customHeight="1"/>
    <row r="44" spans="1:6" ht="17.100000000000001" customHeight="1"/>
    <row r="45" spans="1:6" ht="17.100000000000001" customHeight="1"/>
    <row r="46" spans="1:6" ht="17.100000000000001" customHeight="1"/>
    <row r="47" spans="1:6" ht="17.100000000000001" customHeight="1"/>
    <row r="48" spans="1:6" ht="17.100000000000001" customHeight="1"/>
    <row r="49" ht="17.100000000000001" customHeight="1"/>
    <row r="50" ht="17.100000000000001" customHeight="1"/>
    <row r="51" ht="17.100000000000001" customHeight="1"/>
  </sheetData>
  <mergeCells count="4">
    <mergeCell ref="A2:F2"/>
    <mergeCell ref="A3:F3"/>
    <mergeCell ref="A31:F31"/>
    <mergeCell ref="A33:F33"/>
  </mergeCells>
  <hyperlinks>
    <hyperlink ref="A1" location="Índice!A1" display="Voltar ao Índice"/>
  </hyperlinks>
  <pageMargins left="0.78740157480314965" right="0.78740157480314965" top="1.1811023622047245" bottom="0.78740157480314965" header="0" footer="0"/>
  <pageSetup paperSize="9" orientation="portrait" verticalDpi="1200" r:id="rId1"/>
  <headerFooter alignWithMargins="0"/>
</worksheet>
</file>

<file path=xl/worksheets/sheet30.xml><?xml version="1.0" encoding="utf-8"?>
<worksheet xmlns="http://schemas.openxmlformats.org/spreadsheetml/2006/main" xmlns:r="http://schemas.openxmlformats.org/officeDocument/2006/relationships">
  <dimension ref="A1:L57"/>
  <sheetViews>
    <sheetView showGridLines="0" workbookViewId="0"/>
  </sheetViews>
  <sheetFormatPr defaultColWidth="10.5703125" defaultRowHeight="12.75"/>
  <cols>
    <col min="1" max="1" width="32.5703125" style="1" customWidth="1"/>
    <col min="2" max="2" width="6.85546875" style="1" customWidth="1"/>
    <col min="3" max="3" width="10.5703125" style="1" customWidth="1"/>
    <col min="4" max="4" width="8.7109375" style="1" customWidth="1"/>
    <col min="5" max="5" width="6.7109375" style="1" customWidth="1"/>
    <col min="6" max="6" width="10.5703125" style="1" customWidth="1"/>
    <col min="7" max="7" width="11.140625" style="1" customWidth="1"/>
    <col min="8" max="8" width="1" style="1" hidden="1" customWidth="1"/>
    <col min="9" max="12" width="10.5703125" style="57"/>
    <col min="13" max="16384" width="10.5703125" style="1"/>
  </cols>
  <sheetData>
    <row r="1" spans="1:11" ht="15" customHeight="1">
      <c r="A1" s="1330" t="s">
        <v>1527</v>
      </c>
      <c r="B1" s="1709"/>
      <c r="C1" s="1709"/>
      <c r="D1" s="1709"/>
      <c r="E1" s="1709"/>
      <c r="F1" s="1709"/>
      <c r="G1" s="1709"/>
    </row>
    <row r="2" spans="1:11" ht="21" customHeight="1">
      <c r="A2" s="1766" t="s">
        <v>119</v>
      </c>
      <c r="B2" s="1766"/>
      <c r="C2" s="1766"/>
      <c r="D2" s="1766"/>
      <c r="E2" s="1766"/>
      <c r="F2" s="1766"/>
      <c r="G2" s="1766"/>
    </row>
    <row r="3" spans="1:11" ht="33" customHeight="1">
      <c r="A3" s="1780" t="s">
        <v>120</v>
      </c>
      <c r="B3" s="1780"/>
      <c r="C3" s="1780"/>
      <c r="D3" s="1780"/>
      <c r="E3" s="1780"/>
      <c r="F3" s="1780"/>
      <c r="G3" s="1780"/>
    </row>
    <row r="4" spans="1:11" ht="15" customHeight="1">
      <c r="A4" s="58"/>
      <c r="B4" s="3"/>
      <c r="C4" s="4"/>
      <c r="D4" s="4"/>
      <c r="E4" s="4"/>
      <c r="F4" s="4"/>
      <c r="G4" s="4"/>
    </row>
    <row r="5" spans="1:11" ht="15" customHeight="1">
      <c r="A5" s="6"/>
      <c r="B5" s="1769">
        <v>2014</v>
      </c>
      <c r="C5" s="1770"/>
      <c r="D5" s="1770"/>
      <c r="E5" s="1769">
        <v>2013</v>
      </c>
      <c r="F5" s="1770"/>
      <c r="G5" s="1770"/>
    </row>
    <row r="6" spans="1:11" ht="9" customHeight="1">
      <c r="A6" s="9"/>
      <c r="B6" s="8"/>
      <c r="C6" s="11"/>
      <c r="D6" s="11"/>
      <c r="E6" s="8"/>
      <c r="F6" s="11"/>
      <c r="G6" s="11"/>
    </row>
    <row r="7" spans="1:11" ht="9" customHeight="1">
      <c r="A7" s="12" t="s">
        <v>121</v>
      </c>
      <c r="B7" s="11" t="s">
        <v>0</v>
      </c>
      <c r="C7" s="1776" t="s">
        <v>122</v>
      </c>
      <c r="D7" s="1776" t="s">
        <v>123</v>
      </c>
      <c r="E7" s="11" t="s">
        <v>0</v>
      </c>
      <c r="F7" s="1776" t="s">
        <v>122</v>
      </c>
      <c r="G7" s="1776" t="s">
        <v>123</v>
      </c>
    </row>
    <row r="8" spans="1:11" ht="9" customHeight="1">
      <c r="A8" s="12"/>
      <c r="B8" s="11"/>
      <c r="C8" s="1777"/>
      <c r="D8" s="1777"/>
      <c r="E8" s="11"/>
      <c r="F8" s="1777"/>
      <c r="G8" s="1777"/>
    </row>
    <row r="9" spans="1:11" ht="9" customHeight="1">
      <c r="A9" s="12"/>
      <c r="B9" s="11"/>
      <c r="C9" s="1777"/>
      <c r="D9" s="1777"/>
      <c r="E9" s="11"/>
      <c r="F9" s="1777"/>
      <c r="G9" s="1777"/>
    </row>
    <row r="10" spans="1:11" ht="12.75" customHeight="1">
      <c r="A10" s="9"/>
      <c r="B10" s="13"/>
      <c r="C10" s="1778"/>
      <c r="D10" s="1778"/>
      <c r="E10" s="13"/>
      <c r="F10" s="1778"/>
      <c r="G10" s="1778"/>
    </row>
    <row r="11" spans="1:11" ht="15" customHeight="1">
      <c r="A11" s="14"/>
      <c r="B11" s="59" t="s">
        <v>19</v>
      </c>
      <c r="C11" s="1761" t="s">
        <v>13</v>
      </c>
      <c r="D11" s="1762"/>
      <c r="E11" s="59" t="s">
        <v>19</v>
      </c>
      <c r="F11" s="1761" t="s">
        <v>13</v>
      </c>
      <c r="G11" s="1762"/>
    </row>
    <row r="12" spans="1:11" ht="12.95" customHeight="1">
      <c r="A12" s="16"/>
      <c r="B12" s="16"/>
      <c r="C12" s="16"/>
      <c r="D12" s="16"/>
      <c r="E12" s="16"/>
      <c r="F12" s="16"/>
      <c r="G12" s="16"/>
    </row>
    <row r="13" spans="1:11" ht="12.95" customHeight="1">
      <c r="A13" s="53" t="s">
        <v>124</v>
      </c>
      <c r="B13" s="60">
        <v>50671</v>
      </c>
      <c r="C13" s="60">
        <v>48358.796000000002</v>
      </c>
      <c r="D13" s="60">
        <v>6712.4619999999986</v>
      </c>
      <c r="E13" s="60">
        <v>49691</v>
      </c>
      <c r="F13" s="60">
        <v>39936.377999999997</v>
      </c>
      <c r="G13" s="60">
        <v>5183.4889999999987</v>
      </c>
    </row>
    <row r="14" spans="1:11" ht="12.95" customHeight="1">
      <c r="A14" s="16"/>
      <c r="B14" s="61"/>
      <c r="C14" s="61"/>
      <c r="D14" s="61"/>
      <c r="E14" s="61"/>
      <c r="F14" s="61"/>
      <c r="G14" s="61"/>
    </row>
    <row r="15" spans="1:11" ht="24" customHeight="1">
      <c r="A15" s="54" t="s">
        <v>125</v>
      </c>
      <c r="B15" s="62">
        <v>636</v>
      </c>
      <c r="C15" s="63">
        <v>35.680999999999997</v>
      </c>
      <c r="D15" s="77" t="s">
        <v>126</v>
      </c>
      <c r="E15" s="62">
        <v>588</v>
      </c>
      <c r="F15" s="63">
        <v>54.232999999999997</v>
      </c>
      <c r="G15" s="63">
        <v>1.3089999999999999</v>
      </c>
      <c r="H15" s="33"/>
      <c r="I15" s="64"/>
      <c r="J15" s="64"/>
      <c r="K15" s="64"/>
    </row>
    <row r="16" spans="1:11" ht="7.5" customHeight="1">
      <c r="A16" s="1798" t="s">
        <v>127</v>
      </c>
      <c r="B16" s="1799">
        <v>4723</v>
      </c>
      <c r="C16" s="1800">
        <v>5.6360000000000001</v>
      </c>
      <c r="D16" s="1800">
        <v>40.576999999999998</v>
      </c>
      <c r="E16" s="1801">
        <v>5053</v>
      </c>
      <c r="F16" s="1800">
        <v>14.654999999999999</v>
      </c>
      <c r="G16" s="1800">
        <v>28.416</v>
      </c>
      <c r="H16" s="33"/>
      <c r="I16" s="64"/>
      <c r="J16" s="64"/>
      <c r="K16" s="64"/>
    </row>
    <row r="17" spans="1:12" ht="21" customHeight="1">
      <c r="A17" s="1798"/>
      <c r="B17" s="1799"/>
      <c r="C17" s="1800"/>
      <c r="D17" s="1800"/>
      <c r="E17" s="1801"/>
      <c r="F17" s="1800"/>
      <c r="G17" s="1800"/>
      <c r="H17" s="33"/>
      <c r="I17" s="64"/>
      <c r="J17" s="64"/>
      <c r="K17" s="64"/>
    </row>
    <row r="18" spans="1:12" ht="7.5" customHeight="1">
      <c r="A18" s="1798" t="s">
        <v>128</v>
      </c>
      <c r="B18" s="1802">
        <v>111</v>
      </c>
      <c r="C18" s="1803">
        <v>0.42</v>
      </c>
      <c r="D18" s="1803">
        <v>142.89099999999999</v>
      </c>
      <c r="E18" s="1802">
        <v>131</v>
      </c>
      <c r="F18" s="1803">
        <v>0.153</v>
      </c>
      <c r="G18" s="1803">
        <v>12.691000000000001</v>
      </c>
      <c r="H18" s="33"/>
      <c r="I18" s="64"/>
      <c r="J18" s="64"/>
      <c r="K18" s="64"/>
    </row>
    <row r="19" spans="1:12" ht="21" customHeight="1">
      <c r="A19" s="1798"/>
      <c r="B19" s="1802"/>
      <c r="C19" s="1803"/>
      <c r="D19" s="1803"/>
      <c r="E19" s="1802"/>
      <c r="F19" s="1803"/>
      <c r="G19" s="1803"/>
      <c r="H19" s="33"/>
      <c r="I19" s="64"/>
      <c r="J19" s="64"/>
      <c r="K19" s="64"/>
    </row>
    <row r="20" spans="1:12" ht="15" customHeight="1">
      <c r="A20" s="55" t="s">
        <v>129</v>
      </c>
      <c r="B20" s="65">
        <v>423</v>
      </c>
      <c r="C20" s="63">
        <v>18048.145</v>
      </c>
      <c r="D20" s="63">
        <v>1522.0519999999999</v>
      </c>
      <c r="E20" s="65">
        <v>407</v>
      </c>
      <c r="F20" s="63">
        <v>16302.897000000001</v>
      </c>
      <c r="G20" s="63">
        <v>1124.415</v>
      </c>
      <c r="H20" s="33"/>
      <c r="I20" s="64"/>
      <c r="J20" s="64"/>
      <c r="K20" s="64"/>
    </row>
    <row r="21" spans="1:12" ht="15" customHeight="1">
      <c r="A21" s="55" t="s">
        <v>130</v>
      </c>
      <c r="B21" s="65">
        <v>304</v>
      </c>
      <c r="C21" s="63">
        <v>1913.059</v>
      </c>
      <c r="D21" s="63">
        <v>0.129</v>
      </c>
      <c r="E21" s="65">
        <v>317</v>
      </c>
      <c r="F21" s="63">
        <v>1417.3689999999999</v>
      </c>
      <c r="G21" s="63">
        <v>70.775000000000006</v>
      </c>
      <c r="H21" s="33"/>
      <c r="I21" s="64"/>
      <c r="J21" s="64"/>
      <c r="K21" s="64"/>
    </row>
    <row r="22" spans="1:12" ht="15" customHeight="1">
      <c r="A22" s="55" t="s">
        <v>131</v>
      </c>
      <c r="B22" s="65">
        <v>444</v>
      </c>
      <c r="C22" s="63">
        <v>2105.4789999999998</v>
      </c>
      <c r="D22" s="63">
        <v>5.7149999999999999</v>
      </c>
      <c r="E22" s="65">
        <v>448</v>
      </c>
      <c r="F22" s="63">
        <v>2252.585</v>
      </c>
      <c r="G22" s="63">
        <v>0</v>
      </c>
      <c r="H22" s="33"/>
      <c r="I22" s="64"/>
      <c r="J22" s="64"/>
      <c r="K22" s="64"/>
    </row>
    <row r="23" spans="1:12" ht="15" customHeight="1">
      <c r="A23" s="55" t="s">
        <v>132</v>
      </c>
      <c r="B23" s="65">
        <v>24</v>
      </c>
      <c r="C23" s="63">
        <v>0</v>
      </c>
      <c r="D23" s="63">
        <v>0</v>
      </c>
      <c r="E23" s="65">
        <v>17</v>
      </c>
      <c r="F23" s="63">
        <v>0</v>
      </c>
      <c r="G23" s="63">
        <v>3.286</v>
      </c>
      <c r="H23" s="66"/>
      <c r="I23" s="67"/>
      <c r="J23" s="67"/>
      <c r="K23" s="67"/>
      <c r="L23" s="68"/>
    </row>
    <row r="24" spans="1:12" ht="15" customHeight="1">
      <c r="A24" s="1798" t="s">
        <v>133</v>
      </c>
      <c r="B24" s="1802">
        <v>1498</v>
      </c>
      <c r="C24" s="1803">
        <v>6895.7460000000001</v>
      </c>
      <c r="D24" s="1803">
        <v>1771.9659999999999</v>
      </c>
      <c r="E24" s="1802">
        <v>1446</v>
      </c>
      <c r="F24" s="1803">
        <v>3095.1779999999999</v>
      </c>
      <c r="G24" s="1803">
        <v>1025.549</v>
      </c>
      <c r="H24" s="33"/>
      <c r="I24" s="64"/>
      <c r="J24" s="64"/>
      <c r="K24" s="64"/>
    </row>
    <row r="25" spans="1:12" ht="11.25" customHeight="1">
      <c r="A25" s="1798"/>
      <c r="B25" s="1802"/>
      <c r="C25" s="1803"/>
      <c r="D25" s="1803"/>
      <c r="E25" s="1802"/>
      <c r="F25" s="1803"/>
      <c r="G25" s="1803"/>
      <c r="H25" s="33"/>
      <c r="I25" s="64"/>
      <c r="J25" s="64"/>
      <c r="K25" s="64"/>
    </row>
    <row r="26" spans="1:12" s="69" customFormat="1" ht="7.5" customHeight="1">
      <c r="A26" s="1804" t="s">
        <v>134</v>
      </c>
      <c r="B26" s="1802">
        <v>217</v>
      </c>
      <c r="C26" s="1803">
        <v>56.41</v>
      </c>
      <c r="D26" s="1803">
        <v>0</v>
      </c>
      <c r="E26" s="1802">
        <v>228</v>
      </c>
      <c r="F26" s="1803">
        <v>19.256</v>
      </c>
      <c r="G26" s="1803">
        <v>0</v>
      </c>
      <c r="H26" s="33"/>
      <c r="I26" s="64"/>
      <c r="J26" s="64"/>
      <c r="K26" s="64"/>
      <c r="L26" s="57"/>
    </row>
    <row r="27" spans="1:12" s="69" customFormat="1" ht="15" customHeight="1">
      <c r="A27" s="1804"/>
      <c r="B27" s="1802"/>
      <c r="C27" s="1803"/>
      <c r="D27" s="1803"/>
      <c r="E27" s="1802"/>
      <c r="F27" s="1803"/>
      <c r="G27" s="1803"/>
      <c r="H27" s="33"/>
      <c r="I27" s="64"/>
      <c r="J27" s="64"/>
      <c r="K27" s="64"/>
      <c r="L27" s="57"/>
    </row>
    <row r="28" spans="1:12" ht="18" customHeight="1">
      <c r="A28" s="1804" t="s">
        <v>135</v>
      </c>
      <c r="B28" s="1802">
        <v>72</v>
      </c>
      <c r="C28" s="1803">
        <v>7309.3190000000004</v>
      </c>
      <c r="D28" s="1803">
        <v>1337.5150000000001</v>
      </c>
      <c r="E28" s="1802">
        <v>79</v>
      </c>
      <c r="F28" s="1803">
        <v>5762.2420000000002</v>
      </c>
      <c r="G28" s="1803">
        <v>895.37199999999996</v>
      </c>
      <c r="H28" s="33"/>
      <c r="I28" s="64"/>
      <c r="J28" s="64"/>
      <c r="K28" s="64"/>
    </row>
    <row r="29" spans="1:12" ht="7.5" customHeight="1">
      <c r="A29" s="1804"/>
      <c r="B29" s="1802"/>
      <c r="C29" s="1803"/>
      <c r="D29" s="1803"/>
      <c r="E29" s="1802"/>
      <c r="F29" s="1803"/>
      <c r="G29" s="1803"/>
      <c r="H29" s="33"/>
      <c r="I29" s="64"/>
      <c r="J29" s="64"/>
      <c r="K29" s="64"/>
    </row>
    <row r="30" spans="1:12" ht="15" customHeight="1">
      <c r="A30" s="55" t="s">
        <v>136</v>
      </c>
      <c r="B30" s="65">
        <v>79</v>
      </c>
      <c r="C30" s="63">
        <v>483.52</v>
      </c>
      <c r="D30" s="63">
        <v>0</v>
      </c>
      <c r="E30" s="65">
        <v>91</v>
      </c>
      <c r="F30" s="63">
        <v>86.927999999999997</v>
      </c>
      <c r="G30" s="63">
        <v>0</v>
      </c>
      <c r="H30" s="33"/>
      <c r="I30" s="64"/>
      <c r="J30" s="64"/>
      <c r="K30" s="64"/>
    </row>
    <row r="31" spans="1:12" ht="15" customHeight="1">
      <c r="A31" s="55" t="s">
        <v>137</v>
      </c>
      <c r="B31" s="65">
        <v>361</v>
      </c>
      <c r="C31" s="63">
        <v>1244.1199999999999</v>
      </c>
      <c r="D31" s="63">
        <v>1047.5530000000001</v>
      </c>
      <c r="E31" s="65">
        <v>381</v>
      </c>
      <c r="F31" s="63">
        <v>2092.259</v>
      </c>
      <c r="G31" s="63">
        <v>1315.88</v>
      </c>
      <c r="H31" s="33"/>
      <c r="I31" s="64"/>
      <c r="J31" s="64"/>
      <c r="K31" s="64"/>
    </row>
    <row r="32" spans="1:12" ht="15" customHeight="1">
      <c r="A32" s="55" t="s">
        <v>138</v>
      </c>
      <c r="B32" s="65">
        <v>282</v>
      </c>
      <c r="C32" s="63">
        <v>706.56</v>
      </c>
      <c r="D32" s="63">
        <v>0</v>
      </c>
      <c r="E32" s="65">
        <v>271</v>
      </c>
      <c r="F32" s="63">
        <v>726.66499999999996</v>
      </c>
      <c r="G32" s="63">
        <v>0</v>
      </c>
      <c r="H32" s="33"/>
      <c r="I32" s="64"/>
      <c r="J32" s="64"/>
      <c r="K32" s="64"/>
    </row>
    <row r="33" spans="1:12" ht="15" customHeight="1">
      <c r="A33" s="55" t="s">
        <v>139</v>
      </c>
      <c r="B33" s="65">
        <v>81</v>
      </c>
      <c r="C33" s="63">
        <v>2173.739</v>
      </c>
      <c r="D33" s="63">
        <v>100.59399999999999</v>
      </c>
      <c r="E33" s="65">
        <v>84</v>
      </c>
      <c r="F33" s="63">
        <v>1900.692</v>
      </c>
      <c r="G33" s="63">
        <v>34.76</v>
      </c>
      <c r="H33" s="33"/>
      <c r="I33" s="64"/>
      <c r="J33" s="64"/>
      <c r="K33" s="64"/>
    </row>
    <row r="34" spans="1:12" ht="15" customHeight="1">
      <c r="A34" s="55" t="s">
        <v>140</v>
      </c>
      <c r="B34" s="65">
        <v>40</v>
      </c>
      <c r="C34" s="63">
        <v>1.0529999999999999</v>
      </c>
      <c r="D34" s="63">
        <v>0</v>
      </c>
      <c r="E34" s="65">
        <v>44</v>
      </c>
      <c r="F34" s="63">
        <v>20.216999999999999</v>
      </c>
      <c r="G34" s="63">
        <v>0</v>
      </c>
      <c r="H34" s="33"/>
      <c r="I34" s="64"/>
      <c r="J34" s="64"/>
      <c r="K34" s="64"/>
    </row>
    <row r="35" spans="1:12" ht="15" customHeight="1">
      <c r="A35" s="55" t="s">
        <v>141</v>
      </c>
      <c r="B35" s="65">
        <v>7696</v>
      </c>
      <c r="C35" s="63">
        <v>78.605000000000004</v>
      </c>
      <c r="D35" s="63">
        <v>19.375</v>
      </c>
      <c r="E35" s="65">
        <v>7690</v>
      </c>
      <c r="F35" s="63">
        <v>68.863</v>
      </c>
      <c r="G35" s="63">
        <v>17.834</v>
      </c>
      <c r="H35" s="33"/>
      <c r="I35" s="70"/>
      <c r="J35" s="70"/>
      <c r="K35" s="70"/>
      <c r="L35" s="71"/>
    </row>
    <row r="36" spans="1:12" ht="15" customHeight="1">
      <c r="A36" s="1" t="s">
        <v>142</v>
      </c>
      <c r="B36" s="65">
        <v>3463</v>
      </c>
      <c r="C36" s="63">
        <v>6293.8050000000003</v>
      </c>
      <c r="D36" s="63">
        <v>56.679000000000002</v>
      </c>
      <c r="E36" s="65">
        <v>3541</v>
      </c>
      <c r="F36" s="63">
        <v>5218.1499999999996</v>
      </c>
      <c r="G36" s="63">
        <v>189.16900000000001</v>
      </c>
      <c r="H36" s="33"/>
      <c r="I36" s="64"/>
      <c r="J36" s="64"/>
      <c r="K36" s="64"/>
    </row>
    <row r="37" spans="1:12" ht="15" customHeight="1">
      <c r="A37" s="55" t="s">
        <v>143</v>
      </c>
      <c r="B37" s="65">
        <v>4030</v>
      </c>
      <c r="C37" s="63">
        <v>195.571</v>
      </c>
      <c r="D37" s="63">
        <v>60.970999999999997</v>
      </c>
      <c r="E37" s="65">
        <v>3631</v>
      </c>
      <c r="F37" s="63">
        <v>193.994</v>
      </c>
      <c r="G37" s="63">
        <v>2.8330000000000002</v>
      </c>
      <c r="H37" s="33"/>
      <c r="I37" s="64"/>
      <c r="J37" s="64"/>
      <c r="K37" s="64"/>
    </row>
    <row r="38" spans="1:12" ht="15" customHeight="1">
      <c r="A38" s="55" t="s">
        <v>144</v>
      </c>
      <c r="B38" s="65">
        <v>2144</v>
      </c>
      <c r="C38" s="63">
        <v>14.343999999999999</v>
      </c>
      <c r="D38" s="63">
        <v>0</v>
      </c>
      <c r="E38" s="65">
        <v>2126</v>
      </c>
      <c r="F38" s="63">
        <v>0.71399999999999997</v>
      </c>
      <c r="G38" s="63">
        <v>0.27500000000000002</v>
      </c>
      <c r="H38" s="37"/>
      <c r="I38" s="64"/>
      <c r="J38" s="64"/>
      <c r="K38" s="64"/>
    </row>
    <row r="39" spans="1:12" ht="15" customHeight="1">
      <c r="A39" s="1" t="s">
        <v>145</v>
      </c>
      <c r="B39" s="65">
        <v>2945</v>
      </c>
      <c r="C39" s="63">
        <v>3.9710000000000001</v>
      </c>
      <c r="D39" s="63">
        <v>0</v>
      </c>
      <c r="E39" s="65">
        <v>2816</v>
      </c>
      <c r="F39" s="63">
        <v>44.722000000000001</v>
      </c>
      <c r="G39" s="63">
        <v>0</v>
      </c>
      <c r="H39" s="33"/>
      <c r="I39" s="64"/>
      <c r="J39" s="64"/>
      <c r="K39" s="64"/>
    </row>
    <row r="40" spans="1:12" s="22" customFormat="1" ht="15" customHeight="1">
      <c r="A40" s="55" t="s">
        <v>146</v>
      </c>
      <c r="B40" s="65">
        <v>44</v>
      </c>
      <c r="C40" s="63">
        <v>0</v>
      </c>
      <c r="D40" s="63">
        <v>0</v>
      </c>
      <c r="E40" s="65">
        <v>64</v>
      </c>
      <c r="F40" s="63">
        <v>0</v>
      </c>
      <c r="G40" s="63">
        <v>0</v>
      </c>
      <c r="H40" s="33"/>
      <c r="I40" s="64"/>
      <c r="J40" s="64"/>
      <c r="K40" s="64"/>
      <c r="L40" s="57"/>
    </row>
    <row r="41" spans="1:12" ht="15" customHeight="1">
      <c r="A41" s="55" t="s">
        <v>147</v>
      </c>
      <c r="B41" s="65">
        <v>265</v>
      </c>
      <c r="C41" s="63">
        <v>8.8059999999999992</v>
      </c>
      <c r="D41" s="63">
        <v>0</v>
      </c>
      <c r="E41" s="65">
        <v>237</v>
      </c>
      <c r="F41" s="63">
        <v>8.1630000000000003</v>
      </c>
      <c r="G41" s="63">
        <v>0</v>
      </c>
      <c r="H41" s="33"/>
      <c r="I41" s="64"/>
      <c r="J41" s="64"/>
      <c r="K41" s="64"/>
    </row>
    <row r="42" spans="1:12" ht="15" customHeight="1">
      <c r="A42" s="56" t="s">
        <v>148</v>
      </c>
      <c r="B42" s="65">
        <v>14986</v>
      </c>
      <c r="C42" s="63">
        <v>688.077</v>
      </c>
      <c r="D42" s="63">
        <v>221.672</v>
      </c>
      <c r="E42" s="65">
        <v>14421</v>
      </c>
      <c r="F42" s="63">
        <v>410.22</v>
      </c>
      <c r="G42" s="63">
        <v>196.93299999999999</v>
      </c>
      <c r="H42" s="33"/>
      <c r="I42" s="64"/>
      <c r="J42" s="64"/>
      <c r="K42" s="64"/>
    </row>
    <row r="43" spans="1:12" ht="15" customHeight="1">
      <c r="A43" s="56" t="s">
        <v>149</v>
      </c>
      <c r="B43" s="65">
        <v>460</v>
      </c>
      <c r="C43" s="63">
        <v>20.29</v>
      </c>
      <c r="D43" s="63">
        <v>229.51499999999999</v>
      </c>
      <c r="E43" s="65">
        <v>403</v>
      </c>
      <c r="F43" s="63">
        <v>192.999</v>
      </c>
      <c r="G43" s="63">
        <v>151.82900000000001</v>
      </c>
      <c r="H43" s="33"/>
    </row>
    <row r="44" spans="1:12" ht="15" customHeight="1">
      <c r="A44" s="55" t="s">
        <v>150</v>
      </c>
      <c r="B44" s="65">
        <v>5123</v>
      </c>
      <c r="C44" s="63">
        <v>0.58799999999999997</v>
      </c>
      <c r="D44" s="63">
        <v>43.369</v>
      </c>
      <c r="E44" s="65">
        <v>4960</v>
      </c>
      <c r="F44" s="63">
        <v>0.77500000000000002</v>
      </c>
      <c r="G44" s="63">
        <v>29.135999999999999</v>
      </c>
      <c r="H44" s="33"/>
    </row>
    <row r="45" spans="1:12" ht="15" customHeight="1">
      <c r="A45" s="1798" t="s">
        <v>151</v>
      </c>
      <c r="B45" s="1802">
        <v>52</v>
      </c>
      <c r="C45" s="1803">
        <v>4.2279999999999998</v>
      </c>
      <c r="D45" s="1803">
        <v>21.591999999999999</v>
      </c>
      <c r="E45" s="1802">
        <v>57</v>
      </c>
      <c r="F45" s="1803">
        <v>0.55800000000000005</v>
      </c>
      <c r="G45" s="1803">
        <v>33.027000000000001</v>
      </c>
      <c r="H45" s="33"/>
    </row>
    <row r="46" spans="1:12" ht="15" customHeight="1">
      <c r="A46" s="1798"/>
      <c r="B46" s="1802"/>
      <c r="C46" s="1803"/>
      <c r="D46" s="1803"/>
      <c r="E46" s="1802"/>
      <c r="F46" s="1803"/>
      <c r="G46" s="1803"/>
      <c r="H46" s="33"/>
    </row>
    <row r="47" spans="1:12" ht="15" customHeight="1">
      <c r="A47" s="55" t="s">
        <v>152</v>
      </c>
      <c r="B47" s="65">
        <v>28</v>
      </c>
      <c r="C47" s="63">
        <v>0</v>
      </c>
      <c r="D47" s="63">
        <v>0</v>
      </c>
      <c r="E47" s="65">
        <v>26</v>
      </c>
      <c r="F47" s="63">
        <v>0</v>
      </c>
      <c r="G47" s="63">
        <v>0</v>
      </c>
      <c r="H47" s="33"/>
    </row>
    <row r="48" spans="1:12" ht="15" customHeight="1">
      <c r="A48" s="55" t="s">
        <v>153</v>
      </c>
      <c r="B48" s="65">
        <v>60</v>
      </c>
      <c r="C48" s="63">
        <v>71.165999999999997</v>
      </c>
      <c r="D48" s="63">
        <v>90</v>
      </c>
      <c r="E48" s="65">
        <v>67</v>
      </c>
      <c r="F48" s="63">
        <v>51.701999999999998</v>
      </c>
      <c r="G48" s="63">
        <v>50</v>
      </c>
    </row>
    <row r="49" spans="1:7" ht="15" customHeight="1">
      <c r="A49" s="55" t="s">
        <v>154</v>
      </c>
      <c r="B49" s="65">
        <v>80</v>
      </c>
      <c r="C49" s="77" t="s">
        <v>126</v>
      </c>
      <c r="D49" s="63">
        <v>0</v>
      </c>
      <c r="E49" s="65">
        <v>67</v>
      </c>
      <c r="F49" s="77" t="s">
        <v>126</v>
      </c>
      <c r="G49" s="63">
        <v>0</v>
      </c>
    </row>
    <row r="50" spans="1:7" ht="8.25" customHeight="1" thickBot="1">
      <c r="A50" s="38"/>
      <c r="B50" s="38"/>
      <c r="C50" s="72"/>
      <c r="D50" s="73"/>
      <c r="E50" s="73"/>
      <c r="F50" s="72"/>
      <c r="G50" s="73"/>
    </row>
    <row r="51" spans="1:7" ht="3.75" customHeight="1" thickTop="1">
      <c r="A51" s="4"/>
      <c r="B51" s="4"/>
      <c r="C51" s="74"/>
      <c r="D51" s="4"/>
      <c r="E51" s="4"/>
      <c r="F51" s="74"/>
      <c r="G51" s="4"/>
    </row>
    <row r="52" spans="1:7" ht="12.95" customHeight="1">
      <c r="A52" s="1779" t="s">
        <v>155</v>
      </c>
      <c r="B52" s="1779"/>
      <c r="C52" s="1779"/>
      <c r="D52" s="1779"/>
      <c r="E52" s="1779"/>
      <c r="F52" s="1779"/>
      <c r="G52" s="1779"/>
    </row>
    <row r="53" spans="1:7" hidden="1">
      <c r="A53" s="5"/>
      <c r="B53" s="5"/>
      <c r="C53" s="5"/>
      <c r="D53" s="5"/>
      <c r="E53" s="5"/>
      <c r="F53" s="5"/>
      <c r="G53" s="5"/>
    </row>
    <row r="54" spans="1:7">
      <c r="A54" s="5"/>
      <c r="B54" s="5"/>
      <c r="C54" s="5"/>
      <c r="D54" s="5"/>
      <c r="E54" s="5"/>
      <c r="F54" s="5"/>
      <c r="G54" s="5"/>
    </row>
    <row r="55" spans="1:7">
      <c r="A55" s="5"/>
      <c r="B55" s="5"/>
      <c r="C55" s="5"/>
      <c r="D55" s="5"/>
      <c r="E55" s="5"/>
      <c r="F55" s="5"/>
      <c r="G55" s="5"/>
    </row>
    <row r="56" spans="1:7">
      <c r="A56" s="5"/>
      <c r="B56" s="5"/>
      <c r="C56" s="5"/>
      <c r="D56" s="5"/>
      <c r="E56" s="5"/>
      <c r="F56" s="5"/>
      <c r="G56" s="5"/>
    </row>
    <row r="57" spans="1:7">
      <c r="A57" s="5"/>
      <c r="B57" s="5"/>
      <c r="C57" s="5"/>
      <c r="D57" s="5"/>
      <c r="E57" s="5"/>
      <c r="F57" s="5"/>
      <c r="G57" s="5"/>
    </row>
  </sheetData>
  <mergeCells count="53">
    <mergeCell ref="F24:F25"/>
    <mergeCell ref="G24:G25"/>
    <mergeCell ref="A45:A46"/>
    <mergeCell ref="B45:B46"/>
    <mergeCell ref="C45:C46"/>
    <mergeCell ref="D45:D46"/>
    <mergeCell ref="E45:E46"/>
    <mergeCell ref="F45:F46"/>
    <mergeCell ref="G45:G46"/>
    <mergeCell ref="A24:A25"/>
    <mergeCell ref="B24:B25"/>
    <mergeCell ref="C24:C25"/>
    <mergeCell ref="D24:D25"/>
    <mergeCell ref="E24:E25"/>
    <mergeCell ref="F26:F27"/>
    <mergeCell ref="G26:G27"/>
    <mergeCell ref="F28:F29"/>
    <mergeCell ref="G28:G29"/>
    <mergeCell ref="A26:A27"/>
    <mergeCell ref="B26:B27"/>
    <mergeCell ref="C26:C27"/>
    <mergeCell ref="D26:D27"/>
    <mergeCell ref="E26:E27"/>
    <mergeCell ref="A28:A29"/>
    <mergeCell ref="B28:B29"/>
    <mergeCell ref="C28:C29"/>
    <mergeCell ref="D28:D29"/>
    <mergeCell ref="E28:E29"/>
    <mergeCell ref="E16:E17"/>
    <mergeCell ref="F16:F17"/>
    <mergeCell ref="G16:G17"/>
    <mergeCell ref="B18:B19"/>
    <mergeCell ref="C18:C19"/>
    <mergeCell ref="D18:D19"/>
    <mergeCell ref="E18:E19"/>
    <mergeCell ref="F18:F19"/>
    <mergeCell ref="G18:G19"/>
    <mergeCell ref="C11:D11"/>
    <mergeCell ref="F11:G11"/>
    <mergeCell ref="A52:G52"/>
    <mergeCell ref="A2:G2"/>
    <mergeCell ref="A3:G3"/>
    <mergeCell ref="B5:D5"/>
    <mergeCell ref="E5:G5"/>
    <mergeCell ref="C7:C10"/>
    <mergeCell ref="D7:D10"/>
    <mergeCell ref="F7:F10"/>
    <mergeCell ref="G7:G10"/>
    <mergeCell ref="A16:A17"/>
    <mergeCell ref="A18:A19"/>
    <mergeCell ref="B16:B17"/>
    <mergeCell ref="C16:C17"/>
    <mergeCell ref="D16:D17"/>
  </mergeCells>
  <hyperlinks>
    <hyperlink ref="A1" location="Índice!A1" display="Voltar ao Índice"/>
  </hyperlinks>
  <pageMargins left="0.78740157480314965" right="0.78740157480314965" top="1.1811023622047245" bottom="0.78740157480314965" header="0.17" footer="0"/>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dimension ref="A1:G36"/>
  <sheetViews>
    <sheetView showGridLines="0" workbookViewId="0"/>
  </sheetViews>
  <sheetFormatPr defaultRowHeight="12.75"/>
  <cols>
    <col min="1" max="1" width="23.85546875" style="134" customWidth="1"/>
    <col min="2" max="2" width="9.85546875" style="134" customWidth="1"/>
    <col min="3" max="4" width="10.42578125" style="134" customWidth="1"/>
    <col min="5" max="5" width="10.7109375" style="134" customWidth="1"/>
    <col min="6" max="6" width="10.5703125" style="134" customWidth="1"/>
    <col min="7" max="7" width="11.140625" style="134" customWidth="1"/>
    <col min="8" max="16384" width="9.140625" style="134"/>
  </cols>
  <sheetData>
    <row r="1" spans="1:7" ht="15" customHeight="1">
      <c r="A1" s="1330" t="s">
        <v>1527</v>
      </c>
    </row>
    <row r="2" spans="1:7" ht="21" customHeight="1">
      <c r="A2" s="1808" t="s">
        <v>609</v>
      </c>
      <c r="B2" s="1808"/>
      <c r="C2" s="1808"/>
      <c r="D2" s="1808"/>
      <c r="E2" s="1808"/>
      <c r="F2" s="1808"/>
      <c r="G2" s="1808"/>
    </row>
    <row r="3" spans="1:7" ht="33" customHeight="1">
      <c r="A3" s="1809" t="s">
        <v>608</v>
      </c>
      <c r="B3" s="1809"/>
      <c r="C3" s="1809"/>
      <c r="D3" s="1809"/>
      <c r="E3" s="1809"/>
      <c r="F3" s="1809"/>
      <c r="G3" s="1809"/>
    </row>
    <row r="4" spans="1:7" ht="15" customHeight="1">
      <c r="A4" s="616"/>
      <c r="B4" s="445"/>
      <c r="C4" s="445"/>
      <c r="D4" s="445"/>
      <c r="E4" s="914"/>
      <c r="F4" s="445"/>
      <c r="G4" s="914" t="s">
        <v>607</v>
      </c>
    </row>
    <row r="5" spans="1:7" ht="29.25" customHeight="1">
      <c r="A5" s="1810" t="s">
        <v>606</v>
      </c>
      <c r="B5" s="1805" t="s">
        <v>605</v>
      </c>
      <c r="C5" s="1806"/>
      <c r="D5" s="1807"/>
      <c r="E5" s="1805" t="s">
        <v>604</v>
      </c>
      <c r="F5" s="1806"/>
      <c r="G5" s="1807"/>
    </row>
    <row r="6" spans="1:7" ht="11.25" customHeight="1">
      <c r="A6" s="1811"/>
      <c r="B6" s="1813" t="s">
        <v>603</v>
      </c>
      <c r="C6" s="1813" t="s">
        <v>602</v>
      </c>
      <c r="D6" s="1813" t="s">
        <v>521</v>
      </c>
      <c r="E6" s="1813" t="s">
        <v>603</v>
      </c>
      <c r="F6" s="1813" t="s">
        <v>602</v>
      </c>
      <c r="G6" s="1813" t="s">
        <v>521</v>
      </c>
    </row>
    <row r="7" spans="1:7" ht="11.25" customHeight="1">
      <c r="A7" s="1812"/>
      <c r="B7" s="1814"/>
      <c r="C7" s="1814"/>
      <c r="D7" s="1814"/>
      <c r="E7" s="1814"/>
      <c r="F7" s="1814"/>
      <c r="G7" s="1814"/>
    </row>
    <row r="8" spans="1:7" ht="12.95" customHeight="1">
      <c r="A8" s="674"/>
      <c r="B8" s="913"/>
      <c r="C8" s="674"/>
      <c r="D8" s="674"/>
      <c r="E8" s="674"/>
      <c r="F8" s="674"/>
      <c r="G8" s="674"/>
    </row>
    <row r="9" spans="1:7" ht="12.95" customHeight="1">
      <c r="A9" s="675" t="s">
        <v>9</v>
      </c>
      <c r="B9" s="912">
        <v>33503.760999999999</v>
      </c>
      <c r="C9" s="912">
        <v>47057.667000000001</v>
      </c>
      <c r="D9" s="912">
        <v>48971.509999999951</v>
      </c>
      <c r="E9" s="912">
        <v>43487.82</v>
      </c>
      <c r="F9" s="748">
        <v>40205.350999999988</v>
      </c>
      <c r="G9" s="748">
        <v>40397.352999999981</v>
      </c>
    </row>
    <row r="10" spans="1:7" ht="12.95" customHeight="1">
      <c r="A10" s="674"/>
      <c r="B10" s="908"/>
      <c r="C10" s="908"/>
      <c r="D10" s="908"/>
      <c r="E10" s="908"/>
      <c r="F10" s="749"/>
      <c r="G10" s="749"/>
    </row>
    <row r="11" spans="1:7" ht="12.95" customHeight="1">
      <c r="A11" s="674" t="s">
        <v>601</v>
      </c>
      <c r="B11" s="908">
        <v>6653.067</v>
      </c>
      <c r="C11" s="908">
        <v>8217.0870000000014</v>
      </c>
      <c r="D11" s="908">
        <v>10447.455</v>
      </c>
      <c r="E11" s="908">
        <v>38120.731999999989</v>
      </c>
      <c r="F11" s="749">
        <v>35960.298999999992</v>
      </c>
      <c r="G11" s="749">
        <v>36143.332999999999</v>
      </c>
    </row>
    <row r="12" spans="1:7" ht="12.95" customHeight="1">
      <c r="A12" s="674"/>
      <c r="B12" s="908"/>
      <c r="C12" s="908"/>
      <c r="D12" s="908"/>
      <c r="E12" s="908"/>
      <c r="F12" s="749"/>
      <c r="G12" s="749"/>
    </row>
    <row r="13" spans="1:7" ht="12.95" customHeight="1">
      <c r="A13" s="674" t="s">
        <v>600</v>
      </c>
      <c r="B13" s="908">
        <v>736.05399999999997</v>
      </c>
      <c r="C13" s="908">
        <v>679.94700000000012</v>
      </c>
      <c r="D13" s="908">
        <v>436.06400000000002</v>
      </c>
      <c r="E13" s="908">
        <v>102.61800000000001</v>
      </c>
      <c r="F13" s="749">
        <v>106.81700000000001</v>
      </c>
      <c r="G13" s="749">
        <v>140.67999999999998</v>
      </c>
    </row>
    <row r="14" spans="1:7" ht="12.95" customHeight="1">
      <c r="A14" s="674"/>
      <c r="B14" s="908"/>
      <c r="C14" s="908"/>
      <c r="D14" s="908"/>
      <c r="E14" s="908"/>
      <c r="F14" s="749"/>
      <c r="G14" s="749"/>
    </row>
    <row r="15" spans="1:7" ht="12.95" customHeight="1">
      <c r="A15" s="911" t="s">
        <v>599</v>
      </c>
      <c r="B15" s="1815">
        <v>22058.026000000002</v>
      </c>
      <c r="C15" s="1815">
        <v>33410.343000000001</v>
      </c>
      <c r="D15" s="1815">
        <v>32412.447999999997</v>
      </c>
      <c r="E15" s="1815">
        <v>21.992999999999999</v>
      </c>
      <c r="F15" s="1815">
        <v>13.421999999999999</v>
      </c>
      <c r="G15" s="1815">
        <v>1.758</v>
      </c>
    </row>
    <row r="16" spans="1:7" ht="12.95" customHeight="1">
      <c r="A16" s="911" t="s">
        <v>598</v>
      </c>
      <c r="B16" s="1815"/>
      <c r="C16" s="1815"/>
      <c r="D16" s="1815"/>
      <c r="E16" s="1815"/>
      <c r="F16" s="1815"/>
      <c r="G16" s="1815"/>
    </row>
    <row r="17" spans="1:7" ht="12.95" customHeight="1">
      <c r="A17" s="911"/>
      <c r="B17" s="908"/>
      <c r="C17" s="908"/>
      <c r="D17" s="908"/>
      <c r="E17" s="908"/>
      <c r="F17" s="908"/>
      <c r="G17" s="908"/>
    </row>
    <row r="18" spans="1:7" ht="12.95" customHeight="1">
      <c r="A18" s="674" t="s">
        <v>597</v>
      </c>
      <c r="B18" s="908">
        <v>52.841000000000001</v>
      </c>
      <c r="C18" s="908">
        <v>108.34400000000001</v>
      </c>
      <c r="D18" s="908">
        <v>95.803000000000011</v>
      </c>
      <c r="E18" s="908">
        <v>2.7729999999999997</v>
      </c>
      <c r="F18" s="909">
        <v>5.2059999999999995</v>
      </c>
      <c r="G18" s="909">
        <v>10.540000000000001</v>
      </c>
    </row>
    <row r="19" spans="1:7" ht="12.95" customHeight="1">
      <c r="A19" s="674"/>
      <c r="B19" s="908"/>
      <c r="C19" s="908"/>
      <c r="D19" s="908"/>
      <c r="E19" s="908"/>
      <c r="F19" s="910"/>
      <c r="G19" s="910"/>
    </row>
    <row r="20" spans="1:7" ht="12.95" customHeight="1">
      <c r="A20" s="674" t="s">
        <v>596</v>
      </c>
      <c r="B20" s="908">
        <v>163.374</v>
      </c>
      <c r="C20" s="908">
        <v>232.059</v>
      </c>
      <c r="D20" s="908">
        <v>148.404</v>
      </c>
      <c r="E20" s="908">
        <v>1617.6969999999999</v>
      </c>
      <c r="F20" s="909">
        <v>868.09100000000001</v>
      </c>
      <c r="G20" s="909">
        <v>838.00699999999995</v>
      </c>
    </row>
    <row r="21" spans="1:7" ht="12.95" customHeight="1">
      <c r="A21" s="674"/>
      <c r="B21" s="908"/>
      <c r="C21" s="908"/>
      <c r="D21" s="908"/>
      <c r="E21" s="908"/>
      <c r="F21" s="749"/>
      <c r="G21" s="749"/>
    </row>
    <row r="22" spans="1:7" ht="12.95" customHeight="1">
      <c r="A22" s="674" t="s">
        <v>595</v>
      </c>
      <c r="B22" s="908">
        <v>2628.0360000000001</v>
      </c>
      <c r="C22" s="908">
        <v>2388.8000000000002</v>
      </c>
      <c r="D22" s="908">
        <v>2683.011</v>
      </c>
      <c r="E22" s="908">
        <v>1297.08</v>
      </c>
      <c r="F22" s="749">
        <v>1349.5409999999999</v>
      </c>
      <c r="G22" s="749">
        <v>1380.095</v>
      </c>
    </row>
    <row r="23" spans="1:7" ht="12.95" customHeight="1">
      <c r="A23" s="674"/>
      <c r="B23" s="908"/>
      <c r="C23" s="908"/>
      <c r="D23" s="908"/>
      <c r="E23" s="908"/>
      <c r="F23" s="749"/>
      <c r="G23" s="749"/>
    </row>
    <row r="24" spans="1:7" ht="12.95" customHeight="1">
      <c r="A24" s="674" t="s">
        <v>594</v>
      </c>
      <c r="B24" s="908">
        <v>8.3439999999999994</v>
      </c>
      <c r="C24" s="908">
        <v>6.0339999999999998</v>
      </c>
      <c r="D24" s="908">
        <v>8.8140000000000001</v>
      </c>
      <c r="E24" s="908">
        <v>15.317</v>
      </c>
      <c r="F24" s="908">
        <v>10.201000000000001</v>
      </c>
      <c r="G24" s="908">
        <v>13.103999999999999</v>
      </c>
    </row>
    <row r="25" spans="1:7" ht="12.95" customHeight="1">
      <c r="A25" s="674"/>
      <c r="B25" s="908"/>
      <c r="C25" s="908"/>
      <c r="D25" s="908"/>
      <c r="E25" s="908"/>
      <c r="F25" s="908"/>
      <c r="G25" s="908"/>
    </row>
    <row r="26" spans="1:7" ht="12.95" customHeight="1">
      <c r="A26" s="674" t="s">
        <v>593</v>
      </c>
      <c r="B26" s="908">
        <v>1204.019</v>
      </c>
      <c r="C26" s="908">
        <v>2015.0529999999997</v>
      </c>
      <c r="D26" s="908">
        <v>2739.5109999999549</v>
      </c>
      <c r="E26" s="908">
        <v>2309.61</v>
      </c>
      <c r="F26" s="907">
        <v>1891.7739999999999</v>
      </c>
      <c r="G26" s="907">
        <v>1869.8359999999811</v>
      </c>
    </row>
    <row r="27" spans="1:7" ht="6.95" customHeight="1" thickBot="1">
      <c r="A27" s="753"/>
      <c r="B27" s="906"/>
      <c r="C27" s="905"/>
      <c r="D27" s="904"/>
      <c r="E27" s="903"/>
      <c r="F27" s="902"/>
      <c r="G27" s="902"/>
    </row>
    <row r="28" spans="1:7" ht="3.75" customHeight="1" thickTop="1">
      <c r="A28" s="445"/>
      <c r="B28" s="901"/>
      <c r="C28" s="900"/>
      <c r="D28" s="900"/>
      <c r="E28" s="900"/>
      <c r="F28" s="445"/>
      <c r="G28" s="900"/>
    </row>
    <row r="29" spans="1:7" ht="14.25" customHeight="1">
      <c r="A29" s="675" t="s">
        <v>592</v>
      </c>
      <c r="B29" s="899"/>
      <c r="C29" s="899"/>
      <c r="D29" s="899"/>
      <c r="E29" s="899"/>
      <c r="F29" s="899"/>
      <c r="G29" s="899"/>
    </row>
    <row r="30" spans="1:7" ht="13.5" customHeight="1">
      <c r="B30" s="898"/>
      <c r="C30" s="898"/>
      <c r="D30" s="898"/>
      <c r="E30" s="898"/>
      <c r="F30" s="898"/>
      <c r="G30" s="898"/>
    </row>
    <row r="31" spans="1:7">
      <c r="A31" s="674"/>
      <c r="B31" s="898"/>
      <c r="C31" s="898"/>
      <c r="D31" s="898"/>
      <c r="E31" s="898"/>
      <c r="F31" s="898"/>
      <c r="G31" s="898"/>
    </row>
    <row r="32" spans="1:7">
      <c r="A32" s="674"/>
      <c r="B32" s="674"/>
      <c r="C32" s="674"/>
      <c r="D32" s="674"/>
      <c r="E32" s="674"/>
      <c r="F32" s="674"/>
      <c r="G32" s="674"/>
    </row>
    <row r="34" spans="2:3">
      <c r="B34" s="897"/>
      <c r="C34" s="897"/>
    </row>
    <row r="35" spans="2:3">
      <c r="B35" s="897"/>
      <c r="C35" s="897"/>
    </row>
    <row r="36" spans="2:3">
      <c r="B36" s="897"/>
      <c r="C36" s="897"/>
    </row>
  </sheetData>
  <mergeCells count="17">
    <mergeCell ref="G15:G16"/>
    <mergeCell ref="B15:B16"/>
    <mergeCell ref="C15:C16"/>
    <mergeCell ref="D15:D16"/>
    <mergeCell ref="E15:E16"/>
    <mergeCell ref="F15:F16"/>
    <mergeCell ref="B5:D5"/>
    <mergeCell ref="A2:G2"/>
    <mergeCell ref="A3:G3"/>
    <mergeCell ref="A5:A7"/>
    <mergeCell ref="B6:B7"/>
    <mergeCell ref="C6:C7"/>
    <mergeCell ref="E6:E7"/>
    <mergeCell ref="F6:F7"/>
    <mergeCell ref="G6:G7"/>
    <mergeCell ref="D6:D7"/>
    <mergeCell ref="E5:G5"/>
  </mergeCells>
  <hyperlinks>
    <hyperlink ref="A1" location="Índice!A1" display="Voltar ao Índice"/>
  </hyperlinks>
  <pageMargins left="0.78740157480314965" right="0.78740157480314965" top="1.1811023622047245" bottom="0.78740157480314965" header="0" footer="0"/>
  <pageSetup paperSize="9" orientation="portrait" horizontalDpi="2400" verticalDpi="2400" r:id="rId1"/>
  <headerFooter alignWithMargins="0"/>
</worksheet>
</file>

<file path=xl/worksheets/sheet32.xml><?xml version="1.0" encoding="utf-8"?>
<worksheet xmlns="http://schemas.openxmlformats.org/spreadsheetml/2006/main" xmlns:r="http://schemas.openxmlformats.org/officeDocument/2006/relationships">
  <dimension ref="A1:I56"/>
  <sheetViews>
    <sheetView showGridLines="0" zoomScaleNormal="100" workbookViewId="0"/>
  </sheetViews>
  <sheetFormatPr defaultColWidth="9.140625" defaultRowHeight="12.75"/>
  <cols>
    <col min="1" max="1" width="27.85546875" style="674" customWidth="1"/>
    <col min="2" max="7" width="9.85546875" style="674" customWidth="1"/>
    <col min="8" max="16384" width="9.140625" style="674"/>
  </cols>
  <sheetData>
    <row r="1" spans="1:7" ht="15" customHeight="1">
      <c r="A1" s="1330" t="s">
        <v>1527</v>
      </c>
    </row>
    <row r="2" spans="1:7" ht="21" customHeight="1">
      <c r="A2" s="1808" t="s">
        <v>613</v>
      </c>
      <c r="B2" s="1808"/>
      <c r="C2" s="1808"/>
      <c r="D2" s="1808"/>
      <c r="E2" s="1808"/>
      <c r="F2" s="1808"/>
      <c r="G2" s="1808"/>
    </row>
    <row r="3" spans="1:7" ht="33" customHeight="1">
      <c r="A3" s="1816" t="s">
        <v>612</v>
      </c>
      <c r="B3" s="1817"/>
      <c r="C3" s="1817"/>
      <c r="D3" s="1817"/>
      <c r="E3" s="1817"/>
      <c r="F3" s="1817"/>
      <c r="G3" s="1817"/>
    </row>
    <row r="4" spans="1:7" ht="15" customHeight="1">
      <c r="A4" s="939"/>
      <c r="B4" s="445"/>
      <c r="C4" s="445"/>
      <c r="D4" s="445"/>
      <c r="E4" s="445"/>
      <c r="F4" s="445"/>
      <c r="G4" s="938" t="s">
        <v>611</v>
      </c>
    </row>
    <row r="5" spans="1:7" ht="29.25" customHeight="1">
      <c r="A5" s="937"/>
      <c r="B5" s="936"/>
      <c r="C5" s="935" t="s">
        <v>605</v>
      </c>
      <c r="D5" s="934"/>
      <c r="E5" s="1805" t="s">
        <v>604</v>
      </c>
      <c r="F5" s="1806"/>
      <c r="G5" s="1807"/>
    </row>
    <row r="6" spans="1:7" ht="17.25" customHeight="1">
      <c r="A6" s="933" t="s">
        <v>606</v>
      </c>
      <c r="B6" s="1818" t="s">
        <v>603</v>
      </c>
      <c r="C6" s="1813" t="s">
        <v>602</v>
      </c>
      <c r="D6" s="1813" t="s">
        <v>521</v>
      </c>
      <c r="E6" s="1813" t="s">
        <v>603</v>
      </c>
      <c r="F6" s="1813" t="s">
        <v>602</v>
      </c>
      <c r="G6" s="1813" t="s">
        <v>521</v>
      </c>
    </row>
    <row r="7" spans="1:7" ht="8.25" customHeight="1">
      <c r="A7" s="932"/>
      <c r="B7" s="1819"/>
      <c r="C7" s="1814"/>
      <c r="D7" s="1814"/>
      <c r="E7" s="1814"/>
      <c r="F7" s="1814"/>
      <c r="G7" s="1814"/>
    </row>
    <row r="8" spans="1:7" ht="12.95" customHeight="1">
      <c r="A8" s="929"/>
      <c r="B8" s="931"/>
      <c r="C8" s="931"/>
      <c r="D8" s="931"/>
      <c r="E8" s="931"/>
      <c r="F8" s="931"/>
      <c r="G8" s="931"/>
    </row>
    <row r="9" spans="1:7" ht="12.95" customHeight="1">
      <c r="A9" s="742" t="s">
        <v>9</v>
      </c>
      <c r="B9" s="748">
        <v>4146.5700000000006</v>
      </c>
      <c r="C9" s="748">
        <v>4073.2709999999993</v>
      </c>
      <c r="D9" s="930">
        <v>6385.1080000000002</v>
      </c>
      <c r="E9" s="748">
        <v>66508.221000000005</v>
      </c>
      <c r="F9" s="748">
        <v>71983.309000000008</v>
      </c>
      <c r="G9" s="930">
        <v>69236.04300000002</v>
      </c>
    </row>
    <row r="10" spans="1:7" ht="12.95" customHeight="1">
      <c r="A10" s="929"/>
      <c r="B10" s="749"/>
      <c r="C10" s="749"/>
      <c r="D10" s="922"/>
      <c r="E10" s="749"/>
      <c r="F10" s="749"/>
      <c r="G10" s="922"/>
    </row>
    <row r="11" spans="1:7" ht="12.95" customHeight="1">
      <c r="A11" s="674" t="s">
        <v>601</v>
      </c>
      <c r="B11" s="749">
        <v>1789.9779999999998</v>
      </c>
      <c r="C11" s="749">
        <v>1329.095</v>
      </c>
      <c r="D11" s="924">
        <v>3270.8460000000005</v>
      </c>
      <c r="E11" s="749">
        <v>65409.165999999997</v>
      </c>
      <c r="F11" s="749">
        <v>70933.891000000003</v>
      </c>
      <c r="G11" s="922">
        <v>68096.343999999983</v>
      </c>
    </row>
    <row r="12" spans="1:7" ht="12.95" customHeight="1">
      <c r="B12" s="749"/>
      <c r="C12" s="749"/>
      <c r="D12" s="924"/>
      <c r="E12" s="749"/>
      <c r="F12" s="749"/>
      <c r="G12" s="922"/>
    </row>
    <row r="13" spans="1:7" ht="12.95" customHeight="1">
      <c r="A13" s="674" t="s">
        <v>600</v>
      </c>
      <c r="B13" s="749">
        <v>545.01700000000005</v>
      </c>
      <c r="C13" s="749">
        <v>559.80799999999999</v>
      </c>
      <c r="D13" s="928">
        <v>583.58399999999995</v>
      </c>
      <c r="E13" s="749">
        <v>8.6050000000000004</v>
      </c>
      <c r="F13" s="749">
        <v>12.201000000000001</v>
      </c>
      <c r="G13" s="926">
        <v>10.929</v>
      </c>
    </row>
    <row r="14" spans="1:7" ht="12.95" customHeight="1">
      <c r="B14" s="749"/>
      <c r="C14" s="749"/>
      <c r="D14" s="924"/>
      <c r="E14" s="749"/>
      <c r="F14" s="749"/>
      <c r="G14" s="922"/>
    </row>
    <row r="15" spans="1:7" ht="12.95" customHeight="1">
      <c r="A15" s="911" t="s">
        <v>599</v>
      </c>
      <c r="B15" s="1820">
        <v>1565.4510000000002</v>
      </c>
      <c r="C15" s="1820">
        <v>1766.1709999999998</v>
      </c>
      <c r="D15" s="1820">
        <v>1878.5329999999999</v>
      </c>
      <c r="E15" s="1820" t="s">
        <v>610</v>
      </c>
      <c r="F15" s="1820">
        <v>0</v>
      </c>
      <c r="G15" s="1820">
        <v>1.5409999999999999</v>
      </c>
    </row>
    <row r="16" spans="1:7" ht="12.95" customHeight="1">
      <c r="A16" s="911" t="s">
        <v>598</v>
      </c>
      <c r="B16" s="1820"/>
      <c r="C16" s="1820"/>
      <c r="D16" s="1820"/>
      <c r="E16" s="1820"/>
      <c r="F16" s="1820"/>
      <c r="G16" s="1820"/>
    </row>
    <row r="17" spans="1:9" ht="12.95" customHeight="1">
      <c r="A17" s="911"/>
      <c r="B17" s="749"/>
      <c r="C17" s="749"/>
      <c r="D17" s="749"/>
      <c r="E17" s="749"/>
      <c r="F17" s="749"/>
      <c r="G17" s="749"/>
    </row>
    <row r="18" spans="1:9" ht="12.95" customHeight="1">
      <c r="A18" s="674" t="s">
        <v>597</v>
      </c>
      <c r="B18" s="749">
        <v>21.625999999999998</v>
      </c>
      <c r="C18" s="749">
        <v>23.055000000000003</v>
      </c>
      <c r="D18" s="927">
        <v>23.7</v>
      </c>
      <c r="E18" s="909">
        <v>0</v>
      </c>
      <c r="F18" s="909">
        <v>0.96099999999999997</v>
      </c>
      <c r="G18" s="926">
        <v>0.96099999999999997</v>
      </c>
    </row>
    <row r="19" spans="1:9" ht="12.95" customHeight="1">
      <c r="B19" s="749"/>
      <c r="C19" s="749"/>
      <c r="D19" s="924"/>
      <c r="E19" s="749"/>
      <c r="F19" s="749"/>
      <c r="G19" s="926"/>
    </row>
    <row r="20" spans="1:9" ht="12.95" customHeight="1">
      <c r="A20" s="674" t="s">
        <v>596</v>
      </c>
      <c r="B20" s="749">
        <v>36.277999999999999</v>
      </c>
      <c r="C20" s="749">
        <v>36.453000000000003</v>
      </c>
      <c r="D20" s="924">
        <v>33.859000000000002</v>
      </c>
      <c r="E20" s="749">
        <v>381.25299999999999</v>
      </c>
      <c r="F20" s="749">
        <v>375.21</v>
      </c>
      <c r="G20" s="922">
        <v>362.65800000000002</v>
      </c>
    </row>
    <row r="21" spans="1:9" ht="12.95" customHeight="1">
      <c r="B21" s="749"/>
      <c r="C21" s="749"/>
      <c r="D21" s="924"/>
      <c r="E21" s="749"/>
      <c r="F21" s="749"/>
      <c r="G21" s="922"/>
    </row>
    <row r="22" spans="1:9" ht="12.95" customHeight="1">
      <c r="A22" s="674" t="s">
        <v>595</v>
      </c>
      <c r="B22" s="749">
        <v>144.68600000000001</v>
      </c>
      <c r="C22" s="749">
        <v>316.83300000000003</v>
      </c>
      <c r="D22" s="924">
        <v>549.029</v>
      </c>
      <c r="E22" s="749">
        <v>672.43899999999996</v>
      </c>
      <c r="F22" s="749">
        <v>652.76099999999997</v>
      </c>
      <c r="G22" s="922">
        <v>748.77300000000002</v>
      </c>
    </row>
    <row r="23" spans="1:9" ht="12.95" customHeight="1">
      <c r="B23" s="749"/>
      <c r="C23" s="749"/>
      <c r="D23" s="749"/>
      <c r="E23" s="749"/>
      <c r="F23" s="749"/>
      <c r="G23" s="922"/>
    </row>
    <row r="24" spans="1:9" ht="12.95" customHeight="1">
      <c r="A24" s="674" t="s">
        <v>594</v>
      </c>
      <c r="B24" s="909">
        <v>1.0640000000000001</v>
      </c>
      <c r="C24" s="909" t="s">
        <v>610</v>
      </c>
      <c r="D24" s="924">
        <v>0</v>
      </c>
      <c r="E24" s="909" t="s">
        <v>610</v>
      </c>
      <c r="F24" s="749">
        <v>1.4850000000000001</v>
      </c>
      <c r="G24" s="922">
        <v>2.6920000000000002</v>
      </c>
      <c r="I24" s="925"/>
    </row>
    <row r="25" spans="1:9" ht="12.95" customHeight="1">
      <c r="B25" s="749"/>
      <c r="C25" s="749"/>
      <c r="D25" s="924"/>
      <c r="E25" s="749"/>
      <c r="F25" s="749"/>
      <c r="G25" s="922"/>
    </row>
    <row r="26" spans="1:9" ht="12.95" customHeight="1">
      <c r="A26" s="674" t="s">
        <v>593</v>
      </c>
      <c r="B26" s="749">
        <v>42.470000000000006</v>
      </c>
      <c r="C26" s="749">
        <v>41.853999999999999</v>
      </c>
      <c r="D26" s="923">
        <v>45.557000000000698</v>
      </c>
      <c r="E26" s="749">
        <v>35.858000000000004</v>
      </c>
      <c r="F26" s="749">
        <v>6.7999999999999989</v>
      </c>
      <c r="G26" s="922">
        <v>12.14500000004773</v>
      </c>
    </row>
    <row r="27" spans="1:9" ht="6.95" customHeight="1" thickBot="1">
      <c r="A27" s="754"/>
      <c r="B27" s="921"/>
      <c r="C27" s="921"/>
      <c r="D27" s="921"/>
      <c r="E27" s="921"/>
      <c r="F27" s="921"/>
      <c r="G27" s="920"/>
    </row>
    <row r="28" spans="1:9" ht="3.75" customHeight="1" thickTop="1">
      <c r="A28" s="732"/>
      <c r="B28" s="919"/>
      <c r="C28" s="919"/>
      <c r="D28" s="919"/>
      <c r="E28" s="919"/>
      <c r="F28" s="919"/>
      <c r="G28" s="445"/>
    </row>
    <row r="29" spans="1:9" ht="12.95" customHeight="1">
      <c r="A29" s="675" t="s">
        <v>592</v>
      </c>
      <c r="B29" s="898"/>
      <c r="C29" s="898"/>
      <c r="D29" s="898"/>
      <c r="E29" s="898"/>
      <c r="F29" s="898"/>
      <c r="G29" s="898"/>
    </row>
    <row r="30" spans="1:9" ht="15" customHeight="1"/>
    <row r="31" spans="1:9" ht="15" customHeight="1"/>
    <row r="32" spans="1:9" ht="15" customHeight="1">
      <c r="B32" s="918"/>
      <c r="C32" s="918"/>
      <c r="D32" s="918"/>
    </row>
    <row r="33" spans="1:4" ht="15" customHeight="1">
      <c r="B33" s="918"/>
      <c r="C33" s="918"/>
      <c r="D33" s="918"/>
    </row>
    <row r="34" spans="1:4" ht="15" customHeight="1"/>
    <row r="35" spans="1:4" ht="9.9499999999999993" customHeight="1"/>
    <row r="36" spans="1:4" ht="15" customHeight="1"/>
    <row r="37" spans="1:4" ht="12" customHeight="1">
      <c r="A37" s="917"/>
    </row>
    <row r="38" spans="1:4" ht="12" customHeight="1">
      <c r="A38" s="916"/>
    </row>
    <row r="39" spans="1:4" ht="12" customHeight="1">
      <c r="A39" s="915"/>
    </row>
    <row r="40" spans="1:4" ht="12" customHeight="1">
      <c r="A40" s="915"/>
    </row>
    <row r="41" spans="1:4" ht="12" customHeight="1">
      <c r="A41" s="915"/>
    </row>
    <row r="42" spans="1:4" ht="12" customHeight="1">
      <c r="A42" s="915"/>
    </row>
    <row r="43" spans="1:4" ht="12" customHeight="1">
      <c r="A43" s="915"/>
    </row>
    <row r="44" spans="1:4" ht="12" customHeight="1">
      <c r="A44" s="915"/>
    </row>
    <row r="45" spans="1:4" ht="12" customHeight="1">
      <c r="A45" s="915"/>
    </row>
    <row r="46" spans="1:4" ht="12" customHeight="1">
      <c r="A46" s="915"/>
    </row>
    <row r="47" spans="1:4" ht="12" customHeight="1">
      <c r="A47" s="915"/>
    </row>
    <row r="48" spans="1:4" ht="12" customHeight="1">
      <c r="A48" s="915"/>
    </row>
    <row r="49" spans="1:1" ht="12" customHeight="1">
      <c r="A49" s="915"/>
    </row>
    <row r="50" spans="1:1" ht="12" customHeight="1">
      <c r="A50" s="915"/>
    </row>
    <row r="51" spans="1:1" ht="12" customHeight="1">
      <c r="A51" s="915"/>
    </row>
    <row r="52" spans="1:1" ht="12" customHeight="1">
      <c r="A52" s="915"/>
    </row>
    <row r="53" spans="1:1" ht="12" customHeight="1">
      <c r="A53" s="915"/>
    </row>
    <row r="54" spans="1:1" ht="12" customHeight="1">
      <c r="A54" s="915"/>
    </row>
    <row r="55" spans="1:1" ht="12" customHeight="1"/>
    <row r="56" spans="1:1" ht="15.75" customHeight="1"/>
  </sheetData>
  <mergeCells count="15">
    <mergeCell ref="G15:G16"/>
    <mergeCell ref="B15:B16"/>
    <mergeCell ref="C15:C16"/>
    <mergeCell ref="D15:D16"/>
    <mergeCell ref="E15:E16"/>
    <mergeCell ref="F15:F16"/>
    <mergeCell ref="A2:G2"/>
    <mergeCell ref="A3:G3"/>
    <mergeCell ref="B6:B7"/>
    <mergeCell ref="C6:C7"/>
    <mergeCell ref="D6:D7"/>
    <mergeCell ref="E6:E7"/>
    <mergeCell ref="F6:F7"/>
    <mergeCell ref="G6:G7"/>
    <mergeCell ref="E5:G5"/>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dimension ref="A1:H37"/>
  <sheetViews>
    <sheetView showGridLines="0" workbookViewId="0"/>
  </sheetViews>
  <sheetFormatPr defaultRowHeight="12.75"/>
  <cols>
    <col min="1" max="1" width="18.140625" style="134" customWidth="1"/>
    <col min="2" max="2" width="10.85546875" style="134" customWidth="1"/>
    <col min="3" max="3" width="11.7109375" style="134" customWidth="1"/>
    <col min="4" max="4" width="10.85546875" style="134" customWidth="1"/>
    <col min="5" max="5" width="11.5703125" style="134" customWidth="1"/>
    <col min="6" max="6" width="11.42578125" style="134" customWidth="1"/>
    <col min="7" max="7" width="12.140625" style="134" customWidth="1"/>
    <col min="8" max="16384" width="9.140625" style="134"/>
  </cols>
  <sheetData>
    <row r="1" spans="1:8" ht="15" customHeight="1">
      <c r="A1" s="1330" t="s">
        <v>1527</v>
      </c>
    </row>
    <row r="2" spans="1:8" ht="21" customHeight="1">
      <c r="A2" s="1808" t="s">
        <v>615</v>
      </c>
      <c r="B2" s="1808"/>
      <c r="C2" s="1808"/>
      <c r="D2" s="1808"/>
      <c r="E2" s="1808"/>
      <c r="F2" s="1808"/>
      <c r="G2" s="1808"/>
    </row>
    <row r="3" spans="1:8" ht="33" customHeight="1">
      <c r="A3" s="1809" t="s">
        <v>614</v>
      </c>
      <c r="B3" s="1809"/>
      <c r="C3" s="1809"/>
      <c r="D3" s="1809"/>
      <c r="E3" s="1809"/>
      <c r="F3" s="1809"/>
      <c r="G3" s="1809"/>
    </row>
    <row r="4" spans="1:8" ht="15" customHeight="1">
      <c r="A4" s="616"/>
      <c r="B4" s="445"/>
      <c r="C4" s="445"/>
      <c r="D4" s="445"/>
      <c r="E4" s="914"/>
      <c r="F4" s="445"/>
      <c r="G4" s="914" t="s">
        <v>607</v>
      </c>
    </row>
    <row r="5" spans="1:8" ht="29.25" customHeight="1">
      <c r="A5" s="1810" t="s">
        <v>606</v>
      </c>
      <c r="B5" s="940"/>
      <c r="C5" s="935" t="s">
        <v>605</v>
      </c>
      <c r="D5" s="934"/>
      <c r="E5" s="1805" t="s">
        <v>604</v>
      </c>
      <c r="F5" s="1806"/>
      <c r="G5" s="1807"/>
    </row>
    <row r="6" spans="1:8" ht="11.25" customHeight="1">
      <c r="A6" s="1811"/>
      <c r="B6" s="1813" t="s">
        <v>603</v>
      </c>
      <c r="C6" s="1813" t="s">
        <v>602</v>
      </c>
      <c r="D6" s="1813" t="s">
        <v>521</v>
      </c>
      <c r="E6" s="1813" t="s">
        <v>603</v>
      </c>
      <c r="F6" s="1813" t="s">
        <v>602</v>
      </c>
      <c r="G6" s="1813" t="s">
        <v>521</v>
      </c>
    </row>
    <row r="7" spans="1:8" ht="11.25" customHeight="1">
      <c r="A7" s="1812"/>
      <c r="B7" s="1814"/>
      <c r="C7" s="1814"/>
      <c r="D7" s="1814"/>
      <c r="E7" s="1814"/>
      <c r="F7" s="1814"/>
      <c r="G7" s="1814"/>
    </row>
    <row r="8" spans="1:8" ht="12.95" customHeight="1">
      <c r="A8" s="674"/>
      <c r="B8" s="913"/>
      <c r="C8" s="674"/>
      <c r="D8" s="674"/>
      <c r="E8" s="674"/>
      <c r="F8" s="674"/>
      <c r="G8" s="674"/>
    </row>
    <row r="9" spans="1:8" ht="12.95" customHeight="1">
      <c r="A9" s="675" t="s">
        <v>9</v>
      </c>
      <c r="B9" s="748">
        <v>2207.9770000000003</v>
      </c>
      <c r="C9" s="748">
        <v>3218.7379999999998</v>
      </c>
      <c r="D9" s="748">
        <v>4458.0630000000001</v>
      </c>
      <c r="E9" s="748">
        <v>10120.172</v>
      </c>
      <c r="F9" s="748">
        <v>11917.324000000002</v>
      </c>
      <c r="G9" s="748">
        <v>13327.871999999999</v>
      </c>
    </row>
    <row r="10" spans="1:8" ht="12.95" customHeight="1">
      <c r="A10" s="674"/>
      <c r="B10" s="749"/>
      <c r="C10" s="749"/>
      <c r="D10" s="749"/>
      <c r="E10" s="749"/>
      <c r="F10" s="749"/>
      <c r="G10" s="749"/>
    </row>
    <row r="11" spans="1:8" ht="12.95" customHeight="1">
      <c r="A11" s="674" t="s">
        <v>601</v>
      </c>
      <c r="B11" s="749">
        <v>968.14400000000012</v>
      </c>
      <c r="C11" s="749">
        <v>1274.3430000000001</v>
      </c>
      <c r="D11" s="749">
        <v>1305.3309999999999</v>
      </c>
      <c r="E11" s="909">
        <v>9889.9670000000006</v>
      </c>
      <c r="F11" s="909">
        <v>11436.192000000003</v>
      </c>
      <c r="G11" s="909">
        <v>12687.165000000001</v>
      </c>
      <c r="H11" s="908"/>
    </row>
    <row r="12" spans="1:8" ht="12.95" customHeight="1">
      <c r="A12" s="674"/>
      <c r="B12" s="749"/>
      <c r="C12" s="749"/>
      <c r="D12" s="749"/>
      <c r="E12" s="909"/>
      <c r="F12" s="909"/>
      <c r="G12" s="909"/>
    </row>
    <row r="13" spans="1:8" ht="12.95" customHeight="1">
      <c r="A13" s="674" t="s">
        <v>600</v>
      </c>
      <c r="B13" s="749">
        <v>1.8680000000000001</v>
      </c>
      <c r="C13" s="749">
        <v>187.21</v>
      </c>
      <c r="D13" s="749">
        <v>1057.154</v>
      </c>
      <c r="E13" s="909">
        <v>6.7869999999999999</v>
      </c>
      <c r="F13" s="909">
        <v>13.523999999999999</v>
      </c>
      <c r="G13" s="909">
        <v>30.297999999999998</v>
      </c>
    </row>
    <row r="14" spans="1:8" ht="12.95" customHeight="1">
      <c r="A14" s="674"/>
      <c r="B14" s="749"/>
      <c r="C14" s="749"/>
      <c r="D14" s="749"/>
      <c r="E14" s="909"/>
      <c r="F14" s="909"/>
      <c r="G14" s="909"/>
    </row>
    <row r="15" spans="1:8" ht="12.95" customHeight="1">
      <c r="A15" s="911" t="s">
        <v>599</v>
      </c>
      <c r="B15" s="908">
        <v>732.53899999999999</v>
      </c>
      <c r="C15" s="908">
        <v>1349.5619999999997</v>
      </c>
      <c r="D15" s="908">
        <v>1524.194</v>
      </c>
      <c r="E15" s="908">
        <v>1.4619999999999997</v>
      </c>
      <c r="F15" s="908">
        <v>1.6419999999999999</v>
      </c>
      <c r="G15" s="780">
        <v>2.1890000000000001</v>
      </c>
    </row>
    <row r="16" spans="1:8" ht="12.95" customHeight="1">
      <c r="A16" s="911" t="s">
        <v>598</v>
      </c>
      <c r="B16" s="908"/>
      <c r="C16" s="908"/>
      <c r="D16" s="908"/>
      <c r="E16" s="780"/>
      <c r="F16" s="780"/>
      <c r="G16" s="780"/>
    </row>
    <row r="17" spans="1:7" ht="12.95" customHeight="1">
      <c r="A17" s="911"/>
      <c r="B17" s="908"/>
      <c r="C17" s="908"/>
      <c r="D17" s="908"/>
      <c r="E17" s="909"/>
      <c r="F17" s="909"/>
      <c r="G17" s="909"/>
    </row>
    <row r="18" spans="1:7" ht="12.95" customHeight="1">
      <c r="A18" s="674" t="s">
        <v>597</v>
      </c>
      <c r="B18" s="749">
        <v>6.9989999999999997</v>
      </c>
      <c r="C18" s="749">
        <v>8.9359999999999999</v>
      </c>
      <c r="D18" s="749">
        <v>20.908999999999999</v>
      </c>
      <c r="E18" s="909">
        <v>0.52</v>
      </c>
      <c r="F18" s="909">
        <v>1.446</v>
      </c>
      <c r="G18" s="909" t="s">
        <v>610</v>
      </c>
    </row>
    <row r="19" spans="1:7" ht="12.95" customHeight="1">
      <c r="A19" s="674"/>
      <c r="B19" s="908"/>
      <c r="C19" s="908"/>
      <c r="D19" s="908"/>
      <c r="E19" s="780"/>
      <c r="F19" s="780"/>
      <c r="G19" s="780"/>
    </row>
    <row r="20" spans="1:7" ht="12.95" customHeight="1">
      <c r="A20" s="674" t="s">
        <v>596</v>
      </c>
      <c r="B20" s="749">
        <v>472.99099999999999</v>
      </c>
      <c r="C20" s="749">
        <v>287.89200000000005</v>
      </c>
      <c r="D20" s="749">
        <v>442.47</v>
      </c>
      <c r="E20" s="909">
        <v>117.765</v>
      </c>
      <c r="F20" s="909">
        <v>130.68299999999999</v>
      </c>
      <c r="G20" s="909">
        <v>144.642</v>
      </c>
    </row>
    <row r="21" spans="1:7" ht="12.95" customHeight="1">
      <c r="A21" s="674"/>
      <c r="B21" s="749"/>
      <c r="C21" s="749"/>
      <c r="D21" s="749"/>
      <c r="E21" s="909"/>
      <c r="F21" s="909"/>
      <c r="G21" s="909"/>
    </row>
    <row r="22" spans="1:7" ht="12.95" customHeight="1">
      <c r="A22" s="674" t="s">
        <v>595</v>
      </c>
      <c r="B22" s="909">
        <v>1.097</v>
      </c>
      <c r="C22" s="909">
        <v>20.515000000000001</v>
      </c>
      <c r="D22" s="909">
        <v>41.628999999999998</v>
      </c>
      <c r="E22" s="909">
        <v>20.414000000000001</v>
      </c>
      <c r="F22" s="909">
        <v>15.695</v>
      </c>
      <c r="G22" s="909">
        <v>26.774999999999999</v>
      </c>
    </row>
    <row r="23" spans="1:7" ht="12.95" customHeight="1">
      <c r="A23" s="674"/>
      <c r="B23" s="749"/>
      <c r="C23" s="749"/>
      <c r="D23" s="749"/>
      <c r="E23" s="909"/>
      <c r="F23" s="909"/>
      <c r="G23" s="909"/>
    </row>
    <row r="24" spans="1:7" ht="12.95" customHeight="1">
      <c r="A24" s="674" t="s">
        <v>594</v>
      </c>
      <c r="B24" s="749">
        <v>4.2549999999999999</v>
      </c>
      <c r="C24" s="749">
        <v>52.202999999999996</v>
      </c>
      <c r="D24" s="749">
        <v>9.157</v>
      </c>
      <c r="E24" s="909">
        <v>4.0250000000000004</v>
      </c>
      <c r="F24" s="909">
        <v>5.7539999999999996</v>
      </c>
      <c r="G24" s="909">
        <v>7.6210000000000004</v>
      </c>
    </row>
    <row r="25" spans="1:7" ht="12.95" customHeight="1">
      <c r="A25" s="674"/>
      <c r="B25" s="749"/>
      <c r="C25" s="749"/>
      <c r="D25" s="749"/>
      <c r="E25" s="909"/>
      <c r="F25" s="909"/>
      <c r="G25" s="909"/>
    </row>
    <row r="26" spans="1:7" ht="12.95" customHeight="1">
      <c r="A26" s="674" t="s">
        <v>593</v>
      </c>
      <c r="B26" s="749">
        <v>20.083999999999996</v>
      </c>
      <c r="C26" s="749">
        <v>38.076999999999991</v>
      </c>
      <c r="D26" s="749">
        <v>57.219000000000051</v>
      </c>
      <c r="E26" s="909">
        <v>79.231999999999999</v>
      </c>
      <c r="F26" s="909">
        <v>312.38799999999998</v>
      </c>
      <c r="G26" s="749">
        <v>429.00199999999859</v>
      </c>
    </row>
    <row r="27" spans="1:7" ht="6.95" customHeight="1" thickBot="1">
      <c r="A27" s="753"/>
      <c r="B27" s="906"/>
      <c r="C27" s="905"/>
      <c r="D27" s="905"/>
      <c r="E27" s="905"/>
      <c r="F27" s="905"/>
      <c r="G27" s="753"/>
    </row>
    <row r="28" spans="1:7" ht="3.75" customHeight="1" thickTop="1">
      <c r="A28" s="445"/>
      <c r="B28" s="901"/>
      <c r="C28" s="900"/>
      <c r="D28" s="900"/>
      <c r="E28" s="900"/>
      <c r="F28" s="445"/>
      <c r="G28" s="900"/>
    </row>
    <row r="29" spans="1:7" s="674" customFormat="1" ht="12.95" customHeight="1">
      <c r="A29" s="675" t="s">
        <v>592</v>
      </c>
      <c r="B29" s="898"/>
      <c r="C29" s="898"/>
      <c r="D29" s="898"/>
      <c r="E29" s="898"/>
      <c r="F29" s="898"/>
      <c r="G29" s="898"/>
    </row>
    <row r="30" spans="1:7" s="897" customFormat="1" ht="8.25" customHeight="1">
      <c r="B30" s="918"/>
      <c r="C30" s="918"/>
      <c r="D30" s="918"/>
      <c r="E30" s="918"/>
      <c r="F30" s="918"/>
      <c r="G30" s="918"/>
    </row>
    <row r="31" spans="1:7">
      <c r="B31" s="898"/>
      <c r="C31" s="898"/>
      <c r="D31" s="898"/>
      <c r="E31" s="898"/>
      <c r="F31" s="898"/>
      <c r="G31" s="898"/>
    </row>
    <row r="32" spans="1:7">
      <c r="A32" s="674"/>
      <c r="B32" s="898"/>
      <c r="C32" s="898"/>
      <c r="D32" s="898"/>
      <c r="E32" s="898"/>
      <c r="F32" s="898"/>
      <c r="G32" s="898"/>
    </row>
    <row r="33" spans="1:7">
      <c r="A33" s="674"/>
      <c r="B33" s="674"/>
      <c r="C33" s="674"/>
      <c r="D33" s="674"/>
      <c r="E33" s="674"/>
      <c r="F33" s="674"/>
      <c r="G33" s="674"/>
    </row>
    <row r="35" spans="1:7">
      <c r="B35" s="897"/>
      <c r="C35" s="897"/>
    </row>
    <row r="36" spans="1:7">
      <c r="B36" s="897"/>
      <c r="C36" s="897"/>
    </row>
    <row r="37" spans="1:7">
      <c r="B37" s="897"/>
      <c r="C37" s="897"/>
    </row>
  </sheetData>
  <mergeCells count="10">
    <mergeCell ref="A2:G2"/>
    <mergeCell ref="A3:G3"/>
    <mergeCell ref="A5:A7"/>
    <mergeCell ref="B6:B7"/>
    <mergeCell ref="C6:C7"/>
    <mergeCell ref="D6:D7"/>
    <mergeCell ref="E6:E7"/>
    <mergeCell ref="F6:F7"/>
    <mergeCell ref="G6:G7"/>
    <mergeCell ref="E5:G5"/>
  </mergeCells>
  <hyperlinks>
    <hyperlink ref="A1" location="Índice!A1" display="Voltar ao Índice"/>
  </hyperlinks>
  <pageMargins left="0.78740157480314965" right="0.78740157480314965" top="1.1811023622047245" bottom="0.78740157480314965" header="0" footer="0"/>
  <pageSetup paperSize="9" orientation="portrait" horizontalDpi="2400" verticalDpi="2400" r:id="rId1"/>
  <headerFooter alignWithMargins="0"/>
</worksheet>
</file>

<file path=xl/worksheets/sheet34.xml><?xml version="1.0" encoding="utf-8"?>
<worksheet xmlns="http://schemas.openxmlformats.org/spreadsheetml/2006/main" xmlns:r="http://schemas.openxmlformats.org/officeDocument/2006/relationships">
  <dimension ref="A1:G38"/>
  <sheetViews>
    <sheetView showGridLines="0" workbookViewId="0"/>
  </sheetViews>
  <sheetFormatPr defaultRowHeight="12.75"/>
  <cols>
    <col min="1" max="1" width="17.28515625" style="134" customWidth="1"/>
    <col min="2" max="2" width="10.85546875" style="134" customWidth="1"/>
    <col min="3" max="3" width="11.7109375" style="134" customWidth="1"/>
    <col min="4" max="5" width="11.5703125" style="134" customWidth="1"/>
    <col min="6" max="6" width="11.42578125" style="134" customWidth="1"/>
    <col min="7" max="7" width="12.140625" style="134" customWidth="1"/>
    <col min="8" max="16384" width="9.140625" style="134"/>
  </cols>
  <sheetData>
    <row r="1" spans="1:7" ht="15" customHeight="1">
      <c r="A1" s="1330" t="s">
        <v>1527</v>
      </c>
    </row>
    <row r="2" spans="1:7" ht="21" customHeight="1">
      <c r="A2" s="1808" t="s">
        <v>617</v>
      </c>
      <c r="B2" s="1808"/>
      <c r="C2" s="1808"/>
      <c r="D2" s="1808"/>
      <c r="E2" s="1808"/>
      <c r="F2" s="1808"/>
      <c r="G2" s="1808"/>
    </row>
    <row r="3" spans="1:7" ht="33" customHeight="1">
      <c r="A3" s="1809" t="s">
        <v>616</v>
      </c>
      <c r="B3" s="1809"/>
      <c r="C3" s="1809"/>
      <c r="D3" s="1809"/>
      <c r="E3" s="1809"/>
      <c r="F3" s="1809"/>
      <c r="G3" s="1809"/>
    </row>
    <row r="4" spans="1:7" ht="15" customHeight="1">
      <c r="A4" s="616"/>
      <c r="B4" s="445"/>
      <c r="C4" s="445"/>
      <c r="D4" s="445"/>
      <c r="E4" s="914"/>
      <c r="F4" s="445"/>
      <c r="G4" s="914" t="s">
        <v>607</v>
      </c>
    </row>
    <row r="5" spans="1:7" ht="29.25" customHeight="1">
      <c r="A5" s="1810" t="s">
        <v>606</v>
      </c>
      <c r="B5" s="940"/>
      <c r="C5" s="935" t="s">
        <v>605</v>
      </c>
      <c r="D5" s="934"/>
      <c r="E5" s="1805" t="s">
        <v>604</v>
      </c>
      <c r="F5" s="1806"/>
      <c r="G5" s="1807"/>
    </row>
    <row r="6" spans="1:7" ht="11.25" customHeight="1">
      <c r="A6" s="1811"/>
      <c r="B6" s="1813" t="s">
        <v>603</v>
      </c>
      <c r="C6" s="1813" t="s">
        <v>602</v>
      </c>
      <c r="D6" s="1813" t="s">
        <v>521</v>
      </c>
      <c r="E6" s="1813" t="s">
        <v>603</v>
      </c>
      <c r="F6" s="1813" t="s">
        <v>602</v>
      </c>
      <c r="G6" s="1813" t="s">
        <v>521</v>
      </c>
    </row>
    <row r="7" spans="1:7" ht="11.25" customHeight="1">
      <c r="A7" s="1812"/>
      <c r="B7" s="1814"/>
      <c r="C7" s="1814"/>
      <c r="D7" s="1814"/>
      <c r="E7" s="1814"/>
      <c r="F7" s="1814"/>
      <c r="G7" s="1814"/>
    </row>
    <row r="8" spans="1:7" ht="12.95" customHeight="1">
      <c r="A8" s="674"/>
      <c r="B8" s="913"/>
      <c r="C8" s="913"/>
      <c r="D8" s="674"/>
      <c r="E8" s="674"/>
      <c r="F8" s="674"/>
      <c r="G8" s="674"/>
    </row>
    <row r="9" spans="1:7" ht="12.95" customHeight="1">
      <c r="A9" s="675" t="s">
        <v>9</v>
      </c>
      <c r="B9" s="944">
        <v>5512.0360000000001</v>
      </c>
      <c r="C9" s="944">
        <v>4667.049</v>
      </c>
      <c r="D9" s="944">
        <v>5781.8990000000003</v>
      </c>
      <c r="E9" s="944">
        <v>25389.798999999999</v>
      </c>
      <c r="F9" s="944">
        <v>18025.750999999997</v>
      </c>
      <c r="G9" s="944">
        <v>17696.489000000005</v>
      </c>
    </row>
    <row r="10" spans="1:7" ht="12.95" customHeight="1">
      <c r="A10" s="674"/>
      <c r="B10" s="941"/>
      <c r="C10" s="941"/>
      <c r="D10" s="941"/>
      <c r="E10" s="941"/>
      <c r="F10" s="941"/>
      <c r="G10" s="941"/>
    </row>
    <row r="11" spans="1:7" ht="12.95" customHeight="1">
      <c r="A11" s="674" t="s">
        <v>601</v>
      </c>
      <c r="B11" s="941">
        <v>3569.6469999999999</v>
      </c>
      <c r="C11" s="941">
        <v>3861.842000000001</v>
      </c>
      <c r="D11" s="941">
        <v>4796.7460000000001</v>
      </c>
      <c r="E11" s="941">
        <v>24104.615999999998</v>
      </c>
      <c r="F11" s="941">
        <v>16820.786</v>
      </c>
      <c r="G11" s="941">
        <v>16399.137999999999</v>
      </c>
    </row>
    <row r="12" spans="1:7" ht="12.95" customHeight="1">
      <c r="A12" s="674"/>
      <c r="B12" s="941"/>
      <c r="C12" s="941"/>
      <c r="D12" s="941"/>
      <c r="E12" s="941"/>
      <c r="F12" s="941"/>
      <c r="G12" s="941"/>
    </row>
    <row r="13" spans="1:7" ht="12.95" customHeight="1">
      <c r="A13" s="674" t="s">
        <v>600</v>
      </c>
      <c r="B13" s="941">
        <v>273.16499999999996</v>
      </c>
      <c r="C13" s="941">
        <v>290.34399999999999</v>
      </c>
      <c r="D13" s="941">
        <v>403.94100000000003</v>
      </c>
      <c r="E13" s="941">
        <v>50.671999999999997</v>
      </c>
      <c r="F13" s="941">
        <v>49.418999999999997</v>
      </c>
      <c r="G13" s="941">
        <v>33.521999999999998</v>
      </c>
    </row>
    <row r="14" spans="1:7" ht="12.95" customHeight="1">
      <c r="A14" s="674"/>
      <c r="B14" s="941"/>
      <c r="C14" s="941"/>
      <c r="D14" s="941"/>
      <c r="E14" s="941"/>
      <c r="F14" s="941"/>
      <c r="G14" s="941"/>
    </row>
    <row r="15" spans="1:7" ht="12.95" customHeight="1">
      <c r="A15" s="911" t="s">
        <v>599</v>
      </c>
      <c r="B15" s="1821">
        <v>1411.9390000000003</v>
      </c>
      <c r="C15" s="1821">
        <v>376.51899999999989</v>
      </c>
      <c r="D15" s="1821">
        <v>327.42899999999997</v>
      </c>
      <c r="E15" s="1821">
        <v>0.61899999999999999</v>
      </c>
      <c r="F15" s="1821">
        <v>36.46</v>
      </c>
      <c r="G15" s="1821">
        <v>18.678999999999998</v>
      </c>
    </row>
    <row r="16" spans="1:7" ht="12.95" customHeight="1">
      <c r="A16" s="911" t="s">
        <v>598</v>
      </c>
      <c r="B16" s="1821"/>
      <c r="C16" s="1821"/>
      <c r="D16" s="1821"/>
      <c r="E16" s="1821"/>
      <c r="F16" s="1821"/>
      <c r="G16" s="1821"/>
    </row>
    <row r="17" spans="1:7" ht="12.95" customHeight="1">
      <c r="A17" s="911"/>
      <c r="B17" s="941"/>
      <c r="C17" s="941"/>
    </row>
    <row r="18" spans="1:7" ht="12.95" customHeight="1">
      <c r="A18" s="674" t="s">
        <v>597</v>
      </c>
      <c r="B18" s="943">
        <v>1.0429999999999999</v>
      </c>
      <c r="C18" s="943" t="s">
        <v>610</v>
      </c>
      <c r="D18" s="941">
        <v>17.047000000000001</v>
      </c>
      <c r="E18" s="752">
        <v>17.205000000000002</v>
      </c>
      <c r="F18" s="752">
        <v>5.9429999999999996</v>
      </c>
      <c r="G18" s="752">
        <v>5.9459999999999997</v>
      </c>
    </row>
    <row r="19" spans="1:7" ht="12.95" customHeight="1">
      <c r="A19" s="674"/>
      <c r="B19" s="941"/>
      <c r="C19" s="941"/>
      <c r="D19" s="942"/>
      <c r="E19" s="752"/>
      <c r="F19" s="752"/>
      <c r="G19" s="752"/>
    </row>
    <row r="20" spans="1:7" ht="12.95" customHeight="1">
      <c r="A20" s="674" t="s">
        <v>596</v>
      </c>
      <c r="B20" s="942">
        <v>178.43899999999999</v>
      </c>
      <c r="C20" s="942">
        <v>77.563000000000002</v>
      </c>
      <c r="D20" s="941">
        <v>140.59299999999999</v>
      </c>
      <c r="E20" s="942">
        <v>631.33100000000002</v>
      </c>
      <c r="F20" s="942">
        <v>592.697</v>
      </c>
      <c r="G20" s="942">
        <v>439.34699999999998</v>
      </c>
    </row>
    <row r="21" spans="1:7" ht="12.95" customHeight="1">
      <c r="A21" s="674"/>
      <c r="B21" s="941"/>
      <c r="C21" s="941"/>
      <c r="D21" s="918"/>
      <c r="E21" s="942"/>
      <c r="F21" s="942"/>
      <c r="G21" s="942"/>
    </row>
    <row r="22" spans="1:7" ht="12.95" customHeight="1">
      <c r="A22" s="674" t="s">
        <v>595</v>
      </c>
      <c r="B22" s="918">
        <v>2.5219999999999998</v>
      </c>
      <c r="C22" s="918">
        <v>3.2229999999999999</v>
      </c>
      <c r="D22" s="941">
        <v>1.726</v>
      </c>
      <c r="E22" s="942">
        <v>23.858000000000001</v>
      </c>
      <c r="F22" s="942">
        <v>13.138</v>
      </c>
      <c r="G22" s="942">
        <v>28.231000000000002</v>
      </c>
    </row>
    <row r="23" spans="1:7" ht="12.95" customHeight="1">
      <c r="A23" s="674"/>
      <c r="B23" s="941"/>
      <c r="C23" s="941"/>
      <c r="D23" s="941"/>
      <c r="E23" s="941"/>
      <c r="F23" s="941"/>
      <c r="G23" s="941"/>
    </row>
    <row r="24" spans="1:7" ht="12.95" customHeight="1">
      <c r="A24" s="674" t="s">
        <v>594</v>
      </c>
      <c r="B24" s="941">
        <v>18.956</v>
      </c>
      <c r="C24" s="941">
        <v>39.405000000000001</v>
      </c>
      <c r="D24" s="941">
        <v>4.7220000000000004</v>
      </c>
      <c r="E24" s="941">
        <v>164.36500000000001</v>
      </c>
      <c r="F24" s="941">
        <v>115.852</v>
      </c>
      <c r="G24" s="941">
        <v>116.33799999999999</v>
      </c>
    </row>
    <row r="25" spans="1:7" ht="12.95" customHeight="1">
      <c r="A25" s="674"/>
      <c r="B25" s="941"/>
      <c r="C25" s="941"/>
      <c r="D25" s="941"/>
      <c r="E25" s="941"/>
      <c r="F25" s="941"/>
      <c r="G25" s="941"/>
    </row>
    <row r="26" spans="1:7" ht="12.95" customHeight="1">
      <c r="A26" s="674" t="s">
        <v>593</v>
      </c>
      <c r="B26" s="941">
        <v>56.325000000000003</v>
      </c>
      <c r="C26" s="941">
        <v>17.878</v>
      </c>
      <c r="D26" s="941">
        <v>89.695000000001528</v>
      </c>
      <c r="E26" s="941">
        <v>397.13300000000004</v>
      </c>
      <c r="F26" s="941">
        <v>391.45599999999996</v>
      </c>
      <c r="G26" s="941">
        <v>655.28800000000047</v>
      </c>
    </row>
    <row r="27" spans="1:7" ht="6.95" customHeight="1" thickBot="1">
      <c r="A27" s="753"/>
      <c r="B27" s="906"/>
      <c r="C27" s="905"/>
      <c r="D27" s="905"/>
      <c r="E27" s="905"/>
      <c r="F27" s="905"/>
      <c r="G27" s="753"/>
    </row>
    <row r="28" spans="1:7" ht="3.75" customHeight="1" thickTop="1">
      <c r="A28" s="445"/>
      <c r="B28" s="901"/>
      <c r="C28" s="900"/>
      <c r="D28" s="900"/>
      <c r="E28" s="900"/>
      <c r="F28" s="445"/>
      <c r="G28" s="900"/>
    </row>
    <row r="29" spans="1:7" s="674" customFormat="1" ht="12.95" customHeight="1">
      <c r="A29" s="675" t="s">
        <v>592</v>
      </c>
      <c r="B29" s="898"/>
      <c r="C29" s="898"/>
      <c r="D29" s="898"/>
      <c r="E29" s="898"/>
      <c r="F29" s="898"/>
      <c r="G29" s="898"/>
    </row>
    <row r="30" spans="1:7" s="897" customFormat="1" ht="8.25" customHeight="1">
      <c r="B30" s="918"/>
      <c r="C30" s="918"/>
      <c r="D30" s="918"/>
      <c r="E30" s="918"/>
      <c r="F30" s="918"/>
      <c r="G30" s="918"/>
    </row>
    <row r="31" spans="1:7">
      <c r="B31" s="898"/>
      <c r="C31" s="898"/>
      <c r="D31" s="898"/>
      <c r="E31" s="898"/>
      <c r="F31" s="898"/>
      <c r="G31" s="898"/>
    </row>
    <row r="32" spans="1:7">
      <c r="A32" s="674"/>
      <c r="B32" s="898"/>
      <c r="C32" s="898"/>
      <c r="D32" s="898"/>
      <c r="E32" s="898"/>
      <c r="F32" s="898"/>
      <c r="G32" s="898"/>
    </row>
    <row r="33" spans="1:7">
      <c r="A33" s="674"/>
      <c r="B33" s="898"/>
      <c r="C33" s="898"/>
      <c r="D33" s="898"/>
      <c r="E33" s="898"/>
      <c r="F33" s="898"/>
      <c r="G33" s="898"/>
    </row>
    <row r="34" spans="1:7">
      <c r="A34" s="674"/>
      <c r="B34" s="674"/>
      <c r="C34" s="674"/>
      <c r="D34" s="674"/>
      <c r="E34" s="674"/>
      <c r="F34" s="674"/>
      <c r="G34" s="674"/>
    </row>
    <row r="36" spans="1:7">
      <c r="B36" s="897"/>
      <c r="C36" s="897"/>
    </row>
    <row r="37" spans="1:7">
      <c r="B37" s="897"/>
      <c r="C37" s="897"/>
    </row>
    <row r="38" spans="1:7">
      <c r="B38" s="897"/>
      <c r="C38" s="897"/>
    </row>
  </sheetData>
  <mergeCells count="16">
    <mergeCell ref="G15:G16"/>
    <mergeCell ref="B15:B16"/>
    <mergeCell ref="C15:C16"/>
    <mergeCell ref="D15:D16"/>
    <mergeCell ref="E15:E16"/>
    <mergeCell ref="F15:F16"/>
    <mergeCell ref="A2:G2"/>
    <mergeCell ref="A3:G3"/>
    <mergeCell ref="A5:A7"/>
    <mergeCell ref="B6:B7"/>
    <mergeCell ref="C6:C7"/>
    <mergeCell ref="D6:D7"/>
    <mergeCell ref="E6:E7"/>
    <mergeCell ref="F6:F7"/>
    <mergeCell ref="G6:G7"/>
    <mergeCell ref="E5:G5"/>
  </mergeCells>
  <hyperlinks>
    <hyperlink ref="A1" location="Índice!A1" display="Voltar ao Índice"/>
  </hyperlinks>
  <pageMargins left="0.78740157480314965" right="0.78740157480314965" top="1.1811023622047245" bottom="0.78740157480314965" header="0" footer="0"/>
  <pageSetup paperSize="9" orientation="portrait" horizontalDpi="2400" verticalDpi="2400" r:id="rId1"/>
  <headerFooter alignWithMargins="0"/>
</worksheet>
</file>

<file path=xl/worksheets/sheet35.xml><?xml version="1.0" encoding="utf-8"?>
<worksheet xmlns="http://schemas.openxmlformats.org/spreadsheetml/2006/main" xmlns:r="http://schemas.openxmlformats.org/officeDocument/2006/relationships">
  <dimension ref="A1:J98"/>
  <sheetViews>
    <sheetView workbookViewId="0"/>
  </sheetViews>
  <sheetFormatPr defaultColWidth="9.7109375" defaultRowHeight="12.75"/>
  <cols>
    <col min="1" max="1" width="19.85546875" style="945" customWidth="1"/>
    <col min="2" max="7" width="11.140625" style="945" customWidth="1"/>
    <col min="8" max="16384" width="9.7109375" style="945"/>
  </cols>
  <sheetData>
    <row r="1" spans="1:9" ht="15" customHeight="1">
      <c r="A1" s="1330" t="s">
        <v>1527</v>
      </c>
    </row>
    <row r="2" spans="1:9" ht="21" customHeight="1">
      <c r="A2" s="1825" t="s">
        <v>621</v>
      </c>
      <c r="B2" s="1825"/>
      <c r="C2" s="1825"/>
      <c r="D2" s="1825"/>
      <c r="E2" s="1825"/>
      <c r="F2" s="1825"/>
      <c r="G2" s="1825"/>
    </row>
    <row r="3" spans="1:9" ht="33" customHeight="1">
      <c r="A3" s="1826" t="s">
        <v>620</v>
      </c>
      <c r="B3" s="1826"/>
      <c r="C3" s="1826"/>
      <c r="D3" s="1826"/>
      <c r="E3" s="1826"/>
      <c r="F3" s="1826"/>
      <c r="G3" s="1826"/>
    </row>
    <row r="4" spans="1:9" ht="15" customHeight="1">
      <c r="A4" s="973"/>
      <c r="B4" s="973"/>
      <c r="C4" s="973"/>
      <c r="D4" s="973"/>
      <c r="E4" s="972"/>
      <c r="F4" s="971"/>
      <c r="G4" s="970" t="s">
        <v>619</v>
      </c>
    </row>
    <row r="5" spans="1:9" ht="20.100000000000001" customHeight="1">
      <c r="A5" s="1827" t="s">
        <v>606</v>
      </c>
      <c r="B5" s="1822" t="s">
        <v>605</v>
      </c>
      <c r="C5" s="1823"/>
      <c r="D5" s="1824"/>
      <c r="E5" s="1822" t="s">
        <v>604</v>
      </c>
      <c r="F5" s="1823"/>
      <c r="G5" s="1824"/>
    </row>
    <row r="6" spans="1:9" ht="19.5" customHeight="1">
      <c r="A6" s="1828"/>
      <c r="B6" s="1830" t="s">
        <v>603</v>
      </c>
      <c r="C6" s="1830" t="s">
        <v>602</v>
      </c>
      <c r="D6" s="1830" t="s">
        <v>521</v>
      </c>
      <c r="E6" s="1830" t="s">
        <v>603</v>
      </c>
      <c r="F6" s="1830" t="s">
        <v>602</v>
      </c>
      <c r="G6" s="1830" t="s">
        <v>521</v>
      </c>
    </row>
    <row r="7" spans="1:9" ht="7.5" customHeight="1">
      <c r="A7" s="1829"/>
      <c r="B7" s="1831"/>
      <c r="C7" s="1831"/>
      <c r="D7" s="1831"/>
      <c r="E7" s="1831"/>
      <c r="F7" s="1831"/>
      <c r="G7" s="1831"/>
    </row>
    <row r="8" spans="1:9" ht="9" customHeight="1">
      <c r="A8" s="967"/>
      <c r="B8" s="967"/>
      <c r="C8" s="967"/>
      <c r="D8" s="967"/>
      <c r="E8" s="967"/>
      <c r="F8" s="967"/>
      <c r="G8" s="967"/>
    </row>
    <row r="9" spans="1:9" ht="12" customHeight="1">
      <c r="A9" s="966" t="s">
        <v>9</v>
      </c>
      <c r="B9" s="965">
        <v>11597.317999999999</v>
      </c>
      <c r="C9" s="965">
        <v>14978.076000000001</v>
      </c>
      <c r="D9" s="965">
        <v>13063.841000000004</v>
      </c>
      <c r="E9" s="965">
        <v>5236.8150000000005</v>
      </c>
      <c r="F9" s="965">
        <v>5952.0730000000003</v>
      </c>
      <c r="G9" s="965">
        <v>4708.9409999999998</v>
      </c>
      <c r="I9" s="960"/>
    </row>
    <row r="10" spans="1:9" ht="12" customHeight="1">
      <c r="A10" s="946"/>
      <c r="B10" s="964"/>
      <c r="C10" s="964"/>
      <c r="D10" s="964"/>
      <c r="E10" s="963"/>
      <c r="F10" s="963"/>
      <c r="G10" s="963"/>
      <c r="I10" s="960"/>
    </row>
    <row r="11" spans="1:9" ht="12" customHeight="1">
      <c r="A11" s="962" t="s">
        <v>618</v>
      </c>
      <c r="B11" s="957">
        <v>5257.597999999999</v>
      </c>
      <c r="C11" s="957">
        <v>4682.1639999999998</v>
      </c>
      <c r="D11" s="957">
        <v>6144.6309999999985</v>
      </c>
      <c r="E11" s="957">
        <v>3041.4690000000001</v>
      </c>
      <c r="F11" s="957">
        <v>3945.6310000000003</v>
      </c>
      <c r="G11" s="957">
        <v>3019.0920000000001</v>
      </c>
      <c r="H11" s="956"/>
      <c r="I11" s="960"/>
    </row>
    <row r="12" spans="1:9" ht="12" customHeight="1">
      <c r="A12" s="961"/>
      <c r="B12" s="957"/>
      <c r="C12" s="957"/>
      <c r="D12" s="957"/>
      <c r="E12" s="957"/>
      <c r="F12" s="957"/>
      <c r="G12" s="957"/>
      <c r="H12" s="956"/>
      <c r="I12" s="960"/>
    </row>
    <row r="13" spans="1:9" ht="16.5" customHeight="1">
      <c r="A13" s="961" t="s">
        <v>600</v>
      </c>
      <c r="B13" s="957">
        <v>335.37700000000001</v>
      </c>
      <c r="C13" s="957">
        <v>1250.4610000000002</v>
      </c>
      <c r="D13" s="957">
        <v>284.10499999999996</v>
      </c>
      <c r="E13" s="958">
        <v>165.19300000000004</v>
      </c>
      <c r="F13" s="958">
        <v>356.90299999999996</v>
      </c>
      <c r="G13" s="958">
        <v>124.333</v>
      </c>
      <c r="H13" s="956"/>
      <c r="I13" s="960"/>
    </row>
    <row r="14" spans="1:9" ht="9.75" customHeight="1">
      <c r="A14" s="959"/>
      <c r="B14" s="957"/>
      <c r="C14" s="957"/>
      <c r="D14" s="957"/>
      <c r="E14" s="957"/>
      <c r="F14" s="957"/>
      <c r="G14" s="957"/>
      <c r="H14" s="956"/>
      <c r="I14" s="960"/>
    </row>
    <row r="15" spans="1:9" ht="12" customHeight="1">
      <c r="A15" s="959" t="s">
        <v>599</v>
      </c>
      <c r="B15" s="1832">
        <v>694.67200000000003</v>
      </c>
      <c r="C15" s="1832">
        <v>926.63499999999999</v>
      </c>
      <c r="D15" s="1832">
        <v>1333.1659999999999</v>
      </c>
      <c r="E15" s="1832">
        <v>98.137999999999991</v>
      </c>
      <c r="F15" s="1832">
        <v>48.021000000000001</v>
      </c>
      <c r="G15" s="1832">
        <v>40.250000000000007</v>
      </c>
      <c r="H15" s="956"/>
      <c r="I15" s="960"/>
    </row>
    <row r="16" spans="1:9" ht="12" customHeight="1">
      <c r="A16" s="959" t="s">
        <v>598</v>
      </c>
      <c r="B16" s="1832"/>
      <c r="C16" s="1832"/>
      <c r="D16" s="1832"/>
      <c r="E16" s="1832"/>
      <c r="F16" s="1832"/>
      <c r="G16" s="1832"/>
      <c r="H16" s="956"/>
      <c r="I16" s="960"/>
    </row>
    <row r="17" spans="1:10" ht="12" customHeight="1">
      <c r="A17" s="959"/>
      <c r="H17" s="956"/>
      <c r="I17" s="960"/>
    </row>
    <row r="18" spans="1:10" ht="12" customHeight="1">
      <c r="A18" s="959" t="s">
        <v>597</v>
      </c>
      <c r="B18" s="957">
        <v>19.733000000000001</v>
      </c>
      <c r="C18" s="957">
        <v>4.8899999999999997</v>
      </c>
      <c r="D18" s="957">
        <v>44.699999999999996</v>
      </c>
      <c r="E18" s="957">
        <v>287.95199999999994</v>
      </c>
      <c r="F18" s="957">
        <v>63.334000000000003</v>
      </c>
      <c r="G18" s="957">
        <v>137.76899999999998</v>
      </c>
      <c r="H18" s="956"/>
      <c r="I18" s="960"/>
    </row>
    <row r="19" spans="1:10" ht="12" customHeight="1">
      <c r="A19" s="959"/>
      <c r="B19" s="957"/>
      <c r="C19" s="957"/>
      <c r="D19" s="957"/>
      <c r="E19" s="957"/>
      <c r="F19" s="957"/>
      <c r="G19" s="957"/>
      <c r="H19" s="956"/>
      <c r="I19" s="960"/>
    </row>
    <row r="20" spans="1:10" ht="12" customHeight="1">
      <c r="A20" s="959" t="s">
        <v>596</v>
      </c>
      <c r="B20" s="957">
        <v>2278.9029999999998</v>
      </c>
      <c r="C20" s="957">
        <v>2128.8139999999999</v>
      </c>
      <c r="D20" s="957">
        <v>1276.9469999999999</v>
      </c>
      <c r="E20" s="957">
        <v>756.21199999999999</v>
      </c>
      <c r="F20" s="957">
        <v>1144.0229999999999</v>
      </c>
      <c r="G20" s="957">
        <v>691.23400000000004</v>
      </c>
      <c r="H20" s="956"/>
      <c r="I20" s="960"/>
    </row>
    <row r="21" spans="1:10" ht="12" customHeight="1">
      <c r="A21" s="959"/>
      <c r="B21" s="957"/>
      <c r="C21" s="957"/>
      <c r="D21" s="957"/>
      <c r="E21" s="957"/>
      <c r="F21" s="957"/>
      <c r="G21" s="957"/>
      <c r="H21" s="956"/>
      <c r="I21" s="960"/>
    </row>
    <row r="22" spans="1:10" ht="12" customHeight="1">
      <c r="A22" s="959" t="s">
        <v>595</v>
      </c>
      <c r="B22" s="957">
        <v>414.24099999999999</v>
      </c>
      <c r="C22" s="957">
        <v>150.65</v>
      </c>
      <c r="D22" s="957">
        <v>261.46499999999997</v>
      </c>
      <c r="E22" s="957">
        <v>314.44200000000001</v>
      </c>
      <c r="F22" s="957">
        <v>105.69199999999999</v>
      </c>
      <c r="G22" s="957">
        <v>102.49299999999999</v>
      </c>
      <c r="H22" s="956"/>
      <c r="I22" s="960"/>
    </row>
    <row r="23" spans="1:10" ht="12" customHeight="1">
      <c r="A23" s="959"/>
      <c r="B23" s="957"/>
      <c r="C23" s="957"/>
      <c r="D23" s="957"/>
      <c r="E23" s="957"/>
      <c r="F23" s="957"/>
      <c r="G23" s="957"/>
      <c r="H23" s="956"/>
    </row>
    <row r="24" spans="1:10" ht="12" customHeight="1">
      <c r="A24" s="959" t="s">
        <v>594</v>
      </c>
      <c r="B24" s="957">
        <v>74.165000000000006</v>
      </c>
      <c r="C24" s="957">
        <v>3.1440000000000001</v>
      </c>
      <c r="D24" s="957">
        <v>3.4049999999999998</v>
      </c>
      <c r="E24" s="957">
        <v>22.501000000000001</v>
      </c>
      <c r="F24" s="957">
        <v>0</v>
      </c>
      <c r="G24" s="957">
        <v>55.28</v>
      </c>
      <c r="H24" s="956"/>
    </row>
    <row r="25" spans="1:10" ht="12" customHeight="1">
      <c r="A25" s="959"/>
      <c r="B25" s="957"/>
      <c r="C25" s="957"/>
      <c r="D25" s="957"/>
      <c r="E25" s="958"/>
      <c r="F25" s="958"/>
      <c r="G25" s="958"/>
      <c r="H25" s="956"/>
    </row>
    <row r="26" spans="1:10" ht="12.95" customHeight="1">
      <c r="A26" s="947" t="s">
        <v>593</v>
      </c>
      <c r="B26" s="957">
        <v>2522.6289999999999</v>
      </c>
      <c r="C26" s="957">
        <v>5831.3180000000002</v>
      </c>
      <c r="D26" s="957">
        <v>3715.4220000000059</v>
      </c>
      <c r="E26" s="957">
        <v>550.9079999999999</v>
      </c>
      <c r="F26" s="957">
        <v>288.46899999999994</v>
      </c>
      <c r="G26" s="957">
        <v>538.48999999999978</v>
      </c>
      <c r="H26" s="956"/>
    </row>
    <row r="27" spans="1:10" ht="6.95" customHeight="1" thickBot="1">
      <c r="A27" s="953"/>
      <c r="B27" s="953"/>
      <c r="C27" s="953"/>
      <c r="D27" s="955"/>
      <c r="E27" s="954"/>
      <c r="F27" s="953"/>
      <c r="G27" s="952"/>
    </row>
    <row r="28" spans="1:10" ht="3.75" customHeight="1" thickTop="1">
      <c r="A28" s="951"/>
      <c r="B28" s="946"/>
      <c r="C28" s="946"/>
      <c r="D28" s="946"/>
      <c r="E28" s="946"/>
      <c r="F28" s="946"/>
      <c r="G28" s="946"/>
    </row>
    <row r="29" spans="1:10" s="947" customFormat="1" ht="12.95" customHeight="1">
      <c r="A29" s="950" t="s">
        <v>592</v>
      </c>
      <c r="B29" s="949"/>
      <c r="C29" s="949"/>
      <c r="D29" s="949"/>
      <c r="E29" s="949"/>
      <c r="F29" s="949"/>
      <c r="G29" s="949"/>
      <c r="H29" s="948"/>
      <c r="I29" s="948"/>
      <c r="J29" s="948"/>
    </row>
    <row r="30" spans="1:10" ht="17.100000000000001" customHeight="1">
      <c r="A30" s="946"/>
      <c r="B30" s="946"/>
      <c r="C30" s="946"/>
      <c r="D30" s="946"/>
      <c r="E30" s="946"/>
      <c r="F30" s="946"/>
      <c r="G30" s="946"/>
    </row>
    <row r="31" spans="1:10" ht="17.100000000000001" customHeight="1"/>
    <row r="32" spans="1:10"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sheetData>
  <mergeCells count="17">
    <mergeCell ref="G15:G16"/>
    <mergeCell ref="B15:B16"/>
    <mergeCell ref="C15:C16"/>
    <mergeCell ref="D15:D16"/>
    <mergeCell ref="E15:E16"/>
    <mergeCell ref="F15:F16"/>
    <mergeCell ref="B5:D5"/>
    <mergeCell ref="A2:G2"/>
    <mergeCell ref="A3:G3"/>
    <mergeCell ref="A5:A7"/>
    <mergeCell ref="B6:B7"/>
    <mergeCell ref="C6:C7"/>
    <mergeCell ref="D6:D7"/>
    <mergeCell ref="E6:E7"/>
    <mergeCell ref="F6:F7"/>
    <mergeCell ref="G6:G7"/>
    <mergeCell ref="E5:G5"/>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36.xml><?xml version="1.0" encoding="utf-8"?>
<worksheet xmlns="http://schemas.openxmlformats.org/spreadsheetml/2006/main" xmlns:r="http://schemas.openxmlformats.org/officeDocument/2006/relationships">
  <dimension ref="A1:J98"/>
  <sheetViews>
    <sheetView workbookViewId="0"/>
  </sheetViews>
  <sheetFormatPr defaultColWidth="9.7109375" defaultRowHeight="12.75"/>
  <cols>
    <col min="1" max="1" width="20.140625" style="945" customWidth="1"/>
    <col min="2" max="7" width="11.140625" style="945" customWidth="1"/>
    <col min="8" max="16384" width="9.7109375" style="945"/>
  </cols>
  <sheetData>
    <row r="1" spans="1:9" ht="15" customHeight="1">
      <c r="A1" s="1330" t="s">
        <v>1527</v>
      </c>
    </row>
    <row r="2" spans="1:9" ht="21" customHeight="1">
      <c r="A2" s="1825" t="s">
        <v>626</v>
      </c>
      <c r="B2" s="1825"/>
      <c r="C2" s="1825"/>
      <c r="D2" s="1825"/>
      <c r="E2" s="1825"/>
      <c r="F2" s="1825"/>
      <c r="G2" s="1825"/>
    </row>
    <row r="3" spans="1:9" ht="33" customHeight="1">
      <c r="A3" s="1826" t="s">
        <v>625</v>
      </c>
      <c r="B3" s="1826"/>
      <c r="C3" s="1826"/>
      <c r="D3" s="1826"/>
      <c r="E3" s="1826"/>
      <c r="F3" s="1826"/>
      <c r="G3" s="1826"/>
    </row>
    <row r="4" spans="1:9" ht="15" customHeight="1">
      <c r="A4" s="973"/>
      <c r="B4" s="973"/>
      <c r="C4" s="973"/>
      <c r="D4" s="973"/>
      <c r="E4" s="972"/>
      <c r="F4" s="971"/>
      <c r="G4" s="970" t="s">
        <v>619</v>
      </c>
    </row>
    <row r="5" spans="1:9" ht="20.100000000000001" customHeight="1">
      <c r="A5" s="1827" t="s">
        <v>606</v>
      </c>
      <c r="B5" s="1822" t="s">
        <v>605</v>
      </c>
      <c r="C5" s="1823"/>
      <c r="D5" s="1824"/>
      <c r="E5" s="1822" t="s">
        <v>604</v>
      </c>
      <c r="F5" s="1823"/>
      <c r="G5" s="1824"/>
    </row>
    <row r="6" spans="1:9" ht="19.5" customHeight="1">
      <c r="A6" s="1828"/>
      <c r="B6" s="1830" t="s">
        <v>603</v>
      </c>
      <c r="C6" s="1830" t="s">
        <v>602</v>
      </c>
      <c r="D6" s="1830" t="s">
        <v>521</v>
      </c>
      <c r="E6" s="1830" t="s">
        <v>603</v>
      </c>
      <c r="F6" s="1830" t="s">
        <v>602</v>
      </c>
      <c r="G6" s="1830" t="s">
        <v>521</v>
      </c>
    </row>
    <row r="7" spans="1:9" ht="7.5" customHeight="1">
      <c r="A7" s="1829"/>
      <c r="B7" s="1831"/>
      <c r="C7" s="1831"/>
      <c r="D7" s="1831"/>
      <c r="E7" s="1831"/>
      <c r="F7" s="1831"/>
      <c r="G7" s="1831"/>
    </row>
    <row r="8" spans="1:9" ht="12.95" customHeight="1">
      <c r="A8" s="967"/>
      <c r="B8" s="967"/>
      <c r="C8" s="967"/>
      <c r="D8" s="967"/>
      <c r="E8" s="967"/>
      <c r="F8" s="967"/>
      <c r="G8" s="967"/>
    </row>
    <row r="9" spans="1:9" ht="12.95" customHeight="1">
      <c r="A9" s="966" t="s">
        <v>624</v>
      </c>
      <c r="B9" s="965">
        <v>3442.1730000000002</v>
      </c>
      <c r="C9" s="965">
        <v>9216.9340000000011</v>
      </c>
      <c r="D9" s="965">
        <v>6553.8130000000019</v>
      </c>
      <c r="E9" s="965">
        <v>2583.2619999999997</v>
      </c>
      <c r="F9" s="965">
        <v>4083.0169999999998</v>
      </c>
      <c r="G9" s="965">
        <v>2368.3330000000001</v>
      </c>
      <c r="I9" s="960"/>
    </row>
    <row r="10" spans="1:9" ht="12.95" customHeight="1">
      <c r="A10" s="946"/>
      <c r="B10" s="964"/>
      <c r="C10" s="964"/>
      <c r="D10" s="964"/>
      <c r="E10" s="963"/>
      <c r="F10" s="963"/>
      <c r="G10" s="963"/>
      <c r="I10" s="960"/>
    </row>
    <row r="11" spans="1:9" ht="12.95" customHeight="1">
      <c r="A11" s="962" t="s">
        <v>601</v>
      </c>
      <c r="B11" s="957">
        <v>1015.7480000000002</v>
      </c>
      <c r="C11" s="957">
        <v>1757.5200000000004</v>
      </c>
      <c r="D11" s="957">
        <v>1024.5039999999999</v>
      </c>
      <c r="E11" s="976">
        <v>1396.3810000000001</v>
      </c>
      <c r="F11" s="976">
        <v>2691.5070000000005</v>
      </c>
      <c r="G11" s="957">
        <v>1491.5869999999998</v>
      </c>
      <c r="H11" s="956"/>
      <c r="I11" s="960"/>
    </row>
    <row r="12" spans="1:9" ht="12.95" customHeight="1">
      <c r="A12" s="961"/>
      <c r="B12" s="957"/>
      <c r="C12" s="957"/>
      <c r="D12" s="957"/>
      <c r="E12" s="974"/>
      <c r="F12" s="974"/>
      <c r="G12" s="957"/>
      <c r="H12" s="956"/>
      <c r="I12" s="960"/>
    </row>
    <row r="13" spans="1:9" ht="12.95" customHeight="1">
      <c r="A13" s="961" t="s">
        <v>600</v>
      </c>
      <c r="B13" s="957">
        <v>262.05399999999997</v>
      </c>
      <c r="C13" s="957">
        <v>917.74400000000014</v>
      </c>
      <c r="D13" s="957">
        <v>16.737000000000002</v>
      </c>
      <c r="E13" s="975">
        <v>145.32300000000001</v>
      </c>
      <c r="F13" s="975">
        <v>229.517</v>
      </c>
      <c r="G13" s="958">
        <v>51.025999999999996</v>
      </c>
      <c r="H13" s="956"/>
      <c r="I13" s="960"/>
    </row>
    <row r="14" spans="1:9" ht="12.95" customHeight="1">
      <c r="A14" s="961"/>
      <c r="B14" s="957"/>
      <c r="C14" s="957"/>
      <c r="D14" s="957"/>
      <c r="E14" s="975"/>
      <c r="F14" s="975"/>
      <c r="G14" s="958"/>
      <c r="H14" s="956"/>
      <c r="I14" s="960"/>
    </row>
    <row r="15" spans="1:9" ht="12.95" customHeight="1">
      <c r="A15" s="959" t="s">
        <v>599</v>
      </c>
      <c r="B15" s="1832">
        <v>640.91300000000001</v>
      </c>
      <c r="C15" s="1832">
        <v>811.83600000000001</v>
      </c>
      <c r="D15" s="1832">
        <v>1258.6030000000001</v>
      </c>
      <c r="E15" s="1833">
        <v>32.833999999999996</v>
      </c>
      <c r="F15" s="1833">
        <v>10.584000000000001</v>
      </c>
      <c r="G15" s="1832">
        <v>5.0629999999999997</v>
      </c>
      <c r="H15" s="956"/>
      <c r="I15" s="960"/>
    </row>
    <row r="16" spans="1:9" ht="12.95" customHeight="1">
      <c r="A16" s="959" t="s">
        <v>623</v>
      </c>
      <c r="B16" s="1832"/>
      <c r="C16" s="1832"/>
      <c r="D16" s="1832"/>
      <c r="E16" s="1833"/>
      <c r="F16" s="1833"/>
      <c r="G16" s="1832"/>
      <c r="H16" s="956"/>
      <c r="I16" s="960"/>
    </row>
    <row r="17" spans="1:10" ht="12.95" customHeight="1">
      <c r="A17" s="959"/>
      <c r="B17" s="957"/>
      <c r="C17" s="957"/>
      <c r="D17" s="957"/>
      <c r="E17" s="974"/>
      <c r="F17" s="974"/>
      <c r="G17" s="957"/>
      <c r="H17" s="956"/>
      <c r="I17" s="960"/>
    </row>
    <row r="18" spans="1:10" ht="12.95" customHeight="1">
      <c r="A18" s="959" t="s">
        <v>597</v>
      </c>
      <c r="B18" s="957">
        <v>19.733000000000001</v>
      </c>
      <c r="C18" s="957">
        <v>4.7409999999999997</v>
      </c>
      <c r="D18" s="957">
        <v>43.284999999999997</v>
      </c>
      <c r="E18" s="974">
        <v>30.927000000000003</v>
      </c>
      <c r="F18" s="974">
        <v>32.364999999999995</v>
      </c>
      <c r="G18" s="957">
        <v>16.632000000000001</v>
      </c>
      <c r="H18" s="956"/>
      <c r="I18" s="960"/>
    </row>
    <row r="19" spans="1:10" ht="12.95" customHeight="1">
      <c r="A19" s="959"/>
      <c r="B19" s="957"/>
      <c r="C19" s="957"/>
      <c r="D19" s="957"/>
      <c r="E19" s="974"/>
      <c r="F19" s="974"/>
      <c r="G19" s="957"/>
      <c r="H19" s="956"/>
      <c r="I19" s="960"/>
    </row>
    <row r="20" spans="1:10" ht="12.95" customHeight="1">
      <c r="A20" s="959" t="s">
        <v>622</v>
      </c>
      <c r="B20" s="957">
        <v>854.21699999999998</v>
      </c>
      <c r="C20" s="957">
        <v>1475.47</v>
      </c>
      <c r="D20" s="957">
        <v>947.702</v>
      </c>
      <c r="E20" s="974">
        <v>262.98399999999998</v>
      </c>
      <c r="F20" s="974">
        <v>787.43</v>
      </c>
      <c r="G20" s="957">
        <v>563.06500000000005</v>
      </c>
      <c r="H20" s="956"/>
      <c r="I20" s="960"/>
    </row>
    <row r="21" spans="1:10" ht="12.95" customHeight="1">
      <c r="A21" s="959"/>
      <c r="B21" s="957"/>
      <c r="C21" s="957"/>
      <c r="D21" s="957"/>
      <c r="E21" s="974"/>
      <c r="F21" s="974"/>
      <c r="G21" s="957"/>
      <c r="H21" s="956"/>
      <c r="I21" s="960"/>
    </row>
    <row r="22" spans="1:10" ht="12.95" customHeight="1">
      <c r="A22" s="959" t="s">
        <v>595</v>
      </c>
      <c r="B22" s="957">
        <v>361.505</v>
      </c>
      <c r="C22" s="957">
        <v>47.155999999999999</v>
      </c>
      <c r="D22" s="957">
        <v>62.793999999999997</v>
      </c>
      <c r="E22" s="974">
        <v>262.46100000000001</v>
      </c>
      <c r="F22" s="974">
        <v>100.331</v>
      </c>
      <c r="G22" s="957">
        <v>49.37</v>
      </c>
      <c r="H22" s="956"/>
      <c r="I22" s="960"/>
    </row>
    <row r="23" spans="1:10" ht="12.95" customHeight="1">
      <c r="A23" s="959"/>
      <c r="B23" s="957"/>
      <c r="C23" s="957"/>
      <c r="D23" s="957"/>
      <c r="E23" s="974"/>
      <c r="F23" s="974"/>
      <c r="G23" s="957"/>
      <c r="H23" s="956"/>
      <c r="I23" s="960"/>
    </row>
    <row r="24" spans="1:10" ht="12.95" customHeight="1">
      <c r="A24" s="959" t="s">
        <v>594</v>
      </c>
      <c r="B24" s="957">
        <v>6.5209999999999999</v>
      </c>
      <c r="C24" s="957">
        <v>3.1440000000000001</v>
      </c>
      <c r="D24" s="957">
        <v>3.355</v>
      </c>
      <c r="E24" s="974">
        <v>14.942</v>
      </c>
      <c r="F24" s="974">
        <v>0</v>
      </c>
      <c r="G24" s="958">
        <v>1.1659999999999999</v>
      </c>
      <c r="H24" s="956"/>
    </row>
    <row r="25" spans="1:10" ht="12.95" customHeight="1">
      <c r="A25" s="959"/>
      <c r="B25" s="957"/>
      <c r="C25" s="957"/>
      <c r="D25" s="957"/>
      <c r="E25" s="974"/>
      <c r="F25" s="974"/>
      <c r="G25" s="957"/>
      <c r="H25" s="956"/>
    </row>
    <row r="26" spans="1:10" ht="12.95" customHeight="1">
      <c r="A26" s="959" t="s">
        <v>593</v>
      </c>
      <c r="B26" s="957">
        <v>281.48199999999991</v>
      </c>
      <c r="C26" s="957">
        <v>4199.3230000000003</v>
      </c>
      <c r="D26" s="957">
        <v>3196.8330000000019</v>
      </c>
      <c r="E26" s="974">
        <v>437.40999999999991</v>
      </c>
      <c r="F26" s="974">
        <v>231.28300000000002</v>
      </c>
      <c r="G26" s="957">
        <v>190.42399999999998</v>
      </c>
      <c r="H26" s="956"/>
    </row>
    <row r="27" spans="1:10" ht="6.95" customHeight="1" thickBot="1">
      <c r="A27" s="953"/>
      <c r="B27" s="953"/>
      <c r="C27" s="953"/>
      <c r="D27" s="955"/>
      <c r="E27" s="954"/>
      <c r="F27" s="953"/>
      <c r="G27" s="952"/>
    </row>
    <row r="28" spans="1:10" ht="3.75" customHeight="1" thickTop="1">
      <c r="A28" s="951"/>
      <c r="B28" s="946"/>
      <c r="C28" s="946"/>
      <c r="D28" s="946"/>
      <c r="E28" s="946"/>
      <c r="F28" s="946"/>
      <c r="G28" s="946"/>
    </row>
    <row r="29" spans="1:10" s="947" customFormat="1" ht="12.95" customHeight="1">
      <c r="A29" s="950" t="s">
        <v>592</v>
      </c>
      <c r="B29" s="949"/>
      <c r="C29" s="949"/>
      <c r="D29" s="949"/>
      <c r="E29" s="949"/>
      <c r="F29" s="949"/>
      <c r="G29" s="949"/>
      <c r="H29" s="948"/>
      <c r="I29" s="948"/>
      <c r="J29" s="948"/>
    </row>
    <row r="30" spans="1:10" ht="17.100000000000001" customHeight="1">
      <c r="A30" s="946"/>
      <c r="B30" s="946"/>
      <c r="C30" s="946"/>
      <c r="D30" s="946"/>
      <c r="E30" s="946"/>
      <c r="F30" s="946"/>
      <c r="G30" s="946"/>
    </row>
    <row r="31" spans="1:10" ht="17.100000000000001" customHeight="1"/>
    <row r="32" spans="1:10"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sheetData>
  <mergeCells count="17">
    <mergeCell ref="G15:G16"/>
    <mergeCell ref="B15:B16"/>
    <mergeCell ref="C15:C16"/>
    <mergeCell ref="D15:D16"/>
    <mergeCell ref="E15:E16"/>
    <mergeCell ref="F15:F16"/>
    <mergeCell ref="E5:G5"/>
    <mergeCell ref="A2:G2"/>
    <mergeCell ref="A3:G3"/>
    <mergeCell ref="A5:A7"/>
    <mergeCell ref="B5:D5"/>
    <mergeCell ref="B6:B7"/>
    <mergeCell ref="C6:C7"/>
    <mergeCell ref="D6:D7"/>
    <mergeCell ref="E6:E7"/>
    <mergeCell ref="F6:F7"/>
    <mergeCell ref="G6:G7"/>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37.xml><?xml version="1.0" encoding="utf-8"?>
<worksheet xmlns="http://schemas.openxmlformats.org/spreadsheetml/2006/main" xmlns:r="http://schemas.openxmlformats.org/officeDocument/2006/relationships">
  <dimension ref="A1:J353"/>
  <sheetViews>
    <sheetView showGridLines="0" workbookViewId="0"/>
  </sheetViews>
  <sheetFormatPr defaultColWidth="9.7109375" defaultRowHeight="12.75"/>
  <cols>
    <col min="1" max="1" width="19.85546875" style="977" customWidth="1"/>
    <col min="2" max="7" width="11.140625" style="977" customWidth="1"/>
    <col min="8" max="16384" width="9.7109375" style="977"/>
  </cols>
  <sheetData>
    <row r="1" spans="1:9" ht="15" customHeight="1">
      <c r="A1" s="1330" t="s">
        <v>1527</v>
      </c>
      <c r="B1" s="978"/>
      <c r="C1" s="978"/>
      <c r="D1" s="978"/>
      <c r="E1" s="978"/>
      <c r="F1" s="978"/>
      <c r="G1" s="978"/>
    </row>
    <row r="2" spans="1:9" ht="21" customHeight="1">
      <c r="A2" s="1837" t="s">
        <v>629</v>
      </c>
      <c r="B2" s="1837"/>
      <c r="C2" s="1837"/>
      <c r="D2" s="1837"/>
      <c r="E2" s="1837"/>
      <c r="F2" s="1837"/>
      <c r="G2" s="1837"/>
    </row>
    <row r="3" spans="1:9" ht="33" customHeight="1">
      <c r="A3" s="1838" t="s">
        <v>628</v>
      </c>
      <c r="B3" s="1838"/>
      <c r="C3" s="1838"/>
      <c r="D3" s="1838"/>
      <c r="E3" s="1838"/>
      <c r="F3" s="1838"/>
      <c r="G3" s="1838"/>
    </row>
    <row r="4" spans="1:9" ht="15" customHeight="1">
      <c r="A4" s="1009"/>
      <c r="B4" s="1009"/>
      <c r="C4" s="1009"/>
      <c r="D4" s="1009"/>
      <c r="E4" s="1008"/>
      <c r="F4" s="1007"/>
      <c r="G4" s="1006" t="s">
        <v>619</v>
      </c>
    </row>
    <row r="5" spans="1:9" ht="20.100000000000001" customHeight="1">
      <c r="A5" s="1839" t="s">
        <v>606</v>
      </c>
      <c r="B5" s="940"/>
      <c r="C5" s="935" t="s">
        <v>605</v>
      </c>
      <c r="D5" s="934"/>
      <c r="E5" s="1805" t="s">
        <v>604</v>
      </c>
      <c r="F5" s="1806"/>
      <c r="G5" s="1807"/>
    </row>
    <row r="6" spans="1:9" ht="19.5" customHeight="1">
      <c r="A6" s="1840"/>
      <c r="B6" s="1813" t="s">
        <v>603</v>
      </c>
      <c r="C6" s="1813" t="s">
        <v>602</v>
      </c>
      <c r="D6" s="1813" t="s">
        <v>521</v>
      </c>
      <c r="E6" s="1813" t="s">
        <v>603</v>
      </c>
      <c r="F6" s="1813" t="s">
        <v>602</v>
      </c>
      <c r="G6" s="1813" t="s">
        <v>521</v>
      </c>
    </row>
    <row r="7" spans="1:9" ht="7.5" customHeight="1">
      <c r="A7" s="1840"/>
      <c r="B7" s="1814"/>
      <c r="C7" s="1814"/>
      <c r="D7" s="1814"/>
      <c r="E7" s="1814"/>
      <c r="F7" s="1814"/>
      <c r="G7" s="1814"/>
    </row>
    <row r="8" spans="1:9" ht="13.5" customHeight="1">
      <c r="A8" s="1005"/>
      <c r="B8" s="1004"/>
      <c r="C8" s="1004"/>
      <c r="D8" s="1004"/>
      <c r="E8" s="1004"/>
      <c r="F8" s="1004"/>
      <c r="G8" s="1004"/>
      <c r="H8" s="978"/>
      <c r="I8" s="995"/>
    </row>
    <row r="9" spans="1:9" s="999" customFormat="1" ht="12" customHeight="1">
      <c r="A9" s="1003" t="s">
        <v>624</v>
      </c>
      <c r="B9" s="1002">
        <v>3326.174</v>
      </c>
      <c r="C9" s="1002">
        <v>1961.7340000000002</v>
      </c>
      <c r="D9" s="1002">
        <v>3507.5580000000004</v>
      </c>
      <c r="E9" s="1002">
        <v>358.35899999999998</v>
      </c>
      <c r="F9" s="1002">
        <v>48.306999999999995</v>
      </c>
      <c r="G9" s="1002">
        <v>140.804</v>
      </c>
      <c r="H9" s="1001"/>
      <c r="I9" s="1000"/>
    </row>
    <row r="10" spans="1:9" ht="12" customHeight="1">
      <c r="A10" s="997"/>
      <c r="B10" s="998"/>
      <c r="C10" s="998"/>
      <c r="D10" s="998"/>
      <c r="E10" s="998"/>
      <c r="F10" s="998"/>
      <c r="G10" s="998"/>
      <c r="H10" s="978"/>
      <c r="I10" s="995"/>
    </row>
    <row r="11" spans="1:9" ht="12" customHeight="1">
      <c r="A11" s="674" t="s">
        <v>601</v>
      </c>
      <c r="B11" s="993">
        <v>2078.4809999999998</v>
      </c>
      <c r="C11" s="993">
        <v>1267.731</v>
      </c>
      <c r="D11" s="993">
        <v>2963.933</v>
      </c>
      <c r="E11" s="994">
        <v>168.148</v>
      </c>
      <c r="F11" s="994">
        <v>35.6</v>
      </c>
      <c r="G11" s="994">
        <v>15.177000000000001</v>
      </c>
      <c r="H11" s="978"/>
      <c r="I11" s="995"/>
    </row>
    <row r="12" spans="1:9" ht="12" customHeight="1">
      <c r="A12" s="997"/>
      <c r="B12" s="993"/>
      <c r="C12" s="993"/>
      <c r="D12" s="993"/>
      <c r="E12" s="994"/>
      <c r="F12" s="994"/>
      <c r="G12" s="994"/>
      <c r="H12" s="978"/>
      <c r="I12" s="995"/>
    </row>
    <row r="13" spans="1:9" ht="12" customHeight="1">
      <c r="A13" s="911" t="s">
        <v>600</v>
      </c>
      <c r="B13" s="993">
        <v>35.159999999999997</v>
      </c>
      <c r="C13" s="993">
        <v>280.13499999999999</v>
      </c>
      <c r="D13" s="993">
        <v>2.2599999999999998</v>
      </c>
      <c r="E13" s="993">
        <v>16.79</v>
      </c>
      <c r="F13" s="993">
        <v>2.7080000000000002</v>
      </c>
      <c r="G13" s="993">
        <v>1.9430000000000001</v>
      </c>
      <c r="H13" s="978"/>
      <c r="I13" s="995"/>
    </row>
    <row r="14" spans="1:9" ht="12" customHeight="1">
      <c r="A14" s="911"/>
      <c r="B14" s="994"/>
      <c r="C14" s="994"/>
      <c r="D14" s="994"/>
      <c r="E14" s="994"/>
      <c r="F14" s="994"/>
      <c r="G14" s="994"/>
      <c r="H14" s="978"/>
      <c r="I14" s="995"/>
    </row>
    <row r="15" spans="1:9" ht="12" customHeight="1">
      <c r="A15" s="911" t="s">
        <v>599</v>
      </c>
      <c r="B15" s="1834">
        <v>0</v>
      </c>
      <c r="C15" s="1834">
        <v>0</v>
      </c>
      <c r="D15" s="1834">
        <v>0</v>
      </c>
      <c r="E15" s="1834">
        <v>36.207999999999998</v>
      </c>
      <c r="F15" s="1834">
        <v>0</v>
      </c>
      <c r="G15" s="1834">
        <v>1.667</v>
      </c>
      <c r="H15" s="978" t="s">
        <v>183</v>
      </c>
      <c r="I15" s="995"/>
    </row>
    <row r="16" spans="1:9" ht="12" customHeight="1">
      <c r="A16" s="911" t="s">
        <v>623</v>
      </c>
      <c r="B16" s="1834"/>
      <c r="C16" s="1834"/>
      <c r="D16" s="1834"/>
      <c r="E16" s="1834"/>
      <c r="F16" s="1834"/>
      <c r="G16" s="1834"/>
      <c r="H16" s="978"/>
      <c r="I16" s="995"/>
    </row>
    <row r="17" spans="1:10" ht="12" customHeight="1">
      <c r="A17" s="911"/>
      <c r="B17" s="996"/>
      <c r="C17" s="996"/>
      <c r="D17" s="996"/>
      <c r="E17" s="996"/>
      <c r="F17" s="996"/>
      <c r="G17" s="996"/>
      <c r="H17" s="978"/>
      <c r="I17" s="995"/>
    </row>
    <row r="18" spans="1:10" ht="12" customHeight="1">
      <c r="A18" s="911" t="s">
        <v>597</v>
      </c>
      <c r="B18" s="996">
        <v>0</v>
      </c>
      <c r="C18" s="996">
        <v>0</v>
      </c>
      <c r="D18" s="996">
        <v>0</v>
      </c>
      <c r="E18" s="996">
        <v>43.719000000000001</v>
      </c>
      <c r="F18" s="996">
        <v>0</v>
      </c>
      <c r="G18" s="993">
        <v>19.552000000000003</v>
      </c>
      <c r="H18" s="978"/>
      <c r="I18" s="995"/>
    </row>
    <row r="19" spans="1:10" ht="12" customHeight="1">
      <c r="A19" s="911"/>
      <c r="B19" s="996"/>
      <c r="C19" s="996"/>
      <c r="D19" s="996"/>
      <c r="E19" s="993"/>
      <c r="F19" s="993"/>
      <c r="G19" s="993"/>
      <c r="H19" s="978"/>
      <c r="I19" s="995"/>
    </row>
    <row r="20" spans="1:10" ht="12" customHeight="1">
      <c r="A20" s="911" t="s">
        <v>622</v>
      </c>
      <c r="B20" s="993">
        <v>93.537999999999997</v>
      </c>
      <c r="C20" s="993">
        <v>127.40300000000001</v>
      </c>
      <c r="D20" s="993">
        <v>45.021999999999998</v>
      </c>
      <c r="E20" s="993">
        <v>12.372999999999999</v>
      </c>
      <c r="F20" s="993">
        <v>3.379</v>
      </c>
      <c r="G20" s="993">
        <v>3.6520000000000001</v>
      </c>
      <c r="H20" s="978"/>
    </row>
    <row r="21" spans="1:10" ht="12" customHeight="1">
      <c r="A21" s="911"/>
      <c r="B21" s="993"/>
      <c r="C21" s="993"/>
      <c r="D21" s="993"/>
      <c r="E21" s="993"/>
      <c r="F21" s="993"/>
      <c r="G21" s="994"/>
      <c r="H21" s="978"/>
    </row>
    <row r="22" spans="1:10" ht="12" customHeight="1">
      <c r="A22" s="911" t="s">
        <v>595</v>
      </c>
      <c r="B22" s="993">
        <v>16.158999999999999</v>
      </c>
      <c r="C22" s="993">
        <v>48.265000000000001</v>
      </c>
      <c r="D22" s="993">
        <v>22.385999999999999</v>
      </c>
      <c r="E22" s="994">
        <v>46.113</v>
      </c>
      <c r="F22" s="994">
        <v>0</v>
      </c>
      <c r="G22" s="994">
        <v>22.576000000000001</v>
      </c>
      <c r="H22" s="978"/>
    </row>
    <row r="23" spans="1:10" ht="12" customHeight="1">
      <c r="A23" s="911"/>
      <c r="B23" s="994"/>
      <c r="C23" s="994"/>
      <c r="D23" s="994"/>
      <c r="E23" s="994"/>
      <c r="F23" s="994"/>
      <c r="G23" s="993"/>
      <c r="H23" s="978"/>
    </row>
    <row r="24" spans="1:10" ht="12" customHeight="1">
      <c r="A24" s="911" t="s">
        <v>594</v>
      </c>
      <c r="B24" s="994">
        <v>0</v>
      </c>
      <c r="C24" s="994">
        <v>0</v>
      </c>
      <c r="D24" s="994">
        <v>0</v>
      </c>
      <c r="E24" s="993">
        <v>0.73799999999999999</v>
      </c>
      <c r="F24" s="993">
        <v>0</v>
      </c>
      <c r="G24" s="993">
        <v>54.113999999999997</v>
      </c>
      <c r="H24" s="978"/>
    </row>
    <row r="25" spans="1:10" ht="12" customHeight="1">
      <c r="A25" s="911"/>
      <c r="B25" s="993"/>
      <c r="C25" s="993"/>
      <c r="D25" s="993"/>
      <c r="E25" s="993"/>
      <c r="F25" s="993"/>
      <c r="G25" s="993"/>
      <c r="H25" s="978"/>
    </row>
    <row r="26" spans="1:10" ht="12.95" customHeight="1">
      <c r="A26" s="471" t="s">
        <v>593</v>
      </c>
      <c r="B26" s="994">
        <v>1102.836</v>
      </c>
      <c r="C26" s="994">
        <v>238.2</v>
      </c>
      <c r="D26" s="994">
        <v>473.95700000000033</v>
      </c>
      <c r="E26" s="993">
        <v>34.269999999999996</v>
      </c>
      <c r="F26" s="993">
        <v>6.62</v>
      </c>
      <c r="G26" s="992">
        <v>22.12299999999999</v>
      </c>
      <c r="H26" s="978"/>
    </row>
    <row r="27" spans="1:10" ht="6.95" customHeight="1" thickBot="1">
      <c r="A27" s="990"/>
      <c r="B27" s="990"/>
      <c r="C27" s="990"/>
      <c r="D27" s="990"/>
      <c r="E27" s="991"/>
      <c r="F27" s="990"/>
      <c r="G27" s="989"/>
      <c r="H27" s="978"/>
    </row>
    <row r="28" spans="1:10" ht="3.75" customHeight="1" thickTop="1">
      <c r="A28" s="471"/>
      <c r="B28" s="471"/>
      <c r="C28" s="471"/>
      <c r="D28" s="471"/>
      <c r="E28" s="988"/>
      <c r="F28" s="471"/>
      <c r="G28" s="987"/>
      <c r="H28" s="978"/>
    </row>
    <row r="29" spans="1:10" ht="12.95" customHeight="1">
      <c r="A29" s="1835" t="s">
        <v>627</v>
      </c>
      <c r="B29" s="1836"/>
      <c r="C29" s="1836"/>
      <c r="D29" s="1836"/>
      <c r="E29" s="1836"/>
      <c r="F29" s="1836"/>
      <c r="G29" s="1836"/>
      <c r="H29" s="978"/>
    </row>
    <row r="30" spans="1:10" s="982" customFormat="1" ht="12.95" customHeight="1">
      <c r="A30" s="985" t="s">
        <v>592</v>
      </c>
      <c r="B30" s="984"/>
      <c r="C30" s="984"/>
      <c r="D30" s="984"/>
      <c r="E30" s="984"/>
      <c r="F30" s="984"/>
      <c r="G30" s="984"/>
      <c r="H30" s="983"/>
      <c r="I30" s="983"/>
      <c r="J30" s="983"/>
    </row>
    <row r="31" spans="1:10" ht="17.100000000000001" customHeight="1">
      <c r="A31" s="978"/>
      <c r="B31" s="981"/>
      <c r="C31" s="980"/>
      <c r="D31" s="980"/>
      <c r="E31" s="980"/>
      <c r="F31" s="978"/>
      <c r="G31" s="978"/>
      <c r="H31" s="978"/>
    </row>
    <row r="32" spans="1:10" ht="17.100000000000001" customHeight="1">
      <c r="A32" s="978"/>
      <c r="B32" s="134"/>
      <c r="C32" s="979"/>
      <c r="D32" s="979"/>
      <c r="E32" s="979"/>
      <c r="F32" s="978"/>
      <c r="G32" s="978"/>
      <c r="H32" s="978"/>
    </row>
    <row r="33" spans="1:8" ht="17.100000000000001" customHeight="1">
      <c r="A33" s="978"/>
      <c r="B33" s="978"/>
      <c r="C33" s="978"/>
      <c r="D33" s="978"/>
      <c r="E33" s="978"/>
      <c r="F33" s="978"/>
      <c r="G33" s="978"/>
      <c r="H33" s="978"/>
    </row>
    <row r="34" spans="1:8" ht="17.100000000000001" customHeight="1">
      <c r="A34" s="978"/>
      <c r="B34" s="978"/>
      <c r="C34" s="978"/>
      <c r="D34" s="978"/>
      <c r="E34" s="978"/>
      <c r="F34" s="978"/>
      <c r="G34" s="978"/>
      <c r="H34" s="978"/>
    </row>
    <row r="35" spans="1:8" ht="17.100000000000001" customHeight="1">
      <c r="A35" s="978"/>
      <c r="B35" s="978"/>
      <c r="C35" s="978"/>
      <c r="D35" s="978"/>
      <c r="E35" s="978"/>
      <c r="F35" s="978"/>
      <c r="G35" s="978"/>
      <c r="H35" s="978"/>
    </row>
    <row r="36" spans="1:8" ht="17.100000000000001" customHeight="1">
      <c r="A36" s="978"/>
      <c r="B36" s="978"/>
      <c r="C36" s="978"/>
      <c r="D36" s="978"/>
      <c r="E36" s="978"/>
      <c r="F36" s="978"/>
      <c r="G36" s="978"/>
      <c r="H36" s="978"/>
    </row>
    <row r="37" spans="1:8" ht="17.100000000000001" customHeight="1">
      <c r="A37" s="978"/>
      <c r="B37" s="978"/>
      <c r="C37" s="978"/>
      <c r="D37" s="978"/>
      <c r="E37" s="978"/>
      <c r="F37" s="978"/>
      <c r="G37" s="978"/>
      <c r="H37" s="978"/>
    </row>
    <row r="38" spans="1:8" ht="17.100000000000001" customHeight="1">
      <c r="A38" s="978"/>
      <c r="B38" s="978"/>
      <c r="C38" s="978"/>
      <c r="D38" s="978"/>
      <c r="E38" s="978"/>
      <c r="F38" s="978"/>
      <c r="G38" s="978"/>
      <c r="H38" s="978"/>
    </row>
    <row r="39" spans="1:8" ht="17.100000000000001" customHeight="1">
      <c r="A39" s="978"/>
      <c r="B39" s="978"/>
      <c r="C39" s="978"/>
      <c r="D39" s="978"/>
      <c r="E39" s="978"/>
      <c r="F39" s="978"/>
      <c r="G39" s="978"/>
      <c r="H39" s="978"/>
    </row>
    <row r="40" spans="1:8" ht="17.100000000000001" customHeight="1">
      <c r="A40" s="978"/>
      <c r="B40" s="978"/>
      <c r="C40" s="978"/>
      <c r="D40" s="978"/>
      <c r="E40" s="978"/>
      <c r="F40" s="978"/>
      <c r="G40" s="978"/>
      <c r="H40" s="978"/>
    </row>
    <row r="41" spans="1:8" ht="17.100000000000001" customHeight="1">
      <c r="A41" s="978"/>
      <c r="B41" s="978"/>
      <c r="C41" s="978"/>
      <c r="D41" s="978"/>
      <c r="E41" s="978"/>
      <c r="F41" s="978"/>
      <c r="G41" s="978"/>
      <c r="H41" s="978"/>
    </row>
    <row r="42" spans="1:8" ht="17.100000000000001" customHeight="1">
      <c r="A42" s="978"/>
      <c r="B42" s="978"/>
      <c r="C42" s="978"/>
      <c r="D42" s="978"/>
      <c r="E42" s="978"/>
      <c r="F42" s="978"/>
      <c r="G42" s="978"/>
      <c r="H42" s="978"/>
    </row>
    <row r="43" spans="1:8" ht="17.100000000000001" customHeight="1">
      <c r="A43" s="978"/>
      <c r="B43" s="978"/>
      <c r="C43" s="978"/>
      <c r="D43" s="978"/>
      <c r="E43" s="978"/>
      <c r="F43" s="978"/>
      <c r="G43" s="978"/>
      <c r="H43" s="978"/>
    </row>
    <row r="44" spans="1:8" ht="17.100000000000001" customHeight="1">
      <c r="A44" s="978"/>
      <c r="B44" s="978"/>
      <c r="C44" s="978"/>
      <c r="D44" s="978"/>
      <c r="E44" s="978"/>
      <c r="F44" s="978"/>
      <c r="G44" s="978"/>
      <c r="H44" s="978"/>
    </row>
    <row r="45" spans="1:8" ht="17.100000000000001" customHeight="1">
      <c r="A45" s="978"/>
      <c r="B45" s="978"/>
      <c r="C45" s="978"/>
      <c r="D45" s="978"/>
      <c r="E45" s="978"/>
      <c r="F45" s="978"/>
      <c r="G45" s="978"/>
      <c r="H45" s="978"/>
    </row>
    <row r="46" spans="1:8" ht="17.100000000000001" customHeight="1">
      <c r="A46" s="978"/>
      <c r="B46" s="978"/>
      <c r="C46" s="978"/>
      <c r="D46" s="978"/>
      <c r="E46" s="978"/>
      <c r="F46" s="978"/>
      <c r="G46" s="978"/>
      <c r="H46" s="978"/>
    </row>
    <row r="47" spans="1:8" ht="17.100000000000001" customHeight="1">
      <c r="A47" s="978"/>
      <c r="B47" s="978"/>
      <c r="C47" s="978"/>
      <c r="D47" s="978"/>
      <c r="E47" s="978"/>
      <c r="F47" s="978"/>
      <c r="G47" s="978"/>
      <c r="H47" s="978"/>
    </row>
    <row r="48" spans="1:8" ht="17.100000000000001" customHeight="1">
      <c r="A48" s="978"/>
      <c r="B48" s="978"/>
      <c r="C48" s="978"/>
      <c r="D48" s="978"/>
      <c r="E48" s="978"/>
      <c r="F48" s="978"/>
      <c r="G48" s="978"/>
      <c r="H48" s="978"/>
    </row>
    <row r="49" spans="1:8" ht="17.100000000000001" customHeight="1">
      <c r="A49" s="978"/>
      <c r="B49" s="978"/>
      <c r="C49" s="978"/>
      <c r="D49" s="978"/>
      <c r="E49" s="978"/>
      <c r="F49" s="978"/>
      <c r="G49" s="978"/>
      <c r="H49" s="978"/>
    </row>
    <row r="50" spans="1:8" ht="17.100000000000001" customHeight="1">
      <c r="A50" s="978"/>
      <c r="B50" s="978"/>
      <c r="C50" s="978"/>
      <c r="D50" s="978"/>
      <c r="E50" s="978"/>
      <c r="F50" s="978"/>
      <c r="G50" s="978"/>
      <c r="H50" s="978"/>
    </row>
    <row r="51" spans="1:8" ht="17.100000000000001" customHeight="1">
      <c r="A51" s="978"/>
      <c r="B51" s="978"/>
      <c r="C51" s="978"/>
      <c r="D51" s="978"/>
      <c r="E51" s="978"/>
      <c r="F51" s="978"/>
      <c r="G51" s="978"/>
      <c r="H51" s="978"/>
    </row>
    <row r="52" spans="1:8" ht="17.100000000000001" customHeight="1">
      <c r="A52" s="978"/>
      <c r="B52" s="978"/>
      <c r="C52" s="978"/>
      <c r="D52" s="978"/>
      <c r="E52" s="978"/>
      <c r="F52" s="978"/>
      <c r="G52" s="978"/>
      <c r="H52" s="978"/>
    </row>
    <row r="53" spans="1:8" ht="17.100000000000001" customHeight="1">
      <c r="A53" s="978"/>
      <c r="B53" s="978"/>
      <c r="C53" s="978"/>
      <c r="D53" s="978"/>
      <c r="E53" s="978"/>
      <c r="F53" s="978"/>
      <c r="G53" s="978"/>
      <c r="H53" s="978"/>
    </row>
    <row r="54" spans="1:8" ht="17.100000000000001" customHeight="1">
      <c r="A54" s="978"/>
      <c r="B54" s="978"/>
      <c r="C54" s="978"/>
      <c r="D54" s="978"/>
      <c r="E54" s="978"/>
      <c r="F54" s="978"/>
      <c r="G54" s="978"/>
      <c r="H54" s="978"/>
    </row>
    <row r="55" spans="1:8" ht="17.100000000000001" customHeight="1">
      <c r="A55" s="978"/>
      <c r="B55" s="978"/>
      <c r="C55" s="978"/>
      <c r="D55" s="978"/>
      <c r="E55" s="978"/>
      <c r="F55" s="978"/>
      <c r="G55" s="978"/>
      <c r="H55" s="978"/>
    </row>
    <row r="56" spans="1:8" ht="17.100000000000001" customHeight="1">
      <c r="A56" s="978"/>
      <c r="B56" s="978"/>
      <c r="C56" s="978"/>
      <c r="D56" s="978"/>
      <c r="E56" s="978"/>
      <c r="F56" s="978"/>
      <c r="G56" s="978"/>
      <c r="H56" s="978"/>
    </row>
    <row r="57" spans="1:8" ht="17.100000000000001" customHeight="1">
      <c r="A57" s="978"/>
      <c r="B57" s="978"/>
      <c r="C57" s="978"/>
      <c r="D57" s="978"/>
      <c r="E57" s="978"/>
      <c r="F57" s="978"/>
      <c r="G57" s="978"/>
      <c r="H57" s="978"/>
    </row>
    <row r="58" spans="1:8" ht="17.100000000000001" customHeight="1">
      <c r="A58" s="978"/>
      <c r="B58" s="978"/>
      <c r="C58" s="978"/>
      <c r="D58" s="978"/>
      <c r="E58" s="978"/>
      <c r="F58" s="978"/>
      <c r="G58" s="978"/>
      <c r="H58" s="978"/>
    </row>
    <row r="59" spans="1:8" ht="17.100000000000001" customHeight="1">
      <c r="A59" s="978"/>
      <c r="B59" s="978"/>
      <c r="C59" s="978"/>
      <c r="D59" s="978"/>
      <c r="E59" s="978"/>
      <c r="F59" s="978"/>
      <c r="G59" s="978"/>
      <c r="H59" s="978"/>
    </row>
    <row r="60" spans="1:8" ht="17.100000000000001" customHeight="1">
      <c r="A60" s="978"/>
      <c r="B60" s="978"/>
      <c r="C60" s="978"/>
      <c r="D60" s="978"/>
      <c r="E60" s="978"/>
      <c r="F60" s="978"/>
      <c r="G60" s="978"/>
      <c r="H60" s="978"/>
    </row>
    <row r="61" spans="1:8" ht="17.100000000000001" customHeight="1">
      <c r="A61" s="978"/>
      <c r="B61" s="978"/>
      <c r="C61" s="978"/>
      <c r="D61" s="978"/>
      <c r="E61" s="978"/>
      <c r="F61" s="978"/>
      <c r="G61" s="978"/>
      <c r="H61" s="978"/>
    </row>
    <row r="62" spans="1:8" ht="17.100000000000001" customHeight="1">
      <c r="A62" s="978"/>
      <c r="B62" s="978"/>
      <c r="C62" s="978"/>
      <c r="D62" s="978"/>
      <c r="E62" s="978"/>
      <c r="F62" s="978"/>
      <c r="G62" s="978"/>
      <c r="H62" s="978"/>
    </row>
    <row r="63" spans="1:8" ht="17.100000000000001" customHeight="1">
      <c r="A63" s="978"/>
      <c r="B63" s="978"/>
      <c r="C63" s="978"/>
      <c r="D63" s="978"/>
      <c r="E63" s="978"/>
      <c r="F63" s="978"/>
      <c r="G63" s="978"/>
      <c r="H63" s="978"/>
    </row>
    <row r="64" spans="1:8" ht="17.100000000000001" customHeight="1">
      <c r="A64" s="978"/>
      <c r="B64" s="978"/>
      <c r="C64" s="978"/>
      <c r="D64" s="978"/>
      <c r="E64" s="978"/>
      <c r="F64" s="978"/>
      <c r="G64" s="978"/>
      <c r="H64" s="978"/>
    </row>
    <row r="65" spans="1:8" ht="17.100000000000001" customHeight="1">
      <c r="A65" s="978"/>
      <c r="B65" s="978"/>
      <c r="C65" s="978"/>
      <c r="D65" s="978"/>
      <c r="E65" s="978"/>
      <c r="F65" s="978"/>
      <c r="G65" s="978"/>
      <c r="H65" s="978"/>
    </row>
    <row r="66" spans="1:8" ht="17.100000000000001" customHeight="1">
      <c r="A66" s="978"/>
      <c r="B66" s="978"/>
      <c r="C66" s="978"/>
      <c r="D66" s="978"/>
      <c r="E66" s="978"/>
      <c r="F66" s="978"/>
      <c r="G66" s="978"/>
      <c r="H66" s="978"/>
    </row>
    <row r="67" spans="1:8" ht="17.100000000000001" customHeight="1">
      <c r="A67" s="978"/>
      <c r="B67" s="978"/>
      <c r="C67" s="978"/>
      <c r="D67" s="978"/>
      <c r="E67" s="978"/>
      <c r="F67" s="978"/>
      <c r="G67" s="978"/>
      <c r="H67" s="978"/>
    </row>
    <row r="68" spans="1:8" ht="17.100000000000001" customHeight="1">
      <c r="A68" s="978"/>
      <c r="B68" s="978"/>
      <c r="C68" s="978"/>
      <c r="D68" s="978"/>
      <c r="E68" s="978"/>
      <c r="F68" s="978"/>
      <c r="G68" s="978"/>
      <c r="H68" s="978"/>
    </row>
    <row r="69" spans="1:8" ht="17.100000000000001" customHeight="1">
      <c r="A69" s="978"/>
      <c r="B69" s="978"/>
      <c r="C69" s="978"/>
      <c r="D69" s="978"/>
      <c r="E69" s="978"/>
      <c r="F69" s="978"/>
      <c r="G69" s="978"/>
      <c r="H69" s="978"/>
    </row>
    <row r="70" spans="1:8" ht="17.100000000000001" customHeight="1">
      <c r="A70" s="978"/>
      <c r="B70" s="978"/>
      <c r="C70" s="978"/>
      <c r="D70" s="978"/>
      <c r="E70" s="978"/>
      <c r="F70" s="978"/>
      <c r="G70" s="978"/>
      <c r="H70" s="978"/>
    </row>
    <row r="71" spans="1:8" ht="17.100000000000001" customHeight="1">
      <c r="A71" s="978"/>
      <c r="B71" s="978"/>
      <c r="C71" s="978"/>
      <c r="D71" s="978"/>
      <c r="E71" s="978"/>
      <c r="F71" s="978"/>
      <c r="G71" s="978"/>
      <c r="H71" s="978"/>
    </row>
    <row r="72" spans="1:8" ht="17.100000000000001" customHeight="1">
      <c r="A72" s="978"/>
      <c r="B72" s="978"/>
      <c r="C72" s="978"/>
      <c r="D72" s="978"/>
      <c r="E72" s="978"/>
      <c r="F72" s="978"/>
      <c r="G72" s="978"/>
      <c r="H72" s="978"/>
    </row>
    <row r="73" spans="1:8" ht="17.100000000000001" customHeight="1">
      <c r="A73" s="978"/>
      <c r="B73" s="978"/>
      <c r="C73" s="978"/>
      <c r="D73" s="978"/>
      <c r="E73" s="978"/>
      <c r="F73" s="978"/>
      <c r="G73" s="978"/>
      <c r="H73" s="978"/>
    </row>
    <row r="74" spans="1:8" ht="17.100000000000001" customHeight="1">
      <c r="A74" s="978"/>
      <c r="B74" s="978"/>
      <c r="C74" s="978"/>
      <c r="D74" s="978"/>
      <c r="E74" s="978"/>
      <c r="F74" s="978"/>
      <c r="G74" s="978"/>
      <c r="H74" s="978"/>
    </row>
    <row r="75" spans="1:8" ht="17.100000000000001" customHeight="1">
      <c r="A75" s="978"/>
      <c r="B75" s="978"/>
      <c r="C75" s="978"/>
      <c r="D75" s="978"/>
      <c r="E75" s="978"/>
      <c r="F75" s="978"/>
      <c r="G75" s="978"/>
      <c r="H75" s="978"/>
    </row>
    <row r="76" spans="1:8" ht="17.100000000000001" customHeight="1">
      <c r="A76" s="978"/>
      <c r="B76" s="978"/>
      <c r="C76" s="978"/>
      <c r="D76" s="978"/>
      <c r="E76" s="978"/>
      <c r="F76" s="978"/>
      <c r="G76" s="978"/>
      <c r="H76" s="978"/>
    </row>
    <row r="77" spans="1:8" ht="17.100000000000001" customHeight="1">
      <c r="A77" s="978"/>
      <c r="B77" s="978"/>
      <c r="C77" s="978"/>
      <c r="D77" s="978"/>
      <c r="E77" s="978"/>
      <c r="F77" s="978"/>
      <c r="G77" s="978"/>
      <c r="H77" s="978"/>
    </row>
    <row r="78" spans="1:8" ht="17.100000000000001" customHeight="1">
      <c r="A78" s="978"/>
      <c r="B78" s="978"/>
      <c r="C78" s="978"/>
      <c r="D78" s="978"/>
      <c r="E78" s="978"/>
      <c r="F78" s="978"/>
      <c r="G78" s="978"/>
      <c r="H78" s="978"/>
    </row>
    <row r="79" spans="1:8" ht="17.100000000000001" customHeight="1">
      <c r="A79" s="978"/>
      <c r="B79" s="978"/>
      <c r="C79" s="978"/>
      <c r="D79" s="978"/>
      <c r="E79" s="978"/>
      <c r="F79" s="978"/>
      <c r="G79" s="978"/>
      <c r="H79" s="978"/>
    </row>
    <row r="80" spans="1:8" ht="17.100000000000001" customHeight="1">
      <c r="A80" s="978"/>
      <c r="B80" s="978"/>
      <c r="C80" s="978"/>
      <c r="D80" s="978"/>
      <c r="E80" s="978"/>
      <c r="F80" s="978"/>
      <c r="G80" s="978"/>
      <c r="H80" s="978"/>
    </row>
    <row r="81" spans="1:8" ht="17.100000000000001" customHeight="1">
      <c r="A81" s="978"/>
      <c r="B81" s="978"/>
      <c r="C81" s="978"/>
      <c r="D81" s="978"/>
      <c r="E81" s="978"/>
      <c r="F81" s="978"/>
      <c r="G81" s="978"/>
      <c r="H81" s="978"/>
    </row>
    <row r="82" spans="1:8" ht="17.100000000000001" customHeight="1">
      <c r="A82" s="978"/>
      <c r="B82" s="978"/>
      <c r="C82" s="978"/>
      <c r="D82" s="978"/>
      <c r="E82" s="978"/>
      <c r="F82" s="978"/>
      <c r="G82" s="978"/>
      <c r="H82" s="978"/>
    </row>
    <row r="83" spans="1:8" ht="17.100000000000001" customHeight="1">
      <c r="A83" s="978"/>
      <c r="B83" s="978"/>
      <c r="C83" s="978"/>
      <c r="D83" s="978"/>
      <c r="E83" s="978"/>
      <c r="F83" s="978"/>
      <c r="G83" s="978"/>
      <c r="H83" s="978"/>
    </row>
    <row r="84" spans="1:8" ht="17.100000000000001" customHeight="1">
      <c r="A84" s="978"/>
      <c r="B84" s="978"/>
      <c r="C84" s="978"/>
      <c r="D84" s="978"/>
      <c r="E84" s="978"/>
      <c r="F84" s="978"/>
      <c r="G84" s="978"/>
      <c r="H84" s="978"/>
    </row>
    <row r="85" spans="1:8" ht="17.100000000000001" customHeight="1">
      <c r="A85" s="978"/>
      <c r="B85" s="978"/>
      <c r="C85" s="978"/>
      <c r="D85" s="978"/>
      <c r="E85" s="978"/>
      <c r="F85" s="978"/>
      <c r="G85" s="978"/>
      <c r="H85" s="978"/>
    </row>
    <row r="86" spans="1:8" ht="17.100000000000001" customHeight="1">
      <c r="A86" s="978"/>
      <c r="B86" s="978"/>
      <c r="C86" s="978"/>
      <c r="D86" s="978"/>
      <c r="E86" s="978"/>
      <c r="F86" s="978"/>
      <c r="G86" s="978"/>
      <c r="H86" s="978"/>
    </row>
    <row r="87" spans="1:8" ht="17.100000000000001" customHeight="1">
      <c r="A87" s="978"/>
      <c r="B87" s="978"/>
      <c r="C87" s="978"/>
      <c r="D87" s="978"/>
      <c r="E87" s="978"/>
      <c r="F87" s="978"/>
      <c r="G87" s="978"/>
      <c r="H87" s="978"/>
    </row>
    <row r="88" spans="1:8" ht="17.100000000000001" customHeight="1">
      <c r="A88" s="978"/>
      <c r="B88" s="978"/>
      <c r="C88" s="978"/>
      <c r="D88" s="978"/>
      <c r="E88" s="978"/>
      <c r="F88" s="978"/>
      <c r="G88" s="978"/>
      <c r="H88" s="978"/>
    </row>
    <row r="89" spans="1:8" ht="17.100000000000001" customHeight="1">
      <c r="A89" s="978"/>
      <c r="B89" s="978"/>
      <c r="C89" s="978"/>
      <c r="D89" s="978"/>
      <c r="E89" s="978"/>
      <c r="F89" s="978"/>
      <c r="G89" s="978"/>
      <c r="H89" s="978"/>
    </row>
    <row r="90" spans="1:8" ht="17.100000000000001" customHeight="1">
      <c r="A90" s="978"/>
      <c r="B90" s="978"/>
      <c r="C90" s="978"/>
      <c r="D90" s="978"/>
      <c r="E90" s="978"/>
      <c r="F90" s="978"/>
      <c r="G90" s="978"/>
      <c r="H90" s="978"/>
    </row>
    <row r="91" spans="1:8" ht="17.100000000000001" customHeight="1">
      <c r="A91" s="978"/>
      <c r="B91" s="978"/>
      <c r="C91" s="978"/>
      <c r="D91" s="978"/>
      <c r="E91" s="978"/>
      <c r="F91" s="978"/>
      <c r="G91" s="978"/>
      <c r="H91" s="978"/>
    </row>
    <row r="92" spans="1:8" ht="17.100000000000001" customHeight="1">
      <c r="A92" s="978"/>
      <c r="B92" s="978"/>
      <c r="C92" s="978"/>
      <c r="D92" s="978"/>
      <c r="E92" s="978"/>
      <c r="F92" s="978"/>
      <c r="G92" s="978"/>
      <c r="H92" s="978"/>
    </row>
    <row r="93" spans="1:8" ht="17.100000000000001" customHeight="1">
      <c r="A93" s="978"/>
      <c r="B93" s="978"/>
      <c r="C93" s="978"/>
      <c r="D93" s="978"/>
      <c r="E93" s="978"/>
      <c r="F93" s="978"/>
      <c r="G93" s="978"/>
      <c r="H93" s="978"/>
    </row>
    <row r="94" spans="1:8" ht="17.100000000000001" customHeight="1">
      <c r="A94" s="978"/>
      <c r="B94" s="978"/>
      <c r="C94" s="978"/>
      <c r="D94" s="978"/>
      <c r="E94" s="978"/>
      <c r="F94" s="978"/>
      <c r="G94" s="978"/>
      <c r="H94" s="978"/>
    </row>
    <row r="95" spans="1:8" ht="17.100000000000001" customHeight="1">
      <c r="A95" s="978"/>
      <c r="B95" s="978"/>
      <c r="C95" s="978"/>
      <c r="D95" s="978"/>
      <c r="E95" s="978"/>
      <c r="F95" s="978"/>
      <c r="G95" s="978"/>
      <c r="H95" s="978"/>
    </row>
    <row r="96" spans="1:8" ht="17.100000000000001" customHeight="1">
      <c r="A96" s="978"/>
      <c r="B96" s="978"/>
      <c r="C96" s="978"/>
      <c r="D96" s="978"/>
      <c r="E96" s="978"/>
      <c r="F96" s="978"/>
      <c r="G96" s="978"/>
      <c r="H96" s="978"/>
    </row>
    <row r="97" spans="1:8" ht="17.100000000000001" customHeight="1">
      <c r="A97" s="978"/>
      <c r="B97" s="978"/>
      <c r="C97" s="978"/>
      <c r="D97" s="978"/>
      <c r="E97" s="978"/>
      <c r="F97" s="978"/>
      <c r="G97" s="978"/>
      <c r="H97" s="978"/>
    </row>
    <row r="98" spans="1:8">
      <c r="A98" s="978"/>
      <c r="B98" s="978"/>
      <c r="C98" s="978"/>
      <c r="D98" s="978"/>
      <c r="E98" s="978"/>
      <c r="F98" s="978"/>
      <c r="G98" s="978"/>
      <c r="H98" s="978"/>
    </row>
    <row r="99" spans="1:8">
      <c r="A99" s="978"/>
      <c r="B99" s="978"/>
      <c r="C99" s="978"/>
      <c r="D99" s="978"/>
      <c r="E99" s="978"/>
      <c r="F99" s="978"/>
      <c r="G99" s="978"/>
      <c r="H99" s="978"/>
    </row>
    <row r="100" spans="1:8">
      <c r="A100" s="978"/>
      <c r="B100" s="978"/>
      <c r="C100" s="978"/>
      <c r="D100" s="978"/>
      <c r="E100" s="978"/>
      <c r="F100" s="978"/>
      <c r="G100" s="978"/>
      <c r="H100" s="978"/>
    </row>
    <row r="101" spans="1:8">
      <c r="A101" s="978"/>
      <c r="B101" s="978"/>
      <c r="C101" s="978"/>
      <c r="D101" s="978"/>
      <c r="E101" s="978"/>
      <c r="F101" s="978"/>
      <c r="G101" s="978"/>
      <c r="H101" s="978"/>
    </row>
    <row r="102" spans="1:8">
      <c r="A102" s="978"/>
      <c r="B102" s="978"/>
      <c r="C102" s="978"/>
      <c r="D102" s="978"/>
      <c r="E102" s="978"/>
      <c r="F102" s="978"/>
      <c r="G102" s="978"/>
      <c r="H102" s="978"/>
    </row>
    <row r="103" spans="1:8">
      <c r="A103" s="978"/>
      <c r="B103" s="978"/>
      <c r="C103" s="978"/>
      <c r="D103" s="978"/>
      <c r="E103" s="978"/>
      <c r="F103" s="978"/>
      <c r="G103" s="978"/>
      <c r="H103" s="978"/>
    </row>
    <row r="104" spans="1:8">
      <c r="A104" s="978"/>
      <c r="B104" s="978"/>
      <c r="C104" s="978"/>
      <c r="D104" s="978"/>
      <c r="E104" s="978"/>
      <c r="F104" s="978"/>
      <c r="G104" s="978"/>
      <c r="H104" s="978"/>
    </row>
    <row r="105" spans="1:8">
      <c r="A105" s="978"/>
      <c r="B105" s="978"/>
      <c r="C105" s="978"/>
      <c r="D105" s="978"/>
      <c r="E105" s="978"/>
      <c r="F105" s="978"/>
      <c r="G105" s="978"/>
      <c r="H105" s="978"/>
    </row>
    <row r="106" spans="1:8">
      <c r="A106" s="978"/>
      <c r="B106" s="978"/>
      <c r="C106" s="978"/>
      <c r="D106" s="978"/>
      <c r="E106" s="978"/>
      <c r="F106" s="978"/>
      <c r="G106" s="978"/>
      <c r="H106" s="978"/>
    </row>
    <row r="107" spans="1:8">
      <c r="A107" s="978"/>
      <c r="B107" s="978"/>
      <c r="C107" s="978"/>
      <c r="D107" s="978"/>
      <c r="E107" s="978"/>
      <c r="F107" s="978"/>
      <c r="G107" s="978"/>
      <c r="H107" s="978"/>
    </row>
    <row r="108" spans="1:8">
      <c r="A108" s="978"/>
      <c r="B108" s="978"/>
      <c r="C108" s="978"/>
      <c r="D108" s="978"/>
      <c r="E108" s="978"/>
      <c r="F108" s="978"/>
      <c r="G108" s="978"/>
      <c r="H108" s="978"/>
    </row>
    <row r="109" spans="1:8">
      <c r="A109" s="978"/>
      <c r="B109" s="978"/>
      <c r="C109" s="978"/>
      <c r="D109" s="978"/>
      <c r="E109" s="978"/>
      <c r="F109" s="978"/>
      <c r="G109" s="978"/>
      <c r="H109" s="978"/>
    </row>
    <row r="110" spans="1:8">
      <c r="A110" s="978"/>
      <c r="B110" s="978"/>
      <c r="C110" s="978"/>
      <c r="D110" s="978"/>
      <c r="E110" s="978"/>
      <c r="F110" s="978"/>
      <c r="G110" s="978"/>
      <c r="H110" s="978"/>
    </row>
    <row r="111" spans="1:8">
      <c r="A111" s="978"/>
      <c r="B111" s="978"/>
      <c r="C111" s="978"/>
      <c r="D111" s="978"/>
      <c r="E111" s="978"/>
      <c r="F111" s="978"/>
      <c r="G111" s="978"/>
      <c r="H111" s="978"/>
    </row>
    <row r="112" spans="1:8">
      <c r="A112" s="978"/>
      <c r="B112" s="978"/>
      <c r="C112" s="978"/>
      <c r="D112" s="978"/>
      <c r="E112" s="978"/>
      <c r="F112" s="978"/>
      <c r="G112" s="978"/>
      <c r="H112" s="978"/>
    </row>
    <row r="113" spans="1:8">
      <c r="A113" s="978"/>
      <c r="B113" s="978"/>
      <c r="C113" s="978"/>
      <c r="D113" s="978"/>
      <c r="E113" s="978"/>
      <c r="F113" s="978"/>
      <c r="G113" s="978"/>
      <c r="H113" s="978"/>
    </row>
    <row r="114" spans="1:8">
      <c r="A114" s="978"/>
      <c r="B114" s="978"/>
      <c r="C114" s="978"/>
      <c r="D114" s="978"/>
      <c r="E114" s="978"/>
      <c r="F114" s="978"/>
      <c r="G114" s="978"/>
      <c r="H114" s="978"/>
    </row>
    <row r="115" spans="1:8">
      <c r="A115" s="978"/>
      <c r="B115" s="978"/>
      <c r="C115" s="978"/>
      <c r="D115" s="978"/>
      <c r="E115" s="978"/>
      <c r="F115" s="978"/>
      <c r="G115" s="978"/>
      <c r="H115" s="978"/>
    </row>
    <row r="116" spans="1:8">
      <c r="A116" s="978"/>
      <c r="B116" s="978"/>
      <c r="C116" s="978"/>
      <c r="D116" s="978"/>
      <c r="E116" s="978"/>
      <c r="F116" s="978"/>
      <c r="G116" s="978"/>
      <c r="H116" s="978"/>
    </row>
    <row r="117" spans="1:8">
      <c r="A117" s="978"/>
      <c r="B117" s="978"/>
      <c r="C117" s="978"/>
      <c r="D117" s="978"/>
      <c r="E117" s="978"/>
      <c r="F117" s="978"/>
      <c r="G117" s="978"/>
      <c r="H117" s="978"/>
    </row>
    <row r="118" spans="1:8">
      <c r="A118" s="978"/>
      <c r="B118" s="978"/>
      <c r="C118" s="978"/>
      <c r="D118" s="978"/>
      <c r="E118" s="978"/>
      <c r="F118" s="978"/>
      <c r="G118" s="978"/>
      <c r="H118" s="978"/>
    </row>
    <row r="119" spans="1:8">
      <c r="A119" s="978"/>
      <c r="B119" s="978"/>
      <c r="C119" s="978"/>
      <c r="D119" s="978"/>
      <c r="E119" s="978"/>
      <c r="F119" s="978"/>
      <c r="G119" s="978"/>
      <c r="H119" s="978"/>
    </row>
    <row r="120" spans="1:8">
      <c r="A120" s="978"/>
      <c r="B120" s="978"/>
      <c r="C120" s="978"/>
      <c r="D120" s="978"/>
      <c r="E120" s="978"/>
      <c r="F120" s="978"/>
      <c r="G120" s="978"/>
      <c r="H120" s="978"/>
    </row>
    <row r="121" spans="1:8">
      <c r="A121" s="978"/>
      <c r="B121" s="978"/>
      <c r="C121" s="978"/>
      <c r="D121" s="978"/>
      <c r="E121" s="978"/>
      <c r="F121" s="978"/>
      <c r="G121" s="978"/>
      <c r="H121" s="978"/>
    </row>
    <row r="122" spans="1:8">
      <c r="A122" s="978"/>
      <c r="B122" s="978"/>
      <c r="C122" s="978"/>
      <c r="D122" s="978"/>
      <c r="E122" s="978"/>
      <c r="F122" s="978"/>
      <c r="G122" s="978"/>
      <c r="H122" s="978"/>
    </row>
    <row r="123" spans="1:8">
      <c r="A123" s="978"/>
      <c r="B123" s="978"/>
      <c r="C123" s="978"/>
      <c r="D123" s="978"/>
      <c r="E123" s="978"/>
      <c r="F123" s="978"/>
      <c r="G123" s="978"/>
      <c r="H123" s="978"/>
    </row>
    <row r="124" spans="1:8">
      <c r="A124" s="978"/>
      <c r="B124" s="978"/>
      <c r="C124" s="978"/>
      <c r="D124" s="978"/>
      <c r="E124" s="978"/>
      <c r="F124" s="978"/>
      <c r="G124" s="978"/>
      <c r="H124" s="978"/>
    </row>
    <row r="125" spans="1:8">
      <c r="A125" s="978"/>
      <c r="B125" s="978"/>
      <c r="C125" s="978"/>
      <c r="D125" s="978"/>
      <c r="E125" s="978"/>
      <c r="F125" s="978"/>
      <c r="G125" s="978"/>
      <c r="H125" s="978"/>
    </row>
    <row r="126" spans="1:8">
      <c r="A126" s="978"/>
      <c r="B126" s="978"/>
      <c r="C126" s="978"/>
      <c r="D126" s="978"/>
      <c r="E126" s="978"/>
      <c r="F126" s="978"/>
      <c r="G126" s="978"/>
      <c r="H126" s="978"/>
    </row>
    <row r="127" spans="1:8">
      <c r="A127" s="978"/>
      <c r="B127" s="978"/>
      <c r="C127" s="978"/>
      <c r="D127" s="978"/>
      <c r="E127" s="978"/>
      <c r="F127" s="978"/>
      <c r="G127" s="978"/>
      <c r="H127" s="978"/>
    </row>
    <row r="128" spans="1:8">
      <c r="A128" s="978"/>
      <c r="B128" s="978"/>
      <c r="C128" s="978"/>
      <c r="D128" s="978"/>
      <c r="E128" s="978"/>
      <c r="F128" s="978"/>
      <c r="G128" s="978"/>
      <c r="H128" s="978"/>
    </row>
    <row r="129" spans="1:8">
      <c r="A129" s="978"/>
      <c r="B129" s="978"/>
      <c r="C129" s="978"/>
      <c r="D129" s="978"/>
      <c r="E129" s="978"/>
      <c r="F129" s="978"/>
      <c r="G129" s="978"/>
      <c r="H129" s="978"/>
    </row>
    <row r="130" spans="1:8">
      <c r="A130" s="978"/>
      <c r="B130" s="978"/>
      <c r="C130" s="978"/>
      <c r="D130" s="978"/>
      <c r="E130" s="978"/>
      <c r="F130" s="978"/>
      <c r="G130" s="978"/>
      <c r="H130" s="978"/>
    </row>
    <row r="131" spans="1:8">
      <c r="A131" s="978"/>
      <c r="B131" s="978"/>
      <c r="C131" s="978"/>
      <c r="D131" s="978"/>
      <c r="E131" s="978"/>
      <c r="F131" s="978"/>
      <c r="G131" s="978"/>
      <c r="H131" s="978"/>
    </row>
    <row r="132" spans="1:8">
      <c r="A132" s="978"/>
      <c r="B132" s="978"/>
      <c r="C132" s="978"/>
      <c r="D132" s="978"/>
      <c r="E132" s="978"/>
      <c r="F132" s="978"/>
      <c r="G132" s="978"/>
      <c r="H132" s="978"/>
    </row>
    <row r="133" spans="1:8">
      <c r="A133" s="978"/>
      <c r="B133" s="978"/>
      <c r="C133" s="978"/>
      <c r="D133" s="978"/>
      <c r="E133" s="978"/>
      <c r="F133" s="978"/>
      <c r="G133" s="978"/>
      <c r="H133" s="978"/>
    </row>
    <row r="134" spans="1:8">
      <c r="A134" s="978"/>
      <c r="B134" s="978"/>
      <c r="C134" s="978"/>
      <c r="D134" s="978"/>
      <c r="E134" s="978"/>
      <c r="F134" s="978"/>
      <c r="G134" s="978"/>
      <c r="H134" s="978"/>
    </row>
    <row r="135" spans="1:8">
      <c r="A135" s="978"/>
      <c r="B135" s="978"/>
      <c r="C135" s="978"/>
      <c r="D135" s="978"/>
      <c r="E135" s="978"/>
      <c r="F135" s="978"/>
      <c r="G135" s="978"/>
      <c r="H135" s="978"/>
    </row>
    <row r="136" spans="1:8">
      <c r="A136" s="978"/>
      <c r="B136" s="978"/>
      <c r="C136" s="978"/>
      <c r="D136" s="978"/>
      <c r="E136" s="978"/>
      <c r="F136" s="978"/>
      <c r="G136" s="978"/>
      <c r="H136" s="978"/>
    </row>
    <row r="137" spans="1:8">
      <c r="A137" s="978"/>
      <c r="B137" s="978"/>
      <c r="C137" s="978"/>
      <c r="D137" s="978"/>
      <c r="E137" s="978"/>
      <c r="F137" s="978"/>
      <c r="G137" s="978"/>
      <c r="H137" s="978"/>
    </row>
    <row r="138" spans="1:8">
      <c r="A138" s="978"/>
      <c r="B138" s="978"/>
      <c r="C138" s="978"/>
      <c r="D138" s="978"/>
      <c r="E138" s="978"/>
      <c r="F138" s="978"/>
      <c r="G138" s="978"/>
      <c r="H138" s="978"/>
    </row>
    <row r="139" spans="1:8">
      <c r="A139" s="978"/>
      <c r="B139" s="978"/>
      <c r="C139" s="978"/>
      <c r="D139" s="978"/>
      <c r="E139" s="978"/>
      <c r="F139" s="978"/>
      <c r="G139" s="978"/>
      <c r="H139" s="978"/>
    </row>
    <row r="140" spans="1:8">
      <c r="A140" s="978"/>
      <c r="B140" s="978"/>
      <c r="C140" s="978"/>
      <c r="D140" s="978"/>
      <c r="E140" s="978"/>
      <c r="F140" s="978"/>
      <c r="G140" s="978"/>
      <c r="H140" s="978"/>
    </row>
    <row r="141" spans="1:8">
      <c r="A141" s="978"/>
      <c r="B141" s="978"/>
      <c r="C141" s="978"/>
      <c r="D141" s="978"/>
      <c r="E141" s="978"/>
      <c r="F141" s="978"/>
      <c r="G141" s="978"/>
      <c r="H141" s="978"/>
    </row>
    <row r="142" spans="1:8">
      <c r="A142" s="978"/>
      <c r="B142" s="978"/>
      <c r="C142" s="978"/>
      <c r="D142" s="978"/>
      <c r="E142" s="978"/>
      <c r="F142" s="978"/>
      <c r="G142" s="978"/>
      <c r="H142" s="978"/>
    </row>
    <row r="143" spans="1:8">
      <c r="A143" s="978"/>
      <c r="B143" s="978"/>
      <c r="C143" s="978"/>
      <c r="D143" s="978"/>
      <c r="E143" s="978"/>
      <c r="F143" s="978"/>
      <c r="G143" s="978"/>
      <c r="H143" s="978"/>
    </row>
    <row r="144" spans="1:8">
      <c r="A144" s="978"/>
      <c r="B144" s="978"/>
      <c r="C144" s="978"/>
      <c r="D144" s="978"/>
      <c r="E144" s="978"/>
      <c r="F144" s="978"/>
      <c r="G144" s="978"/>
      <c r="H144" s="978"/>
    </row>
    <row r="145" spans="1:8">
      <c r="A145" s="978"/>
      <c r="B145" s="978"/>
      <c r="C145" s="978"/>
      <c r="D145" s="978"/>
      <c r="E145" s="978"/>
      <c r="F145" s="978"/>
      <c r="G145" s="978"/>
      <c r="H145" s="978"/>
    </row>
    <row r="146" spans="1:8">
      <c r="A146" s="978"/>
      <c r="B146" s="978"/>
      <c r="C146" s="978"/>
      <c r="D146" s="978"/>
      <c r="E146" s="978"/>
      <c r="F146" s="978"/>
      <c r="G146" s="978"/>
      <c r="H146" s="978"/>
    </row>
    <row r="147" spans="1:8">
      <c r="A147" s="978"/>
      <c r="B147" s="978"/>
      <c r="C147" s="978"/>
      <c r="D147" s="978"/>
      <c r="E147" s="978"/>
      <c r="F147" s="978"/>
      <c r="G147" s="978"/>
      <c r="H147" s="978"/>
    </row>
    <row r="148" spans="1:8">
      <c r="A148" s="978"/>
      <c r="B148" s="978"/>
      <c r="C148" s="978"/>
      <c r="D148" s="978"/>
      <c r="E148" s="978"/>
      <c r="F148" s="978"/>
      <c r="G148" s="978"/>
      <c r="H148" s="978"/>
    </row>
    <row r="149" spans="1:8">
      <c r="A149" s="978"/>
      <c r="B149" s="978"/>
      <c r="C149" s="978"/>
      <c r="D149" s="978"/>
      <c r="E149" s="978"/>
      <c r="F149" s="978"/>
      <c r="G149" s="978"/>
      <c r="H149" s="978"/>
    </row>
    <row r="150" spans="1:8">
      <c r="A150" s="978"/>
      <c r="B150" s="978"/>
      <c r="C150" s="978"/>
      <c r="D150" s="978"/>
      <c r="E150" s="978"/>
      <c r="F150" s="978"/>
      <c r="G150" s="978"/>
      <c r="H150" s="978"/>
    </row>
    <row r="151" spans="1:8">
      <c r="A151" s="978"/>
      <c r="B151" s="978"/>
      <c r="C151" s="978"/>
      <c r="D151" s="978"/>
      <c r="E151" s="978"/>
      <c r="F151" s="978"/>
      <c r="G151" s="978"/>
      <c r="H151" s="978"/>
    </row>
    <row r="152" spans="1:8">
      <c r="A152" s="978"/>
      <c r="B152" s="978"/>
      <c r="C152" s="978"/>
      <c r="D152" s="978"/>
      <c r="E152" s="978"/>
      <c r="F152" s="978"/>
      <c r="G152" s="978"/>
      <c r="H152" s="978"/>
    </row>
    <row r="153" spans="1:8">
      <c r="A153" s="978"/>
      <c r="B153" s="978"/>
      <c r="C153" s="978"/>
      <c r="D153" s="978"/>
      <c r="E153" s="978"/>
      <c r="F153" s="978"/>
      <c r="G153" s="978"/>
      <c r="H153" s="978"/>
    </row>
    <row r="154" spans="1:8">
      <c r="A154" s="978"/>
      <c r="B154" s="978"/>
      <c r="C154" s="978"/>
      <c r="D154" s="978"/>
      <c r="E154" s="978"/>
      <c r="F154" s="978"/>
      <c r="G154" s="978"/>
      <c r="H154" s="978"/>
    </row>
    <row r="155" spans="1:8">
      <c r="A155" s="978"/>
      <c r="B155" s="978"/>
      <c r="C155" s="978"/>
      <c r="D155" s="978"/>
      <c r="E155" s="978"/>
      <c r="F155" s="978"/>
      <c r="G155" s="978"/>
      <c r="H155" s="978"/>
    </row>
    <row r="156" spans="1:8">
      <c r="A156" s="978"/>
      <c r="B156" s="978"/>
      <c r="C156" s="978"/>
      <c r="D156" s="978"/>
      <c r="E156" s="978"/>
      <c r="F156" s="978"/>
      <c r="G156" s="978"/>
      <c r="H156" s="978"/>
    </row>
    <row r="157" spans="1:8">
      <c r="A157" s="978"/>
      <c r="B157" s="978"/>
      <c r="C157" s="978"/>
      <c r="D157" s="978"/>
      <c r="E157" s="978"/>
      <c r="F157" s="978"/>
      <c r="G157" s="978"/>
      <c r="H157" s="978"/>
    </row>
    <row r="158" spans="1:8">
      <c r="A158" s="978"/>
      <c r="B158" s="978"/>
      <c r="C158" s="978"/>
      <c r="D158" s="978"/>
      <c r="E158" s="978"/>
      <c r="F158" s="978"/>
      <c r="G158" s="978"/>
      <c r="H158" s="978"/>
    </row>
    <row r="159" spans="1:8">
      <c r="A159" s="978"/>
      <c r="B159" s="978"/>
      <c r="C159" s="978"/>
      <c r="D159" s="978"/>
      <c r="E159" s="978"/>
      <c r="F159" s="978"/>
      <c r="G159" s="978"/>
      <c r="H159" s="978"/>
    </row>
    <row r="160" spans="1:8">
      <c r="A160" s="978"/>
      <c r="B160" s="978"/>
      <c r="C160" s="978"/>
      <c r="D160" s="978"/>
      <c r="E160" s="978"/>
      <c r="F160" s="978"/>
      <c r="G160" s="978"/>
      <c r="H160" s="978"/>
    </row>
    <row r="161" spans="1:8">
      <c r="A161" s="978"/>
      <c r="B161" s="978"/>
      <c r="C161" s="978"/>
      <c r="D161" s="978"/>
      <c r="E161" s="978"/>
      <c r="F161" s="978"/>
      <c r="G161" s="978"/>
      <c r="H161" s="978"/>
    </row>
    <row r="162" spans="1:8">
      <c r="A162" s="978"/>
      <c r="B162" s="978"/>
      <c r="C162" s="978"/>
      <c r="D162" s="978"/>
      <c r="E162" s="978"/>
      <c r="F162" s="978"/>
      <c r="G162" s="978"/>
      <c r="H162" s="978"/>
    </row>
    <row r="163" spans="1:8">
      <c r="A163" s="978"/>
      <c r="B163" s="978"/>
      <c r="C163" s="978"/>
      <c r="D163" s="978"/>
      <c r="E163" s="978"/>
      <c r="F163" s="978"/>
      <c r="G163" s="978"/>
      <c r="H163" s="978"/>
    </row>
    <row r="164" spans="1:8">
      <c r="A164" s="978"/>
      <c r="B164" s="978"/>
      <c r="C164" s="978"/>
      <c r="D164" s="978"/>
      <c r="E164" s="978"/>
      <c r="F164" s="978"/>
      <c r="G164" s="978"/>
      <c r="H164" s="978"/>
    </row>
    <row r="165" spans="1:8">
      <c r="A165" s="978"/>
      <c r="B165" s="978"/>
      <c r="C165" s="978"/>
      <c r="D165" s="978"/>
      <c r="E165" s="978"/>
      <c r="F165" s="978"/>
      <c r="G165" s="978"/>
      <c r="H165" s="978"/>
    </row>
    <row r="166" spans="1:8">
      <c r="A166" s="978"/>
      <c r="B166" s="978"/>
      <c r="C166" s="978"/>
      <c r="D166" s="978"/>
      <c r="E166" s="978"/>
      <c r="F166" s="978"/>
      <c r="G166" s="978"/>
      <c r="H166" s="978"/>
    </row>
    <row r="167" spans="1:8">
      <c r="A167" s="978"/>
      <c r="B167" s="978"/>
      <c r="C167" s="978"/>
      <c r="D167" s="978"/>
      <c r="E167" s="978"/>
      <c r="F167" s="978"/>
      <c r="G167" s="978"/>
      <c r="H167" s="978"/>
    </row>
    <row r="168" spans="1:8">
      <c r="A168" s="978"/>
      <c r="B168" s="978"/>
      <c r="C168" s="978"/>
      <c r="D168" s="978"/>
      <c r="E168" s="978"/>
      <c r="F168" s="978"/>
      <c r="G168" s="978"/>
      <c r="H168" s="978"/>
    </row>
    <row r="169" spans="1:8">
      <c r="A169" s="978"/>
      <c r="B169" s="978"/>
      <c r="C169" s="978"/>
      <c r="D169" s="978"/>
      <c r="E169" s="978"/>
      <c r="F169" s="978"/>
      <c r="G169" s="978"/>
      <c r="H169" s="978"/>
    </row>
    <row r="170" spans="1:8">
      <c r="A170" s="978"/>
      <c r="B170" s="978"/>
      <c r="C170" s="978"/>
      <c r="D170" s="978"/>
      <c r="E170" s="978"/>
      <c r="F170" s="978"/>
      <c r="G170" s="978"/>
      <c r="H170" s="978"/>
    </row>
    <row r="171" spans="1:8">
      <c r="A171" s="978"/>
      <c r="B171" s="978"/>
      <c r="C171" s="978"/>
      <c r="D171" s="978"/>
      <c r="E171" s="978"/>
      <c r="F171" s="978"/>
      <c r="G171" s="978"/>
      <c r="H171" s="978"/>
    </row>
    <row r="172" spans="1:8">
      <c r="A172" s="978"/>
      <c r="B172" s="978"/>
      <c r="C172" s="978"/>
      <c r="D172" s="978"/>
      <c r="E172" s="978"/>
      <c r="F172" s="978"/>
      <c r="G172" s="978"/>
      <c r="H172" s="978"/>
    </row>
    <row r="173" spans="1:8">
      <c r="A173" s="978"/>
      <c r="B173" s="978"/>
      <c r="C173" s="978"/>
      <c r="D173" s="978"/>
      <c r="E173" s="978"/>
      <c r="F173" s="978"/>
      <c r="G173" s="978"/>
      <c r="H173" s="978"/>
    </row>
    <row r="174" spans="1:8">
      <c r="A174" s="978"/>
      <c r="B174" s="978"/>
      <c r="C174" s="978"/>
      <c r="D174" s="978"/>
      <c r="E174" s="978"/>
      <c r="F174" s="978"/>
      <c r="G174" s="978"/>
      <c r="H174" s="978"/>
    </row>
    <row r="175" spans="1:8">
      <c r="A175" s="978"/>
      <c r="B175" s="978"/>
      <c r="C175" s="978"/>
      <c r="D175" s="978"/>
      <c r="E175" s="978"/>
      <c r="F175" s="978"/>
      <c r="G175" s="978"/>
      <c r="H175" s="978"/>
    </row>
    <row r="176" spans="1:8">
      <c r="A176" s="978"/>
      <c r="B176" s="978"/>
      <c r="C176" s="978"/>
      <c r="D176" s="978"/>
      <c r="E176" s="978"/>
      <c r="F176" s="978"/>
      <c r="G176" s="978"/>
      <c r="H176" s="978"/>
    </row>
    <row r="177" spans="1:8">
      <c r="A177" s="978"/>
      <c r="B177" s="978"/>
      <c r="C177" s="978"/>
      <c r="D177" s="978"/>
      <c r="E177" s="978"/>
      <c r="F177" s="978"/>
      <c r="G177" s="978"/>
      <c r="H177" s="978"/>
    </row>
    <row r="178" spans="1:8">
      <c r="A178" s="978"/>
      <c r="B178" s="978"/>
      <c r="C178" s="978"/>
      <c r="D178" s="978"/>
      <c r="E178" s="978"/>
      <c r="F178" s="978"/>
      <c r="G178" s="978"/>
      <c r="H178" s="978"/>
    </row>
    <row r="179" spans="1:8">
      <c r="A179" s="978"/>
      <c r="B179" s="978"/>
      <c r="C179" s="978"/>
      <c r="D179" s="978"/>
      <c r="E179" s="978"/>
      <c r="F179" s="978"/>
      <c r="G179" s="978"/>
      <c r="H179" s="978"/>
    </row>
    <row r="180" spans="1:8">
      <c r="A180" s="978"/>
      <c r="B180" s="978"/>
      <c r="C180" s="978"/>
      <c r="D180" s="978"/>
      <c r="E180" s="978"/>
      <c r="F180" s="978"/>
      <c r="G180" s="978"/>
      <c r="H180" s="978"/>
    </row>
    <row r="181" spans="1:8">
      <c r="A181" s="978"/>
      <c r="B181" s="978"/>
      <c r="C181" s="978"/>
      <c r="D181" s="978"/>
      <c r="E181" s="978"/>
      <c r="F181" s="978"/>
      <c r="G181" s="978"/>
      <c r="H181" s="978"/>
    </row>
    <row r="182" spans="1:8">
      <c r="A182" s="978"/>
      <c r="B182" s="978"/>
      <c r="C182" s="978"/>
      <c r="D182" s="978"/>
      <c r="E182" s="978"/>
      <c r="F182" s="978"/>
      <c r="G182" s="978"/>
      <c r="H182" s="978"/>
    </row>
    <row r="183" spans="1:8">
      <c r="A183" s="978"/>
      <c r="B183" s="978"/>
      <c r="C183" s="978"/>
      <c r="D183" s="978"/>
      <c r="E183" s="978"/>
      <c r="F183" s="978"/>
      <c r="G183" s="978"/>
      <c r="H183" s="978"/>
    </row>
    <row r="184" spans="1:8">
      <c r="A184" s="978"/>
      <c r="B184" s="978"/>
      <c r="C184" s="978"/>
      <c r="D184" s="978"/>
      <c r="E184" s="978"/>
      <c r="F184" s="978"/>
      <c r="G184" s="978"/>
      <c r="H184" s="978"/>
    </row>
    <row r="185" spans="1:8">
      <c r="A185" s="978"/>
      <c r="B185" s="978"/>
      <c r="C185" s="978"/>
      <c r="D185" s="978"/>
      <c r="E185" s="978"/>
      <c r="F185" s="978"/>
      <c r="G185" s="978"/>
      <c r="H185" s="978"/>
    </row>
    <row r="186" spans="1:8">
      <c r="A186" s="978"/>
      <c r="B186" s="978"/>
      <c r="C186" s="978"/>
      <c r="D186" s="978"/>
      <c r="E186" s="978"/>
      <c r="F186" s="978"/>
      <c r="G186" s="978"/>
      <c r="H186" s="978"/>
    </row>
    <row r="187" spans="1:8">
      <c r="A187" s="978"/>
      <c r="B187" s="978"/>
      <c r="C187" s="978"/>
      <c r="D187" s="978"/>
      <c r="E187" s="978"/>
      <c r="F187" s="978"/>
      <c r="G187" s="978"/>
      <c r="H187" s="978"/>
    </row>
    <row r="188" spans="1:8">
      <c r="A188" s="978"/>
      <c r="B188" s="978"/>
      <c r="C188" s="978"/>
      <c r="D188" s="978"/>
      <c r="E188" s="978"/>
      <c r="F188" s="978"/>
      <c r="G188" s="978"/>
      <c r="H188" s="978"/>
    </row>
    <row r="189" spans="1:8">
      <c r="A189" s="978"/>
      <c r="B189" s="978"/>
      <c r="C189" s="978"/>
      <c r="D189" s="978"/>
      <c r="E189" s="978"/>
      <c r="F189" s="978"/>
      <c r="G189" s="978"/>
      <c r="H189" s="978"/>
    </row>
    <row r="190" spans="1:8">
      <c r="A190" s="978"/>
      <c r="B190" s="978"/>
      <c r="C190" s="978"/>
      <c r="D190" s="978"/>
      <c r="E190" s="978"/>
      <c r="F190" s="978"/>
      <c r="G190" s="978"/>
      <c r="H190" s="978"/>
    </row>
    <row r="191" spans="1:8">
      <c r="A191" s="978"/>
      <c r="B191" s="978"/>
      <c r="C191" s="978"/>
      <c r="D191" s="978"/>
      <c r="E191" s="978"/>
      <c r="F191" s="978"/>
      <c r="G191" s="978"/>
      <c r="H191" s="978"/>
    </row>
    <row r="192" spans="1:8">
      <c r="A192" s="978"/>
      <c r="B192" s="978"/>
      <c r="C192" s="978"/>
      <c r="D192" s="978"/>
      <c r="E192" s="978"/>
      <c r="F192" s="978"/>
      <c r="G192" s="978"/>
      <c r="H192" s="978"/>
    </row>
    <row r="193" spans="1:8">
      <c r="A193" s="978"/>
      <c r="B193" s="978"/>
      <c r="C193" s="978"/>
      <c r="D193" s="978"/>
      <c r="E193" s="978"/>
      <c r="F193" s="978"/>
      <c r="G193" s="978"/>
      <c r="H193" s="978"/>
    </row>
    <row r="194" spans="1:8">
      <c r="A194" s="978"/>
      <c r="B194" s="978"/>
      <c r="C194" s="978"/>
      <c r="D194" s="978"/>
      <c r="E194" s="978"/>
      <c r="F194" s="978"/>
      <c r="G194" s="978"/>
      <c r="H194" s="978"/>
    </row>
    <row r="195" spans="1:8">
      <c r="A195" s="978"/>
      <c r="B195" s="978"/>
      <c r="C195" s="978"/>
      <c r="D195" s="978"/>
      <c r="E195" s="978"/>
      <c r="F195" s="978"/>
      <c r="G195" s="978"/>
      <c r="H195" s="978"/>
    </row>
    <row r="196" spans="1:8">
      <c r="A196" s="978"/>
      <c r="B196" s="978"/>
      <c r="C196" s="978"/>
      <c r="D196" s="978"/>
      <c r="E196" s="978"/>
      <c r="F196" s="978"/>
      <c r="G196" s="978"/>
      <c r="H196" s="978"/>
    </row>
    <row r="197" spans="1:8">
      <c r="A197" s="978"/>
      <c r="B197" s="978"/>
      <c r="C197" s="978"/>
      <c r="D197" s="978"/>
      <c r="E197" s="978"/>
      <c r="F197" s="978"/>
      <c r="G197" s="978"/>
      <c r="H197" s="978"/>
    </row>
    <row r="198" spans="1:8">
      <c r="A198" s="978"/>
      <c r="B198" s="978"/>
      <c r="C198" s="978"/>
      <c r="D198" s="978"/>
      <c r="E198" s="978"/>
      <c r="F198" s="978"/>
      <c r="G198" s="978"/>
      <c r="H198" s="978"/>
    </row>
    <row r="199" spans="1:8">
      <c r="A199" s="978"/>
      <c r="B199" s="978"/>
      <c r="C199" s="978"/>
      <c r="D199" s="978"/>
      <c r="E199" s="978"/>
      <c r="F199" s="978"/>
      <c r="G199" s="978"/>
      <c r="H199" s="978"/>
    </row>
    <row r="200" spans="1:8">
      <c r="A200" s="978"/>
      <c r="B200" s="978"/>
      <c r="C200" s="978"/>
      <c r="D200" s="978"/>
      <c r="E200" s="978"/>
      <c r="F200" s="978"/>
      <c r="G200" s="978"/>
      <c r="H200" s="978"/>
    </row>
    <row r="201" spans="1:8">
      <c r="A201" s="978"/>
      <c r="B201" s="978"/>
      <c r="C201" s="978"/>
      <c r="D201" s="978"/>
      <c r="E201" s="978"/>
      <c r="F201" s="978"/>
      <c r="G201" s="978"/>
      <c r="H201" s="978"/>
    </row>
    <row r="202" spans="1:8">
      <c r="A202" s="978"/>
      <c r="B202" s="978"/>
      <c r="C202" s="978"/>
      <c r="D202" s="978"/>
      <c r="E202" s="978"/>
      <c r="F202" s="978"/>
      <c r="G202" s="978"/>
      <c r="H202" s="978"/>
    </row>
    <row r="203" spans="1:8">
      <c r="A203" s="978"/>
      <c r="B203" s="978"/>
      <c r="C203" s="978"/>
      <c r="D203" s="978"/>
      <c r="E203" s="978"/>
      <c r="F203" s="978"/>
      <c r="G203" s="978"/>
      <c r="H203" s="978"/>
    </row>
    <row r="204" spans="1:8">
      <c r="A204" s="978"/>
      <c r="B204" s="978"/>
      <c r="C204" s="978"/>
      <c r="D204" s="978"/>
      <c r="E204" s="978"/>
      <c r="F204" s="978"/>
      <c r="G204" s="978"/>
      <c r="H204" s="978"/>
    </row>
    <row r="205" spans="1:8">
      <c r="A205" s="978"/>
      <c r="B205" s="978"/>
      <c r="C205" s="978"/>
      <c r="D205" s="978"/>
      <c r="E205" s="978"/>
      <c r="F205" s="978"/>
      <c r="G205" s="978"/>
      <c r="H205" s="978"/>
    </row>
    <row r="206" spans="1:8">
      <c r="A206" s="978"/>
      <c r="B206" s="978"/>
      <c r="C206" s="978"/>
      <c r="D206" s="978"/>
      <c r="E206" s="978"/>
      <c r="F206" s="978"/>
      <c r="G206" s="978"/>
      <c r="H206" s="978"/>
    </row>
    <row r="207" spans="1:8">
      <c r="A207" s="978"/>
      <c r="B207" s="978"/>
      <c r="C207" s="978"/>
      <c r="D207" s="978"/>
      <c r="E207" s="978"/>
      <c r="F207" s="978"/>
      <c r="G207" s="978"/>
      <c r="H207" s="978"/>
    </row>
    <row r="208" spans="1:8">
      <c r="A208" s="978"/>
      <c r="B208" s="978"/>
      <c r="C208" s="978"/>
      <c r="D208" s="978"/>
      <c r="E208" s="978"/>
      <c r="F208" s="978"/>
      <c r="G208" s="978"/>
      <c r="H208" s="978"/>
    </row>
    <row r="209" spans="1:8">
      <c r="A209" s="978"/>
      <c r="B209" s="978"/>
      <c r="C209" s="978"/>
      <c r="D209" s="978"/>
      <c r="E209" s="978"/>
      <c r="F209" s="978"/>
      <c r="G209" s="978"/>
      <c r="H209" s="978"/>
    </row>
    <row r="210" spans="1:8">
      <c r="A210" s="978"/>
      <c r="B210" s="978"/>
      <c r="C210" s="978"/>
      <c r="D210" s="978"/>
      <c r="E210" s="978"/>
      <c r="F210" s="978"/>
      <c r="G210" s="978"/>
      <c r="H210" s="978"/>
    </row>
    <row r="211" spans="1:8">
      <c r="A211" s="978"/>
      <c r="B211" s="978"/>
      <c r="C211" s="978"/>
      <c r="D211" s="978"/>
      <c r="E211" s="978"/>
      <c r="F211" s="978"/>
      <c r="G211" s="978"/>
      <c r="H211" s="978"/>
    </row>
    <row r="212" spans="1:8">
      <c r="A212" s="978"/>
      <c r="B212" s="978"/>
      <c r="C212" s="978"/>
      <c r="D212" s="978"/>
      <c r="E212" s="978"/>
      <c r="F212" s="978"/>
      <c r="G212" s="978"/>
      <c r="H212" s="978"/>
    </row>
    <row r="213" spans="1:8">
      <c r="A213" s="978"/>
      <c r="B213" s="978"/>
      <c r="C213" s="978"/>
      <c r="D213" s="978"/>
      <c r="E213" s="978"/>
      <c r="F213" s="978"/>
      <c r="G213" s="978"/>
      <c r="H213" s="978"/>
    </row>
    <row r="214" spans="1:8">
      <c r="A214" s="978"/>
      <c r="B214" s="978"/>
      <c r="C214" s="978"/>
      <c r="D214" s="978"/>
      <c r="E214" s="978"/>
      <c r="F214" s="978"/>
      <c r="G214" s="978"/>
      <c r="H214" s="978"/>
    </row>
    <row r="215" spans="1:8">
      <c r="A215" s="978"/>
      <c r="B215" s="978"/>
      <c r="C215" s="978"/>
      <c r="D215" s="978"/>
      <c r="E215" s="978"/>
      <c r="F215" s="978"/>
      <c r="G215" s="978"/>
      <c r="H215" s="978"/>
    </row>
    <row r="216" spans="1:8">
      <c r="A216" s="978"/>
      <c r="B216" s="978"/>
      <c r="C216" s="978"/>
      <c r="D216" s="978"/>
      <c r="E216" s="978"/>
      <c r="F216" s="978"/>
      <c r="G216" s="978"/>
      <c r="H216" s="978"/>
    </row>
    <row r="217" spans="1:8">
      <c r="A217" s="978"/>
      <c r="B217" s="978"/>
      <c r="C217" s="978"/>
      <c r="D217" s="978"/>
      <c r="E217" s="978"/>
      <c r="F217" s="978"/>
      <c r="G217" s="978"/>
      <c r="H217" s="978"/>
    </row>
    <row r="218" spans="1:8">
      <c r="A218" s="978"/>
      <c r="B218" s="978"/>
      <c r="C218" s="978"/>
      <c r="D218" s="978"/>
      <c r="E218" s="978"/>
      <c r="F218" s="978"/>
      <c r="G218" s="978"/>
      <c r="H218" s="978"/>
    </row>
    <row r="219" spans="1:8">
      <c r="A219" s="978"/>
      <c r="B219" s="978"/>
      <c r="C219" s="978"/>
      <c r="D219" s="978"/>
      <c r="E219" s="978"/>
      <c r="F219" s="978"/>
      <c r="G219" s="978"/>
      <c r="H219" s="978"/>
    </row>
    <row r="220" spans="1:8">
      <c r="A220" s="978"/>
      <c r="B220" s="978"/>
      <c r="C220" s="978"/>
      <c r="D220" s="978"/>
      <c r="E220" s="978"/>
      <c r="F220" s="978"/>
      <c r="G220" s="978"/>
      <c r="H220" s="978"/>
    </row>
    <row r="221" spans="1:8">
      <c r="A221" s="978"/>
      <c r="B221" s="978"/>
      <c r="C221" s="978"/>
      <c r="D221" s="978"/>
      <c r="E221" s="978"/>
      <c r="F221" s="978"/>
      <c r="G221" s="978"/>
      <c r="H221" s="978"/>
    </row>
    <row r="222" spans="1:8">
      <c r="A222" s="978"/>
      <c r="B222" s="978"/>
      <c r="C222" s="978"/>
      <c r="D222" s="978"/>
      <c r="E222" s="978"/>
      <c r="F222" s="978"/>
      <c r="G222" s="978"/>
      <c r="H222" s="978"/>
    </row>
    <row r="223" spans="1:8">
      <c r="A223" s="978"/>
      <c r="B223" s="978"/>
      <c r="C223" s="978"/>
      <c r="D223" s="978"/>
      <c r="E223" s="978"/>
      <c r="F223" s="978"/>
      <c r="G223" s="978"/>
      <c r="H223" s="978"/>
    </row>
    <row r="224" spans="1:8">
      <c r="A224" s="978"/>
      <c r="B224" s="978"/>
      <c r="C224" s="978"/>
      <c r="D224" s="978"/>
      <c r="E224" s="978"/>
      <c r="F224" s="978"/>
      <c r="G224" s="978"/>
      <c r="H224" s="978"/>
    </row>
    <row r="225" spans="1:8">
      <c r="A225" s="978"/>
      <c r="B225" s="978"/>
      <c r="C225" s="978"/>
      <c r="D225" s="978"/>
      <c r="E225" s="978"/>
      <c r="F225" s="978"/>
      <c r="G225" s="978"/>
      <c r="H225" s="978"/>
    </row>
    <row r="226" spans="1:8">
      <c r="A226" s="978"/>
      <c r="B226" s="978"/>
      <c r="C226" s="978"/>
      <c r="D226" s="978"/>
      <c r="E226" s="978"/>
      <c r="F226" s="978"/>
      <c r="G226" s="978"/>
      <c r="H226" s="978"/>
    </row>
    <row r="227" spans="1:8">
      <c r="A227" s="978"/>
      <c r="B227" s="978"/>
      <c r="C227" s="978"/>
      <c r="D227" s="978"/>
      <c r="E227" s="978"/>
      <c r="F227" s="978"/>
      <c r="G227" s="978"/>
      <c r="H227" s="978"/>
    </row>
    <row r="228" spans="1:8">
      <c r="A228" s="978"/>
      <c r="B228" s="978"/>
      <c r="C228" s="978"/>
      <c r="D228" s="978"/>
      <c r="E228" s="978"/>
      <c r="F228" s="978"/>
      <c r="G228" s="978"/>
      <c r="H228" s="978"/>
    </row>
    <row r="229" spans="1:8">
      <c r="A229" s="978"/>
      <c r="B229" s="978"/>
      <c r="C229" s="978"/>
      <c r="D229" s="978"/>
      <c r="E229" s="978"/>
      <c r="F229" s="978"/>
      <c r="G229" s="978"/>
      <c r="H229" s="978"/>
    </row>
    <row r="230" spans="1:8">
      <c r="A230" s="978"/>
      <c r="B230" s="978"/>
      <c r="C230" s="978"/>
      <c r="D230" s="978"/>
      <c r="E230" s="978"/>
      <c r="F230" s="978"/>
      <c r="G230" s="978"/>
      <c r="H230" s="978"/>
    </row>
    <row r="231" spans="1:8">
      <c r="A231" s="978"/>
      <c r="B231" s="978"/>
      <c r="C231" s="978"/>
      <c r="D231" s="978"/>
      <c r="E231" s="978"/>
      <c r="F231" s="978"/>
      <c r="G231" s="978"/>
      <c r="H231" s="978"/>
    </row>
    <row r="232" spans="1:8">
      <c r="A232" s="978"/>
      <c r="B232" s="978"/>
      <c r="C232" s="978"/>
      <c r="D232" s="978"/>
      <c r="E232" s="978"/>
      <c r="F232" s="978"/>
      <c r="G232" s="978"/>
      <c r="H232" s="978"/>
    </row>
    <row r="233" spans="1:8">
      <c r="A233" s="978"/>
      <c r="B233" s="978"/>
      <c r="C233" s="978"/>
      <c r="D233" s="978"/>
      <c r="E233" s="978"/>
      <c r="F233" s="978"/>
      <c r="G233" s="978"/>
      <c r="H233" s="978"/>
    </row>
    <row r="234" spans="1:8">
      <c r="A234" s="978"/>
      <c r="B234" s="978"/>
      <c r="C234" s="978"/>
      <c r="D234" s="978"/>
      <c r="E234" s="978"/>
      <c r="F234" s="978"/>
      <c r="G234" s="978"/>
      <c r="H234" s="978"/>
    </row>
    <row r="235" spans="1:8">
      <c r="A235" s="978"/>
      <c r="B235" s="978"/>
      <c r="C235" s="978"/>
      <c r="D235" s="978"/>
      <c r="E235" s="978"/>
      <c r="F235" s="978"/>
      <c r="G235" s="978"/>
      <c r="H235" s="978"/>
    </row>
    <row r="236" spans="1:8">
      <c r="A236" s="978"/>
      <c r="B236" s="978"/>
      <c r="C236" s="978"/>
      <c r="D236" s="978"/>
      <c r="E236" s="978"/>
      <c r="F236" s="978"/>
      <c r="G236" s="978"/>
      <c r="H236" s="978"/>
    </row>
    <row r="237" spans="1:8">
      <c r="A237" s="978"/>
      <c r="B237" s="978"/>
      <c r="C237" s="978"/>
      <c r="D237" s="978"/>
      <c r="E237" s="978"/>
      <c r="F237" s="978"/>
      <c r="G237" s="978"/>
      <c r="H237" s="978"/>
    </row>
    <row r="238" spans="1:8">
      <c r="A238" s="978"/>
      <c r="B238" s="978"/>
      <c r="C238" s="978"/>
      <c r="D238" s="978"/>
      <c r="E238" s="978"/>
      <c r="F238" s="978"/>
      <c r="G238" s="978"/>
      <c r="H238" s="978"/>
    </row>
    <row r="239" spans="1:8">
      <c r="A239" s="978"/>
      <c r="B239" s="978"/>
      <c r="C239" s="978"/>
      <c r="D239" s="978"/>
      <c r="E239" s="978"/>
      <c r="F239" s="978"/>
      <c r="G239" s="978"/>
      <c r="H239" s="978"/>
    </row>
    <row r="240" spans="1:8">
      <c r="A240" s="978"/>
      <c r="B240" s="978"/>
      <c r="C240" s="978"/>
      <c r="D240" s="978"/>
      <c r="E240" s="978"/>
      <c r="F240" s="978"/>
      <c r="G240" s="978"/>
      <c r="H240" s="978"/>
    </row>
    <row r="241" spans="1:8">
      <c r="A241" s="978"/>
      <c r="B241" s="978"/>
      <c r="C241" s="978"/>
      <c r="D241" s="978"/>
      <c r="E241" s="978"/>
      <c r="F241" s="978"/>
      <c r="G241" s="978"/>
      <c r="H241" s="978"/>
    </row>
    <row r="242" spans="1:8">
      <c r="A242" s="978"/>
      <c r="B242" s="978"/>
      <c r="C242" s="978"/>
      <c r="D242" s="978"/>
      <c r="E242" s="978"/>
      <c r="F242" s="978"/>
      <c r="G242" s="978"/>
      <c r="H242" s="978"/>
    </row>
    <row r="243" spans="1:8">
      <c r="A243" s="978"/>
      <c r="B243" s="978"/>
      <c r="C243" s="978"/>
      <c r="D243" s="978"/>
      <c r="E243" s="978"/>
      <c r="F243" s="978"/>
      <c r="G243" s="978"/>
      <c r="H243" s="978"/>
    </row>
    <row r="244" spans="1:8">
      <c r="A244" s="978"/>
      <c r="B244" s="978"/>
      <c r="C244" s="978"/>
      <c r="D244" s="978"/>
      <c r="E244" s="978"/>
      <c r="F244" s="978"/>
      <c r="G244" s="978"/>
      <c r="H244" s="978"/>
    </row>
    <row r="245" spans="1:8">
      <c r="A245" s="978"/>
      <c r="B245" s="978"/>
      <c r="C245" s="978"/>
      <c r="D245" s="978"/>
      <c r="E245" s="978"/>
      <c r="F245" s="978"/>
      <c r="G245" s="978"/>
      <c r="H245" s="978"/>
    </row>
    <row r="246" spans="1:8">
      <c r="A246" s="978"/>
      <c r="B246" s="978"/>
      <c r="C246" s="978"/>
      <c r="D246" s="978"/>
      <c r="E246" s="978"/>
      <c r="F246" s="978"/>
      <c r="G246" s="978"/>
      <c r="H246" s="978"/>
    </row>
    <row r="247" spans="1:8">
      <c r="A247" s="978"/>
      <c r="B247" s="978"/>
      <c r="C247" s="978"/>
      <c r="D247" s="978"/>
      <c r="E247" s="978"/>
      <c r="F247" s="978"/>
      <c r="G247" s="978"/>
      <c r="H247" s="978"/>
    </row>
    <row r="248" spans="1:8">
      <c r="A248" s="978"/>
      <c r="B248" s="978"/>
      <c r="C248" s="978"/>
      <c r="D248" s="978"/>
      <c r="E248" s="978"/>
      <c r="F248" s="978"/>
      <c r="G248" s="978"/>
      <c r="H248" s="978"/>
    </row>
    <row r="249" spans="1:8">
      <c r="A249" s="978"/>
      <c r="B249" s="978"/>
      <c r="C249" s="978"/>
      <c r="D249" s="978"/>
      <c r="E249" s="978"/>
      <c r="F249" s="978"/>
      <c r="G249" s="978"/>
      <c r="H249" s="978"/>
    </row>
    <row r="250" spans="1:8">
      <c r="A250" s="978"/>
      <c r="B250" s="978"/>
      <c r="C250" s="978"/>
      <c r="D250" s="978"/>
      <c r="E250" s="978"/>
      <c r="F250" s="978"/>
      <c r="G250" s="978"/>
      <c r="H250" s="978"/>
    </row>
    <row r="251" spans="1:8">
      <c r="A251" s="978"/>
      <c r="B251" s="978"/>
      <c r="C251" s="978"/>
      <c r="D251" s="978"/>
      <c r="E251" s="978"/>
      <c r="F251" s="978"/>
      <c r="G251" s="978"/>
      <c r="H251" s="978"/>
    </row>
    <row r="252" spans="1:8">
      <c r="A252" s="978"/>
      <c r="B252" s="978"/>
      <c r="C252" s="978"/>
      <c r="D252" s="978"/>
      <c r="E252" s="978"/>
      <c r="F252" s="978"/>
      <c r="G252" s="978"/>
      <c r="H252" s="978"/>
    </row>
    <row r="253" spans="1:8">
      <c r="A253" s="978"/>
      <c r="B253" s="978"/>
      <c r="C253" s="978"/>
      <c r="D253" s="978"/>
      <c r="E253" s="978"/>
      <c r="F253" s="978"/>
      <c r="G253" s="978"/>
      <c r="H253" s="978"/>
    </row>
    <row r="254" spans="1:8">
      <c r="A254" s="978"/>
      <c r="B254" s="978"/>
      <c r="C254" s="978"/>
      <c r="D254" s="978"/>
      <c r="E254" s="978"/>
      <c r="F254" s="978"/>
      <c r="G254" s="978"/>
      <c r="H254" s="978"/>
    </row>
    <row r="255" spans="1:8">
      <c r="A255" s="978"/>
      <c r="B255" s="978"/>
      <c r="C255" s="978"/>
      <c r="D255" s="978"/>
      <c r="E255" s="978"/>
      <c r="F255" s="978"/>
      <c r="G255" s="978"/>
      <c r="H255" s="978"/>
    </row>
    <row r="256" spans="1:8">
      <c r="A256" s="978"/>
      <c r="B256" s="978"/>
      <c r="C256" s="978"/>
      <c r="D256" s="978"/>
      <c r="E256" s="978"/>
      <c r="F256" s="978"/>
      <c r="G256" s="978"/>
      <c r="H256" s="978"/>
    </row>
    <row r="257" spans="1:8">
      <c r="A257" s="978"/>
      <c r="B257" s="978"/>
      <c r="C257" s="978"/>
      <c r="D257" s="978"/>
      <c r="E257" s="978"/>
      <c r="F257" s="978"/>
      <c r="G257" s="978"/>
      <c r="H257" s="978"/>
    </row>
    <row r="258" spans="1:8">
      <c r="A258" s="978"/>
      <c r="B258" s="978"/>
      <c r="C258" s="978"/>
      <c r="D258" s="978"/>
      <c r="E258" s="978"/>
      <c r="F258" s="978"/>
      <c r="G258" s="978"/>
      <c r="H258" s="978"/>
    </row>
    <row r="259" spans="1:8">
      <c r="A259" s="978"/>
      <c r="B259" s="978"/>
      <c r="C259" s="978"/>
      <c r="D259" s="978"/>
      <c r="E259" s="978"/>
      <c r="F259" s="978"/>
      <c r="G259" s="978"/>
      <c r="H259" s="978"/>
    </row>
    <row r="260" spans="1:8">
      <c r="A260" s="978"/>
      <c r="B260" s="978"/>
      <c r="C260" s="978"/>
      <c r="D260" s="978"/>
      <c r="E260" s="978"/>
      <c r="F260" s="978"/>
      <c r="G260" s="978"/>
      <c r="H260" s="978"/>
    </row>
    <row r="261" spans="1:8">
      <c r="A261" s="978"/>
      <c r="B261" s="978"/>
      <c r="C261" s="978"/>
      <c r="D261" s="978"/>
      <c r="E261" s="978"/>
      <c r="F261" s="978"/>
      <c r="G261" s="978"/>
      <c r="H261" s="978"/>
    </row>
    <row r="262" spans="1:8">
      <c r="A262" s="978"/>
      <c r="B262" s="978"/>
      <c r="C262" s="978"/>
      <c r="D262" s="978"/>
      <c r="E262" s="978"/>
      <c r="F262" s="978"/>
      <c r="G262" s="978"/>
      <c r="H262" s="978"/>
    </row>
    <row r="263" spans="1:8">
      <c r="A263" s="978"/>
      <c r="B263" s="978"/>
      <c r="C263" s="978"/>
      <c r="D263" s="978"/>
      <c r="E263" s="978"/>
      <c r="F263" s="978"/>
      <c r="G263" s="978"/>
      <c r="H263" s="978"/>
    </row>
    <row r="264" spans="1:8">
      <c r="A264" s="978"/>
      <c r="B264" s="978"/>
      <c r="C264" s="978"/>
      <c r="D264" s="978"/>
      <c r="E264" s="978"/>
      <c r="F264" s="978"/>
      <c r="G264" s="978"/>
      <c r="H264" s="978"/>
    </row>
    <row r="265" spans="1:8">
      <c r="A265" s="978"/>
      <c r="B265" s="978"/>
      <c r="C265" s="978"/>
      <c r="D265" s="978"/>
      <c r="E265" s="978"/>
      <c r="F265" s="978"/>
      <c r="G265" s="978"/>
      <c r="H265" s="978"/>
    </row>
    <row r="266" spans="1:8">
      <c r="A266" s="978"/>
      <c r="B266" s="978"/>
      <c r="C266" s="978"/>
      <c r="D266" s="978"/>
      <c r="E266" s="978"/>
      <c r="F266" s="978"/>
      <c r="G266" s="978"/>
      <c r="H266" s="978"/>
    </row>
    <row r="267" spans="1:8">
      <c r="A267" s="978"/>
      <c r="B267" s="978"/>
      <c r="C267" s="978"/>
      <c r="D267" s="978"/>
      <c r="E267" s="978"/>
      <c r="F267" s="978"/>
      <c r="G267" s="978"/>
      <c r="H267" s="978"/>
    </row>
    <row r="268" spans="1:8">
      <c r="A268" s="978"/>
      <c r="B268" s="978"/>
      <c r="C268" s="978"/>
      <c r="D268" s="978"/>
      <c r="E268" s="978"/>
      <c r="F268" s="978"/>
      <c r="G268" s="978"/>
      <c r="H268" s="978"/>
    </row>
    <row r="269" spans="1:8">
      <c r="A269" s="978"/>
      <c r="B269" s="978"/>
      <c r="C269" s="978"/>
      <c r="D269" s="978"/>
      <c r="E269" s="978"/>
      <c r="F269" s="978"/>
      <c r="G269" s="978"/>
      <c r="H269" s="978"/>
    </row>
    <row r="270" spans="1:8">
      <c r="A270" s="978"/>
      <c r="B270" s="978"/>
      <c r="C270" s="978"/>
      <c r="D270" s="978"/>
      <c r="E270" s="978"/>
      <c r="F270" s="978"/>
      <c r="G270" s="978"/>
      <c r="H270" s="978"/>
    </row>
    <row r="271" spans="1:8">
      <c r="A271" s="978"/>
      <c r="B271" s="978"/>
      <c r="C271" s="978"/>
      <c r="D271" s="978"/>
      <c r="E271" s="978"/>
      <c r="F271" s="978"/>
      <c r="G271" s="978"/>
      <c r="H271" s="978"/>
    </row>
    <row r="272" spans="1:8">
      <c r="A272" s="978"/>
      <c r="B272" s="978"/>
      <c r="C272" s="978"/>
      <c r="D272" s="978"/>
      <c r="E272" s="978"/>
      <c r="F272" s="978"/>
      <c r="G272" s="978"/>
      <c r="H272" s="978"/>
    </row>
    <row r="273" spans="1:8">
      <c r="A273" s="978"/>
      <c r="B273" s="978"/>
      <c r="C273" s="978"/>
      <c r="D273" s="978"/>
      <c r="E273" s="978"/>
      <c r="F273" s="978"/>
      <c r="G273" s="978"/>
      <c r="H273" s="978"/>
    </row>
    <row r="274" spans="1:8">
      <c r="A274" s="978"/>
      <c r="B274" s="978"/>
      <c r="C274" s="978"/>
      <c r="D274" s="978"/>
      <c r="E274" s="978"/>
      <c r="F274" s="978"/>
      <c r="G274" s="978"/>
      <c r="H274" s="978"/>
    </row>
    <row r="275" spans="1:8">
      <c r="A275" s="978"/>
      <c r="B275" s="978"/>
      <c r="C275" s="978"/>
      <c r="D275" s="978"/>
      <c r="E275" s="978"/>
      <c r="F275" s="978"/>
      <c r="G275" s="978"/>
      <c r="H275" s="978"/>
    </row>
    <row r="276" spans="1:8">
      <c r="A276" s="978"/>
      <c r="B276" s="978"/>
      <c r="C276" s="978"/>
      <c r="D276" s="978"/>
      <c r="E276" s="978"/>
      <c r="F276" s="978"/>
      <c r="G276" s="978"/>
      <c r="H276" s="978"/>
    </row>
    <row r="277" spans="1:8">
      <c r="A277" s="978"/>
      <c r="B277" s="978"/>
      <c r="C277" s="978"/>
      <c r="D277" s="978"/>
      <c r="E277" s="978"/>
      <c r="F277" s="978"/>
      <c r="G277" s="978"/>
      <c r="H277" s="978"/>
    </row>
    <row r="278" spans="1:8">
      <c r="A278" s="978"/>
      <c r="B278" s="978"/>
      <c r="C278" s="978"/>
      <c r="D278" s="978"/>
      <c r="E278" s="978"/>
      <c r="F278" s="978"/>
      <c r="G278" s="978"/>
      <c r="H278" s="978"/>
    </row>
    <row r="279" spans="1:8">
      <c r="A279" s="978"/>
      <c r="B279" s="978"/>
      <c r="C279" s="978"/>
      <c r="D279" s="978"/>
      <c r="E279" s="978"/>
      <c r="F279" s="978"/>
      <c r="G279" s="978"/>
      <c r="H279" s="978"/>
    </row>
    <row r="280" spans="1:8">
      <c r="A280" s="978"/>
      <c r="B280" s="978"/>
      <c r="C280" s="978"/>
      <c r="D280" s="978"/>
      <c r="E280" s="978"/>
      <c r="F280" s="978"/>
      <c r="G280" s="978"/>
      <c r="H280" s="978"/>
    </row>
    <row r="281" spans="1:8">
      <c r="A281" s="978"/>
      <c r="B281" s="978"/>
      <c r="C281" s="978"/>
      <c r="D281" s="978"/>
      <c r="E281" s="978"/>
      <c r="F281" s="978"/>
      <c r="G281" s="978"/>
      <c r="H281" s="978"/>
    </row>
    <row r="282" spans="1:8">
      <c r="A282" s="978"/>
      <c r="B282" s="978"/>
      <c r="C282" s="978"/>
      <c r="D282" s="978"/>
      <c r="E282" s="978"/>
      <c r="F282" s="978"/>
      <c r="G282" s="978"/>
      <c r="H282" s="978"/>
    </row>
    <row r="283" spans="1:8">
      <c r="A283" s="978"/>
      <c r="B283" s="978"/>
      <c r="C283" s="978"/>
      <c r="D283" s="978"/>
      <c r="E283" s="978"/>
      <c r="F283" s="978"/>
      <c r="G283" s="978"/>
      <c r="H283" s="978"/>
    </row>
    <row r="284" spans="1:8">
      <c r="A284" s="978"/>
      <c r="B284" s="978"/>
      <c r="C284" s="978"/>
      <c r="D284" s="978"/>
      <c r="E284" s="978"/>
      <c r="F284" s="978"/>
      <c r="G284" s="978"/>
      <c r="H284" s="978"/>
    </row>
    <row r="285" spans="1:8">
      <c r="A285" s="978"/>
      <c r="B285" s="978"/>
      <c r="C285" s="978"/>
      <c r="D285" s="978"/>
      <c r="E285" s="978"/>
      <c r="F285" s="978"/>
      <c r="G285" s="978"/>
      <c r="H285" s="978"/>
    </row>
    <row r="286" spans="1:8">
      <c r="A286" s="978"/>
      <c r="B286" s="978"/>
      <c r="C286" s="978"/>
      <c r="D286" s="978"/>
      <c r="E286" s="978"/>
      <c r="F286" s="978"/>
      <c r="G286" s="978"/>
      <c r="H286" s="978"/>
    </row>
    <row r="287" spans="1:8">
      <c r="A287" s="978"/>
      <c r="B287" s="978"/>
      <c r="C287" s="978"/>
      <c r="D287" s="978"/>
      <c r="E287" s="978"/>
      <c r="F287" s="978"/>
      <c r="G287" s="978"/>
      <c r="H287" s="978"/>
    </row>
    <row r="288" spans="1:8">
      <c r="A288" s="978"/>
      <c r="B288" s="978"/>
      <c r="C288" s="978"/>
      <c r="D288" s="978"/>
      <c r="E288" s="978"/>
      <c r="F288" s="978"/>
      <c r="G288" s="978"/>
      <c r="H288" s="978"/>
    </row>
    <row r="289" spans="1:8">
      <c r="A289" s="978"/>
      <c r="B289" s="978"/>
      <c r="C289" s="978"/>
      <c r="D289" s="978"/>
      <c r="E289" s="978"/>
      <c r="F289" s="978"/>
      <c r="G289" s="978"/>
      <c r="H289" s="978"/>
    </row>
    <row r="290" spans="1:8">
      <c r="A290" s="978"/>
      <c r="B290" s="978"/>
      <c r="C290" s="978"/>
      <c r="D290" s="978"/>
      <c r="E290" s="978"/>
      <c r="F290" s="978"/>
      <c r="G290" s="978"/>
      <c r="H290" s="978"/>
    </row>
    <row r="291" spans="1:8">
      <c r="A291" s="978"/>
      <c r="B291" s="978"/>
      <c r="C291" s="978"/>
      <c r="D291" s="978"/>
      <c r="E291" s="978"/>
      <c r="F291" s="978"/>
      <c r="G291" s="978"/>
      <c r="H291" s="978"/>
    </row>
    <row r="292" spans="1:8">
      <c r="A292" s="978"/>
      <c r="B292" s="978"/>
      <c r="C292" s="978"/>
      <c r="D292" s="978"/>
      <c r="E292" s="978"/>
      <c r="F292" s="978"/>
      <c r="G292" s="978"/>
      <c r="H292" s="978"/>
    </row>
    <row r="293" spans="1:8">
      <c r="A293" s="978"/>
      <c r="B293" s="978"/>
      <c r="C293" s="978"/>
      <c r="D293" s="978"/>
      <c r="E293" s="978"/>
      <c r="F293" s="978"/>
      <c r="G293" s="978"/>
      <c r="H293" s="978"/>
    </row>
    <row r="294" spans="1:8">
      <c r="A294" s="978"/>
      <c r="B294" s="978"/>
      <c r="C294" s="978"/>
      <c r="D294" s="978"/>
      <c r="E294" s="978"/>
      <c r="F294" s="978"/>
      <c r="G294" s="978"/>
      <c r="H294" s="978"/>
    </row>
    <row r="295" spans="1:8">
      <c r="A295" s="978"/>
      <c r="B295" s="978"/>
      <c r="C295" s="978"/>
      <c r="D295" s="978"/>
      <c r="E295" s="978"/>
      <c r="F295" s="978"/>
      <c r="G295" s="978"/>
      <c r="H295" s="978"/>
    </row>
    <row r="296" spans="1:8">
      <c r="A296" s="978"/>
      <c r="B296" s="978"/>
      <c r="C296" s="978"/>
      <c r="D296" s="978"/>
      <c r="E296" s="978"/>
      <c r="F296" s="978"/>
      <c r="G296" s="978"/>
      <c r="H296" s="978"/>
    </row>
    <row r="297" spans="1:8">
      <c r="A297" s="978"/>
      <c r="B297" s="978"/>
      <c r="C297" s="978"/>
      <c r="D297" s="978"/>
      <c r="E297" s="978"/>
      <c r="F297" s="978"/>
      <c r="G297" s="978"/>
      <c r="H297" s="978"/>
    </row>
    <row r="298" spans="1:8">
      <c r="A298" s="978"/>
      <c r="B298" s="978"/>
      <c r="C298" s="978"/>
      <c r="D298" s="978"/>
      <c r="E298" s="978"/>
      <c r="F298" s="978"/>
      <c r="G298" s="978"/>
      <c r="H298" s="978"/>
    </row>
    <row r="299" spans="1:8">
      <c r="A299" s="978"/>
      <c r="B299" s="978"/>
      <c r="C299" s="978"/>
      <c r="D299" s="978"/>
      <c r="E299" s="978"/>
      <c r="F299" s="978"/>
      <c r="G299" s="978"/>
      <c r="H299" s="978"/>
    </row>
    <row r="300" spans="1:8">
      <c r="A300" s="978"/>
      <c r="B300" s="978"/>
      <c r="C300" s="978"/>
      <c r="D300" s="978"/>
      <c r="E300" s="978"/>
      <c r="F300" s="978"/>
      <c r="G300" s="978"/>
      <c r="H300" s="978"/>
    </row>
    <row r="301" spans="1:8">
      <c r="A301" s="978"/>
      <c r="B301" s="978"/>
      <c r="C301" s="978"/>
      <c r="D301" s="978"/>
      <c r="E301" s="978"/>
      <c r="F301" s="978"/>
      <c r="G301" s="978"/>
      <c r="H301" s="978"/>
    </row>
    <row r="302" spans="1:8">
      <c r="A302" s="978"/>
      <c r="B302" s="978"/>
      <c r="C302" s="978"/>
      <c r="D302" s="978"/>
      <c r="E302" s="978"/>
      <c r="F302" s="978"/>
      <c r="G302" s="978"/>
      <c r="H302" s="978"/>
    </row>
    <row r="303" spans="1:8">
      <c r="A303" s="978"/>
      <c r="B303" s="978"/>
      <c r="C303" s="978"/>
      <c r="D303" s="978"/>
      <c r="E303" s="978"/>
      <c r="F303" s="978"/>
      <c r="G303" s="978"/>
      <c r="H303" s="978"/>
    </row>
    <row r="304" spans="1:8">
      <c r="A304" s="978"/>
      <c r="B304" s="978"/>
      <c r="C304" s="978"/>
      <c r="D304" s="978"/>
      <c r="E304" s="978"/>
      <c r="F304" s="978"/>
      <c r="G304" s="978"/>
      <c r="H304" s="978"/>
    </row>
    <row r="305" spans="1:8">
      <c r="A305" s="978"/>
      <c r="B305" s="978"/>
      <c r="C305" s="978"/>
      <c r="D305" s="978"/>
      <c r="E305" s="978"/>
      <c r="F305" s="978"/>
      <c r="G305" s="978"/>
      <c r="H305" s="978"/>
    </row>
    <row r="306" spans="1:8">
      <c r="A306" s="978"/>
      <c r="B306" s="978"/>
      <c r="C306" s="978"/>
      <c r="D306" s="978"/>
      <c r="E306" s="978"/>
      <c r="F306" s="978"/>
      <c r="G306" s="978"/>
      <c r="H306" s="978"/>
    </row>
    <row r="307" spans="1:8">
      <c r="A307" s="978"/>
      <c r="B307" s="978"/>
      <c r="C307" s="978"/>
      <c r="D307" s="978"/>
      <c r="E307" s="978"/>
      <c r="F307" s="978"/>
      <c r="G307" s="978"/>
      <c r="H307" s="978"/>
    </row>
    <row r="308" spans="1:8">
      <c r="A308" s="978"/>
      <c r="B308" s="978"/>
      <c r="C308" s="978"/>
      <c r="D308" s="978"/>
      <c r="E308" s="978"/>
      <c r="F308" s="978"/>
      <c r="G308" s="978"/>
      <c r="H308" s="978"/>
    </row>
    <row r="309" spans="1:8">
      <c r="A309" s="978"/>
      <c r="B309" s="978"/>
      <c r="C309" s="978"/>
      <c r="D309" s="978"/>
      <c r="E309" s="978"/>
      <c r="F309" s="978"/>
      <c r="G309" s="978"/>
      <c r="H309" s="978"/>
    </row>
    <row r="310" spans="1:8">
      <c r="A310" s="978"/>
      <c r="B310" s="978"/>
      <c r="C310" s="978"/>
      <c r="D310" s="978"/>
      <c r="E310" s="978"/>
      <c r="F310" s="978"/>
      <c r="G310" s="978"/>
      <c r="H310" s="978"/>
    </row>
    <row r="311" spans="1:8">
      <c r="A311" s="978"/>
      <c r="B311" s="978"/>
      <c r="C311" s="978"/>
      <c r="D311" s="978"/>
      <c r="E311" s="978"/>
      <c r="F311" s="978"/>
      <c r="G311" s="978"/>
      <c r="H311" s="978"/>
    </row>
    <row r="312" spans="1:8">
      <c r="A312" s="978"/>
      <c r="B312" s="978"/>
      <c r="C312" s="978"/>
      <c r="D312" s="978"/>
      <c r="E312" s="978"/>
      <c r="F312" s="978"/>
      <c r="G312" s="978"/>
      <c r="H312" s="978"/>
    </row>
    <row r="313" spans="1:8">
      <c r="A313" s="978"/>
      <c r="B313" s="978"/>
      <c r="C313" s="978"/>
      <c r="D313" s="978"/>
      <c r="E313" s="978"/>
      <c r="F313" s="978"/>
      <c r="G313" s="978"/>
      <c r="H313" s="978"/>
    </row>
    <row r="314" spans="1:8">
      <c r="A314" s="978"/>
      <c r="B314" s="978"/>
      <c r="C314" s="978"/>
      <c r="D314" s="978"/>
      <c r="E314" s="978"/>
      <c r="F314" s="978"/>
      <c r="G314" s="978"/>
      <c r="H314" s="978"/>
    </row>
    <row r="315" spans="1:8">
      <c r="A315" s="978"/>
      <c r="B315" s="978"/>
      <c r="C315" s="978"/>
      <c r="D315" s="978"/>
      <c r="E315" s="978"/>
      <c r="F315" s="978"/>
      <c r="G315" s="978"/>
      <c r="H315" s="978"/>
    </row>
    <row r="316" spans="1:8">
      <c r="A316" s="978"/>
      <c r="B316" s="978"/>
      <c r="C316" s="978"/>
      <c r="D316" s="978"/>
      <c r="E316" s="978"/>
      <c r="F316" s="978"/>
      <c r="G316" s="978"/>
      <c r="H316" s="978"/>
    </row>
    <row r="317" spans="1:8">
      <c r="A317" s="978"/>
      <c r="B317" s="978"/>
      <c r="C317" s="978"/>
      <c r="D317" s="978"/>
      <c r="E317" s="978"/>
      <c r="F317" s="978"/>
      <c r="G317" s="978"/>
      <c r="H317" s="978"/>
    </row>
    <row r="318" spans="1:8">
      <c r="A318" s="978"/>
      <c r="B318" s="978"/>
      <c r="C318" s="978"/>
      <c r="D318" s="978"/>
      <c r="E318" s="978"/>
      <c r="F318" s="978"/>
      <c r="G318" s="978"/>
      <c r="H318" s="978"/>
    </row>
    <row r="319" spans="1:8">
      <c r="A319" s="978"/>
      <c r="B319" s="978"/>
      <c r="C319" s="978"/>
      <c r="D319" s="978"/>
      <c r="E319" s="978"/>
      <c r="F319" s="978"/>
      <c r="G319" s="978"/>
      <c r="H319" s="978"/>
    </row>
    <row r="320" spans="1:8">
      <c r="A320" s="978"/>
      <c r="B320" s="978"/>
      <c r="C320" s="978"/>
      <c r="D320" s="978"/>
      <c r="E320" s="978"/>
      <c r="F320" s="978"/>
      <c r="G320" s="978"/>
      <c r="H320" s="978"/>
    </row>
    <row r="321" spans="1:8">
      <c r="A321" s="978"/>
      <c r="B321" s="978"/>
      <c r="C321" s="978"/>
      <c r="D321" s="978"/>
      <c r="E321" s="978"/>
      <c r="F321" s="978"/>
      <c r="G321" s="978"/>
      <c r="H321" s="978"/>
    </row>
    <row r="322" spans="1:8">
      <c r="A322" s="978"/>
      <c r="B322" s="978"/>
      <c r="C322" s="978"/>
      <c r="D322" s="978"/>
      <c r="E322" s="978"/>
      <c r="F322" s="978"/>
      <c r="G322" s="978"/>
      <c r="H322" s="978"/>
    </row>
    <row r="323" spans="1:8">
      <c r="A323" s="978"/>
      <c r="B323" s="978"/>
      <c r="C323" s="978"/>
      <c r="D323" s="978"/>
      <c r="E323" s="978"/>
      <c r="F323" s="978"/>
      <c r="G323" s="978"/>
      <c r="H323" s="978"/>
    </row>
    <row r="324" spans="1:8">
      <c r="A324" s="978"/>
      <c r="B324" s="978"/>
      <c r="C324" s="978"/>
      <c r="D324" s="978"/>
      <c r="E324" s="978"/>
      <c r="F324" s="978"/>
      <c r="G324" s="978"/>
      <c r="H324" s="978"/>
    </row>
    <row r="325" spans="1:8">
      <c r="A325" s="978"/>
      <c r="B325" s="978"/>
      <c r="C325" s="978"/>
      <c r="D325" s="978"/>
      <c r="E325" s="978"/>
      <c r="F325" s="978"/>
      <c r="G325" s="978"/>
      <c r="H325" s="978"/>
    </row>
    <row r="326" spans="1:8">
      <c r="A326" s="978"/>
      <c r="B326" s="978"/>
      <c r="C326" s="978"/>
      <c r="D326" s="978"/>
      <c r="E326" s="978"/>
      <c r="F326" s="978"/>
      <c r="G326" s="978"/>
      <c r="H326" s="978"/>
    </row>
    <row r="327" spans="1:8">
      <c r="A327" s="978"/>
      <c r="B327" s="978"/>
      <c r="C327" s="978"/>
      <c r="D327" s="978"/>
      <c r="E327" s="978"/>
      <c r="F327" s="978"/>
      <c r="G327" s="978"/>
      <c r="H327" s="978"/>
    </row>
    <row r="328" spans="1:8">
      <c r="A328" s="978"/>
      <c r="B328" s="978"/>
      <c r="C328" s="978"/>
      <c r="D328" s="978"/>
      <c r="E328" s="978"/>
      <c r="F328" s="978"/>
      <c r="G328" s="978"/>
      <c r="H328" s="978"/>
    </row>
    <row r="329" spans="1:8">
      <c r="A329" s="978"/>
      <c r="B329" s="978"/>
      <c r="C329" s="978"/>
      <c r="D329" s="978"/>
      <c r="E329" s="978"/>
      <c r="F329" s="978"/>
      <c r="G329" s="978"/>
      <c r="H329" s="978"/>
    </row>
    <row r="330" spans="1:8">
      <c r="A330" s="978"/>
      <c r="B330" s="978"/>
      <c r="C330" s="978"/>
      <c r="D330" s="978"/>
      <c r="E330" s="978"/>
      <c r="F330" s="978"/>
      <c r="G330" s="978"/>
      <c r="H330" s="978"/>
    </row>
    <row r="331" spans="1:8">
      <c r="A331" s="978"/>
      <c r="B331" s="978"/>
      <c r="C331" s="978"/>
      <c r="D331" s="978"/>
      <c r="E331" s="978"/>
      <c r="F331" s="978"/>
      <c r="G331" s="978"/>
      <c r="H331" s="978"/>
    </row>
    <row r="332" spans="1:8">
      <c r="A332" s="978"/>
      <c r="B332" s="978"/>
      <c r="C332" s="978"/>
      <c r="D332" s="978"/>
      <c r="E332" s="978"/>
      <c r="F332" s="978"/>
      <c r="G332" s="978"/>
      <c r="H332" s="978"/>
    </row>
    <row r="333" spans="1:8">
      <c r="A333" s="978"/>
      <c r="B333" s="978"/>
      <c r="C333" s="978"/>
      <c r="D333" s="978"/>
      <c r="E333" s="978"/>
      <c r="F333" s="978"/>
      <c r="G333" s="978"/>
      <c r="H333" s="978"/>
    </row>
    <row r="334" spans="1:8">
      <c r="A334" s="978"/>
      <c r="B334" s="978"/>
      <c r="C334" s="978"/>
      <c r="D334" s="978"/>
      <c r="E334" s="978"/>
      <c r="F334" s="978"/>
      <c r="G334" s="978"/>
      <c r="H334" s="978"/>
    </row>
    <row r="335" spans="1:8">
      <c r="A335" s="978"/>
      <c r="B335" s="978"/>
      <c r="C335" s="978"/>
      <c r="D335" s="978"/>
      <c r="E335" s="978"/>
      <c r="F335" s="978"/>
      <c r="G335" s="978"/>
      <c r="H335" s="978"/>
    </row>
    <row r="336" spans="1:8">
      <c r="A336" s="978"/>
      <c r="B336" s="978"/>
      <c r="C336" s="978"/>
      <c r="D336" s="978"/>
      <c r="E336" s="978"/>
      <c r="F336" s="978"/>
      <c r="G336" s="978"/>
      <c r="H336" s="978"/>
    </row>
    <row r="337" spans="1:8">
      <c r="A337" s="978"/>
      <c r="B337" s="978"/>
      <c r="C337" s="978"/>
      <c r="D337" s="978"/>
      <c r="E337" s="978"/>
      <c r="F337" s="978"/>
      <c r="G337" s="978"/>
      <c r="H337" s="978"/>
    </row>
    <row r="338" spans="1:8">
      <c r="A338" s="978"/>
      <c r="B338" s="978"/>
      <c r="C338" s="978"/>
      <c r="D338" s="978"/>
      <c r="E338" s="978"/>
      <c r="F338" s="978"/>
      <c r="G338" s="978"/>
      <c r="H338" s="978"/>
    </row>
    <row r="339" spans="1:8">
      <c r="A339" s="978"/>
      <c r="B339" s="978"/>
      <c r="C339" s="978"/>
      <c r="D339" s="978"/>
      <c r="E339" s="978"/>
      <c r="F339" s="978"/>
      <c r="G339" s="978"/>
      <c r="H339" s="978"/>
    </row>
    <row r="340" spans="1:8">
      <c r="A340" s="978"/>
      <c r="B340" s="978"/>
      <c r="C340" s="978"/>
      <c r="D340" s="978"/>
      <c r="E340" s="978"/>
      <c r="F340" s="978"/>
      <c r="G340" s="978"/>
      <c r="H340" s="978"/>
    </row>
    <row r="341" spans="1:8">
      <c r="A341" s="978"/>
      <c r="B341" s="978"/>
      <c r="C341" s="978"/>
      <c r="D341" s="978"/>
      <c r="E341" s="978"/>
      <c r="F341" s="978"/>
      <c r="G341" s="978"/>
      <c r="H341" s="978"/>
    </row>
    <row r="342" spans="1:8">
      <c r="A342" s="978"/>
      <c r="B342" s="978"/>
      <c r="C342" s="978"/>
      <c r="D342" s="978"/>
      <c r="E342" s="978"/>
      <c r="F342" s="978"/>
      <c r="G342" s="978"/>
      <c r="H342" s="978"/>
    </row>
    <row r="343" spans="1:8">
      <c r="A343" s="978"/>
      <c r="B343" s="978"/>
      <c r="C343" s="978"/>
      <c r="D343" s="978"/>
      <c r="E343" s="978"/>
      <c r="F343" s="978"/>
      <c r="G343" s="978"/>
      <c r="H343" s="978"/>
    </row>
    <row r="344" spans="1:8">
      <c r="A344" s="978"/>
      <c r="B344" s="978"/>
      <c r="C344" s="978"/>
      <c r="D344" s="978"/>
      <c r="E344" s="978"/>
      <c r="F344" s="978"/>
      <c r="G344" s="978"/>
      <c r="H344" s="978"/>
    </row>
    <row r="345" spans="1:8">
      <c r="A345" s="978"/>
      <c r="B345" s="978"/>
      <c r="C345" s="978"/>
      <c r="D345" s="978"/>
      <c r="E345" s="978"/>
      <c r="F345" s="978"/>
      <c r="G345" s="978"/>
      <c r="H345" s="978"/>
    </row>
    <row r="346" spans="1:8">
      <c r="A346" s="978"/>
      <c r="B346" s="978"/>
      <c r="C346" s="978"/>
      <c r="D346" s="978"/>
      <c r="E346" s="978"/>
      <c r="F346" s="978"/>
      <c r="G346" s="978"/>
      <c r="H346" s="978"/>
    </row>
    <row r="347" spans="1:8">
      <c r="A347" s="978"/>
      <c r="B347" s="978"/>
      <c r="C347" s="978"/>
      <c r="D347" s="978"/>
      <c r="E347" s="978"/>
      <c r="F347" s="978"/>
      <c r="G347" s="978"/>
      <c r="H347" s="978"/>
    </row>
    <row r="348" spans="1:8">
      <c r="A348" s="978"/>
      <c r="B348" s="978"/>
      <c r="C348" s="978"/>
      <c r="D348" s="978"/>
      <c r="E348" s="978"/>
      <c r="F348" s="978"/>
      <c r="G348" s="978"/>
      <c r="H348" s="978"/>
    </row>
    <row r="349" spans="1:8">
      <c r="A349" s="978"/>
      <c r="B349" s="978"/>
      <c r="C349" s="978"/>
      <c r="D349" s="978"/>
      <c r="E349" s="978"/>
      <c r="F349" s="978"/>
      <c r="G349" s="978"/>
      <c r="H349" s="978"/>
    </row>
    <row r="350" spans="1:8">
      <c r="A350" s="978"/>
      <c r="B350" s="978"/>
      <c r="C350" s="978"/>
      <c r="D350" s="978"/>
      <c r="E350" s="978"/>
      <c r="F350" s="978"/>
      <c r="G350" s="978"/>
      <c r="H350" s="978"/>
    </row>
    <row r="351" spans="1:8">
      <c r="A351" s="978"/>
      <c r="B351" s="978"/>
      <c r="C351" s="978"/>
      <c r="D351" s="978"/>
      <c r="E351" s="978"/>
      <c r="F351" s="978"/>
      <c r="G351" s="978"/>
      <c r="H351" s="978"/>
    </row>
    <row r="352" spans="1:8">
      <c r="A352" s="978"/>
      <c r="B352" s="978"/>
      <c r="C352" s="978"/>
      <c r="D352" s="978"/>
      <c r="E352" s="978"/>
      <c r="F352" s="978"/>
      <c r="G352" s="978"/>
      <c r="H352" s="978"/>
    </row>
    <row r="353" spans="1:8">
      <c r="A353" s="978"/>
      <c r="B353" s="978"/>
      <c r="C353" s="978"/>
      <c r="D353" s="978"/>
      <c r="E353" s="978"/>
      <c r="F353" s="978"/>
      <c r="G353" s="978"/>
      <c r="H353" s="978"/>
    </row>
  </sheetData>
  <mergeCells count="17">
    <mergeCell ref="A2:G2"/>
    <mergeCell ref="A3:G3"/>
    <mergeCell ref="A5:A7"/>
    <mergeCell ref="B6:B7"/>
    <mergeCell ref="C6:C7"/>
    <mergeCell ref="D6:D7"/>
    <mergeCell ref="E6:E7"/>
    <mergeCell ref="F6:F7"/>
    <mergeCell ref="G6:G7"/>
    <mergeCell ref="E15:E16"/>
    <mergeCell ref="F15:F16"/>
    <mergeCell ref="G15:G16"/>
    <mergeCell ref="E5:G5"/>
    <mergeCell ref="A29:G29"/>
    <mergeCell ref="B15:B16"/>
    <mergeCell ref="C15:C16"/>
    <mergeCell ref="D15:D16"/>
  </mergeCells>
  <hyperlinks>
    <hyperlink ref="A1" location="Índice!A1" display="Voltar ao Índice"/>
  </hyperlinks>
  <pageMargins left="0.78740157480314965" right="0.78740157480314965" top="1.1811023622047245" bottom="0.78740157480314965" header="0" footer="0"/>
  <pageSetup paperSize="9" orientation="portrait" horizontalDpi="2400" verticalDpi="2400" r:id="rId1"/>
  <headerFooter alignWithMargins="0"/>
</worksheet>
</file>

<file path=xl/worksheets/sheet38.xml><?xml version="1.0" encoding="utf-8"?>
<worksheet xmlns="http://schemas.openxmlformats.org/spreadsheetml/2006/main" xmlns:r="http://schemas.openxmlformats.org/officeDocument/2006/relationships">
  <dimension ref="A1:N33"/>
  <sheetViews>
    <sheetView workbookViewId="0">
      <selection sqref="A1:B1"/>
    </sheetView>
  </sheetViews>
  <sheetFormatPr defaultColWidth="7.85546875" defaultRowHeight="12.75"/>
  <cols>
    <col min="1" max="1" width="5.28515625" style="977" customWidth="1"/>
    <col min="2" max="2" width="9.5703125" style="1011" customWidth="1"/>
    <col min="3" max="3" width="9.5703125" style="1010" customWidth="1"/>
    <col min="4" max="4" width="5.28515625" style="977" customWidth="1"/>
    <col min="5" max="5" width="1" style="977" customWidth="1"/>
    <col min="6" max="6" width="7.85546875" style="977" hidden="1" customWidth="1"/>
    <col min="7" max="7" width="26" style="977" customWidth="1"/>
    <col min="8" max="8" width="10.42578125" style="977" customWidth="1"/>
    <col min="9" max="10" width="9.5703125" style="977" customWidth="1"/>
    <col min="11" max="11" width="0.5703125" style="977" customWidth="1"/>
    <col min="12" max="12" width="0.140625" style="977" hidden="1" customWidth="1"/>
    <col min="13" max="13" width="8" style="977" hidden="1" customWidth="1"/>
    <col min="14" max="14" width="2.7109375" style="977" customWidth="1"/>
    <col min="15" max="16384" width="7.85546875" style="977"/>
  </cols>
  <sheetData>
    <row r="1" spans="1:13" ht="15" customHeight="1">
      <c r="A1" s="1842" t="s">
        <v>1527</v>
      </c>
      <c r="B1" s="1842"/>
    </row>
    <row r="2" spans="1:13" ht="21" customHeight="1">
      <c r="A2" s="1844" t="s">
        <v>653</v>
      </c>
      <c r="B2" s="1844"/>
      <c r="C2" s="1844"/>
      <c r="D2" s="1844"/>
      <c r="E2" s="1844"/>
      <c r="F2" s="1844"/>
      <c r="G2" s="1844"/>
      <c r="H2" s="1844"/>
      <c r="I2" s="1844"/>
      <c r="J2" s="1844"/>
      <c r="K2" s="1844"/>
      <c r="L2" s="1030"/>
      <c r="M2" s="1030"/>
    </row>
    <row r="3" spans="1:13" s="1028" customFormat="1" ht="33" customHeight="1">
      <c r="A3" s="1847" t="s">
        <v>652</v>
      </c>
      <c r="B3" s="1847"/>
      <c r="C3" s="1847"/>
      <c r="D3" s="1847"/>
      <c r="E3" s="1847"/>
      <c r="F3" s="1847"/>
      <c r="G3" s="1847"/>
      <c r="H3" s="1847"/>
      <c r="I3" s="1847"/>
      <c r="J3" s="1847"/>
      <c r="K3" s="1847"/>
      <c r="L3" s="1029"/>
      <c r="M3" s="1029"/>
    </row>
    <row r="4" spans="1:13" ht="15" customHeight="1">
      <c r="A4" s="1017">
        <v>2015</v>
      </c>
      <c r="B4" s="1017"/>
      <c r="C4" s="471"/>
      <c r="D4" s="1017"/>
      <c r="E4" s="471"/>
      <c r="F4" s="471"/>
      <c r="G4" s="471"/>
      <c r="H4" s="471"/>
      <c r="I4" s="471"/>
      <c r="J4" s="471"/>
      <c r="K4" s="471"/>
      <c r="L4" s="978"/>
      <c r="M4" s="978"/>
    </row>
    <row r="5" spans="1:13" ht="21.75" customHeight="1">
      <c r="A5" s="1846" t="s">
        <v>651</v>
      </c>
      <c r="B5" s="1846"/>
      <c r="C5" s="1846"/>
      <c r="D5" s="1846"/>
      <c r="E5" s="1846"/>
      <c r="F5" s="1846"/>
      <c r="G5" s="1846"/>
      <c r="H5" s="1845" t="s">
        <v>650</v>
      </c>
      <c r="I5" s="1846"/>
      <c r="J5" s="1846"/>
      <c r="K5" s="1846"/>
    </row>
    <row r="6" spans="1:13" ht="12.95" customHeight="1">
      <c r="A6" s="978"/>
      <c r="B6" s="978"/>
      <c r="C6" s="978"/>
      <c r="D6" s="978"/>
      <c r="E6" s="978"/>
      <c r="F6" s="978"/>
      <c r="G6" s="978"/>
      <c r="H6" s="978"/>
      <c r="I6" s="978"/>
      <c r="J6" s="978"/>
      <c r="K6" s="978"/>
      <c r="L6" s="978"/>
      <c r="M6" s="978"/>
    </row>
    <row r="7" spans="1:13" s="1003" customFormat="1" ht="12.95" customHeight="1">
      <c r="A7" s="1003" t="s">
        <v>649</v>
      </c>
      <c r="B7" s="1027"/>
      <c r="C7" s="978"/>
      <c r="E7" s="978"/>
      <c r="F7" s="978"/>
      <c r="G7" s="978"/>
      <c r="J7" s="1024">
        <v>730</v>
      </c>
      <c r="K7" s="978"/>
      <c r="L7" s="978"/>
    </row>
    <row r="8" spans="1:13" s="978" customFormat="1" ht="12.95" customHeight="1">
      <c r="A8" s="978" t="s">
        <v>648</v>
      </c>
      <c r="B8" s="1013"/>
      <c r="J8" s="1022">
        <v>15</v>
      </c>
    </row>
    <row r="9" spans="1:13" s="978" customFormat="1" ht="12.95" customHeight="1">
      <c r="A9" s="471"/>
      <c r="B9" s="1013"/>
      <c r="J9" s="1026"/>
    </row>
    <row r="10" spans="1:13" s="978" customFormat="1" ht="12.95" customHeight="1">
      <c r="A10" s="1003" t="s">
        <v>647</v>
      </c>
      <c r="B10" s="1013"/>
      <c r="J10" s="1024">
        <f>+J12+J16</f>
        <v>715</v>
      </c>
    </row>
    <row r="11" spans="1:13" s="978" customFormat="1" ht="12.95" customHeight="1">
      <c r="A11" s="1003"/>
      <c r="B11" s="1013"/>
      <c r="J11" s="1024"/>
    </row>
    <row r="12" spans="1:13" s="978" customFormat="1" ht="12.95" customHeight="1">
      <c r="A12" s="1025" t="s">
        <v>646</v>
      </c>
      <c r="B12" s="1013"/>
      <c r="J12" s="1024">
        <v>669</v>
      </c>
    </row>
    <row r="13" spans="1:13" s="978" customFormat="1" ht="12.95" customHeight="1">
      <c r="A13" s="1023" t="s">
        <v>645</v>
      </c>
      <c r="B13" s="1013"/>
      <c r="J13" s="1022">
        <v>388</v>
      </c>
      <c r="K13" s="471"/>
    </row>
    <row r="14" spans="1:13" s="978" customFormat="1" ht="12.95" customHeight="1">
      <c r="A14" s="1023" t="s">
        <v>644</v>
      </c>
      <c r="B14" s="1013"/>
      <c r="J14" s="1022">
        <f>+J12-J13</f>
        <v>281</v>
      </c>
    </row>
    <row r="15" spans="1:13" s="978" customFormat="1" ht="12.95" customHeight="1">
      <c r="A15" s="1023"/>
      <c r="B15" s="1013"/>
      <c r="J15" s="1022"/>
    </row>
    <row r="16" spans="1:13" s="978" customFormat="1" ht="12.95" customHeight="1">
      <c r="A16" s="1025" t="s">
        <v>643</v>
      </c>
      <c r="B16" s="1013"/>
      <c r="J16" s="1024">
        <f>SUM(J18:J20)</f>
        <v>46</v>
      </c>
    </row>
    <row r="17" spans="1:14" s="978" customFormat="1" ht="12.95" customHeight="1">
      <c r="A17" s="1023" t="s">
        <v>642</v>
      </c>
      <c r="B17" s="1013"/>
      <c r="J17" s="1022"/>
    </row>
    <row r="18" spans="1:14" s="978" customFormat="1" ht="12.95" customHeight="1">
      <c r="A18" s="1023" t="s">
        <v>641</v>
      </c>
      <c r="B18" s="1023" t="s">
        <v>640</v>
      </c>
      <c r="J18" s="1022">
        <v>4</v>
      </c>
    </row>
    <row r="19" spans="1:14" s="978" customFormat="1" ht="12.95" customHeight="1">
      <c r="A19" s="1023" t="s">
        <v>639</v>
      </c>
      <c r="B19" s="1023" t="s">
        <v>638</v>
      </c>
      <c r="J19" s="1022">
        <v>27</v>
      </c>
    </row>
    <row r="20" spans="1:14" s="978" customFormat="1" ht="12.95" customHeight="1">
      <c r="A20" s="1023"/>
      <c r="B20" s="1023" t="s">
        <v>637</v>
      </c>
      <c r="J20" s="1022">
        <v>15</v>
      </c>
    </row>
    <row r="21" spans="1:14" s="1019" customFormat="1" ht="6.95" customHeight="1" thickBot="1">
      <c r="A21" s="1021"/>
      <c r="B21" s="1021"/>
      <c r="C21" s="1021"/>
      <c r="D21" s="1021"/>
      <c r="E21" s="1021"/>
      <c r="F21" s="1021"/>
      <c r="G21" s="1021"/>
      <c r="H21" s="1021"/>
      <c r="I21" s="1021"/>
      <c r="J21" s="1021"/>
      <c r="K21" s="1021"/>
      <c r="L21" s="1020"/>
      <c r="M21" s="1020"/>
    </row>
    <row r="22" spans="1:14" ht="3.75" customHeight="1" thickTop="1">
      <c r="A22" s="978"/>
      <c r="B22" s="978"/>
      <c r="C22" s="978"/>
      <c r="D22" s="978"/>
      <c r="E22" s="978"/>
      <c r="F22" s="978"/>
      <c r="G22" s="978"/>
      <c r="H22" s="978"/>
      <c r="I22" s="978"/>
      <c r="J22" s="978"/>
      <c r="K22" s="1013"/>
      <c r="L22" s="1012"/>
      <c r="M22" s="978"/>
    </row>
    <row r="23" spans="1:14" ht="12.95" customHeight="1">
      <c r="A23" s="1843" t="s">
        <v>636</v>
      </c>
      <c r="B23" s="1843"/>
      <c r="C23" s="1843"/>
      <c r="D23" s="1843"/>
      <c r="E23" s="1843"/>
      <c r="F23" s="1843"/>
      <c r="G23" s="1843"/>
      <c r="H23" s="1843"/>
      <c r="I23" s="1843"/>
      <c r="J23" s="1843"/>
      <c r="K23" s="1843"/>
      <c r="L23" s="1017"/>
      <c r="M23" s="978"/>
      <c r="N23" s="978"/>
    </row>
    <row r="24" spans="1:14" ht="12.95" customHeight="1">
      <c r="A24" s="1016" t="s">
        <v>635</v>
      </c>
      <c r="B24" s="1014"/>
      <c r="C24" s="1013"/>
      <c r="D24" s="1013"/>
      <c r="E24" s="1012"/>
      <c r="F24" s="1012"/>
      <c r="G24" s="1012"/>
      <c r="H24" s="1012"/>
    </row>
    <row r="25" spans="1:14" ht="12.95" customHeight="1">
      <c r="A25" s="1015" t="s">
        <v>634</v>
      </c>
      <c r="B25" s="1014"/>
      <c r="C25" s="1013"/>
      <c r="D25" s="1013"/>
      <c r="E25" s="1012"/>
      <c r="F25" s="1012"/>
      <c r="G25" s="1012"/>
      <c r="H25" s="1012"/>
    </row>
    <row r="26" spans="1:14" ht="12.95" customHeight="1">
      <c r="A26" s="1015" t="s">
        <v>633</v>
      </c>
      <c r="B26" s="1014"/>
      <c r="C26" s="1013"/>
      <c r="D26" s="1013"/>
      <c r="E26" s="1012"/>
      <c r="F26" s="1012"/>
      <c r="G26" s="1012"/>
      <c r="H26" s="1012"/>
    </row>
    <row r="27" spans="1:14" ht="12.95" customHeight="1">
      <c r="A27" s="1015" t="s">
        <v>632</v>
      </c>
      <c r="B27" s="1014"/>
      <c r="C27" s="1013"/>
      <c r="D27" s="1013"/>
      <c r="E27" s="1012"/>
      <c r="F27" s="1012"/>
      <c r="G27" s="1012"/>
      <c r="H27" s="1012"/>
    </row>
    <row r="28" spans="1:14" ht="12.95" customHeight="1">
      <c r="A28" s="1015" t="s">
        <v>631</v>
      </c>
      <c r="B28" s="1014"/>
      <c r="C28" s="1013"/>
      <c r="D28" s="1013"/>
      <c r="E28" s="1012"/>
      <c r="F28" s="1012"/>
      <c r="G28" s="1012"/>
      <c r="H28" s="1012"/>
    </row>
    <row r="29" spans="1:14" ht="12.95" customHeight="1">
      <c r="A29" s="1841" t="s">
        <v>630</v>
      </c>
      <c r="B29" s="1841"/>
      <c r="C29" s="1841"/>
      <c r="D29" s="1841"/>
      <c r="E29" s="1841"/>
      <c r="F29" s="978"/>
      <c r="G29" s="978"/>
      <c r="H29" s="978"/>
      <c r="I29" s="978"/>
      <c r="J29" s="978"/>
      <c r="K29" s="978"/>
      <c r="L29" s="978"/>
      <c r="M29" s="978"/>
    </row>
    <row r="30" spans="1:14">
      <c r="A30" s="978"/>
      <c r="B30" s="1013"/>
      <c r="C30" s="1012"/>
      <c r="D30" s="978"/>
      <c r="E30" s="978"/>
      <c r="F30" s="978"/>
      <c r="G30" s="978"/>
      <c r="H30" s="978"/>
      <c r="I30" s="978"/>
      <c r="J30" s="978"/>
      <c r="K30" s="978"/>
      <c r="L30" s="978"/>
      <c r="M30" s="978"/>
    </row>
    <row r="31" spans="1:14">
      <c r="A31" s="978"/>
      <c r="B31" s="1013"/>
      <c r="C31" s="1012"/>
      <c r="D31" s="978"/>
      <c r="E31" s="978"/>
      <c r="F31" s="978"/>
      <c r="G31" s="978"/>
      <c r="H31" s="978"/>
      <c r="I31" s="978"/>
      <c r="J31" s="978"/>
      <c r="K31" s="978"/>
      <c r="L31" s="978"/>
      <c r="M31" s="978"/>
    </row>
    <row r="32" spans="1:14">
      <c r="A32" s="978"/>
      <c r="B32" s="1013"/>
      <c r="C32" s="1012"/>
      <c r="D32" s="978"/>
      <c r="E32" s="978"/>
      <c r="F32" s="978"/>
      <c r="G32" s="978"/>
      <c r="H32" s="978"/>
      <c r="I32" s="978"/>
      <c r="J32" s="978"/>
      <c r="K32" s="978"/>
      <c r="L32" s="978"/>
      <c r="M32" s="978"/>
    </row>
    <row r="33" spans="1:13">
      <c r="A33" s="978"/>
      <c r="B33" s="1013"/>
      <c r="C33" s="1012"/>
      <c r="D33" s="978"/>
      <c r="E33" s="978"/>
      <c r="F33" s="978"/>
      <c r="G33" s="978"/>
      <c r="H33" s="978"/>
      <c r="I33" s="978"/>
      <c r="J33" s="978"/>
      <c r="K33" s="978"/>
      <c r="L33" s="978"/>
      <c r="M33" s="978"/>
    </row>
  </sheetData>
  <mergeCells count="7">
    <mergeCell ref="A29:E29"/>
    <mergeCell ref="A1:B1"/>
    <mergeCell ref="A23:K23"/>
    <mergeCell ref="A2:K2"/>
    <mergeCell ref="H5:K5"/>
    <mergeCell ref="A5:G5"/>
    <mergeCell ref="A3:K3"/>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dimension ref="A1:K33"/>
  <sheetViews>
    <sheetView zoomScaleNormal="100" workbookViewId="0">
      <selection sqref="A1:B1"/>
    </sheetView>
  </sheetViews>
  <sheetFormatPr defaultColWidth="7.85546875" defaultRowHeight="12.75"/>
  <cols>
    <col min="1" max="1" width="3.140625" style="977" customWidth="1"/>
    <col min="2" max="2" width="31.28515625" style="977" customWidth="1"/>
    <col min="3" max="3" width="8.28515625" style="1011" customWidth="1"/>
    <col min="4" max="4" width="8" style="977" customWidth="1"/>
    <col min="5" max="5" width="7.85546875" style="977" customWidth="1"/>
    <col min="6" max="6" width="8.140625" style="977" customWidth="1"/>
    <col min="7" max="7" width="7.85546875" style="977" customWidth="1"/>
    <col min="8" max="8" width="12.140625" style="977" customWidth="1"/>
    <col min="9" max="16384" width="7.85546875" style="977"/>
  </cols>
  <sheetData>
    <row r="1" spans="1:8" ht="15" customHeight="1">
      <c r="A1" s="1848" t="s">
        <v>1527</v>
      </c>
      <c r="B1" s="1848"/>
    </row>
    <row r="2" spans="1:8" ht="21" customHeight="1">
      <c r="A2" s="1844" t="s">
        <v>673</v>
      </c>
      <c r="B2" s="1844"/>
      <c r="C2" s="1844"/>
      <c r="D2" s="1844"/>
      <c r="E2" s="1844"/>
      <c r="F2" s="1844"/>
      <c r="G2" s="1844"/>
      <c r="H2" s="1844"/>
    </row>
    <row r="3" spans="1:8" s="1028" customFormat="1" ht="33" customHeight="1">
      <c r="A3" s="1847" t="s">
        <v>672</v>
      </c>
      <c r="B3" s="1847"/>
      <c r="C3" s="1847"/>
      <c r="D3" s="1847"/>
      <c r="E3" s="1847"/>
      <c r="F3" s="1847"/>
      <c r="G3" s="1847"/>
      <c r="H3" s="1847"/>
    </row>
    <row r="4" spans="1:8" ht="15" customHeight="1">
      <c r="A4" s="1849">
        <v>2015</v>
      </c>
      <c r="B4" s="1850"/>
      <c r="C4" s="276"/>
      <c r="D4" s="1043"/>
      <c r="E4" s="1042"/>
      <c r="F4" s="1041"/>
      <c r="G4" s="471"/>
      <c r="H4" s="1026" t="s">
        <v>671</v>
      </c>
    </row>
    <row r="5" spans="1:8" ht="38.25" customHeight="1">
      <c r="A5" s="1851" t="s">
        <v>670</v>
      </c>
      <c r="B5" s="1852"/>
      <c r="C5" s="1040" t="s">
        <v>669</v>
      </c>
      <c r="D5" s="1039" t="s">
        <v>668</v>
      </c>
      <c r="E5" s="1039" t="s">
        <v>667</v>
      </c>
      <c r="F5" s="1039" t="s">
        <v>666</v>
      </c>
      <c r="G5" s="1039" t="s">
        <v>665</v>
      </c>
      <c r="H5" s="1038" t="s">
        <v>664</v>
      </c>
    </row>
    <row r="6" spans="1:8" ht="12.95" customHeight="1">
      <c r="A6" s="978"/>
      <c r="B6" s="978"/>
      <c r="C6" s="1013"/>
      <c r="D6" s="1012"/>
      <c r="E6" s="1012"/>
      <c r="F6" s="1012"/>
      <c r="G6" s="1012"/>
      <c r="H6" s="1012"/>
    </row>
    <row r="7" spans="1:8" s="1003" customFormat="1" ht="12.95" customHeight="1">
      <c r="A7" s="1003" t="s">
        <v>9</v>
      </c>
      <c r="B7" s="1037"/>
      <c r="C7" s="1036">
        <v>669</v>
      </c>
      <c r="D7" s="1036">
        <v>603</v>
      </c>
      <c r="E7" s="1036">
        <v>470</v>
      </c>
      <c r="F7" s="1036">
        <v>519</v>
      </c>
      <c r="G7" s="1036">
        <v>506</v>
      </c>
      <c r="H7" s="1036">
        <v>388</v>
      </c>
    </row>
    <row r="8" spans="1:8" s="1003" customFormat="1" ht="12.95" customHeight="1"/>
    <row r="9" spans="1:8" s="978" customFormat="1" ht="12.95" customHeight="1">
      <c r="B9" s="978" t="s">
        <v>663</v>
      </c>
      <c r="C9" s="1034">
        <v>136</v>
      </c>
      <c r="D9" s="1034">
        <v>128</v>
      </c>
      <c r="E9" s="1034">
        <v>96</v>
      </c>
      <c r="F9" s="1034">
        <v>111</v>
      </c>
      <c r="G9" s="1034">
        <v>110</v>
      </c>
      <c r="H9" s="1034">
        <v>79</v>
      </c>
    </row>
    <row r="10" spans="1:8" s="978" customFormat="1" ht="12.95" customHeight="1">
      <c r="B10" s="978" t="s">
        <v>662</v>
      </c>
      <c r="C10" s="1034">
        <v>56</v>
      </c>
      <c r="D10" s="1034">
        <v>55</v>
      </c>
      <c r="E10" s="1034">
        <v>45</v>
      </c>
      <c r="F10" s="1034">
        <v>47</v>
      </c>
      <c r="G10" s="1034">
        <v>49</v>
      </c>
      <c r="H10" s="1034">
        <v>38</v>
      </c>
    </row>
    <row r="11" spans="1:8" s="978" customFormat="1" ht="12.95" customHeight="1">
      <c r="B11" s="1035" t="s">
        <v>661</v>
      </c>
      <c r="C11" s="1034">
        <v>15</v>
      </c>
      <c r="D11" s="1034">
        <v>14</v>
      </c>
      <c r="E11" s="1034">
        <v>10</v>
      </c>
      <c r="F11" s="1034">
        <v>11</v>
      </c>
      <c r="G11" s="1034">
        <v>10</v>
      </c>
      <c r="H11" s="1034">
        <v>7</v>
      </c>
    </row>
    <row r="12" spans="1:8" s="978" customFormat="1" ht="12.95" customHeight="1">
      <c r="B12" s="1035" t="s">
        <v>660</v>
      </c>
      <c r="C12" s="1034">
        <v>42</v>
      </c>
      <c r="D12" s="1034">
        <v>40</v>
      </c>
      <c r="E12" s="1034">
        <v>36</v>
      </c>
      <c r="F12" s="1034">
        <v>35</v>
      </c>
      <c r="G12" s="1034">
        <v>33</v>
      </c>
      <c r="H12" s="1034">
        <v>30</v>
      </c>
    </row>
    <row r="13" spans="1:8" s="978" customFormat="1" ht="12.95" customHeight="1">
      <c r="B13" s="1035" t="s">
        <v>659</v>
      </c>
      <c r="C13" s="1034">
        <v>129</v>
      </c>
      <c r="D13" s="1034">
        <v>107</v>
      </c>
      <c r="E13" s="1034">
        <v>72</v>
      </c>
      <c r="F13" s="1034">
        <v>88</v>
      </c>
      <c r="G13" s="1034">
        <v>83</v>
      </c>
      <c r="H13" s="1034">
        <v>59</v>
      </c>
    </row>
    <row r="14" spans="1:8" s="978" customFormat="1" ht="12.95" customHeight="1">
      <c r="B14" s="1035" t="s">
        <v>658</v>
      </c>
      <c r="C14" s="1034">
        <v>97</v>
      </c>
      <c r="D14" s="1034">
        <v>85</v>
      </c>
      <c r="E14" s="1034">
        <v>61</v>
      </c>
      <c r="F14" s="1034">
        <v>70</v>
      </c>
      <c r="G14" s="1034">
        <v>68</v>
      </c>
      <c r="H14" s="1034">
        <v>48</v>
      </c>
    </row>
    <row r="15" spans="1:8" s="978" customFormat="1" ht="12.95" customHeight="1">
      <c r="B15" s="1035" t="s">
        <v>657</v>
      </c>
      <c r="C15" s="1034">
        <v>70</v>
      </c>
      <c r="D15" s="1034">
        <v>65</v>
      </c>
      <c r="E15" s="1034">
        <v>55</v>
      </c>
      <c r="F15" s="1034">
        <v>59</v>
      </c>
      <c r="G15" s="1034">
        <v>56</v>
      </c>
      <c r="H15" s="1034">
        <v>48</v>
      </c>
    </row>
    <row r="16" spans="1:8" s="978" customFormat="1" ht="12.95" customHeight="1">
      <c r="B16" s="1035" t="s">
        <v>656</v>
      </c>
      <c r="C16" s="1034">
        <v>84</v>
      </c>
      <c r="D16" s="1034">
        <v>79</v>
      </c>
      <c r="E16" s="1034">
        <v>73</v>
      </c>
      <c r="F16" s="1034">
        <v>71</v>
      </c>
      <c r="G16" s="1034">
        <v>72</v>
      </c>
      <c r="H16" s="1034">
        <v>61</v>
      </c>
    </row>
    <row r="17" spans="1:11" s="978" customFormat="1" ht="12.95" customHeight="1">
      <c r="B17" s="1035" t="s">
        <v>655</v>
      </c>
      <c r="C17" s="1034">
        <v>26</v>
      </c>
      <c r="D17" s="1034">
        <v>19</v>
      </c>
      <c r="E17" s="1034">
        <v>15</v>
      </c>
      <c r="F17" s="1034">
        <v>17</v>
      </c>
      <c r="G17" s="1034">
        <v>17</v>
      </c>
      <c r="H17" s="1034">
        <v>13</v>
      </c>
    </row>
    <row r="18" spans="1:11" s="978" customFormat="1" ht="12.95" customHeight="1">
      <c r="B18" s="471" t="s">
        <v>654</v>
      </c>
      <c r="C18" s="1034">
        <v>14</v>
      </c>
      <c r="D18" s="1034">
        <v>11</v>
      </c>
      <c r="E18" s="1034">
        <v>7</v>
      </c>
      <c r="F18" s="1034">
        <v>10</v>
      </c>
      <c r="G18" s="1034">
        <v>8</v>
      </c>
      <c r="H18" s="1034">
        <v>5</v>
      </c>
    </row>
    <row r="19" spans="1:11" s="978" customFormat="1" ht="6.95" customHeight="1">
      <c r="B19" s="471"/>
    </row>
    <row r="20" spans="1:11" ht="3" customHeight="1" thickBot="1">
      <c r="A20" s="990"/>
      <c r="B20" s="990"/>
      <c r="C20" s="1033"/>
      <c r="D20" s="1032"/>
      <c r="E20" s="1032"/>
      <c r="F20" s="1032"/>
      <c r="G20" s="1032"/>
      <c r="H20" s="1032"/>
    </row>
    <row r="21" spans="1:11" ht="3.75" customHeight="1" thickTop="1">
      <c r="A21" s="978"/>
      <c r="B21" s="978"/>
      <c r="C21" s="1013"/>
      <c r="D21" s="1012"/>
      <c r="E21" s="1012"/>
      <c r="F21" s="978"/>
      <c r="G21" s="978"/>
      <c r="H21" s="978"/>
    </row>
    <row r="22" spans="1:11" ht="12.95" customHeight="1">
      <c r="A22" s="1017" t="s">
        <v>636</v>
      </c>
      <c r="B22" s="1017"/>
      <c r="C22" s="1017"/>
      <c r="D22" s="1017"/>
      <c r="E22" s="1017"/>
      <c r="F22" s="1017"/>
      <c r="G22" s="1017"/>
      <c r="H22" s="1017"/>
      <c r="I22" s="1017"/>
      <c r="J22" s="1017"/>
      <c r="K22" s="1017"/>
    </row>
    <row r="23" spans="1:11" ht="12.95" customHeight="1">
      <c r="A23" s="1016" t="s">
        <v>635</v>
      </c>
      <c r="B23" s="1014"/>
      <c r="C23" s="1013"/>
      <c r="D23" s="1013"/>
      <c r="E23" s="1012"/>
      <c r="F23" s="1012"/>
      <c r="G23" s="1012"/>
      <c r="H23" s="1012"/>
    </row>
    <row r="24" spans="1:11" ht="12.95" customHeight="1">
      <c r="A24" s="1015" t="s">
        <v>634</v>
      </c>
      <c r="B24" s="1014"/>
      <c r="C24" s="1013"/>
      <c r="D24" s="1013"/>
      <c r="E24" s="1012"/>
      <c r="F24" s="1012"/>
      <c r="G24" s="1012"/>
      <c r="H24" s="1012"/>
    </row>
    <row r="25" spans="1:11" ht="12.95" customHeight="1">
      <c r="A25" s="1015" t="s">
        <v>633</v>
      </c>
      <c r="B25" s="1014"/>
      <c r="C25" s="1013"/>
      <c r="D25" s="1013"/>
      <c r="E25" s="1012"/>
      <c r="F25" s="1012"/>
      <c r="G25" s="1012"/>
      <c r="H25" s="1012"/>
    </row>
    <row r="26" spans="1:11" ht="12.95" customHeight="1">
      <c r="A26" s="1015" t="s">
        <v>632</v>
      </c>
      <c r="B26" s="1014"/>
      <c r="C26" s="1013"/>
      <c r="D26" s="1013"/>
      <c r="E26" s="1012"/>
      <c r="F26" s="1012"/>
      <c r="G26" s="1012"/>
      <c r="H26" s="1012"/>
    </row>
    <row r="27" spans="1:11" ht="12.95" customHeight="1">
      <c r="A27" s="1015" t="s">
        <v>631</v>
      </c>
      <c r="B27" s="1014"/>
      <c r="C27" s="1013"/>
      <c r="D27" s="1013"/>
      <c r="E27" s="1012"/>
      <c r="F27" s="1012"/>
      <c r="G27" s="1012"/>
      <c r="H27" s="1012"/>
    </row>
    <row r="28" spans="1:11" ht="12.95" customHeight="1">
      <c r="A28" s="1841" t="s">
        <v>630</v>
      </c>
      <c r="B28" s="1841"/>
      <c r="C28" s="1841"/>
      <c r="D28" s="1841"/>
      <c r="E28" s="1841"/>
      <c r="F28" s="978"/>
      <c r="G28" s="978"/>
      <c r="H28" s="978"/>
      <c r="I28" s="978"/>
      <c r="J28" s="978"/>
      <c r="K28" s="978"/>
    </row>
    <row r="29" spans="1:11" ht="15" customHeight="1">
      <c r="A29" s="978"/>
      <c r="B29" s="978"/>
      <c r="C29" s="1013"/>
      <c r="D29" s="1012"/>
      <c r="E29" s="1012"/>
      <c r="F29" s="978"/>
      <c r="G29" s="978"/>
      <c r="H29" s="978"/>
    </row>
    <row r="30" spans="1:11">
      <c r="A30" s="978"/>
      <c r="B30" s="978"/>
      <c r="C30" s="1013"/>
      <c r="D30" s="978"/>
      <c r="E30" s="978"/>
      <c r="F30" s="978"/>
      <c r="G30" s="978"/>
      <c r="H30" s="978"/>
    </row>
    <row r="31" spans="1:11">
      <c r="A31" s="978"/>
      <c r="B31" s="978"/>
      <c r="C31" s="1013"/>
      <c r="D31" s="978"/>
      <c r="E31" s="978"/>
      <c r="F31" s="978"/>
      <c r="G31" s="978"/>
      <c r="H31" s="978"/>
    </row>
    <row r="32" spans="1:11">
      <c r="A32" s="978"/>
      <c r="B32" s="978"/>
      <c r="C32" s="1013"/>
      <c r="D32" s="978"/>
      <c r="E32" s="978"/>
      <c r="F32" s="978"/>
      <c r="G32" s="978"/>
      <c r="H32" s="978"/>
    </row>
    <row r="33" spans="1:8">
      <c r="A33" s="978"/>
      <c r="B33" s="978"/>
      <c r="C33" s="1013"/>
      <c r="D33" s="978"/>
      <c r="E33" s="978"/>
      <c r="F33" s="978"/>
      <c r="G33" s="978"/>
      <c r="H33" s="978"/>
    </row>
  </sheetData>
  <mergeCells count="6">
    <mergeCell ref="A28:E28"/>
    <mergeCell ref="A1:B1"/>
    <mergeCell ref="A2:H2"/>
    <mergeCell ref="A3:H3"/>
    <mergeCell ref="A4:B4"/>
    <mergeCell ref="A5:B5"/>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dimension ref="A1:L69"/>
  <sheetViews>
    <sheetView zoomScaleNormal="100" workbookViewId="0"/>
  </sheetViews>
  <sheetFormatPr defaultColWidth="9.7109375" defaultRowHeight="12.75"/>
  <cols>
    <col min="1" max="1" width="22.42578125" style="783" customWidth="1"/>
    <col min="2" max="2" width="6.7109375" style="783" customWidth="1"/>
    <col min="3" max="3" width="9.5703125" style="783" customWidth="1"/>
    <col min="4" max="4" width="7" style="783" customWidth="1"/>
    <col min="5" max="5" width="9.5703125" style="783" customWidth="1"/>
    <col min="6" max="6" width="6.28515625" style="783" customWidth="1"/>
    <col min="7" max="7" width="9.5703125" style="783" customWidth="1"/>
    <col min="8" max="8" width="6.42578125" style="783" customWidth="1"/>
    <col min="9" max="9" width="9.5703125" style="783" customWidth="1"/>
    <col min="10" max="12" width="9.7109375" style="819"/>
    <col min="13" max="16384" width="9.7109375" style="783"/>
  </cols>
  <sheetData>
    <row r="1" spans="1:9" ht="15" customHeight="1">
      <c r="A1" s="1330" t="s">
        <v>1527</v>
      </c>
    </row>
    <row r="2" spans="1:9" ht="21" customHeight="1">
      <c r="A2" s="1739" t="s">
        <v>533</v>
      </c>
      <c r="B2" s="1739"/>
      <c r="C2" s="1739"/>
      <c r="D2" s="1739"/>
      <c r="E2" s="1739"/>
      <c r="F2" s="1739"/>
      <c r="G2" s="1739"/>
      <c r="H2" s="1739"/>
      <c r="I2" s="1739"/>
    </row>
    <row r="3" spans="1:9" ht="33" customHeight="1">
      <c r="A3" s="1745" t="s">
        <v>534</v>
      </c>
      <c r="B3" s="1745"/>
      <c r="C3" s="1745"/>
      <c r="D3" s="1745"/>
      <c r="E3" s="1745"/>
      <c r="F3" s="1745"/>
      <c r="G3" s="1745"/>
      <c r="H3" s="1745"/>
      <c r="I3" s="1745"/>
    </row>
    <row r="4" spans="1:9" ht="15" customHeight="1">
      <c r="A4" s="784"/>
      <c r="B4" s="784"/>
      <c r="C4" s="784"/>
      <c r="D4" s="784"/>
      <c r="E4" s="784"/>
      <c r="F4" s="784"/>
      <c r="G4" s="784"/>
      <c r="H4" s="784"/>
      <c r="I4" s="785" t="s">
        <v>516</v>
      </c>
    </row>
    <row r="5" spans="1:9" ht="34.5" customHeight="1">
      <c r="A5" s="1746" t="s">
        <v>535</v>
      </c>
      <c r="B5" s="1748" t="s">
        <v>519</v>
      </c>
      <c r="C5" s="1749"/>
      <c r="D5" s="1748" t="s">
        <v>520</v>
      </c>
      <c r="E5" s="1749"/>
      <c r="F5" s="1748" t="s">
        <v>521</v>
      </c>
      <c r="G5" s="1749"/>
      <c r="H5" s="1748" t="s">
        <v>522</v>
      </c>
      <c r="I5" s="1749"/>
    </row>
    <row r="6" spans="1:9" ht="43.5" customHeight="1">
      <c r="A6" s="1747"/>
      <c r="B6" s="820" t="s">
        <v>9</v>
      </c>
      <c r="C6" s="821" t="s">
        <v>536</v>
      </c>
      <c r="D6" s="820" t="s">
        <v>9</v>
      </c>
      <c r="E6" s="821" t="s">
        <v>536</v>
      </c>
      <c r="F6" s="820" t="s">
        <v>9</v>
      </c>
      <c r="G6" s="821" t="s">
        <v>536</v>
      </c>
      <c r="H6" s="820" t="s">
        <v>9</v>
      </c>
      <c r="I6" s="821" t="s">
        <v>536</v>
      </c>
    </row>
    <row r="7" spans="1:9" ht="12.95" customHeight="1">
      <c r="A7" s="789"/>
      <c r="B7" s="789"/>
      <c r="C7" s="789"/>
      <c r="D7" s="789"/>
      <c r="E7" s="789"/>
      <c r="F7" s="789"/>
      <c r="G7" s="789"/>
      <c r="H7" s="789"/>
      <c r="I7" s="789"/>
    </row>
    <row r="8" spans="1:9" ht="12.95" customHeight="1">
      <c r="A8" s="822" t="s">
        <v>26</v>
      </c>
      <c r="B8" s="823">
        <v>4548.7</v>
      </c>
      <c r="C8" s="823">
        <v>85.2</v>
      </c>
      <c r="D8" s="823">
        <v>4499.5</v>
      </c>
      <c r="E8" s="823">
        <v>78.400000000000006</v>
      </c>
      <c r="F8" s="823">
        <v>4429.3999999999996</v>
      </c>
      <c r="G8" s="823">
        <v>73.099999999999994</v>
      </c>
      <c r="H8" s="823">
        <v>4546.8999999999996</v>
      </c>
      <c r="I8" s="823">
        <v>76.7</v>
      </c>
    </row>
    <row r="9" spans="1:9" ht="12.95" customHeight="1">
      <c r="A9" s="824"/>
      <c r="B9" s="825"/>
      <c r="C9" s="825"/>
      <c r="D9" s="825"/>
      <c r="E9" s="825"/>
      <c r="F9" s="825"/>
      <c r="G9" s="825"/>
      <c r="H9" s="825"/>
      <c r="I9" s="825"/>
    </row>
    <row r="10" spans="1:9" ht="12.95" customHeight="1">
      <c r="A10" s="826" t="s">
        <v>537</v>
      </c>
      <c r="B10" s="823">
        <v>4329.5</v>
      </c>
      <c r="C10" s="823">
        <v>81.600000000000009</v>
      </c>
      <c r="D10" s="823">
        <v>4286.2</v>
      </c>
      <c r="E10" s="823">
        <v>74.699999999999989</v>
      </c>
      <c r="F10" s="823">
        <v>4221.3999999999996</v>
      </c>
      <c r="G10" s="823">
        <v>70.099999999999994</v>
      </c>
      <c r="H10" s="823">
        <v>4333.5</v>
      </c>
      <c r="I10" s="823">
        <v>74.099999999999994</v>
      </c>
    </row>
    <row r="11" spans="1:9" ht="12.95" customHeight="1">
      <c r="A11" s="824"/>
      <c r="B11" s="827"/>
      <c r="C11" s="827"/>
      <c r="D11" s="827"/>
      <c r="E11" s="827"/>
      <c r="F11" s="827"/>
      <c r="G11" s="827"/>
      <c r="H11" s="827"/>
      <c r="I11" s="827"/>
    </row>
    <row r="12" spans="1:9" ht="12.95" customHeight="1">
      <c r="A12" s="828" t="s">
        <v>538</v>
      </c>
      <c r="B12" s="829">
        <v>1573.3</v>
      </c>
      <c r="C12" s="829">
        <v>23.3</v>
      </c>
      <c r="D12" s="829">
        <v>1562.2</v>
      </c>
      <c r="E12" s="829">
        <v>20</v>
      </c>
      <c r="F12" s="829">
        <v>1543.9</v>
      </c>
      <c r="G12" s="829">
        <v>17.899999999999999</v>
      </c>
      <c r="H12" s="829">
        <v>1611.5</v>
      </c>
      <c r="I12" s="829">
        <v>16.7</v>
      </c>
    </row>
    <row r="13" spans="1:9" ht="12.95" customHeight="1">
      <c r="A13" s="828" t="s">
        <v>539</v>
      </c>
      <c r="B13" s="829">
        <v>1054.3</v>
      </c>
      <c r="C13" s="829">
        <v>12</v>
      </c>
      <c r="D13" s="829">
        <v>1045.8</v>
      </c>
      <c r="E13" s="829">
        <v>11.5</v>
      </c>
      <c r="F13" s="829">
        <v>1059.2</v>
      </c>
      <c r="G13" s="829">
        <v>11.7</v>
      </c>
      <c r="H13" s="829">
        <v>1064.8</v>
      </c>
      <c r="I13" s="829">
        <v>10.199999999999999</v>
      </c>
    </row>
    <row r="14" spans="1:9" ht="12.95" customHeight="1">
      <c r="A14" s="828" t="s">
        <v>540</v>
      </c>
      <c r="B14" s="829">
        <v>1205</v>
      </c>
      <c r="C14" s="829">
        <v>40.6</v>
      </c>
      <c r="D14" s="829">
        <v>1177</v>
      </c>
      <c r="E14" s="829">
        <v>35.6</v>
      </c>
      <c r="F14" s="829">
        <v>1132.9000000000001</v>
      </c>
      <c r="G14" s="829">
        <v>34.799999999999997</v>
      </c>
      <c r="H14" s="829">
        <v>1160.5999999999999</v>
      </c>
      <c r="I14" s="829">
        <v>41</v>
      </c>
    </row>
    <row r="15" spans="1:9" ht="12.95" customHeight="1">
      <c r="A15" s="828" t="s">
        <v>541</v>
      </c>
      <c r="B15" s="829">
        <v>303</v>
      </c>
      <c r="C15" s="830" t="s">
        <v>203</v>
      </c>
      <c r="D15" s="829">
        <v>306.8</v>
      </c>
      <c r="E15" s="829">
        <v>4.5999999999999996</v>
      </c>
      <c r="F15" s="829">
        <v>298.5</v>
      </c>
      <c r="G15" s="830" t="s">
        <v>203</v>
      </c>
      <c r="H15" s="829">
        <v>306.10000000000002</v>
      </c>
      <c r="I15" s="830" t="s">
        <v>203</v>
      </c>
    </row>
    <row r="16" spans="1:9" ht="12.95" customHeight="1">
      <c r="A16" s="828" t="s">
        <v>542</v>
      </c>
      <c r="B16" s="829">
        <v>193.9</v>
      </c>
      <c r="C16" s="830" t="s">
        <v>203</v>
      </c>
      <c r="D16" s="829">
        <v>194.4</v>
      </c>
      <c r="E16" s="830" t="s">
        <v>203</v>
      </c>
      <c r="F16" s="829">
        <v>186.9</v>
      </c>
      <c r="G16" s="830" t="s">
        <v>203</v>
      </c>
      <c r="H16" s="829">
        <v>190.5</v>
      </c>
      <c r="I16" s="830" t="s">
        <v>203</v>
      </c>
    </row>
    <row r="17" spans="1:12" ht="12.95" customHeight="1">
      <c r="A17" s="824"/>
      <c r="B17" s="831"/>
      <c r="C17" s="831"/>
      <c r="D17" s="831"/>
      <c r="E17" s="831"/>
      <c r="F17" s="831"/>
      <c r="G17" s="831"/>
      <c r="H17" s="831"/>
      <c r="I17" s="831"/>
    </row>
    <row r="18" spans="1:12" ht="12.95" customHeight="1">
      <c r="A18" s="826" t="s">
        <v>543</v>
      </c>
      <c r="B18" s="823">
        <v>106.7</v>
      </c>
      <c r="C18" s="832" t="s">
        <v>203</v>
      </c>
      <c r="D18" s="823">
        <v>101.8</v>
      </c>
      <c r="E18" s="832" t="s">
        <v>203</v>
      </c>
      <c r="F18" s="823">
        <v>99.2</v>
      </c>
      <c r="G18" s="832" t="s">
        <v>203</v>
      </c>
      <c r="H18" s="823">
        <v>101.8</v>
      </c>
      <c r="I18" s="832" t="s">
        <v>203</v>
      </c>
    </row>
    <row r="19" spans="1:12" ht="12.95" customHeight="1">
      <c r="A19" s="824"/>
      <c r="B19" s="833"/>
      <c r="C19" s="833"/>
      <c r="D19" s="833"/>
      <c r="E19" s="833"/>
      <c r="F19" s="833"/>
      <c r="G19" s="833"/>
      <c r="H19" s="833"/>
      <c r="I19" s="833"/>
    </row>
    <row r="20" spans="1:12" ht="12.95" customHeight="1">
      <c r="A20" s="826" t="s">
        <v>544</v>
      </c>
      <c r="B20" s="823">
        <v>112.4</v>
      </c>
      <c r="C20" s="832" t="s">
        <v>203</v>
      </c>
      <c r="D20" s="823">
        <v>111.7</v>
      </c>
      <c r="E20" s="832" t="s">
        <v>203</v>
      </c>
      <c r="F20" s="823">
        <v>108.8</v>
      </c>
      <c r="G20" s="832" t="s">
        <v>203</v>
      </c>
      <c r="H20" s="823">
        <v>111.5</v>
      </c>
      <c r="I20" s="832" t="s">
        <v>203</v>
      </c>
    </row>
    <row r="21" spans="1:12" ht="6.95" customHeight="1" thickBot="1">
      <c r="A21" s="815"/>
      <c r="B21" s="815"/>
      <c r="C21" s="815"/>
      <c r="D21" s="815"/>
      <c r="E21" s="815"/>
      <c r="F21" s="815"/>
      <c r="G21" s="815"/>
      <c r="H21" s="834"/>
      <c r="I21" s="835"/>
    </row>
    <row r="22" spans="1:12" ht="3.75" customHeight="1" thickTop="1">
      <c r="A22" s="816"/>
      <c r="B22" s="816"/>
      <c r="C22" s="816"/>
      <c r="D22" s="816"/>
      <c r="E22" s="816"/>
      <c r="F22" s="817"/>
      <c r="G22" s="817"/>
      <c r="H22" s="817"/>
      <c r="I22" s="817"/>
    </row>
    <row r="23" spans="1:12" s="837" customFormat="1" ht="25.5" customHeight="1">
      <c r="A23" s="1743" t="s">
        <v>545</v>
      </c>
      <c r="B23" s="1743"/>
      <c r="C23" s="1743"/>
      <c r="D23" s="1743"/>
      <c r="E23" s="1743"/>
      <c r="F23" s="1743"/>
      <c r="G23" s="1743"/>
      <c r="H23" s="1743"/>
      <c r="I23" s="1744"/>
      <c r="J23" s="836"/>
      <c r="K23" s="836"/>
      <c r="L23" s="836"/>
    </row>
    <row r="24" spans="1:12" ht="12.95" customHeight="1">
      <c r="A24" s="1741" t="s">
        <v>530</v>
      </c>
      <c r="B24" s="1741"/>
      <c r="C24" s="1741"/>
      <c r="D24" s="1741"/>
      <c r="E24" s="1741"/>
      <c r="F24" s="1741"/>
      <c r="G24" s="1741"/>
      <c r="H24" s="1741"/>
      <c r="I24" s="1741"/>
    </row>
    <row r="25" spans="1:12" ht="12.95" customHeight="1">
      <c r="A25" s="838" t="s">
        <v>546</v>
      </c>
      <c r="B25" s="838"/>
      <c r="C25" s="838"/>
    </row>
    <row r="26" spans="1:12" ht="12.95" customHeight="1">
      <c r="A26" s="1742" t="s">
        <v>532</v>
      </c>
      <c r="B26" s="1742"/>
      <c r="C26" s="1742"/>
      <c r="D26" s="1742"/>
      <c r="E26" s="1742"/>
      <c r="F26" s="1742"/>
      <c r="G26" s="1742"/>
      <c r="H26" s="1742"/>
      <c r="I26" s="1742"/>
    </row>
    <row r="27" spans="1:12" ht="17.100000000000001" customHeight="1"/>
    <row r="28" spans="1:12" ht="17.100000000000001" customHeight="1"/>
    <row r="29" spans="1:12" ht="17.100000000000001" customHeight="1"/>
    <row r="30" spans="1:12" ht="17.100000000000001" customHeight="1"/>
    <row r="31" spans="1:12" ht="17.100000000000001" customHeight="1"/>
    <row r="32" spans="1:12"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sheetData>
  <mergeCells count="10">
    <mergeCell ref="A23:I23"/>
    <mergeCell ref="A24:I24"/>
    <mergeCell ref="A26:I26"/>
    <mergeCell ref="A2:I2"/>
    <mergeCell ref="A3:I3"/>
    <mergeCell ref="A5:A6"/>
    <mergeCell ref="B5:C5"/>
    <mergeCell ref="D5:E5"/>
    <mergeCell ref="F5:G5"/>
    <mergeCell ref="H5:I5"/>
  </mergeCells>
  <hyperlinks>
    <hyperlink ref="A1" location="Índice!A1" display="Voltar ao Índice"/>
  </hyperlinks>
  <pageMargins left="0.78740157480314965" right="0.78740157480314965" top="1.1811023622047245" bottom="0.78740157480314965" header="0" footer="0.51181102362204722"/>
  <pageSetup paperSize="9" orientation="portrait" verticalDpi="1200" r:id="rId1"/>
  <headerFooter alignWithMargins="0"/>
</worksheet>
</file>

<file path=xl/worksheets/sheet40.xml><?xml version="1.0" encoding="utf-8"?>
<worksheet xmlns="http://schemas.openxmlformats.org/spreadsheetml/2006/main" xmlns:r="http://schemas.openxmlformats.org/officeDocument/2006/relationships">
  <dimension ref="A1:H28"/>
  <sheetViews>
    <sheetView showGridLines="0" workbookViewId="0">
      <selection sqref="A1:B1"/>
    </sheetView>
  </sheetViews>
  <sheetFormatPr defaultColWidth="7.85546875" defaultRowHeight="12.75"/>
  <cols>
    <col min="1" max="1" width="4.28515625" style="134" customWidth="1"/>
    <col min="2" max="2" width="49.42578125" style="134" customWidth="1"/>
    <col min="3" max="3" width="11" style="565" customWidth="1"/>
    <col min="4" max="4" width="11" style="1045" customWidth="1"/>
    <col min="5" max="5" width="11" style="134" customWidth="1"/>
    <col min="6" max="6" width="9.7109375" style="134" customWidth="1"/>
    <col min="7" max="16384" width="7.85546875" style="134"/>
  </cols>
  <sheetData>
    <row r="1" spans="1:8" ht="15" customHeight="1">
      <c r="A1" s="1848" t="s">
        <v>1527</v>
      </c>
      <c r="B1" s="1848"/>
      <c r="C1" s="1053"/>
      <c r="D1" s="913"/>
      <c r="E1" s="674"/>
      <c r="F1" s="674"/>
    </row>
    <row r="2" spans="1:8" ht="21" customHeight="1">
      <c r="A2" s="1844" t="s">
        <v>678</v>
      </c>
      <c r="B2" s="1844"/>
      <c r="C2" s="1844"/>
      <c r="D2" s="1844"/>
      <c r="E2" s="1844"/>
    </row>
    <row r="3" spans="1:8" ht="33" customHeight="1">
      <c r="A3" s="1853" t="s">
        <v>677</v>
      </c>
      <c r="B3" s="1853"/>
      <c r="C3" s="1853"/>
      <c r="D3" s="1853"/>
      <c r="E3" s="1853"/>
      <c r="F3" s="674"/>
    </row>
    <row r="4" spans="1:8" ht="15" customHeight="1">
      <c r="A4" s="1017">
        <v>2015</v>
      </c>
      <c r="B4" s="1017"/>
      <c r="C4" s="276"/>
      <c r="D4" s="1042"/>
      <c r="E4" s="1052" t="s">
        <v>671</v>
      </c>
    </row>
    <row r="5" spans="1:8" ht="21" customHeight="1">
      <c r="A5" s="1854" t="s">
        <v>670</v>
      </c>
      <c r="B5" s="1855"/>
      <c r="C5" s="1858" t="s">
        <v>676</v>
      </c>
      <c r="D5" s="1859"/>
      <c r="E5" s="1859"/>
    </row>
    <row r="6" spans="1:8" ht="28.5" customHeight="1">
      <c r="A6" s="1856"/>
      <c r="B6" s="1857"/>
      <c r="C6" s="1051" t="s">
        <v>9</v>
      </c>
      <c r="D6" s="1051" t="s">
        <v>675</v>
      </c>
      <c r="E6" s="1051" t="s">
        <v>674</v>
      </c>
      <c r="F6" s="674"/>
    </row>
    <row r="7" spans="1:8" ht="12.95" customHeight="1">
      <c r="A7" s="978"/>
      <c r="B7" s="978"/>
      <c r="C7" s="1013"/>
      <c r="D7" s="1012"/>
      <c r="E7" s="674"/>
      <c r="F7" s="674"/>
    </row>
    <row r="8" spans="1:8" s="1003" customFormat="1" ht="12.95" customHeight="1">
      <c r="A8" s="1003" t="s">
        <v>9</v>
      </c>
      <c r="B8" s="1037"/>
      <c r="C8" s="1036">
        <f>SUM(C10:C19)</f>
        <v>388</v>
      </c>
      <c r="D8" s="1036">
        <f>SUM(D10:D19)</f>
        <v>383</v>
      </c>
      <c r="E8" s="1036">
        <f>SUM(E10:E19)</f>
        <v>5</v>
      </c>
      <c r="F8" s="1036"/>
      <c r="G8" s="1036"/>
      <c r="H8" s="1036"/>
    </row>
    <row r="9" spans="1:8" s="1003" customFormat="1" ht="12.95" customHeight="1"/>
    <row r="10" spans="1:8" s="978" customFormat="1" ht="12.95" customHeight="1">
      <c r="B10" s="978" t="s">
        <v>663</v>
      </c>
      <c r="C10" s="1050">
        <f t="shared" ref="C10:C19" si="0">+D10+E10</f>
        <v>79</v>
      </c>
      <c r="D10" s="1034">
        <v>78</v>
      </c>
      <c r="E10" s="1034">
        <v>1</v>
      </c>
      <c r="F10" s="1034"/>
      <c r="G10" s="1034"/>
      <c r="H10" s="1034"/>
    </row>
    <row r="11" spans="1:8" s="978" customFormat="1" ht="12.95" customHeight="1">
      <c r="B11" s="978" t="s">
        <v>662</v>
      </c>
      <c r="C11" s="1050">
        <f t="shared" si="0"/>
        <v>38</v>
      </c>
      <c r="D11" s="1034">
        <v>37</v>
      </c>
      <c r="E11" s="1034">
        <v>1</v>
      </c>
      <c r="F11" s="1034"/>
      <c r="G11" s="1034"/>
      <c r="H11" s="1034"/>
    </row>
    <row r="12" spans="1:8" s="978" customFormat="1" ht="12.95" customHeight="1">
      <c r="B12" s="1035" t="s">
        <v>661</v>
      </c>
      <c r="C12" s="1050">
        <f t="shared" si="0"/>
        <v>7</v>
      </c>
      <c r="D12" s="1034">
        <v>7</v>
      </c>
      <c r="E12" s="1034">
        <v>0</v>
      </c>
      <c r="F12" s="1034"/>
      <c r="G12" s="1034"/>
      <c r="H12" s="1034"/>
    </row>
    <row r="13" spans="1:8" s="978" customFormat="1" ht="12.95" customHeight="1">
      <c r="B13" s="1035" t="s">
        <v>660</v>
      </c>
      <c r="C13" s="1050">
        <f t="shared" si="0"/>
        <v>30</v>
      </c>
      <c r="D13" s="1034">
        <v>29</v>
      </c>
      <c r="E13" s="1034">
        <v>1</v>
      </c>
      <c r="F13" s="1034"/>
      <c r="G13" s="1034"/>
      <c r="H13" s="1034"/>
    </row>
    <row r="14" spans="1:8" s="978" customFormat="1" ht="12.95" customHeight="1">
      <c r="B14" s="1035" t="s">
        <v>659</v>
      </c>
      <c r="C14" s="1050">
        <f t="shared" si="0"/>
        <v>59</v>
      </c>
      <c r="D14" s="1034">
        <v>58</v>
      </c>
      <c r="E14" s="1034">
        <v>1</v>
      </c>
      <c r="F14" s="1034"/>
      <c r="G14" s="1034"/>
      <c r="H14" s="1034"/>
    </row>
    <row r="15" spans="1:8" s="978" customFormat="1" ht="12.95" customHeight="1">
      <c r="B15" s="1035" t="s">
        <v>658</v>
      </c>
      <c r="C15" s="1050">
        <f t="shared" si="0"/>
        <v>48</v>
      </c>
      <c r="D15" s="1034">
        <v>47</v>
      </c>
      <c r="E15" s="1034">
        <v>1</v>
      </c>
      <c r="F15" s="1034"/>
      <c r="G15" s="1034"/>
      <c r="H15" s="1034"/>
    </row>
    <row r="16" spans="1:8" s="978" customFormat="1" ht="12.95" customHeight="1">
      <c r="B16" s="1035" t="s">
        <v>657</v>
      </c>
      <c r="C16" s="1050">
        <f t="shared" si="0"/>
        <v>48</v>
      </c>
      <c r="D16" s="1034">
        <v>48</v>
      </c>
      <c r="E16" s="1034">
        <v>0</v>
      </c>
      <c r="F16" s="1034"/>
      <c r="G16" s="1034"/>
      <c r="H16" s="1034"/>
    </row>
    <row r="17" spans="1:8" s="978" customFormat="1" ht="12.95" customHeight="1">
      <c r="B17" s="1035" t="s">
        <v>656</v>
      </c>
      <c r="C17" s="1050">
        <f t="shared" si="0"/>
        <v>61</v>
      </c>
      <c r="D17" s="1034">
        <v>61</v>
      </c>
      <c r="E17" s="1034">
        <v>0</v>
      </c>
      <c r="F17" s="1034"/>
      <c r="G17" s="1034"/>
      <c r="H17" s="1034"/>
    </row>
    <row r="18" spans="1:8" s="978" customFormat="1" ht="12.95" customHeight="1">
      <c r="B18" s="1035" t="s">
        <v>655</v>
      </c>
      <c r="C18" s="1050">
        <f t="shared" si="0"/>
        <v>13</v>
      </c>
      <c r="D18" s="1034">
        <v>13</v>
      </c>
      <c r="E18" s="1034">
        <v>0</v>
      </c>
      <c r="F18" s="1034"/>
      <c r="G18" s="1034"/>
      <c r="H18" s="1034"/>
    </row>
    <row r="19" spans="1:8" s="978" customFormat="1" ht="11.25" customHeight="1">
      <c r="B19" s="471" t="s">
        <v>654</v>
      </c>
      <c r="C19" s="1050">
        <f t="shared" si="0"/>
        <v>5</v>
      </c>
      <c r="D19" s="1034">
        <v>5</v>
      </c>
      <c r="E19" s="1034">
        <v>0</v>
      </c>
      <c r="F19" s="1034"/>
      <c r="G19" s="1034"/>
      <c r="H19" s="1034"/>
    </row>
    <row r="20" spans="1:8" ht="6.95" customHeight="1" thickBot="1">
      <c r="A20" s="990"/>
      <c r="B20" s="990"/>
      <c r="C20" s="1049"/>
      <c r="D20" s="1032"/>
      <c r="E20" s="1032"/>
    </row>
    <row r="21" spans="1:8" ht="3.75" customHeight="1" thickTop="1">
      <c r="A21" s="471"/>
      <c r="B21" s="471"/>
      <c r="C21" s="1048"/>
      <c r="D21" s="1043"/>
      <c r="E21" s="1043"/>
    </row>
    <row r="22" spans="1:8" ht="12.95" customHeight="1">
      <c r="A22" s="1841" t="s">
        <v>630</v>
      </c>
      <c r="B22" s="1841"/>
      <c r="C22" s="1841"/>
      <c r="D22" s="1841"/>
      <c r="E22" s="1841"/>
      <c r="G22" s="1047"/>
    </row>
    <row r="23" spans="1:8" ht="23.25" customHeight="1">
      <c r="A23" s="1046"/>
      <c r="B23" s="1046"/>
      <c r="C23" s="1046"/>
      <c r="D23" s="1046"/>
      <c r="E23" s="1046"/>
      <c r="G23" s="1047"/>
    </row>
    <row r="24" spans="1:8" ht="23.25" customHeight="1">
      <c r="A24" s="1046"/>
      <c r="B24" s="1046"/>
      <c r="C24" s="1046"/>
      <c r="D24" s="1046"/>
      <c r="E24" s="1046"/>
    </row>
    <row r="25" spans="1:8">
      <c r="H25" s="600"/>
    </row>
    <row r="27" spans="1:8">
      <c r="G27" s="600"/>
    </row>
    <row r="28" spans="1:8">
      <c r="G28" s="600"/>
    </row>
  </sheetData>
  <mergeCells count="6">
    <mergeCell ref="A22:E22"/>
    <mergeCell ref="A1:B1"/>
    <mergeCell ref="A2:E2"/>
    <mergeCell ref="A3:E3"/>
    <mergeCell ref="A5:B6"/>
    <mergeCell ref="C5:E5"/>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dimension ref="A1:G30"/>
  <sheetViews>
    <sheetView showGridLines="0" workbookViewId="0"/>
  </sheetViews>
  <sheetFormatPr defaultColWidth="7.85546875" defaultRowHeight="12.75"/>
  <cols>
    <col min="1" max="1" width="39.140625" style="134" customWidth="1"/>
    <col min="2" max="2" width="15" style="565" customWidth="1"/>
    <col min="3" max="3" width="15" style="1045" customWidth="1"/>
    <col min="4" max="4" width="17.5703125" style="134" customWidth="1"/>
    <col min="5" max="5" width="9.7109375" style="134" customWidth="1"/>
    <col min="6" max="16384" width="7.85546875" style="134"/>
  </cols>
  <sheetData>
    <row r="1" spans="1:7" ht="15" customHeight="1">
      <c r="A1" s="1330" t="s">
        <v>1527</v>
      </c>
      <c r="B1" s="1053"/>
      <c r="C1" s="913"/>
      <c r="D1" s="674"/>
      <c r="E1" s="674"/>
    </row>
    <row r="2" spans="1:7" ht="21" customHeight="1">
      <c r="A2" s="1056" t="s">
        <v>687</v>
      </c>
      <c r="B2" s="1056"/>
      <c r="C2" s="1056"/>
      <c r="D2" s="1056"/>
    </row>
    <row r="3" spans="1:7" ht="33" customHeight="1">
      <c r="A3" s="1853" t="s">
        <v>686</v>
      </c>
      <c r="B3" s="1853"/>
      <c r="C3" s="1853"/>
      <c r="D3" s="1853"/>
      <c r="E3" s="674"/>
    </row>
    <row r="4" spans="1:7" ht="15" customHeight="1">
      <c r="A4" s="1017">
        <v>2015</v>
      </c>
      <c r="B4" s="276"/>
      <c r="C4" s="1042"/>
      <c r="D4" s="1052" t="s">
        <v>671</v>
      </c>
    </row>
    <row r="5" spans="1:7" ht="21" customHeight="1">
      <c r="A5" s="1861" t="s">
        <v>420</v>
      </c>
      <c r="B5" s="1858" t="s">
        <v>676</v>
      </c>
      <c r="C5" s="1859"/>
      <c r="D5" s="1859"/>
    </row>
    <row r="6" spans="1:7" ht="28.5" customHeight="1">
      <c r="A6" s="1862"/>
      <c r="B6" s="1051" t="s">
        <v>9</v>
      </c>
      <c r="C6" s="1051" t="s">
        <v>675</v>
      </c>
      <c r="D6" s="1051" t="s">
        <v>674</v>
      </c>
      <c r="E6" s="674"/>
    </row>
    <row r="7" spans="1:7" s="1019" customFormat="1" ht="12.95" customHeight="1">
      <c r="A7" s="1055"/>
      <c r="B7" s="1054"/>
      <c r="C7" s="1054"/>
      <c r="D7" s="1054"/>
      <c r="E7" s="1020"/>
    </row>
    <row r="8" spans="1:7" s="1003" customFormat="1" ht="12.95" customHeight="1">
      <c r="A8" s="1003" t="s">
        <v>26</v>
      </c>
      <c r="B8" s="1036">
        <f>+B10+B18+B20</f>
        <v>388</v>
      </c>
      <c r="C8" s="1036">
        <f>+C10+C18+C20</f>
        <v>383</v>
      </c>
      <c r="D8" s="1036">
        <f>+D10+D18+D20</f>
        <v>5</v>
      </c>
      <c r="E8" s="1036"/>
      <c r="F8" s="1036"/>
      <c r="G8" s="1036"/>
    </row>
    <row r="9" spans="1:7" s="1003" customFormat="1" ht="12.95" customHeight="1"/>
    <row r="10" spans="1:7" s="1003" customFormat="1" ht="12.95" customHeight="1">
      <c r="A10" s="1003" t="s">
        <v>27</v>
      </c>
      <c r="B10" s="1001">
        <f>SUM(B11:B16)</f>
        <v>358</v>
      </c>
      <c r="C10" s="1001">
        <f>SUM(C11:C16)</f>
        <v>353</v>
      </c>
      <c r="D10" s="1001">
        <f>SUM(D11:D16)</f>
        <v>5</v>
      </c>
      <c r="E10" s="1001"/>
      <c r="F10" s="1001"/>
      <c r="G10" s="1001"/>
    </row>
    <row r="11" spans="1:7" s="978" customFormat="1" ht="12.95" customHeight="1">
      <c r="B11" s="1050"/>
      <c r="C11" s="1034"/>
      <c r="D11" s="1034"/>
      <c r="E11" s="1034"/>
      <c r="F11" s="1034"/>
      <c r="G11" s="1034"/>
    </row>
    <row r="12" spans="1:7" s="978" customFormat="1" ht="12.95" customHeight="1">
      <c r="A12" s="1035" t="s">
        <v>685</v>
      </c>
      <c r="B12" s="1050">
        <v>111</v>
      </c>
      <c r="C12" s="1034">
        <v>109</v>
      </c>
      <c r="D12" s="1034">
        <v>2</v>
      </c>
      <c r="E12" s="1034"/>
      <c r="F12" s="1034"/>
      <c r="G12" s="1034"/>
    </row>
    <row r="13" spans="1:7" s="978" customFormat="1" ht="12.95" customHeight="1">
      <c r="A13" s="1035" t="s">
        <v>684</v>
      </c>
      <c r="B13" s="1050">
        <v>95</v>
      </c>
      <c r="C13" s="1034">
        <v>93</v>
      </c>
      <c r="D13" s="1034">
        <v>2</v>
      </c>
      <c r="E13" s="1034"/>
      <c r="F13" s="1034"/>
      <c r="G13" s="1034"/>
    </row>
    <row r="14" spans="1:7" s="978" customFormat="1" ht="12.95" customHeight="1">
      <c r="A14" s="1035" t="s">
        <v>683</v>
      </c>
      <c r="B14" s="1050">
        <v>75</v>
      </c>
      <c r="C14" s="1034">
        <v>75</v>
      </c>
      <c r="D14" s="1034">
        <v>0</v>
      </c>
      <c r="E14" s="1034"/>
      <c r="F14" s="1034"/>
      <c r="G14" s="1034"/>
    </row>
    <row r="15" spans="1:7" s="978" customFormat="1" ht="12.95" customHeight="1">
      <c r="A15" s="1035" t="s">
        <v>682</v>
      </c>
      <c r="B15" s="1050">
        <v>64</v>
      </c>
      <c r="C15" s="1034">
        <v>63</v>
      </c>
      <c r="D15" s="1034">
        <v>1</v>
      </c>
      <c r="E15" s="1034"/>
      <c r="F15" s="1034"/>
      <c r="G15" s="1034"/>
    </row>
    <row r="16" spans="1:7" s="978" customFormat="1" ht="12.95" customHeight="1">
      <c r="A16" s="1035" t="s">
        <v>681</v>
      </c>
      <c r="B16" s="1050">
        <v>13</v>
      </c>
      <c r="C16" s="1034">
        <v>13</v>
      </c>
      <c r="D16" s="1034">
        <v>0</v>
      </c>
      <c r="E16" s="1034"/>
      <c r="F16" s="1034"/>
      <c r="G16" s="1034"/>
    </row>
    <row r="17" spans="1:7" s="978" customFormat="1" ht="12.95" customHeight="1">
      <c r="A17" s="1035"/>
      <c r="B17" s="1050"/>
      <c r="C17" s="1034"/>
      <c r="D17" s="1034"/>
      <c r="E17" s="1034"/>
      <c r="F17" s="1034"/>
      <c r="G17" s="1034"/>
    </row>
    <row r="18" spans="1:7" s="978" customFormat="1" ht="12.95" customHeight="1">
      <c r="A18" s="1003" t="s">
        <v>680</v>
      </c>
      <c r="B18" s="1050">
        <v>14</v>
      </c>
      <c r="C18" s="1050">
        <v>14</v>
      </c>
      <c r="D18" s="1050">
        <v>0</v>
      </c>
      <c r="E18" s="1034"/>
      <c r="F18" s="1034"/>
      <c r="G18" s="1034"/>
    </row>
    <row r="19" spans="1:7" s="978" customFormat="1" ht="12.95" customHeight="1">
      <c r="A19" s="1003"/>
      <c r="B19" s="1050"/>
      <c r="C19" s="1050"/>
      <c r="D19" s="1050"/>
      <c r="E19" s="1034"/>
      <c r="F19" s="1034"/>
      <c r="G19" s="1034"/>
    </row>
    <row r="20" spans="1:7" s="978" customFormat="1" ht="12.95" customHeight="1">
      <c r="A20" s="1003" t="s">
        <v>679</v>
      </c>
      <c r="B20" s="1050">
        <v>16</v>
      </c>
      <c r="C20" s="1050">
        <v>16</v>
      </c>
      <c r="D20" s="1050">
        <v>0</v>
      </c>
      <c r="E20" s="1034"/>
      <c r="F20" s="1034"/>
      <c r="G20" s="1034"/>
    </row>
    <row r="21" spans="1:7" ht="6.95" customHeight="1" thickBot="1">
      <c r="A21" s="990"/>
      <c r="B21" s="1033"/>
      <c r="C21" s="1032"/>
      <c r="D21" s="1032"/>
    </row>
    <row r="22" spans="1:7" ht="3.75" customHeight="1" thickTop="1">
      <c r="A22" s="471"/>
      <c r="B22" s="276"/>
      <c r="C22" s="1043"/>
      <c r="D22" s="1043"/>
    </row>
    <row r="23" spans="1:7" s="567" customFormat="1" ht="12.95" customHeight="1">
      <c r="A23" s="1841" t="s">
        <v>630</v>
      </c>
      <c r="B23" s="1841"/>
      <c r="C23" s="1841"/>
      <c r="D23" s="1841"/>
      <c r="E23" s="1841"/>
      <c r="G23" s="1047"/>
    </row>
    <row r="24" spans="1:7">
      <c r="A24" s="674"/>
      <c r="B24" s="1053"/>
      <c r="C24" s="913"/>
      <c r="D24" s="674"/>
      <c r="F24" s="1047"/>
    </row>
    <row r="25" spans="1:7" ht="23.25" customHeight="1">
      <c r="A25" s="1860"/>
      <c r="B25" s="1860"/>
      <c r="C25" s="1860"/>
      <c r="D25" s="1860"/>
      <c r="F25" s="1047"/>
    </row>
    <row r="26" spans="1:7" ht="23.25" customHeight="1">
      <c r="A26" s="1860"/>
      <c r="B26" s="1860"/>
      <c r="C26" s="1860"/>
      <c r="D26" s="1860"/>
    </row>
    <row r="27" spans="1:7">
      <c r="G27" s="600"/>
    </row>
    <row r="29" spans="1:7">
      <c r="F29" s="600"/>
    </row>
    <row r="30" spans="1:7">
      <c r="F30" s="600"/>
    </row>
  </sheetData>
  <mergeCells count="6">
    <mergeCell ref="A26:D26"/>
    <mergeCell ref="A3:D3"/>
    <mergeCell ref="A5:A6"/>
    <mergeCell ref="B5:D5"/>
    <mergeCell ref="A23:E23"/>
    <mergeCell ref="A25:D25"/>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dimension ref="A1:K30"/>
  <sheetViews>
    <sheetView workbookViewId="0">
      <selection sqref="A1:B1"/>
    </sheetView>
  </sheetViews>
  <sheetFormatPr defaultColWidth="7.85546875" defaultRowHeight="12.75"/>
  <cols>
    <col min="1" max="1" width="3.140625" style="977" customWidth="1"/>
    <col min="2" max="2" width="37.5703125" style="977" customWidth="1"/>
    <col min="3" max="3" width="10.7109375" style="977" customWidth="1"/>
    <col min="4" max="7" width="8.85546875" style="977" customWidth="1"/>
    <col min="8" max="16384" width="7.85546875" style="977"/>
  </cols>
  <sheetData>
    <row r="1" spans="1:11" ht="15" customHeight="1">
      <c r="A1" s="1848" t="s">
        <v>1527</v>
      </c>
      <c r="B1" s="1848"/>
      <c r="C1" s="978"/>
      <c r="D1" s="978"/>
      <c r="E1" s="978"/>
      <c r="F1" s="978"/>
      <c r="G1" s="1012"/>
      <c r="H1" s="978"/>
      <c r="I1" s="978"/>
    </row>
    <row r="2" spans="1:11" ht="21" customHeight="1">
      <c r="A2" s="1844" t="s">
        <v>694</v>
      </c>
      <c r="B2" s="1844"/>
      <c r="C2" s="1844"/>
      <c r="D2" s="1844"/>
      <c r="E2" s="1844"/>
      <c r="F2" s="1844"/>
      <c r="G2" s="1844"/>
    </row>
    <row r="3" spans="1:11" s="1028" customFormat="1" ht="33" customHeight="1">
      <c r="A3" s="1847" t="s">
        <v>693</v>
      </c>
      <c r="B3" s="1847"/>
      <c r="C3" s="1847"/>
      <c r="D3" s="1847"/>
      <c r="E3" s="1847"/>
      <c r="F3" s="1847"/>
      <c r="G3" s="1847"/>
    </row>
    <row r="4" spans="1:11" ht="15" customHeight="1">
      <c r="A4" s="1849">
        <v>2015</v>
      </c>
      <c r="B4" s="1850"/>
      <c r="C4" s="1043"/>
      <c r="D4" s="1042"/>
      <c r="E4" s="471"/>
      <c r="F4" s="471"/>
      <c r="G4" s="1026" t="s">
        <v>671</v>
      </c>
      <c r="H4" s="978"/>
      <c r="I4" s="978"/>
      <c r="J4" s="978"/>
      <c r="K4" s="978"/>
    </row>
    <row r="5" spans="1:11" ht="24" customHeight="1">
      <c r="A5" s="1864" t="s">
        <v>670</v>
      </c>
      <c r="B5" s="1865"/>
      <c r="C5" s="1867" t="s">
        <v>692</v>
      </c>
      <c r="D5" s="1805" t="s">
        <v>691</v>
      </c>
      <c r="E5" s="1807"/>
      <c r="F5" s="1869" t="s">
        <v>690</v>
      </c>
      <c r="G5" s="1870"/>
    </row>
    <row r="6" spans="1:11" ht="16.5" customHeight="1">
      <c r="A6" s="1866"/>
      <c r="B6" s="1862"/>
      <c r="C6" s="1868"/>
      <c r="D6" s="1810" t="s">
        <v>689</v>
      </c>
      <c r="E6" s="1810" t="s">
        <v>688</v>
      </c>
      <c r="F6" s="1810" t="s">
        <v>689</v>
      </c>
      <c r="G6" s="1810" t="s">
        <v>688</v>
      </c>
    </row>
    <row r="7" spans="1:11" ht="14.25" customHeight="1">
      <c r="A7" s="1866"/>
      <c r="B7" s="1862"/>
      <c r="C7" s="1868"/>
      <c r="D7" s="1863"/>
      <c r="E7" s="1863"/>
      <c r="F7" s="1863"/>
      <c r="G7" s="1863"/>
    </row>
    <row r="8" spans="1:11" ht="8.1" customHeight="1">
      <c r="A8" s="978"/>
      <c r="B8" s="978"/>
      <c r="C8" s="1012"/>
      <c r="D8" s="1012"/>
      <c r="E8" s="1012"/>
      <c r="F8" s="1012"/>
      <c r="G8" s="1012"/>
      <c r="H8" s="978"/>
    </row>
    <row r="9" spans="1:11" s="1003" customFormat="1" ht="15" customHeight="1">
      <c r="A9" s="1003" t="s">
        <v>9</v>
      </c>
      <c r="B9" s="1037"/>
      <c r="C9" s="1059">
        <f>SUM(C11:C20)</f>
        <v>388</v>
      </c>
      <c r="D9" s="1059">
        <f>SUM(D11:D20)</f>
        <v>371</v>
      </c>
      <c r="E9" s="1059">
        <f>SUM(E11:E20)</f>
        <v>17</v>
      </c>
      <c r="F9" s="1059">
        <f>SUM(F11:F20)</f>
        <v>222</v>
      </c>
      <c r="G9" s="1059">
        <f>SUM(G11:G20)</f>
        <v>149</v>
      </c>
      <c r="H9" s="1060"/>
    </row>
    <row r="10" spans="1:11" s="1003" customFormat="1" ht="8.1" customHeight="1">
      <c r="C10" s="1060"/>
      <c r="D10" s="1060"/>
      <c r="E10" s="1060"/>
      <c r="F10" s="1060"/>
      <c r="G10" s="1060"/>
    </row>
    <row r="11" spans="1:11" s="978" customFormat="1" ht="15" customHeight="1">
      <c r="B11" s="978" t="s">
        <v>663</v>
      </c>
      <c r="C11" s="1059">
        <v>79</v>
      </c>
      <c r="D11" s="1058">
        <v>74</v>
      </c>
      <c r="E11" s="1058">
        <v>5</v>
      </c>
      <c r="F11" s="1058">
        <v>42</v>
      </c>
      <c r="G11" s="1058">
        <v>32</v>
      </c>
      <c r="H11" s="1057"/>
      <c r="I11" s="1057"/>
    </row>
    <row r="12" spans="1:11" s="978" customFormat="1" ht="15" customHeight="1">
      <c r="B12" s="978" t="s">
        <v>662</v>
      </c>
      <c r="C12" s="1059">
        <v>38</v>
      </c>
      <c r="D12" s="1058">
        <v>35</v>
      </c>
      <c r="E12" s="1058">
        <v>3</v>
      </c>
      <c r="F12" s="1058">
        <v>18</v>
      </c>
      <c r="G12" s="1058">
        <v>17</v>
      </c>
      <c r="H12" s="1057"/>
      <c r="I12" s="1057"/>
    </row>
    <row r="13" spans="1:11" s="978" customFormat="1" ht="15" customHeight="1">
      <c r="B13" s="1035" t="s">
        <v>661</v>
      </c>
      <c r="C13" s="1059">
        <v>7</v>
      </c>
      <c r="D13" s="1058">
        <v>7</v>
      </c>
      <c r="E13" s="1058">
        <v>0</v>
      </c>
      <c r="F13" s="1058">
        <v>4</v>
      </c>
      <c r="G13" s="1058">
        <v>3</v>
      </c>
      <c r="H13" s="1057"/>
      <c r="I13" s="1057"/>
    </row>
    <row r="14" spans="1:11" s="978" customFormat="1" ht="15" customHeight="1">
      <c r="B14" s="1035" t="s">
        <v>660</v>
      </c>
      <c r="C14" s="1059">
        <v>30</v>
      </c>
      <c r="D14" s="1058">
        <v>30</v>
      </c>
      <c r="E14" s="1058">
        <v>0</v>
      </c>
      <c r="F14" s="1058">
        <v>21</v>
      </c>
      <c r="G14" s="1058">
        <v>9</v>
      </c>
      <c r="H14" s="1057"/>
      <c r="I14" s="1057"/>
    </row>
    <row r="15" spans="1:11" s="978" customFormat="1" ht="15" customHeight="1">
      <c r="B15" s="1035" t="s">
        <v>659</v>
      </c>
      <c r="C15" s="1059">
        <v>59</v>
      </c>
      <c r="D15" s="1058">
        <v>55</v>
      </c>
      <c r="E15" s="1058">
        <v>4</v>
      </c>
      <c r="F15" s="1058">
        <v>33</v>
      </c>
      <c r="G15" s="1058">
        <v>22</v>
      </c>
      <c r="H15" s="1057"/>
      <c r="I15" s="1057"/>
    </row>
    <row r="16" spans="1:11" s="978" customFormat="1" ht="15" customHeight="1">
      <c r="B16" s="1035" t="s">
        <v>658</v>
      </c>
      <c r="C16" s="1059">
        <v>48</v>
      </c>
      <c r="D16" s="1058">
        <v>46</v>
      </c>
      <c r="E16" s="1058">
        <v>2</v>
      </c>
      <c r="F16" s="1058">
        <v>29</v>
      </c>
      <c r="G16" s="1058">
        <v>17</v>
      </c>
      <c r="H16" s="1057"/>
      <c r="I16" s="1057"/>
    </row>
    <row r="17" spans="1:9" s="978" customFormat="1" ht="15" customHeight="1">
      <c r="B17" s="1035" t="s">
        <v>657</v>
      </c>
      <c r="C17" s="1059">
        <v>48</v>
      </c>
      <c r="D17" s="1058">
        <v>46</v>
      </c>
      <c r="E17" s="1058">
        <v>2</v>
      </c>
      <c r="F17" s="1058">
        <v>28</v>
      </c>
      <c r="G17" s="1058">
        <v>18</v>
      </c>
      <c r="H17" s="1057"/>
      <c r="I17" s="1057"/>
    </row>
    <row r="18" spans="1:9" s="978" customFormat="1" ht="15" customHeight="1">
      <c r="B18" s="1035" t="s">
        <v>656</v>
      </c>
      <c r="C18" s="1059">
        <v>61</v>
      </c>
      <c r="D18" s="1058">
        <v>61</v>
      </c>
      <c r="E18" s="1058">
        <v>0</v>
      </c>
      <c r="F18" s="1058">
        <v>33</v>
      </c>
      <c r="G18" s="1058">
        <v>28</v>
      </c>
      <c r="H18" s="1057"/>
      <c r="I18" s="1057"/>
    </row>
    <row r="19" spans="1:9" s="978" customFormat="1" ht="15" customHeight="1">
      <c r="B19" s="1035" t="s">
        <v>655</v>
      </c>
      <c r="C19" s="1059">
        <v>13</v>
      </c>
      <c r="D19" s="1058">
        <v>13</v>
      </c>
      <c r="E19" s="1058">
        <v>0</v>
      </c>
      <c r="F19" s="1058">
        <v>10</v>
      </c>
      <c r="G19" s="1058">
        <v>3</v>
      </c>
      <c r="H19" s="1057"/>
      <c r="I19" s="1057"/>
    </row>
    <row r="20" spans="1:9" s="978" customFormat="1" ht="15" customHeight="1">
      <c r="B20" s="471" t="s">
        <v>654</v>
      </c>
      <c r="C20" s="1059">
        <v>5</v>
      </c>
      <c r="D20" s="1058">
        <v>4</v>
      </c>
      <c r="E20" s="1058">
        <v>1</v>
      </c>
      <c r="F20" s="1058">
        <v>4</v>
      </c>
      <c r="G20" s="1058">
        <v>0</v>
      </c>
      <c r="H20" s="1057"/>
      <c r="I20" s="1057"/>
    </row>
    <row r="21" spans="1:9" ht="6.95" customHeight="1" thickBot="1">
      <c r="A21" s="990"/>
      <c r="B21" s="990"/>
      <c r="C21" s="1032"/>
      <c r="D21" s="1032"/>
      <c r="E21" s="1032"/>
      <c r="F21" s="1032"/>
      <c r="G21" s="1032"/>
      <c r="H21" s="978"/>
    </row>
    <row r="22" spans="1:9" ht="3.75" customHeight="1" thickTop="1">
      <c r="A22" s="471"/>
      <c r="B22" s="471"/>
      <c r="C22" s="1043"/>
      <c r="D22" s="1043"/>
      <c r="E22" s="1043"/>
      <c r="F22" s="1043"/>
      <c r="G22" s="1043"/>
      <c r="H22" s="978"/>
    </row>
    <row r="23" spans="1:9" s="134" customFormat="1" ht="12.95" customHeight="1">
      <c r="A23" s="1841" t="s">
        <v>630</v>
      </c>
      <c r="B23" s="1841"/>
      <c r="C23" s="1841"/>
      <c r="D23" s="1841"/>
      <c r="E23" s="1841"/>
      <c r="G23" s="1047"/>
    </row>
    <row r="24" spans="1:9" ht="9.75" customHeight="1">
      <c r="A24" s="1016"/>
      <c r="B24" s="1014"/>
      <c r="C24" s="1012"/>
      <c r="D24" s="1012"/>
      <c r="E24" s="978"/>
      <c r="F24" s="978"/>
      <c r="G24" s="978"/>
      <c r="H24" s="978"/>
    </row>
    <row r="25" spans="1:9" ht="15" customHeight="1">
      <c r="A25" s="978"/>
      <c r="B25" s="978"/>
      <c r="C25" s="1012"/>
      <c r="D25" s="1012"/>
      <c r="E25" s="978"/>
      <c r="F25" s="978"/>
      <c r="G25" s="978"/>
      <c r="H25" s="978"/>
    </row>
    <row r="26" spans="1:9" ht="15" customHeight="1">
      <c r="A26" s="978"/>
      <c r="B26" s="978"/>
      <c r="C26" s="1012"/>
      <c r="D26" s="1012"/>
      <c r="E26" s="978"/>
      <c r="F26" s="978"/>
      <c r="G26" s="978"/>
      <c r="H26" s="978"/>
    </row>
    <row r="27" spans="1:9">
      <c r="A27" s="978"/>
      <c r="B27" s="978"/>
      <c r="C27" s="978"/>
      <c r="D27" s="978"/>
      <c r="E27" s="978"/>
      <c r="F27" s="978"/>
      <c r="G27" s="978"/>
      <c r="H27" s="978"/>
    </row>
    <row r="28" spans="1:9">
      <c r="A28" s="978"/>
      <c r="B28" s="978"/>
      <c r="C28" s="978"/>
      <c r="D28" s="978"/>
      <c r="E28" s="978"/>
      <c r="F28" s="978"/>
      <c r="G28" s="978"/>
      <c r="H28" s="978"/>
    </row>
    <row r="29" spans="1:9">
      <c r="A29" s="978"/>
      <c r="B29" s="978"/>
      <c r="C29" s="978"/>
      <c r="D29" s="978"/>
      <c r="E29" s="978"/>
      <c r="F29" s="978"/>
      <c r="G29" s="978"/>
      <c r="H29" s="978"/>
    </row>
    <row r="30" spans="1:9">
      <c r="A30" s="978"/>
      <c r="B30" s="978"/>
      <c r="C30" s="978"/>
      <c r="D30" s="978"/>
      <c r="E30" s="978"/>
      <c r="F30" s="978"/>
      <c r="G30" s="978"/>
      <c r="H30" s="978"/>
    </row>
  </sheetData>
  <mergeCells count="13">
    <mergeCell ref="A1:B1"/>
    <mergeCell ref="G6:G7"/>
    <mergeCell ref="A23:E23"/>
    <mergeCell ref="A2:G2"/>
    <mergeCell ref="A3:G3"/>
    <mergeCell ref="A4:B4"/>
    <mergeCell ref="A5:B7"/>
    <mergeCell ref="C5:C7"/>
    <mergeCell ref="D5:E5"/>
    <mergeCell ref="F5:G5"/>
    <mergeCell ref="D6:D7"/>
    <mergeCell ref="E6:E7"/>
    <mergeCell ref="F6:F7"/>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dimension ref="A1:K31"/>
  <sheetViews>
    <sheetView workbookViewId="0">
      <selection sqref="A1:B1"/>
    </sheetView>
  </sheetViews>
  <sheetFormatPr defaultColWidth="7.85546875" defaultRowHeight="12.75"/>
  <cols>
    <col min="1" max="1" width="3.140625" style="977" customWidth="1"/>
    <col min="2" max="2" width="27.42578125" style="977" customWidth="1"/>
    <col min="3" max="3" width="7.85546875" style="977" customWidth="1"/>
    <col min="4" max="5" width="9.28515625" style="977" customWidth="1"/>
    <col min="6" max="6" width="9.140625" style="977" customWidth="1"/>
    <col min="7" max="7" width="10" style="977" customWidth="1"/>
    <col min="8" max="8" width="10.5703125" style="977" customWidth="1"/>
    <col min="9" max="16384" width="7.85546875" style="977"/>
  </cols>
  <sheetData>
    <row r="1" spans="1:11" ht="15" customHeight="1">
      <c r="A1" s="1848" t="s">
        <v>1527</v>
      </c>
      <c r="B1" s="1848"/>
    </row>
    <row r="2" spans="1:11" ht="21" customHeight="1">
      <c r="A2" s="1871" t="s">
        <v>702</v>
      </c>
      <c r="B2" s="1871"/>
      <c r="C2" s="1871"/>
      <c r="D2" s="1871"/>
      <c r="E2" s="1871"/>
      <c r="F2" s="1871"/>
      <c r="G2" s="1871"/>
    </row>
    <row r="3" spans="1:11" s="1028" customFormat="1" ht="33" customHeight="1">
      <c r="A3" s="1847" t="s">
        <v>701</v>
      </c>
      <c r="B3" s="1847"/>
      <c r="C3" s="1847"/>
      <c r="D3" s="1847"/>
      <c r="E3" s="1847"/>
      <c r="F3" s="1847"/>
      <c r="G3" s="1847"/>
      <c r="H3" s="1847"/>
    </row>
    <row r="4" spans="1:11" ht="15" customHeight="1">
      <c r="A4" s="1849">
        <v>2015</v>
      </c>
      <c r="B4" s="1850"/>
      <c r="C4" s="725"/>
      <c r="D4" s="1043"/>
      <c r="E4" s="1042"/>
      <c r="F4" s="471"/>
      <c r="H4" s="1026" t="s">
        <v>671</v>
      </c>
      <c r="I4" s="978"/>
      <c r="J4" s="978"/>
      <c r="K4" s="978"/>
    </row>
    <row r="5" spans="1:11" ht="15.75" customHeight="1">
      <c r="A5" s="1864" t="s">
        <v>670</v>
      </c>
      <c r="B5" s="1865"/>
      <c r="C5" s="1867" t="s">
        <v>692</v>
      </c>
      <c r="D5" s="1872" t="s">
        <v>700</v>
      </c>
      <c r="E5" s="1873"/>
      <c r="F5" s="1819"/>
      <c r="G5" s="1872" t="s">
        <v>699</v>
      </c>
      <c r="H5" s="1873"/>
    </row>
    <row r="6" spans="1:11" ht="21.75" customHeight="1">
      <c r="A6" s="1866"/>
      <c r="B6" s="1862"/>
      <c r="C6" s="1868"/>
      <c r="D6" s="1874" t="s">
        <v>165</v>
      </c>
      <c r="E6" s="1810" t="s">
        <v>698</v>
      </c>
      <c r="F6" s="1810" t="s">
        <v>697</v>
      </c>
      <c r="G6" s="1810" t="s">
        <v>696</v>
      </c>
      <c r="H6" s="1810" t="s">
        <v>695</v>
      </c>
    </row>
    <row r="7" spans="1:11" ht="19.5" customHeight="1">
      <c r="A7" s="1866"/>
      <c r="B7" s="1862"/>
      <c r="C7" s="1868"/>
      <c r="D7" s="1875"/>
      <c r="E7" s="1863"/>
      <c r="F7" s="1863"/>
      <c r="G7" s="1863"/>
      <c r="H7" s="1863"/>
    </row>
    <row r="8" spans="1:11" ht="12.95" customHeight="1">
      <c r="A8" s="978"/>
      <c r="B8" s="978"/>
      <c r="C8" s="978"/>
      <c r="D8" s="1012"/>
      <c r="E8" s="1012"/>
      <c r="F8" s="1012"/>
      <c r="G8" s="1012"/>
      <c r="H8" s="978"/>
    </row>
    <row r="9" spans="1:11" s="1003" customFormat="1" ht="12.95" customHeight="1">
      <c r="A9" s="1003" t="s">
        <v>9</v>
      </c>
      <c r="B9" s="1037"/>
      <c r="C9" s="1059">
        <f t="shared" ref="C9:H9" si="0">SUM(C11:C20)</f>
        <v>388</v>
      </c>
      <c r="D9" s="1059">
        <f t="shared" si="0"/>
        <v>13660668.000000002</v>
      </c>
      <c r="E9" s="1059">
        <f t="shared" si="0"/>
        <v>1713934</v>
      </c>
      <c r="F9" s="1059">
        <f t="shared" si="0"/>
        <v>5247009</v>
      </c>
      <c r="G9" s="1059">
        <f t="shared" si="0"/>
        <v>5122275</v>
      </c>
      <c r="H9" s="1059">
        <f t="shared" si="0"/>
        <v>7581167.8199999984</v>
      </c>
    </row>
    <row r="10" spans="1:11" s="1003" customFormat="1" ht="12.95" customHeight="1">
      <c r="C10" s="1060"/>
      <c r="D10" s="1060"/>
      <c r="E10" s="1060"/>
      <c r="F10" s="1060"/>
      <c r="G10" s="1060"/>
    </row>
    <row r="11" spans="1:11" s="978" customFormat="1" ht="12.95" customHeight="1">
      <c r="B11" s="978" t="s">
        <v>663</v>
      </c>
      <c r="C11" s="1024">
        <v>79</v>
      </c>
      <c r="D11" s="1059">
        <v>3245675</v>
      </c>
      <c r="E11" s="1058">
        <v>428695</v>
      </c>
      <c r="F11" s="1058">
        <v>1383547.9999999998</v>
      </c>
      <c r="G11" s="1058">
        <v>1831507</v>
      </c>
      <c r="H11" s="1057">
        <v>2246622.8799999994</v>
      </c>
    </row>
    <row r="12" spans="1:11" s="978" customFormat="1" ht="12.95" customHeight="1">
      <c r="B12" s="978" t="s">
        <v>662</v>
      </c>
      <c r="C12" s="1024">
        <v>38</v>
      </c>
      <c r="D12" s="1059">
        <v>930845.00000000023</v>
      </c>
      <c r="E12" s="1058">
        <v>72026</v>
      </c>
      <c r="F12" s="1058">
        <v>295939.99999999994</v>
      </c>
      <c r="G12" s="1058">
        <v>286613</v>
      </c>
      <c r="H12" s="1057">
        <v>570141.41999999993</v>
      </c>
    </row>
    <row r="13" spans="1:11" s="978" customFormat="1" ht="12.95" customHeight="1">
      <c r="B13" s="1035" t="s">
        <v>661</v>
      </c>
      <c r="C13" s="1024">
        <v>7</v>
      </c>
      <c r="D13" s="1059">
        <v>107899</v>
      </c>
      <c r="E13" s="1058">
        <v>30191</v>
      </c>
      <c r="F13" s="1058">
        <v>25584</v>
      </c>
      <c r="G13" s="1058">
        <v>49818</v>
      </c>
      <c r="H13" s="1057">
        <v>50648.909999999996</v>
      </c>
    </row>
    <row r="14" spans="1:11" s="978" customFormat="1" ht="12.95" customHeight="1">
      <c r="B14" s="1035" t="s">
        <v>660</v>
      </c>
      <c r="C14" s="1024">
        <v>30</v>
      </c>
      <c r="D14" s="1059">
        <v>937393</v>
      </c>
      <c r="E14" s="1058">
        <v>285762</v>
      </c>
      <c r="F14" s="1058">
        <v>109424</v>
      </c>
      <c r="G14" s="1058">
        <v>308316</v>
      </c>
      <c r="H14" s="1057">
        <v>576162.94999999995</v>
      </c>
    </row>
    <row r="15" spans="1:11" s="978" customFormat="1" ht="12.95" customHeight="1">
      <c r="B15" s="1035" t="s">
        <v>659</v>
      </c>
      <c r="C15" s="1024">
        <v>59</v>
      </c>
      <c r="D15" s="1059">
        <v>440068</v>
      </c>
      <c r="E15" s="1058">
        <v>96964</v>
      </c>
      <c r="F15" s="1058">
        <v>58936</v>
      </c>
      <c r="G15" s="1058">
        <v>228555.99999999994</v>
      </c>
      <c r="H15" s="1057">
        <v>218945.46</v>
      </c>
    </row>
    <row r="16" spans="1:11" s="978" customFormat="1" ht="12.95" customHeight="1">
      <c r="B16" s="1035" t="s">
        <v>658</v>
      </c>
      <c r="C16" s="1024">
        <v>48</v>
      </c>
      <c r="D16" s="1059">
        <v>2664788</v>
      </c>
      <c r="E16" s="1058">
        <v>174981.00000000006</v>
      </c>
      <c r="F16" s="1058">
        <v>550022</v>
      </c>
      <c r="G16" s="1058">
        <v>739897</v>
      </c>
      <c r="H16" s="1057">
        <v>1994482.9399999995</v>
      </c>
    </row>
    <row r="17" spans="1:8" s="978" customFormat="1" ht="12.95" customHeight="1">
      <c r="B17" s="1035" t="s">
        <v>657</v>
      </c>
      <c r="C17" s="1024">
        <v>48</v>
      </c>
      <c r="D17" s="1059">
        <v>3494298.0000000014</v>
      </c>
      <c r="E17" s="1058">
        <v>318068.00000000012</v>
      </c>
      <c r="F17" s="1058">
        <v>2348803.9999999995</v>
      </c>
      <c r="G17" s="1058">
        <v>798780</v>
      </c>
      <c r="H17" s="1057">
        <v>887815.41999999993</v>
      </c>
    </row>
    <row r="18" spans="1:8" s="978" customFormat="1" ht="12.95" customHeight="1">
      <c r="B18" s="1035" t="s">
        <v>656</v>
      </c>
      <c r="C18" s="1024">
        <v>61</v>
      </c>
      <c r="D18" s="1059">
        <v>1033875.9999999999</v>
      </c>
      <c r="E18" s="1058">
        <v>216129</v>
      </c>
      <c r="F18" s="1058">
        <v>282573.00000000006</v>
      </c>
      <c r="G18" s="1058">
        <v>659235.00000000012</v>
      </c>
      <c r="H18" s="1057">
        <v>563411.91</v>
      </c>
    </row>
    <row r="19" spans="1:8" s="978" customFormat="1" ht="12.95" customHeight="1">
      <c r="B19" s="1035" t="s">
        <v>655</v>
      </c>
      <c r="C19" s="1024">
        <v>13</v>
      </c>
      <c r="D19" s="1059">
        <v>415311</v>
      </c>
      <c r="E19" s="1058">
        <v>60841</v>
      </c>
      <c r="F19" s="1058">
        <v>82772</v>
      </c>
      <c r="G19" s="1058">
        <v>209596</v>
      </c>
      <c r="H19" s="1057">
        <v>216828.79</v>
      </c>
    </row>
    <row r="20" spans="1:8" s="978" customFormat="1" ht="12.95" customHeight="1">
      <c r="B20" s="471" t="s">
        <v>654</v>
      </c>
      <c r="C20" s="1061">
        <v>5</v>
      </c>
      <c r="D20" s="1059">
        <v>390515</v>
      </c>
      <c r="E20" s="1058">
        <v>30277.000000000004</v>
      </c>
      <c r="F20" s="1058">
        <v>109406</v>
      </c>
      <c r="G20" s="1058">
        <v>9957</v>
      </c>
      <c r="H20" s="1057">
        <v>256107.13999999996</v>
      </c>
    </row>
    <row r="21" spans="1:8" s="978" customFormat="1" ht="6.95" customHeight="1">
      <c r="B21" s="471"/>
      <c r="C21" s="1061"/>
      <c r="D21" s="1059"/>
      <c r="E21" s="1058"/>
      <c r="F21" s="1058"/>
      <c r="G21" s="1058"/>
      <c r="H21" s="1057"/>
    </row>
    <row r="22" spans="1:8" ht="3" customHeight="1" thickBot="1">
      <c r="A22" s="990"/>
      <c r="B22" s="990"/>
      <c r="C22" s="990"/>
      <c r="D22" s="1032"/>
      <c r="E22" s="1032"/>
      <c r="F22" s="1032"/>
      <c r="G22" s="1032"/>
      <c r="H22" s="1032"/>
    </row>
    <row r="23" spans="1:8" ht="3.75" customHeight="1" thickTop="1">
      <c r="A23" s="471"/>
      <c r="B23" s="471"/>
      <c r="C23" s="471"/>
      <c r="D23" s="1043"/>
      <c r="E23" s="1043"/>
      <c r="F23" s="1043"/>
      <c r="G23" s="1043"/>
      <c r="H23" s="1043"/>
    </row>
    <row r="24" spans="1:8" s="134" customFormat="1" ht="12.95" customHeight="1">
      <c r="A24" s="1841" t="s">
        <v>630</v>
      </c>
      <c r="B24" s="1841"/>
      <c r="C24" s="1841"/>
      <c r="D24" s="1841"/>
      <c r="E24" s="1841"/>
      <c r="G24" s="1047"/>
    </row>
    <row r="25" spans="1:8" ht="9.75" customHeight="1">
      <c r="A25" s="1016"/>
      <c r="B25" s="1014"/>
      <c r="C25" s="1014"/>
      <c r="D25" s="1012"/>
      <c r="E25" s="1012"/>
      <c r="F25" s="978"/>
      <c r="G25" s="978"/>
      <c r="H25" s="978"/>
    </row>
    <row r="26" spans="1:8" ht="15" customHeight="1">
      <c r="A26" s="978"/>
      <c r="B26" s="978"/>
      <c r="C26" s="978"/>
      <c r="D26" s="1012"/>
      <c r="E26" s="1012"/>
      <c r="F26" s="978"/>
      <c r="G26" s="978"/>
      <c r="H26" s="978"/>
    </row>
    <row r="27" spans="1:8" ht="15" customHeight="1">
      <c r="A27" s="978"/>
      <c r="B27" s="978"/>
      <c r="C27" s="978"/>
      <c r="D27" s="1012"/>
      <c r="E27" s="1012"/>
      <c r="F27" s="978"/>
      <c r="G27" s="978"/>
      <c r="H27" s="978"/>
    </row>
    <row r="28" spans="1:8">
      <c r="A28" s="978"/>
      <c r="B28" s="978"/>
      <c r="C28" s="978"/>
      <c r="D28" s="978"/>
      <c r="E28" s="978"/>
      <c r="F28" s="978"/>
      <c r="G28" s="978"/>
      <c r="H28" s="978"/>
    </row>
    <row r="29" spans="1:8">
      <c r="A29" s="978"/>
      <c r="B29" s="978"/>
      <c r="C29" s="978"/>
      <c r="D29" s="978"/>
      <c r="E29" s="978"/>
      <c r="F29" s="978"/>
      <c r="G29" s="978"/>
      <c r="H29" s="978"/>
    </row>
    <row r="30" spans="1:8">
      <c r="A30" s="978"/>
      <c r="B30" s="978"/>
      <c r="C30" s="978"/>
      <c r="D30" s="978"/>
      <c r="E30" s="978"/>
      <c r="F30" s="978"/>
      <c r="G30" s="978"/>
      <c r="H30" s="978"/>
    </row>
    <row r="31" spans="1:8">
      <c r="A31" s="978"/>
      <c r="B31" s="978"/>
      <c r="C31" s="978"/>
      <c r="D31" s="978"/>
      <c r="E31" s="978"/>
      <c r="F31" s="978"/>
      <c r="G31" s="978"/>
      <c r="H31" s="978"/>
    </row>
  </sheetData>
  <mergeCells count="14">
    <mergeCell ref="A1:B1"/>
    <mergeCell ref="G6:G7"/>
    <mergeCell ref="H6:H7"/>
    <mergeCell ref="A24:E24"/>
    <mergeCell ref="A2:G2"/>
    <mergeCell ref="A3:H3"/>
    <mergeCell ref="A4:B4"/>
    <mergeCell ref="A5:B7"/>
    <mergeCell ref="C5:C7"/>
    <mergeCell ref="D5:F5"/>
    <mergeCell ref="G5:H5"/>
    <mergeCell ref="D6:D7"/>
    <mergeCell ref="E6:E7"/>
    <mergeCell ref="F6:F7"/>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dimension ref="A1:H30"/>
  <sheetViews>
    <sheetView showGridLines="0" workbookViewId="0"/>
  </sheetViews>
  <sheetFormatPr defaultColWidth="7.85546875" defaultRowHeight="12.75"/>
  <cols>
    <col min="1" max="1" width="20.140625" style="134" customWidth="1"/>
    <col min="2" max="2" width="7.85546875" style="134" customWidth="1"/>
    <col min="3" max="3" width="11.28515625" style="565" customWidth="1"/>
    <col min="4" max="4" width="14" style="1045" customWidth="1"/>
    <col min="5" max="5" width="12.28515625" style="134" customWidth="1"/>
    <col min="6" max="6" width="11.28515625" style="134" customWidth="1"/>
    <col min="7" max="7" width="10" style="134" customWidth="1"/>
    <col min="8" max="16384" width="7.85546875" style="134"/>
  </cols>
  <sheetData>
    <row r="1" spans="1:8" ht="15" customHeight="1">
      <c r="A1" s="1330" t="s">
        <v>1527</v>
      </c>
      <c r="B1" s="674"/>
      <c r="C1" s="1053"/>
      <c r="D1" s="913"/>
      <c r="E1" s="674"/>
      <c r="F1" s="674"/>
    </row>
    <row r="2" spans="1:8" ht="21" customHeight="1">
      <c r="A2" s="1056" t="s">
        <v>704</v>
      </c>
      <c r="B2" s="1056"/>
      <c r="C2" s="1056"/>
      <c r="D2" s="1056"/>
      <c r="E2" s="1056"/>
    </row>
    <row r="3" spans="1:8" ht="33" customHeight="1">
      <c r="A3" s="1853" t="s">
        <v>703</v>
      </c>
      <c r="B3" s="1853"/>
      <c r="C3" s="1853"/>
      <c r="D3" s="1853"/>
      <c r="E3" s="1853"/>
      <c r="F3" s="1853"/>
      <c r="G3" s="1853"/>
    </row>
    <row r="4" spans="1:8" ht="15" customHeight="1">
      <c r="A4" s="1017">
        <v>2015</v>
      </c>
      <c r="B4" s="1017"/>
      <c r="C4" s="1043"/>
      <c r="D4" s="1042"/>
      <c r="E4" s="471"/>
      <c r="F4" s="977"/>
      <c r="G4" s="1026" t="s">
        <v>671</v>
      </c>
    </row>
    <row r="5" spans="1:8" ht="21" customHeight="1">
      <c r="A5" s="1861" t="s">
        <v>420</v>
      </c>
      <c r="B5" s="1867" t="s">
        <v>692</v>
      </c>
      <c r="C5" s="1872" t="s">
        <v>700</v>
      </c>
      <c r="D5" s="1873"/>
      <c r="E5" s="1819"/>
      <c r="F5" s="1872" t="s">
        <v>699</v>
      </c>
      <c r="G5" s="1873"/>
    </row>
    <row r="6" spans="1:8" ht="28.5" customHeight="1">
      <c r="A6" s="1862"/>
      <c r="B6" s="1868"/>
      <c r="C6" s="1874" t="s">
        <v>165</v>
      </c>
      <c r="D6" s="1810" t="s">
        <v>698</v>
      </c>
      <c r="E6" s="1810" t="s">
        <v>697</v>
      </c>
      <c r="F6" s="1810" t="s">
        <v>696</v>
      </c>
      <c r="G6" s="1810" t="s">
        <v>695</v>
      </c>
    </row>
    <row r="7" spans="1:8" ht="15.75" customHeight="1">
      <c r="A7" s="1876"/>
      <c r="B7" s="1868"/>
      <c r="C7" s="1875"/>
      <c r="D7" s="1863"/>
      <c r="E7" s="1863"/>
      <c r="F7" s="1863"/>
      <c r="G7" s="1863"/>
    </row>
    <row r="8" spans="1:8" s="1003" customFormat="1" ht="12.95" customHeight="1">
      <c r="A8" s="1003" t="s">
        <v>26</v>
      </c>
      <c r="B8" s="1059">
        <f t="shared" ref="B8:G8" si="0">+B10+B18+B20</f>
        <v>388</v>
      </c>
      <c r="C8" s="1065">
        <f t="shared" si="0"/>
        <v>13660668</v>
      </c>
      <c r="D8" s="1065">
        <f t="shared" si="0"/>
        <v>1713933.9999999993</v>
      </c>
      <c r="E8" s="1065">
        <f t="shared" si="0"/>
        <v>5247009.0000000019</v>
      </c>
      <c r="F8" s="1065">
        <f t="shared" si="0"/>
        <v>5122275.0000000009</v>
      </c>
      <c r="G8" s="1065">
        <f t="shared" si="0"/>
        <v>7581167.8199999994</v>
      </c>
      <c r="H8" s="1036"/>
    </row>
    <row r="9" spans="1:8" s="1003" customFormat="1" ht="12.95" customHeight="1">
      <c r="B9" s="1060"/>
      <c r="C9" s="1067"/>
      <c r="D9" s="1067"/>
      <c r="E9" s="1067"/>
      <c r="F9" s="1067"/>
      <c r="G9" s="1067"/>
    </row>
    <row r="10" spans="1:8" s="1003" customFormat="1" ht="12.95" customHeight="1">
      <c r="A10" s="1003" t="s">
        <v>27</v>
      </c>
      <c r="B10" s="1060">
        <f t="shared" ref="B10:G10" si="1">SUM(B11:B16)</f>
        <v>358</v>
      </c>
      <c r="C10" s="1067">
        <f t="shared" si="1"/>
        <v>13237551</v>
      </c>
      <c r="D10" s="1067">
        <f t="shared" si="1"/>
        <v>1659673.9999999993</v>
      </c>
      <c r="E10" s="1067">
        <f t="shared" si="1"/>
        <v>5068192.0000000019</v>
      </c>
      <c r="F10" s="1067">
        <f t="shared" si="1"/>
        <v>5001029.0000000009</v>
      </c>
      <c r="G10" s="1067">
        <f t="shared" si="1"/>
        <v>7319306.4699999997</v>
      </c>
      <c r="H10" s="1036"/>
    </row>
    <row r="11" spans="1:8" s="978" customFormat="1" ht="12.95" customHeight="1">
      <c r="C11" s="1065"/>
      <c r="D11" s="1066"/>
      <c r="E11" s="1066"/>
      <c r="F11" s="1066"/>
      <c r="G11" s="1066"/>
      <c r="H11" s="1034"/>
    </row>
    <row r="12" spans="1:8" s="978" customFormat="1" ht="12.95" customHeight="1">
      <c r="A12" s="1035" t="s">
        <v>685</v>
      </c>
      <c r="B12" s="1024">
        <v>111</v>
      </c>
      <c r="C12" s="1065">
        <v>4132596.9999999991</v>
      </c>
      <c r="D12" s="1066">
        <v>478321.99999999965</v>
      </c>
      <c r="E12" s="1066">
        <v>1030158.0000000005</v>
      </c>
      <c r="F12" s="1066">
        <v>1236478</v>
      </c>
      <c r="G12" s="1066">
        <v>2634157.4300000006</v>
      </c>
      <c r="H12" s="1036"/>
    </row>
    <row r="13" spans="1:8" s="978" customFormat="1" ht="12.95" customHeight="1">
      <c r="A13" s="1035" t="s">
        <v>684</v>
      </c>
      <c r="B13" s="1024">
        <v>95</v>
      </c>
      <c r="C13" s="1065">
        <v>1589612.0000000002</v>
      </c>
      <c r="D13" s="1066">
        <v>336005</v>
      </c>
      <c r="E13" s="1066">
        <v>300650</v>
      </c>
      <c r="F13" s="1066">
        <v>615799.00000000023</v>
      </c>
      <c r="G13" s="1066">
        <v>1027712.4200000004</v>
      </c>
      <c r="H13" s="1036"/>
    </row>
    <row r="14" spans="1:8" s="978" customFormat="1" ht="12.95" customHeight="1">
      <c r="A14" s="1035" t="s">
        <v>683</v>
      </c>
      <c r="B14" s="1024">
        <v>75</v>
      </c>
      <c r="C14" s="1065">
        <v>6559141</v>
      </c>
      <c r="D14" s="1066">
        <v>734213.99999999965</v>
      </c>
      <c r="E14" s="1066">
        <v>3408037.0000000009</v>
      </c>
      <c r="F14" s="1066">
        <v>2782300.0000000009</v>
      </c>
      <c r="G14" s="1066">
        <v>3173729.6999999988</v>
      </c>
      <c r="H14" s="1036"/>
    </row>
    <row r="15" spans="1:8" s="978" customFormat="1" ht="12.95" customHeight="1">
      <c r="A15" s="1035" t="s">
        <v>682</v>
      </c>
      <c r="B15" s="1024">
        <v>64</v>
      </c>
      <c r="C15" s="1065">
        <v>595163.99999999988</v>
      </c>
      <c r="D15" s="1066">
        <v>86250.000000000015</v>
      </c>
      <c r="E15" s="1066">
        <v>144104.00000000003</v>
      </c>
      <c r="F15" s="1066">
        <v>228814.99999999997</v>
      </c>
      <c r="G15" s="1066">
        <v>259503.45999999996</v>
      </c>
      <c r="H15" s="1036"/>
    </row>
    <row r="16" spans="1:8" s="978" customFormat="1" ht="12.95" customHeight="1">
      <c r="A16" s="1035" t="s">
        <v>681</v>
      </c>
      <c r="B16" s="1024">
        <v>13</v>
      </c>
      <c r="C16" s="1065">
        <v>361037</v>
      </c>
      <c r="D16" s="1066">
        <v>24883</v>
      </c>
      <c r="E16" s="1066">
        <v>185243</v>
      </c>
      <c r="F16" s="1066">
        <v>137637</v>
      </c>
      <c r="G16" s="1066">
        <v>224203.46000000002</v>
      </c>
      <c r="H16" s="1036"/>
    </row>
    <row r="17" spans="1:8" s="978" customFormat="1" ht="12.95" customHeight="1">
      <c r="A17" s="1035"/>
      <c r="B17" s="1024"/>
      <c r="C17" s="1065"/>
      <c r="D17" s="1066"/>
      <c r="E17" s="1066"/>
      <c r="F17" s="1066"/>
      <c r="G17" s="1066"/>
      <c r="H17" s="1036"/>
    </row>
    <row r="18" spans="1:8" s="978" customFormat="1" ht="12.95" customHeight="1">
      <c r="A18" s="1003" t="s">
        <v>680</v>
      </c>
      <c r="B18" s="1003">
        <v>14</v>
      </c>
      <c r="C18" s="1065">
        <v>203283</v>
      </c>
      <c r="D18" s="1065">
        <v>30650.999999999996</v>
      </c>
      <c r="E18" s="1065">
        <v>70248</v>
      </c>
      <c r="F18" s="1065">
        <v>70700.999999999985</v>
      </c>
      <c r="G18" s="1065">
        <v>162060.79</v>
      </c>
      <c r="H18" s="1036"/>
    </row>
    <row r="19" spans="1:8" s="978" customFormat="1" ht="12.95" customHeight="1">
      <c r="A19" s="1003"/>
      <c r="B19" s="1003"/>
      <c r="C19" s="1065"/>
      <c r="D19" s="1065"/>
      <c r="E19" s="1065"/>
      <c r="F19" s="1065"/>
      <c r="G19" s="1065"/>
      <c r="H19" s="1036"/>
    </row>
    <row r="20" spans="1:8" s="978" customFormat="1" ht="12.95" customHeight="1">
      <c r="A20" s="1003" t="s">
        <v>679</v>
      </c>
      <c r="B20" s="1003">
        <v>16</v>
      </c>
      <c r="C20" s="1065">
        <v>219833.99999999997</v>
      </c>
      <c r="D20" s="1065">
        <v>23609</v>
      </c>
      <c r="E20" s="1065">
        <v>108569</v>
      </c>
      <c r="F20" s="1065">
        <v>50545.000000000007</v>
      </c>
      <c r="G20" s="1065">
        <v>99800.559999999983</v>
      </c>
      <c r="H20" s="1036"/>
    </row>
    <row r="21" spans="1:8" ht="6.95" customHeight="1" thickBot="1">
      <c r="A21" s="990"/>
      <c r="B21" s="990"/>
      <c r="C21" s="1064"/>
      <c r="D21" s="1063"/>
      <c r="E21" s="1063"/>
      <c r="F21" s="1063"/>
      <c r="G21" s="1063"/>
    </row>
    <row r="22" spans="1:8" ht="3.75" customHeight="1" thickTop="1">
      <c r="A22" s="471"/>
      <c r="B22" s="471"/>
      <c r="C22" s="203"/>
      <c r="D22" s="1062"/>
      <c r="E22" s="1062"/>
      <c r="F22" s="1062"/>
      <c r="G22" s="1062"/>
    </row>
    <row r="23" spans="1:8" ht="12.95" customHeight="1">
      <c r="A23" s="1841" t="s">
        <v>630</v>
      </c>
      <c r="B23" s="1841"/>
      <c r="C23" s="1841"/>
      <c r="D23" s="1841"/>
      <c r="E23" s="1841"/>
      <c r="G23" s="1047"/>
    </row>
    <row r="24" spans="1:8">
      <c r="A24" s="674"/>
      <c r="B24" s="674"/>
      <c r="C24" s="1053"/>
      <c r="D24" s="913"/>
      <c r="E24" s="674"/>
      <c r="G24" s="1047"/>
    </row>
    <row r="25" spans="1:8" ht="23.25" customHeight="1">
      <c r="A25" s="1860"/>
      <c r="B25" s="1860"/>
      <c r="C25" s="1860"/>
      <c r="D25" s="1860"/>
      <c r="E25" s="1860"/>
      <c r="G25" s="1047"/>
    </row>
    <row r="26" spans="1:8" ht="23.25" customHeight="1">
      <c r="A26" s="1860"/>
      <c r="B26" s="1860"/>
      <c r="C26" s="1860"/>
      <c r="D26" s="1860"/>
      <c r="E26" s="1860"/>
    </row>
    <row r="27" spans="1:8">
      <c r="H27" s="600"/>
    </row>
    <row r="29" spans="1:8">
      <c r="G29" s="600"/>
    </row>
    <row r="30" spans="1:8">
      <c r="G30" s="600"/>
    </row>
  </sheetData>
  <mergeCells count="13">
    <mergeCell ref="A23:E23"/>
    <mergeCell ref="A25:E25"/>
    <mergeCell ref="A26:E26"/>
    <mergeCell ref="A3:G3"/>
    <mergeCell ref="A5:A7"/>
    <mergeCell ref="B5:B7"/>
    <mergeCell ref="C5:E5"/>
    <mergeCell ref="F5:G5"/>
    <mergeCell ref="C6:C7"/>
    <mergeCell ref="D6:D7"/>
    <mergeCell ref="E6:E7"/>
    <mergeCell ref="F6:F7"/>
    <mergeCell ref="G6:G7"/>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dimension ref="A1:H28"/>
  <sheetViews>
    <sheetView workbookViewId="0">
      <selection sqref="A1:B1"/>
    </sheetView>
  </sheetViews>
  <sheetFormatPr defaultColWidth="7.85546875" defaultRowHeight="12.75"/>
  <cols>
    <col min="1" max="1" width="3.140625" style="977" customWidth="1"/>
    <col min="2" max="2" width="29" style="977" customWidth="1"/>
    <col min="3" max="3" width="11.5703125" style="977" customWidth="1"/>
    <col min="4" max="4" width="11.85546875" style="977" customWidth="1"/>
    <col min="5" max="5" width="10.7109375" style="977" customWidth="1"/>
    <col min="6" max="6" width="10.140625" style="977" customWidth="1"/>
    <col min="7" max="7" width="10.5703125" style="977" customWidth="1"/>
    <col min="8" max="16384" width="7.85546875" style="977"/>
  </cols>
  <sheetData>
    <row r="1" spans="1:8" ht="15" customHeight="1">
      <c r="A1" s="1848" t="s">
        <v>1527</v>
      </c>
      <c r="B1" s="1848"/>
      <c r="C1" s="978"/>
      <c r="D1" s="978"/>
      <c r="E1" s="978"/>
      <c r="F1" s="1012"/>
      <c r="G1" s="978"/>
    </row>
    <row r="2" spans="1:8" ht="21" customHeight="1">
      <c r="A2" s="1844" t="s">
        <v>706</v>
      </c>
      <c r="B2" s="1844"/>
      <c r="C2" s="1844"/>
      <c r="D2" s="1844"/>
      <c r="E2" s="1844"/>
      <c r="F2" s="1844"/>
    </row>
    <row r="3" spans="1:8" s="1028" customFormat="1" ht="33" customHeight="1">
      <c r="A3" s="1853" t="s">
        <v>714</v>
      </c>
      <c r="B3" s="1853"/>
      <c r="C3" s="1853"/>
      <c r="D3" s="1853"/>
      <c r="E3" s="1853"/>
      <c r="F3" s="1853"/>
      <c r="G3" s="1721"/>
    </row>
    <row r="4" spans="1:8" ht="15" customHeight="1">
      <c r="A4" s="1849">
        <v>2015</v>
      </c>
      <c r="B4" s="1850"/>
      <c r="C4" s="1043"/>
      <c r="D4" s="1042"/>
      <c r="E4" s="471"/>
      <c r="F4" s="1026"/>
      <c r="G4" s="1026" t="s">
        <v>671</v>
      </c>
      <c r="H4" s="978"/>
    </row>
    <row r="5" spans="1:8" ht="12.75" customHeight="1">
      <c r="A5" s="1864" t="s">
        <v>670</v>
      </c>
      <c r="B5" s="1865"/>
      <c r="C5" s="1877" t="s">
        <v>713</v>
      </c>
      <c r="D5" s="1864"/>
      <c r="E5" s="1864"/>
      <c r="F5" s="1864"/>
      <c r="G5" s="1864"/>
    </row>
    <row r="6" spans="1:8" ht="12.75" customHeight="1">
      <c r="A6" s="1866"/>
      <c r="B6" s="1862"/>
      <c r="C6" s="1878"/>
      <c r="D6" s="1879"/>
      <c r="E6" s="1879"/>
      <c r="F6" s="1879"/>
      <c r="G6" s="1879"/>
    </row>
    <row r="7" spans="1:8" ht="31.5" customHeight="1">
      <c r="A7" s="1866"/>
      <c r="B7" s="1862"/>
      <c r="C7" s="1070" t="s">
        <v>712</v>
      </c>
      <c r="D7" s="1069" t="s">
        <v>711</v>
      </c>
      <c r="E7" s="1069" t="s">
        <v>710</v>
      </c>
      <c r="F7" s="1069" t="s">
        <v>709</v>
      </c>
      <c r="G7" s="1069" t="s">
        <v>708</v>
      </c>
    </row>
    <row r="8" spans="1:8" s="1019" customFormat="1" ht="12.95" customHeight="1">
      <c r="A8" s="1068"/>
      <c r="B8" s="1055"/>
      <c r="C8" s="1054"/>
      <c r="D8" s="1054"/>
      <c r="E8" s="1054"/>
      <c r="F8" s="1054"/>
      <c r="G8" s="1054"/>
    </row>
    <row r="9" spans="1:8" s="1003" customFormat="1" ht="12.95" customHeight="1">
      <c r="A9" s="1003" t="s">
        <v>9</v>
      </c>
      <c r="B9" s="1037"/>
      <c r="C9" s="1059">
        <f>SUM(C11:C20)</f>
        <v>151</v>
      </c>
      <c r="D9" s="1059">
        <f>SUM(D11:D20)</f>
        <v>184</v>
      </c>
      <c r="E9" s="1059">
        <f>SUM(E11:E20)</f>
        <v>59</v>
      </c>
      <c r="F9" s="1059">
        <f>SUM(F11:F20)</f>
        <v>135</v>
      </c>
      <c r="G9" s="1059">
        <f>SUM(G11:G20)</f>
        <v>12</v>
      </c>
    </row>
    <row r="10" spans="1:8" s="1003" customFormat="1" ht="12.95" customHeight="1">
      <c r="C10" s="1060"/>
      <c r="D10" s="1060"/>
      <c r="E10" s="1060"/>
      <c r="F10" s="1060"/>
      <c r="G10" s="1060"/>
    </row>
    <row r="11" spans="1:8" s="978" customFormat="1" ht="12.95" customHeight="1">
      <c r="B11" s="978" t="s">
        <v>663</v>
      </c>
      <c r="C11" s="1058">
        <v>17</v>
      </c>
      <c r="D11" s="1058">
        <v>66</v>
      </c>
      <c r="E11" s="1058">
        <v>4</v>
      </c>
      <c r="F11" s="1058">
        <v>7</v>
      </c>
      <c r="G11" s="1058">
        <v>0</v>
      </c>
    </row>
    <row r="12" spans="1:8" s="978" customFormat="1" ht="12.95" customHeight="1">
      <c r="B12" s="978" t="s">
        <v>662</v>
      </c>
      <c r="C12" s="1058">
        <v>37</v>
      </c>
      <c r="D12" s="1058">
        <v>7</v>
      </c>
      <c r="E12" s="1058">
        <v>2</v>
      </c>
      <c r="F12" s="1058">
        <v>7</v>
      </c>
      <c r="G12" s="1058">
        <v>1</v>
      </c>
    </row>
    <row r="13" spans="1:8" s="978" customFormat="1" ht="12.95" customHeight="1">
      <c r="B13" s="1035" t="s">
        <v>661</v>
      </c>
      <c r="C13" s="1058">
        <v>2</v>
      </c>
      <c r="D13" s="1058">
        <v>2</v>
      </c>
      <c r="E13" s="1058">
        <v>4</v>
      </c>
      <c r="F13" s="1058">
        <v>1</v>
      </c>
      <c r="G13" s="1058">
        <v>1</v>
      </c>
    </row>
    <row r="14" spans="1:8" s="978" customFormat="1" ht="12.95" customHeight="1">
      <c r="B14" s="1035" t="s">
        <v>660</v>
      </c>
      <c r="C14" s="1058">
        <v>3</v>
      </c>
      <c r="D14" s="1058">
        <v>4</v>
      </c>
      <c r="E14" s="1058">
        <v>24</v>
      </c>
      <c r="F14" s="1058">
        <v>2</v>
      </c>
      <c r="G14" s="1058">
        <v>2</v>
      </c>
    </row>
    <row r="15" spans="1:8" s="978" customFormat="1" ht="12.95" customHeight="1">
      <c r="B15" s="1035" t="s">
        <v>659</v>
      </c>
      <c r="C15" s="1058">
        <v>18</v>
      </c>
      <c r="D15" s="1058">
        <v>12</v>
      </c>
      <c r="E15" s="1058">
        <v>2</v>
      </c>
      <c r="F15" s="1058">
        <v>52</v>
      </c>
      <c r="G15" s="1058">
        <v>1</v>
      </c>
    </row>
    <row r="16" spans="1:8" s="978" customFormat="1" ht="12.95" customHeight="1">
      <c r="B16" s="1035" t="s">
        <v>658</v>
      </c>
      <c r="C16" s="1058">
        <v>5</v>
      </c>
      <c r="D16" s="1058">
        <v>16</v>
      </c>
      <c r="E16" s="1058">
        <v>15</v>
      </c>
      <c r="F16" s="1058">
        <v>12</v>
      </c>
      <c r="G16" s="1058">
        <v>1</v>
      </c>
    </row>
    <row r="17" spans="1:7" s="978" customFormat="1" ht="12.95" customHeight="1">
      <c r="B17" s="1035" t="s">
        <v>657</v>
      </c>
      <c r="C17" s="1058">
        <v>11</v>
      </c>
      <c r="D17" s="1058">
        <v>29</v>
      </c>
      <c r="E17" s="1058">
        <v>3</v>
      </c>
      <c r="F17" s="1058">
        <v>8</v>
      </c>
      <c r="G17" s="1058">
        <v>1</v>
      </c>
    </row>
    <row r="18" spans="1:7" s="978" customFormat="1" ht="12.95" customHeight="1">
      <c r="B18" s="1035" t="s">
        <v>656</v>
      </c>
      <c r="C18" s="1058">
        <v>49</v>
      </c>
      <c r="D18" s="1058">
        <v>40</v>
      </c>
      <c r="E18" s="1058">
        <v>3</v>
      </c>
      <c r="F18" s="1058">
        <v>39</v>
      </c>
      <c r="G18" s="1058">
        <v>4</v>
      </c>
    </row>
    <row r="19" spans="1:7" s="978" customFormat="1" ht="12.95" customHeight="1">
      <c r="B19" s="1035" t="s">
        <v>655</v>
      </c>
      <c r="C19" s="1058">
        <v>9</v>
      </c>
      <c r="D19" s="1058">
        <v>5</v>
      </c>
      <c r="E19" s="1058">
        <v>2</v>
      </c>
      <c r="F19" s="1058">
        <v>7</v>
      </c>
      <c r="G19" s="1058">
        <v>1</v>
      </c>
    </row>
    <row r="20" spans="1:7" s="978" customFormat="1" ht="12.95" customHeight="1">
      <c r="B20" s="471" t="s">
        <v>654</v>
      </c>
      <c r="C20" s="1058">
        <v>0</v>
      </c>
      <c r="D20" s="1058">
        <v>3</v>
      </c>
      <c r="E20" s="1058">
        <v>0</v>
      </c>
      <c r="F20" s="1058">
        <v>0</v>
      </c>
      <c r="G20" s="1058">
        <v>0</v>
      </c>
    </row>
    <row r="21" spans="1:7" s="978" customFormat="1" ht="6.95" customHeight="1">
      <c r="B21" s="471"/>
    </row>
    <row r="22" spans="1:7" ht="3" customHeight="1" thickBot="1">
      <c r="A22" s="990"/>
      <c r="B22" s="990"/>
      <c r="C22" s="1032"/>
      <c r="D22" s="1032"/>
      <c r="E22" s="1032"/>
      <c r="F22" s="1032"/>
      <c r="G22" s="1032"/>
    </row>
    <row r="23" spans="1:7" ht="3.75" customHeight="1" thickTop="1">
      <c r="A23" s="978"/>
      <c r="B23" s="978"/>
      <c r="C23" s="1012"/>
      <c r="D23" s="1012"/>
      <c r="E23" s="978"/>
      <c r="F23" s="978"/>
      <c r="G23" s="978"/>
    </row>
    <row r="24" spans="1:7" ht="12.95" customHeight="1">
      <c r="A24" s="1880" t="s">
        <v>707</v>
      </c>
      <c r="B24" s="1880"/>
      <c r="C24" s="1880"/>
      <c r="D24" s="1880"/>
      <c r="E24" s="1880"/>
      <c r="F24" s="1881"/>
      <c r="G24" s="1881"/>
    </row>
    <row r="25" spans="1:7" ht="12" customHeight="1">
      <c r="A25" s="1016"/>
      <c r="B25" s="1014"/>
      <c r="C25" s="1012"/>
      <c r="D25" s="1012"/>
      <c r="E25" s="978"/>
      <c r="F25" s="978"/>
      <c r="G25" s="978"/>
    </row>
    <row r="27" spans="1:7" ht="15" hidden="1" customHeight="1">
      <c r="A27" s="1844" t="s">
        <v>706</v>
      </c>
      <c r="B27" s="1844"/>
      <c r="C27" s="1844"/>
      <c r="D27" s="1844"/>
      <c r="E27" s="1844"/>
    </row>
    <row r="28" spans="1:7" ht="32.25" hidden="1" customHeight="1">
      <c r="A28" s="1853" t="s">
        <v>705</v>
      </c>
      <c r="B28" s="1853"/>
      <c r="C28" s="1853"/>
      <c r="D28" s="1853"/>
      <c r="E28" s="1853"/>
      <c r="F28" s="1721"/>
      <c r="G28" s="1721"/>
    </row>
  </sheetData>
  <mergeCells count="9">
    <mergeCell ref="A1:B1"/>
    <mergeCell ref="A27:E27"/>
    <mergeCell ref="A28:G28"/>
    <mergeCell ref="A2:F2"/>
    <mergeCell ref="A3:G3"/>
    <mergeCell ref="A4:B4"/>
    <mergeCell ref="A5:B7"/>
    <mergeCell ref="C5:G6"/>
    <mergeCell ref="A24:G24"/>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dimension ref="A1:P170"/>
  <sheetViews>
    <sheetView workbookViewId="0">
      <selection sqref="A1:B1"/>
    </sheetView>
  </sheetViews>
  <sheetFormatPr defaultRowHeight="12.75"/>
  <cols>
    <col min="1" max="1" width="4.140625" style="1071" customWidth="1"/>
    <col min="2" max="2" width="37" style="1071" customWidth="1"/>
    <col min="3" max="16384" width="9.140625" style="1071"/>
  </cols>
  <sheetData>
    <row r="1" spans="1:7" s="1710" customFormat="1" ht="15" customHeight="1">
      <c r="A1" s="1848" t="s">
        <v>1527</v>
      </c>
      <c r="B1" s="1848"/>
      <c r="C1" s="1072"/>
      <c r="D1" s="1072"/>
      <c r="E1" s="1072"/>
      <c r="F1" s="1072"/>
      <c r="G1" s="1072"/>
    </row>
    <row r="2" spans="1:7" s="977" customFormat="1" ht="21" customHeight="1">
      <c r="A2" s="1844" t="s">
        <v>706</v>
      </c>
      <c r="B2" s="1844"/>
      <c r="C2" s="1844"/>
      <c r="D2" s="1844"/>
      <c r="E2" s="1844"/>
      <c r="F2" s="1844"/>
    </row>
    <row r="3" spans="1:7" s="1028" customFormat="1" ht="33" customHeight="1">
      <c r="A3" s="1853" t="s">
        <v>714</v>
      </c>
      <c r="B3" s="1853"/>
      <c r="C3" s="1853"/>
      <c r="D3" s="1853"/>
      <c r="E3" s="1853"/>
      <c r="F3" s="1853"/>
      <c r="G3" s="1721"/>
    </row>
    <row r="4" spans="1:7" s="977" customFormat="1" ht="15" customHeight="1">
      <c r="A4" s="1882">
        <v>2015</v>
      </c>
      <c r="B4" s="1883"/>
      <c r="C4" s="1331"/>
      <c r="D4" s="1332"/>
      <c r="E4" s="1333"/>
      <c r="F4" s="1020"/>
      <c r="G4" s="1334" t="s">
        <v>671</v>
      </c>
    </row>
    <row r="5" spans="1:7" s="977" customFormat="1">
      <c r="A5" s="1864" t="s">
        <v>670</v>
      </c>
      <c r="B5" s="1865"/>
      <c r="C5" s="1877" t="s">
        <v>713</v>
      </c>
      <c r="D5" s="1864"/>
      <c r="E5" s="1864"/>
      <c r="F5" s="1864"/>
      <c r="G5" s="1885"/>
    </row>
    <row r="6" spans="1:7" s="977" customFormat="1">
      <c r="A6" s="1884"/>
      <c r="B6" s="1862"/>
      <c r="C6" s="1878"/>
      <c r="D6" s="1879"/>
      <c r="E6" s="1879"/>
      <c r="F6" s="1879"/>
      <c r="G6" s="1886"/>
    </row>
    <row r="7" spans="1:7" s="977" customFormat="1" ht="30" customHeight="1">
      <c r="A7" s="1884"/>
      <c r="B7" s="1862"/>
      <c r="C7" s="1070" t="s">
        <v>719</v>
      </c>
      <c r="D7" s="1069" t="s">
        <v>718</v>
      </c>
      <c r="E7" s="1069" t="s">
        <v>717</v>
      </c>
      <c r="F7" s="1069" t="s">
        <v>716</v>
      </c>
      <c r="G7" s="1051" t="s">
        <v>715</v>
      </c>
    </row>
    <row r="8" spans="1:7" s="1019" customFormat="1" ht="12.95" customHeight="1">
      <c r="A8" s="1055"/>
      <c r="B8" s="1055"/>
      <c r="C8" s="1054"/>
      <c r="D8" s="1054"/>
      <c r="E8" s="1054"/>
      <c r="F8" s="1054"/>
      <c r="G8" s="1054"/>
    </row>
    <row r="9" spans="1:7" s="1003" customFormat="1" ht="12.95" customHeight="1">
      <c r="A9" s="1003" t="s">
        <v>9</v>
      </c>
      <c r="B9" s="1037"/>
      <c r="C9" s="1059">
        <f>SUM(C11:C20)</f>
        <v>55</v>
      </c>
      <c r="D9" s="1059">
        <f>SUM(D11:D20)</f>
        <v>97</v>
      </c>
      <c r="E9" s="1059">
        <f>SUM(E11:E20)</f>
        <v>37</v>
      </c>
      <c r="F9" s="1059">
        <f>SUM(F11:F20)</f>
        <v>27</v>
      </c>
      <c r="G9" s="1059">
        <f>SUM(G11:G20)</f>
        <v>69</v>
      </c>
    </row>
    <row r="10" spans="1:7" s="1003" customFormat="1" ht="12.95" customHeight="1">
      <c r="C10" s="1060"/>
      <c r="D10" s="1060"/>
      <c r="E10" s="1060"/>
      <c r="F10" s="1060"/>
      <c r="G10" s="1060"/>
    </row>
    <row r="11" spans="1:7" s="978" customFormat="1" ht="12.95" customHeight="1">
      <c r="B11" s="978" t="s">
        <v>663</v>
      </c>
      <c r="C11" s="1058">
        <v>9</v>
      </c>
      <c r="D11" s="1058">
        <v>25</v>
      </c>
      <c r="E11" s="1058">
        <v>2</v>
      </c>
      <c r="F11" s="1058">
        <v>0</v>
      </c>
      <c r="G11" s="1058">
        <v>14</v>
      </c>
    </row>
    <row r="12" spans="1:7" s="978" customFormat="1" ht="12.95" customHeight="1">
      <c r="B12" s="978" t="s">
        <v>662</v>
      </c>
      <c r="C12" s="1058">
        <v>1</v>
      </c>
      <c r="D12" s="1058">
        <v>3</v>
      </c>
      <c r="E12" s="1058">
        <v>2</v>
      </c>
      <c r="F12" s="1058">
        <v>0</v>
      </c>
      <c r="G12" s="1058">
        <v>3</v>
      </c>
    </row>
    <row r="13" spans="1:7" s="978" customFormat="1" ht="12.95" customHeight="1">
      <c r="B13" s="1035" t="s">
        <v>661</v>
      </c>
      <c r="C13" s="1058">
        <v>0</v>
      </c>
      <c r="D13" s="1058">
        <v>2</v>
      </c>
      <c r="E13" s="1058">
        <v>0</v>
      </c>
      <c r="F13" s="1058">
        <v>0</v>
      </c>
      <c r="G13" s="1058">
        <v>3</v>
      </c>
    </row>
    <row r="14" spans="1:7" s="978" customFormat="1" ht="12.95" customHeight="1">
      <c r="B14" s="1035" t="s">
        <v>660</v>
      </c>
      <c r="C14" s="1058">
        <v>3</v>
      </c>
      <c r="D14" s="1058">
        <v>6</v>
      </c>
      <c r="E14" s="1058">
        <v>7</v>
      </c>
      <c r="F14" s="1058">
        <v>0</v>
      </c>
      <c r="G14" s="1058">
        <v>4</v>
      </c>
    </row>
    <row r="15" spans="1:7" s="978" customFormat="1" ht="12.95" customHeight="1">
      <c r="B15" s="1035" t="s">
        <v>659</v>
      </c>
      <c r="C15" s="1058">
        <v>10</v>
      </c>
      <c r="D15" s="1058">
        <v>7</v>
      </c>
      <c r="E15" s="1058">
        <v>5</v>
      </c>
      <c r="F15" s="1058">
        <v>13</v>
      </c>
      <c r="G15" s="1058">
        <v>9</v>
      </c>
    </row>
    <row r="16" spans="1:7" s="978" customFormat="1" ht="12.95" customHeight="1">
      <c r="B16" s="1035" t="s">
        <v>658</v>
      </c>
      <c r="C16" s="1058">
        <v>12</v>
      </c>
      <c r="D16" s="1058">
        <v>12</v>
      </c>
      <c r="E16" s="1058">
        <v>14</v>
      </c>
      <c r="F16" s="1058">
        <v>2</v>
      </c>
      <c r="G16" s="1058">
        <v>11</v>
      </c>
    </row>
    <row r="17" spans="1:16" s="978" customFormat="1" ht="12.95" customHeight="1">
      <c r="B17" s="1035" t="s">
        <v>657</v>
      </c>
      <c r="C17" s="1058">
        <v>9</v>
      </c>
      <c r="D17" s="1058">
        <v>22</v>
      </c>
      <c r="E17" s="1058">
        <v>1</v>
      </c>
      <c r="F17" s="1058">
        <v>6</v>
      </c>
      <c r="G17" s="1058">
        <v>15</v>
      </c>
    </row>
    <row r="18" spans="1:16" s="978" customFormat="1" ht="12.95" customHeight="1">
      <c r="B18" s="1035" t="s">
        <v>656</v>
      </c>
      <c r="C18" s="1058">
        <v>7</v>
      </c>
      <c r="D18" s="1058">
        <v>14</v>
      </c>
      <c r="E18" s="1058">
        <v>3</v>
      </c>
      <c r="F18" s="1058">
        <v>4</v>
      </c>
      <c r="G18" s="1058">
        <v>9</v>
      </c>
    </row>
    <row r="19" spans="1:16" s="978" customFormat="1" ht="12.95" customHeight="1">
      <c r="B19" s="1035" t="s">
        <v>655</v>
      </c>
      <c r="C19" s="1058">
        <v>3</v>
      </c>
      <c r="D19" s="1058">
        <v>3</v>
      </c>
      <c r="E19" s="1058">
        <v>3</v>
      </c>
      <c r="F19" s="1058">
        <v>1</v>
      </c>
      <c r="G19" s="1058">
        <v>1</v>
      </c>
    </row>
    <row r="20" spans="1:16" s="978" customFormat="1" ht="12.95" customHeight="1">
      <c r="B20" s="471" t="s">
        <v>654</v>
      </c>
      <c r="C20" s="1058">
        <v>1</v>
      </c>
      <c r="D20" s="1058">
        <v>3</v>
      </c>
      <c r="E20" s="1058">
        <v>0</v>
      </c>
      <c r="F20" s="1058">
        <v>1</v>
      </c>
      <c r="G20" s="1058">
        <v>0</v>
      </c>
    </row>
    <row r="21" spans="1:16" s="977" customFormat="1" ht="6.95" customHeight="1" thickBot="1">
      <c r="A21" s="990"/>
      <c r="B21" s="990"/>
      <c r="C21" s="1032"/>
      <c r="D21" s="1032"/>
      <c r="E21" s="1032"/>
      <c r="F21" s="1032"/>
      <c r="G21" s="1032"/>
    </row>
    <row r="22" spans="1:16" s="977" customFormat="1" ht="3.75" customHeight="1" thickTop="1">
      <c r="A22" s="978"/>
      <c r="B22" s="978"/>
      <c r="C22" s="1012"/>
      <c r="D22" s="1012"/>
      <c r="E22" s="978"/>
    </row>
    <row r="23" spans="1:16" s="977" customFormat="1" ht="12.95" customHeight="1">
      <c r="A23" s="1880" t="s">
        <v>707</v>
      </c>
      <c r="B23" s="1880"/>
      <c r="C23" s="1880"/>
      <c r="D23" s="1880"/>
      <c r="E23" s="1880"/>
      <c r="F23" s="1881"/>
      <c r="G23" s="1881"/>
      <c r="I23" s="1019"/>
      <c r="J23" s="1019"/>
      <c r="K23" s="1019"/>
      <c r="L23" s="1019"/>
      <c r="M23" s="1019"/>
      <c r="N23" s="1019"/>
      <c r="O23" s="1019"/>
      <c r="P23" s="1019"/>
    </row>
    <row r="24" spans="1:16" s="134" customFormat="1" ht="12.95" customHeight="1">
      <c r="A24" s="1841" t="s">
        <v>630</v>
      </c>
      <c r="B24" s="1841"/>
      <c r="C24" s="1841"/>
      <c r="D24" s="1841"/>
      <c r="E24" s="1841"/>
      <c r="G24" s="1047"/>
      <c r="I24" s="1019"/>
      <c r="J24" s="1019"/>
      <c r="K24" s="1019"/>
      <c r="L24" s="1019"/>
      <c r="M24" s="1019"/>
      <c r="N24" s="1019"/>
      <c r="O24" s="1019"/>
      <c r="P24" s="1019"/>
    </row>
    <row r="25" spans="1:16" s="1072" customFormat="1" ht="13.5" customHeight="1"/>
    <row r="26" spans="1:16" s="1072" customFormat="1"/>
    <row r="27" spans="1:16" s="1072" customFormat="1"/>
    <row r="28" spans="1:16" s="1072" customFormat="1"/>
    <row r="29" spans="1:16" s="1072" customFormat="1"/>
    <row r="30" spans="1:16" s="1072" customFormat="1"/>
    <row r="31" spans="1:16" s="1072" customFormat="1"/>
    <row r="32" spans="1:16" s="1072" customFormat="1"/>
    <row r="33" s="1072" customFormat="1"/>
    <row r="34" s="1072" customFormat="1"/>
    <row r="35" s="1072" customFormat="1"/>
    <row r="36" s="1072" customFormat="1"/>
    <row r="37" s="1072" customFormat="1"/>
    <row r="38" s="1072" customFormat="1"/>
    <row r="39" s="1072" customFormat="1"/>
    <row r="40" s="1072" customFormat="1"/>
    <row r="41" s="1072" customFormat="1"/>
    <row r="42" s="1072" customFormat="1"/>
    <row r="43" s="1072" customFormat="1"/>
    <row r="44" s="1072" customFormat="1"/>
    <row r="45" s="1072" customFormat="1"/>
    <row r="46" s="1072" customFormat="1"/>
    <row r="47" s="1072" customFormat="1"/>
    <row r="48" s="1072" customFormat="1"/>
    <row r="49" s="1072" customFormat="1"/>
    <row r="50" s="1072" customFormat="1"/>
    <row r="51" s="1072" customFormat="1"/>
    <row r="52" s="1072" customFormat="1"/>
    <row r="53" s="1072" customFormat="1"/>
    <row r="54" s="1072" customFormat="1"/>
    <row r="55" s="1072" customFormat="1"/>
    <row r="56" s="1072" customFormat="1"/>
    <row r="57" s="1072" customFormat="1"/>
    <row r="58" s="1072" customFormat="1"/>
    <row r="59" s="1072" customFormat="1"/>
    <row r="60" s="1072" customFormat="1"/>
    <row r="61" s="1072" customFormat="1"/>
    <row r="62" s="1072" customFormat="1"/>
    <row r="63" s="1072" customFormat="1"/>
    <row r="64" s="1072" customFormat="1"/>
    <row r="65" s="1072" customFormat="1"/>
    <row r="66" s="1072" customFormat="1"/>
    <row r="67" s="1072" customFormat="1"/>
    <row r="68" s="1072" customFormat="1"/>
    <row r="69" s="1072" customFormat="1"/>
    <row r="70" s="1072" customFormat="1"/>
    <row r="71" s="1072" customFormat="1"/>
    <row r="72" s="1072" customFormat="1"/>
    <row r="73" s="1072" customFormat="1"/>
    <row r="74" s="1072" customFormat="1"/>
    <row r="75" s="1072" customFormat="1"/>
    <row r="76" s="1072" customFormat="1"/>
    <row r="77" s="1072" customFormat="1"/>
    <row r="78" s="1072" customFormat="1"/>
    <row r="79" s="1072" customFormat="1"/>
    <row r="80" s="1072" customFormat="1"/>
    <row r="81" s="1072" customFormat="1"/>
    <row r="82" s="1072" customFormat="1"/>
    <row r="83" s="1072" customFormat="1"/>
    <row r="84" s="1072" customFormat="1"/>
    <row r="85" s="1072" customFormat="1"/>
    <row r="86" s="1072" customFormat="1"/>
    <row r="87" s="1072" customFormat="1"/>
    <row r="88" s="1072" customFormat="1"/>
    <row r="89" s="1072" customFormat="1"/>
    <row r="90" s="1072" customFormat="1"/>
    <row r="91" s="1072" customFormat="1"/>
    <row r="92" s="1072" customFormat="1"/>
    <row r="93" s="1072" customFormat="1"/>
    <row r="94" s="1072" customFormat="1"/>
    <row r="95" s="1072" customFormat="1"/>
    <row r="96" s="1072" customFormat="1"/>
    <row r="97" s="1072" customFormat="1"/>
    <row r="98" s="1072" customFormat="1"/>
    <row r="99" s="1072" customFormat="1"/>
    <row r="100" s="1072" customFormat="1"/>
    <row r="101" s="1072" customFormat="1"/>
    <row r="102" s="1072" customFormat="1"/>
    <row r="103" s="1072" customFormat="1"/>
    <row r="104" s="1072" customFormat="1"/>
    <row r="105" s="1072" customFormat="1"/>
    <row r="106" s="1072" customFormat="1"/>
    <row r="107" s="1072" customFormat="1"/>
    <row r="108" s="1072" customFormat="1"/>
    <row r="109" s="1072" customFormat="1"/>
    <row r="110" s="1072" customFormat="1"/>
    <row r="111" s="1072" customFormat="1"/>
    <row r="112" s="1072" customFormat="1"/>
    <row r="113" s="1072" customFormat="1"/>
    <row r="114" s="1072" customFormat="1"/>
    <row r="115" s="1072" customFormat="1"/>
    <row r="116" s="1072" customFormat="1"/>
    <row r="117" s="1072" customFormat="1"/>
    <row r="118" s="1072" customFormat="1"/>
    <row r="119" s="1072" customFormat="1"/>
    <row r="120" s="1072" customFormat="1"/>
    <row r="121" s="1072" customFormat="1"/>
    <row r="122" s="1072" customFormat="1"/>
    <row r="123" s="1072" customFormat="1"/>
    <row r="124" s="1072" customFormat="1"/>
    <row r="125" s="1072" customFormat="1"/>
    <row r="126" s="1072" customFormat="1"/>
    <row r="127" s="1072" customFormat="1"/>
    <row r="128" s="1072" customFormat="1"/>
    <row r="129" s="1072" customFormat="1"/>
    <row r="130" s="1072" customFormat="1"/>
    <row r="131" s="1072" customFormat="1"/>
    <row r="132" s="1072" customFormat="1"/>
    <row r="133" s="1072" customFormat="1"/>
    <row r="134" s="1072" customFormat="1"/>
    <row r="135" s="1072" customFormat="1"/>
    <row r="136" s="1072" customFormat="1"/>
    <row r="137" s="1072" customFormat="1"/>
    <row r="138" s="1072" customFormat="1"/>
    <row r="139" s="1072" customFormat="1"/>
    <row r="140" s="1072" customFormat="1"/>
    <row r="141" s="1072" customFormat="1"/>
    <row r="142" s="1072" customFormat="1"/>
    <row r="143" s="1072" customFormat="1"/>
    <row r="144" s="1072" customFormat="1"/>
    <row r="145" s="1072" customFormat="1"/>
    <row r="146" s="1072" customFormat="1"/>
    <row r="147" s="1072" customFormat="1"/>
    <row r="148" s="1072" customFormat="1"/>
    <row r="149" s="1072" customFormat="1"/>
    <row r="150" s="1072" customFormat="1"/>
    <row r="151" s="1072" customFormat="1"/>
    <row r="152" s="1072" customFormat="1"/>
    <row r="153" s="1072" customFormat="1"/>
    <row r="154" s="1072" customFormat="1"/>
    <row r="155" s="1072" customFormat="1"/>
    <row r="156" s="1072" customFormat="1"/>
    <row r="157" s="1072" customFormat="1"/>
    <row r="158" s="1072" customFormat="1"/>
    <row r="159" s="1072" customFormat="1"/>
    <row r="160" s="1072" customFormat="1"/>
    <row r="161" s="1072" customFormat="1"/>
    <row r="162" s="1072" customFormat="1"/>
    <row r="163" s="1072" customFormat="1"/>
    <row r="164" s="1072" customFormat="1"/>
    <row r="165" s="1072" customFormat="1"/>
    <row r="166" s="1072" customFormat="1"/>
    <row r="167" s="1072" customFormat="1"/>
    <row r="168" s="1072" customFormat="1"/>
    <row r="169" s="1072" customFormat="1"/>
    <row r="170" s="1072" customFormat="1"/>
  </sheetData>
  <mergeCells count="8">
    <mergeCell ref="A23:G23"/>
    <mergeCell ref="A24:E24"/>
    <mergeCell ref="A2:F2"/>
    <mergeCell ref="A3:G3"/>
    <mergeCell ref="A1:B1"/>
    <mergeCell ref="A4:B4"/>
    <mergeCell ref="A5:B7"/>
    <mergeCell ref="C5:G6"/>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47.xml><?xml version="1.0" encoding="utf-8"?>
<worksheet xmlns="http://schemas.openxmlformats.org/spreadsheetml/2006/main" xmlns:r="http://schemas.openxmlformats.org/officeDocument/2006/relationships">
  <sheetPr>
    <pageSetUpPr fitToPage="1"/>
  </sheetPr>
  <dimension ref="A1:K26"/>
  <sheetViews>
    <sheetView workbookViewId="0">
      <selection sqref="A1:B1"/>
    </sheetView>
  </sheetViews>
  <sheetFormatPr defaultColWidth="7.85546875" defaultRowHeight="12.75"/>
  <cols>
    <col min="1" max="1" width="3.140625" style="977" customWidth="1"/>
    <col min="2" max="2" width="32.28515625" style="977" customWidth="1"/>
    <col min="3" max="3" width="8.5703125" style="977" customWidth="1"/>
    <col min="4" max="4" width="7.7109375" style="977" customWidth="1"/>
    <col min="5" max="5" width="9.5703125" style="977" customWidth="1"/>
    <col min="6" max="6" width="11" style="977" customWidth="1"/>
    <col min="7" max="7" width="9.7109375" style="977" customWidth="1"/>
    <col min="8" max="8" width="8.28515625" style="977" customWidth="1"/>
    <col min="9" max="9" width="6.85546875" style="977" customWidth="1"/>
    <col min="10" max="10" width="8.5703125" style="977" customWidth="1"/>
    <col min="11" max="11" width="8.85546875" style="977" customWidth="1"/>
    <col min="12" max="16384" width="7.85546875" style="977"/>
  </cols>
  <sheetData>
    <row r="1" spans="1:11" ht="15" customHeight="1">
      <c r="A1" s="1848" t="s">
        <v>1527</v>
      </c>
      <c r="B1" s="1848"/>
      <c r="C1" s="978"/>
      <c r="D1" s="978"/>
      <c r="E1" s="978"/>
      <c r="F1" s="1012"/>
      <c r="G1" s="978"/>
      <c r="H1" s="978"/>
    </row>
    <row r="2" spans="1:11" ht="21" customHeight="1">
      <c r="A2" s="1844" t="s">
        <v>730</v>
      </c>
      <c r="B2" s="1844"/>
      <c r="C2" s="1844"/>
      <c r="D2" s="1844"/>
      <c r="E2" s="1844"/>
      <c r="F2" s="1844"/>
    </row>
    <row r="3" spans="1:11" s="1028" customFormat="1" ht="33" customHeight="1">
      <c r="A3" s="1853" t="s">
        <v>729</v>
      </c>
      <c r="B3" s="1853"/>
      <c r="C3" s="1853"/>
      <c r="D3" s="1853"/>
      <c r="E3" s="1853"/>
      <c r="F3" s="1853"/>
      <c r="G3" s="1721"/>
      <c r="H3" s="1721"/>
      <c r="I3" s="1721"/>
      <c r="J3" s="1721"/>
      <c r="K3" s="1721"/>
    </row>
    <row r="4" spans="1:11" ht="15" customHeight="1">
      <c r="A4" s="1849">
        <v>2015</v>
      </c>
      <c r="B4" s="1850"/>
      <c r="C4" s="1043"/>
      <c r="D4" s="1042"/>
      <c r="E4" s="471"/>
      <c r="F4" s="1026"/>
      <c r="G4" s="978"/>
      <c r="H4" s="978"/>
      <c r="I4" s="978"/>
      <c r="J4" s="978"/>
      <c r="K4" s="1026" t="s">
        <v>671</v>
      </c>
    </row>
    <row r="5" spans="1:11" ht="15.75" customHeight="1">
      <c r="A5" s="1864" t="s">
        <v>670</v>
      </c>
      <c r="B5" s="1865"/>
      <c r="C5" s="1887" t="s">
        <v>728</v>
      </c>
      <c r="D5" s="1887"/>
      <c r="E5" s="1887"/>
      <c r="F5" s="1887"/>
      <c r="G5" s="1887"/>
      <c r="H5" s="1887"/>
      <c r="I5" s="1887"/>
      <c r="J5" s="1887"/>
      <c r="K5" s="1888"/>
    </row>
    <row r="6" spans="1:11" ht="15.75" customHeight="1">
      <c r="A6" s="1864"/>
      <c r="B6" s="1865"/>
      <c r="C6" s="1889"/>
      <c r="D6" s="1889"/>
      <c r="E6" s="1889"/>
      <c r="F6" s="1889"/>
      <c r="G6" s="1889"/>
      <c r="H6" s="1889"/>
      <c r="I6" s="1889"/>
      <c r="J6" s="1889"/>
      <c r="K6" s="1890"/>
    </row>
    <row r="7" spans="1:11" ht="57.75" customHeight="1">
      <c r="A7" s="1866"/>
      <c r="B7" s="1862"/>
      <c r="C7" s="1077" t="s">
        <v>9</v>
      </c>
      <c r="D7" s="1075" t="s">
        <v>727</v>
      </c>
      <c r="E7" s="1075" t="s">
        <v>726</v>
      </c>
      <c r="F7" s="1075" t="s">
        <v>725</v>
      </c>
      <c r="G7" s="1075" t="s">
        <v>724</v>
      </c>
      <c r="H7" s="1075" t="s">
        <v>723</v>
      </c>
      <c r="I7" s="1075" t="s">
        <v>722</v>
      </c>
      <c r="J7" s="1076" t="s">
        <v>721</v>
      </c>
      <c r="K7" s="1075" t="s">
        <v>720</v>
      </c>
    </row>
    <row r="8" spans="1:11" s="1019" customFormat="1" ht="12.95" customHeight="1">
      <c r="A8" s="1068"/>
      <c r="B8" s="1055"/>
      <c r="C8" s="1074"/>
      <c r="D8" s="1074"/>
      <c r="E8" s="1074"/>
      <c r="F8" s="1074"/>
      <c r="G8" s="1074"/>
      <c r="H8" s="1074"/>
      <c r="I8" s="1074"/>
      <c r="J8" s="1074"/>
      <c r="K8" s="1074"/>
    </row>
    <row r="9" spans="1:11" s="1003" customFormat="1" ht="12.95" customHeight="1">
      <c r="A9" s="1003" t="s">
        <v>9</v>
      </c>
      <c r="B9" s="1037"/>
      <c r="C9" s="1059">
        <f t="shared" ref="C9:K9" si="0">SUM(C11:C20)</f>
        <v>22350209</v>
      </c>
      <c r="D9" s="1059">
        <f t="shared" si="0"/>
        <v>4751912</v>
      </c>
      <c r="E9" s="1059">
        <f t="shared" si="0"/>
        <v>2458781</v>
      </c>
      <c r="F9" s="1059">
        <f t="shared" si="0"/>
        <v>5528683</v>
      </c>
      <c r="G9" s="1059">
        <f t="shared" si="0"/>
        <v>398763</v>
      </c>
      <c r="H9" s="1059">
        <f t="shared" si="0"/>
        <v>373261.00000000006</v>
      </c>
      <c r="I9" s="1059">
        <f t="shared" si="0"/>
        <v>7288</v>
      </c>
      <c r="J9" s="1059">
        <f t="shared" si="0"/>
        <v>895548</v>
      </c>
      <c r="K9" s="1059">
        <f t="shared" si="0"/>
        <v>7935972.9999999991</v>
      </c>
    </row>
    <row r="10" spans="1:11" s="1003" customFormat="1" ht="12.95" customHeight="1">
      <c r="C10" s="1060"/>
      <c r="D10" s="1060"/>
      <c r="E10" s="1060"/>
      <c r="F10" s="1060"/>
      <c r="G10" s="1060"/>
      <c r="H10" s="1060"/>
      <c r="I10" s="1060"/>
      <c r="J10" s="1060"/>
      <c r="K10" s="1060"/>
    </row>
    <row r="11" spans="1:11" s="978" customFormat="1" ht="12.95" customHeight="1">
      <c r="B11" s="978" t="s">
        <v>663</v>
      </c>
      <c r="C11" s="1059">
        <v>1676137.0000000002</v>
      </c>
      <c r="D11" s="1058">
        <v>50229.000000000007</v>
      </c>
      <c r="E11" s="1073">
        <v>361687.99999999983</v>
      </c>
      <c r="F11" s="1073">
        <v>1121402.9999999998</v>
      </c>
      <c r="G11" s="1073">
        <v>28902</v>
      </c>
      <c r="H11" s="1073">
        <v>18569</v>
      </c>
      <c r="I11" s="1073">
        <v>0</v>
      </c>
      <c r="J11" s="1073">
        <v>411</v>
      </c>
      <c r="K11" s="1058">
        <v>94935</v>
      </c>
    </row>
    <row r="12" spans="1:11" s="978" customFormat="1" ht="12.95" customHeight="1">
      <c r="B12" s="978" t="s">
        <v>662</v>
      </c>
      <c r="C12" s="1059">
        <v>1961953</v>
      </c>
      <c r="D12" s="1058">
        <v>1481854</v>
      </c>
      <c r="E12" s="1073">
        <v>74916.999999999985</v>
      </c>
      <c r="F12" s="1073">
        <v>80742</v>
      </c>
      <c r="G12" s="1073">
        <v>2218.9999999999995</v>
      </c>
      <c r="H12" s="1073">
        <v>18956</v>
      </c>
      <c r="I12" s="1073">
        <v>0</v>
      </c>
      <c r="J12" s="1073">
        <v>299999.99999999994</v>
      </c>
      <c r="K12" s="1058">
        <v>3265.0000000000005</v>
      </c>
    </row>
    <row r="13" spans="1:11" s="978" customFormat="1" ht="12.95" customHeight="1">
      <c r="B13" s="1035" t="s">
        <v>661</v>
      </c>
      <c r="C13" s="1059">
        <v>71422.000000000015</v>
      </c>
      <c r="D13" s="1058">
        <v>15724.999999999998</v>
      </c>
      <c r="E13" s="1073">
        <v>1811.9999999999998</v>
      </c>
      <c r="F13" s="1073">
        <v>4748</v>
      </c>
      <c r="G13" s="1073">
        <v>2350</v>
      </c>
      <c r="H13" s="1073">
        <v>72</v>
      </c>
      <c r="I13" s="1073">
        <v>130</v>
      </c>
      <c r="J13" s="1073">
        <v>44966</v>
      </c>
      <c r="K13" s="1058">
        <v>1619</v>
      </c>
    </row>
    <row r="14" spans="1:11" s="978" customFormat="1" ht="12.95" customHeight="1">
      <c r="B14" s="1035" t="s">
        <v>660</v>
      </c>
      <c r="C14" s="1059">
        <v>8737942.9999999981</v>
      </c>
      <c r="D14" s="1058">
        <v>12358.999999999998</v>
      </c>
      <c r="E14" s="1073">
        <v>15968.999999999995</v>
      </c>
      <c r="F14" s="1073">
        <v>861530.99999999977</v>
      </c>
      <c r="G14" s="1073">
        <v>106894</v>
      </c>
      <c r="H14" s="1073">
        <v>12708.999999999998</v>
      </c>
      <c r="I14" s="1073">
        <v>850</v>
      </c>
      <c r="J14" s="1073">
        <v>526086</v>
      </c>
      <c r="K14" s="1058">
        <v>7201544.9999999991</v>
      </c>
    </row>
    <row r="15" spans="1:11" s="978" customFormat="1" ht="12.95" customHeight="1">
      <c r="B15" s="1035" t="s">
        <v>659</v>
      </c>
      <c r="C15" s="1059">
        <v>1802731.9999999998</v>
      </c>
      <c r="D15" s="1058">
        <v>99881.000000000015</v>
      </c>
      <c r="E15" s="1073">
        <v>48446.000000000007</v>
      </c>
      <c r="F15" s="1073">
        <v>1401450</v>
      </c>
      <c r="G15" s="1073">
        <v>26703</v>
      </c>
      <c r="H15" s="1073">
        <v>198513.00000000006</v>
      </c>
      <c r="I15" s="1073">
        <v>1000.0000000000002</v>
      </c>
      <c r="J15" s="1073">
        <v>1795.0000000000005</v>
      </c>
      <c r="K15" s="1058">
        <v>24944</v>
      </c>
    </row>
    <row r="16" spans="1:11" s="978" customFormat="1" ht="12.95" customHeight="1">
      <c r="B16" s="1035" t="s">
        <v>658</v>
      </c>
      <c r="C16" s="1059">
        <v>1081549</v>
      </c>
      <c r="D16" s="1058">
        <v>21159</v>
      </c>
      <c r="E16" s="1073">
        <v>416028</v>
      </c>
      <c r="F16" s="1073">
        <v>440523.99999999988</v>
      </c>
      <c r="G16" s="1073">
        <v>81141.000000000015</v>
      </c>
      <c r="H16" s="1073">
        <v>19378</v>
      </c>
      <c r="I16" s="1073">
        <v>210</v>
      </c>
      <c r="J16" s="1073">
        <v>647</v>
      </c>
      <c r="K16" s="1058">
        <v>102462.00000000003</v>
      </c>
    </row>
    <row r="17" spans="1:11" s="978" customFormat="1" ht="12.95" customHeight="1">
      <c r="B17" s="1035" t="s">
        <v>657</v>
      </c>
      <c r="C17" s="1059">
        <v>1447096</v>
      </c>
      <c r="D17" s="1058">
        <v>22364.999999999993</v>
      </c>
      <c r="E17" s="1073">
        <v>374820</v>
      </c>
      <c r="F17" s="1073">
        <v>993786.00000000023</v>
      </c>
      <c r="G17" s="1073">
        <v>3490.0000000000009</v>
      </c>
      <c r="H17" s="1073">
        <v>4730.0000000000027</v>
      </c>
      <c r="I17" s="1073">
        <v>0</v>
      </c>
      <c r="J17" s="1073">
        <v>68.999999999999986</v>
      </c>
      <c r="K17" s="1058">
        <v>47836</v>
      </c>
    </row>
    <row r="18" spans="1:11" s="978" customFormat="1" ht="12.95" customHeight="1">
      <c r="B18" s="1035" t="s">
        <v>656</v>
      </c>
      <c r="C18" s="1059">
        <v>1847027</v>
      </c>
      <c r="D18" s="1058">
        <v>776869.00000000023</v>
      </c>
      <c r="E18" s="1073">
        <v>140451.00000000003</v>
      </c>
      <c r="F18" s="1073">
        <v>327166.00000000006</v>
      </c>
      <c r="G18" s="1073">
        <v>78532.000000000015</v>
      </c>
      <c r="H18" s="1073">
        <v>81057.999999999985</v>
      </c>
      <c r="I18" s="1073">
        <v>40.999999999999986</v>
      </c>
      <c r="J18" s="1073">
        <v>21559</v>
      </c>
      <c r="K18" s="1058">
        <v>421351</v>
      </c>
    </row>
    <row r="19" spans="1:11" s="978" customFormat="1" ht="12.95" customHeight="1">
      <c r="B19" s="1035" t="s">
        <v>655</v>
      </c>
      <c r="C19" s="1059">
        <v>3702370</v>
      </c>
      <c r="D19" s="1058">
        <v>2271451.0000000005</v>
      </c>
      <c r="E19" s="1058">
        <v>1016918.0000000002</v>
      </c>
      <c r="F19" s="1058">
        <v>296996</v>
      </c>
      <c r="G19" s="1058">
        <v>68532</v>
      </c>
      <c r="H19" s="1058">
        <v>19056.000000000004</v>
      </c>
      <c r="I19" s="1058">
        <v>5055</v>
      </c>
      <c r="J19" s="1058">
        <v>14.999999999999998</v>
      </c>
      <c r="K19" s="1058">
        <v>24347</v>
      </c>
    </row>
    <row r="20" spans="1:11" s="978" customFormat="1" ht="12.95" customHeight="1">
      <c r="B20" s="471" t="s">
        <v>654</v>
      </c>
      <c r="C20" s="1059">
        <v>21980</v>
      </c>
      <c r="D20" s="1058">
        <v>20</v>
      </c>
      <c r="E20" s="1058">
        <v>7732</v>
      </c>
      <c r="F20" s="1058">
        <v>337</v>
      </c>
      <c r="G20" s="1058">
        <v>0</v>
      </c>
      <c r="H20" s="1058">
        <v>220.00000000000003</v>
      </c>
      <c r="I20" s="1058">
        <v>2</v>
      </c>
      <c r="J20" s="1058">
        <v>0</v>
      </c>
      <c r="K20" s="1058">
        <v>13669</v>
      </c>
    </row>
    <row r="21" spans="1:11" s="978" customFormat="1" ht="6.95" customHeight="1">
      <c r="B21" s="471"/>
      <c r="C21" s="1059"/>
      <c r="D21" s="1058"/>
      <c r="E21" s="1058"/>
      <c r="F21" s="1058"/>
      <c r="G21" s="1058"/>
      <c r="H21" s="1058"/>
      <c r="I21" s="1058"/>
      <c r="J21" s="1058"/>
      <c r="K21" s="1058"/>
    </row>
    <row r="22" spans="1:11" ht="3" customHeight="1" thickBot="1">
      <c r="A22" s="990"/>
      <c r="B22" s="990"/>
      <c r="C22" s="1032"/>
      <c r="D22" s="1032"/>
      <c r="E22" s="1032"/>
      <c r="F22" s="1032"/>
      <c r="G22" s="1032"/>
      <c r="H22" s="1032"/>
      <c r="I22" s="1032"/>
      <c r="J22" s="1032"/>
      <c r="K22" s="1032"/>
    </row>
    <row r="23" spans="1:11" ht="3.75" customHeight="1" thickTop="1">
      <c r="A23" s="471"/>
      <c r="B23" s="471"/>
      <c r="C23" s="1043"/>
      <c r="D23" s="1043"/>
      <c r="E23" s="1043"/>
      <c r="F23" s="1043"/>
      <c r="G23" s="1043"/>
      <c r="H23" s="1043"/>
      <c r="I23" s="1043"/>
      <c r="J23" s="1043"/>
      <c r="K23" s="1043"/>
    </row>
    <row r="24" spans="1:11" s="134" customFormat="1" ht="12.95" customHeight="1">
      <c r="A24" s="1841" t="s">
        <v>630</v>
      </c>
      <c r="B24" s="1841"/>
      <c r="C24" s="1841"/>
      <c r="D24" s="1841"/>
      <c r="E24" s="1841"/>
      <c r="G24" s="1047"/>
    </row>
    <row r="25" spans="1:11" ht="9.75" customHeight="1">
      <c r="A25" s="1016"/>
      <c r="B25" s="1014"/>
      <c r="C25" s="1012"/>
      <c r="D25" s="1012"/>
      <c r="E25" s="978"/>
      <c r="F25" s="978"/>
      <c r="G25" s="978"/>
    </row>
    <row r="26" spans="1:11" ht="15" customHeight="1">
      <c r="A26" s="978"/>
      <c r="B26" s="978"/>
      <c r="C26" s="1012"/>
      <c r="D26" s="1012"/>
      <c r="E26" s="978"/>
      <c r="F26" s="978"/>
      <c r="G26" s="978"/>
    </row>
  </sheetData>
  <mergeCells count="7">
    <mergeCell ref="A24:E24"/>
    <mergeCell ref="A1:B1"/>
    <mergeCell ref="A2:F2"/>
    <mergeCell ref="A3:K3"/>
    <mergeCell ref="A4:B4"/>
    <mergeCell ref="A5:B7"/>
    <mergeCell ref="C5:K6"/>
  </mergeCells>
  <hyperlinks>
    <hyperlink ref="A1" location="Índice!A1" display="Voltar ao Índice"/>
  </hyperlinks>
  <pageMargins left="0.78740157480314965" right="0.78740157480314965" top="1.1811023622047245" bottom="0.78740157480314965" header="0" footer="0"/>
  <pageSetup paperSize="9" scale="76" orientation="portrait"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sheetPr>
    <pageSetUpPr fitToPage="1"/>
  </sheetPr>
  <dimension ref="A1:J30"/>
  <sheetViews>
    <sheetView showGridLines="0" workbookViewId="0"/>
  </sheetViews>
  <sheetFormatPr defaultColWidth="7.85546875" defaultRowHeight="12.75"/>
  <cols>
    <col min="1" max="1" width="24.5703125" style="134" customWidth="1"/>
    <col min="2" max="2" width="9.85546875" style="1045" customWidth="1"/>
    <col min="3" max="3" width="10.28515625" style="134" customWidth="1"/>
    <col min="4" max="4" width="10.140625" style="134" customWidth="1"/>
    <col min="5" max="5" width="10.7109375" style="134" customWidth="1"/>
    <col min="6" max="6" width="9.7109375" style="134" customWidth="1"/>
    <col min="7" max="7" width="8" style="134" customWidth="1"/>
    <col min="8" max="8" width="7.85546875" style="134" customWidth="1"/>
    <col min="9" max="9" width="8.5703125" style="134" customWidth="1"/>
    <col min="10" max="10" width="7.7109375" style="134" customWidth="1"/>
    <col min="11" max="16384" width="7.85546875" style="134"/>
  </cols>
  <sheetData>
    <row r="1" spans="1:10" ht="15" customHeight="1">
      <c r="A1" s="1330" t="s">
        <v>1527</v>
      </c>
      <c r="B1" s="913"/>
      <c r="C1" s="674"/>
      <c r="D1" s="674"/>
    </row>
    <row r="2" spans="1:10" s="977" customFormat="1" ht="21" customHeight="1">
      <c r="A2" s="1844" t="s">
        <v>734</v>
      </c>
      <c r="B2" s="1844"/>
      <c r="C2" s="1844"/>
      <c r="D2" s="1844"/>
      <c r="E2" s="1844"/>
    </row>
    <row r="3" spans="1:10" s="1028" customFormat="1" ht="33" customHeight="1">
      <c r="A3" s="1853" t="s">
        <v>733</v>
      </c>
      <c r="B3" s="1853"/>
      <c r="C3" s="1853"/>
      <c r="D3" s="1853"/>
      <c r="E3" s="1853"/>
      <c r="F3" s="1721"/>
      <c r="G3" s="1721"/>
      <c r="H3" s="1721"/>
      <c r="I3" s="1721"/>
      <c r="J3" s="1721"/>
    </row>
    <row r="4" spans="1:10" s="977" customFormat="1" ht="15" customHeight="1">
      <c r="A4" s="1079">
        <v>2015</v>
      </c>
      <c r="B4" s="1043"/>
      <c r="C4" s="1042"/>
      <c r="D4" s="471"/>
      <c r="E4" s="1026"/>
      <c r="F4" s="978"/>
      <c r="G4" s="978"/>
      <c r="H4" s="978"/>
      <c r="I4" s="978"/>
      <c r="J4" s="1026" t="s">
        <v>671</v>
      </c>
    </row>
    <row r="5" spans="1:10" s="977" customFormat="1" ht="15.75" customHeight="1">
      <c r="A5" s="1864" t="s">
        <v>420</v>
      </c>
      <c r="B5" s="1891" t="s">
        <v>728</v>
      </c>
      <c r="C5" s="1887"/>
      <c r="D5" s="1887"/>
      <c r="E5" s="1887"/>
      <c r="F5" s="1887"/>
      <c r="G5" s="1887"/>
      <c r="H5" s="1887"/>
      <c r="I5" s="1887"/>
      <c r="J5" s="1888"/>
    </row>
    <row r="6" spans="1:10" s="977" customFormat="1" ht="15.75" customHeight="1">
      <c r="A6" s="1864"/>
      <c r="B6" s="1892"/>
      <c r="C6" s="1889"/>
      <c r="D6" s="1889"/>
      <c r="E6" s="1889"/>
      <c r="F6" s="1889"/>
      <c r="G6" s="1889"/>
      <c r="H6" s="1889"/>
      <c r="I6" s="1889"/>
      <c r="J6" s="1890"/>
    </row>
    <row r="7" spans="1:10" s="977" customFormat="1" ht="57.75" customHeight="1">
      <c r="A7" s="1884"/>
      <c r="B7" s="1078" t="s">
        <v>9</v>
      </c>
      <c r="C7" s="1075" t="s">
        <v>727</v>
      </c>
      <c r="D7" s="1075" t="s">
        <v>732</v>
      </c>
      <c r="E7" s="1075" t="s">
        <v>725</v>
      </c>
      <c r="F7" s="1075" t="s">
        <v>724</v>
      </c>
      <c r="G7" s="1075" t="s">
        <v>723</v>
      </c>
      <c r="H7" s="1075" t="s">
        <v>722</v>
      </c>
      <c r="I7" s="1076" t="s">
        <v>721</v>
      </c>
      <c r="J7" s="1075" t="s">
        <v>720</v>
      </c>
    </row>
    <row r="8" spans="1:10" s="1019" customFormat="1" ht="12.95" customHeight="1">
      <c r="A8" s="1055"/>
      <c r="B8" s="1074"/>
      <c r="C8" s="1074"/>
      <c r="D8" s="1074"/>
      <c r="E8" s="1074"/>
      <c r="F8" s="1074"/>
      <c r="G8" s="1074"/>
      <c r="H8" s="1074"/>
      <c r="I8" s="1074"/>
      <c r="J8" s="1074"/>
    </row>
    <row r="9" spans="1:10" s="1003" customFormat="1" ht="12.95" customHeight="1">
      <c r="A9" s="1003" t="s">
        <v>26</v>
      </c>
      <c r="B9" s="1059">
        <f t="shared" ref="B9:J9" si="0">+B11+B19+B21</f>
        <v>22350209</v>
      </c>
      <c r="C9" s="1059">
        <f t="shared" si="0"/>
        <v>4751912</v>
      </c>
      <c r="D9" s="1059">
        <f t="shared" si="0"/>
        <v>2458780.9999999995</v>
      </c>
      <c r="E9" s="1059">
        <f t="shared" si="0"/>
        <v>5528683</v>
      </c>
      <c r="F9" s="1059">
        <f t="shared" si="0"/>
        <v>398763</v>
      </c>
      <c r="G9" s="1059">
        <f t="shared" si="0"/>
        <v>373261</v>
      </c>
      <c r="H9" s="1059">
        <f t="shared" si="0"/>
        <v>7288</v>
      </c>
      <c r="I9" s="1059">
        <f t="shared" si="0"/>
        <v>895548</v>
      </c>
      <c r="J9" s="1059">
        <f t="shared" si="0"/>
        <v>7935973.0000000019</v>
      </c>
    </row>
    <row r="10" spans="1:10" s="1003" customFormat="1" ht="12.95" customHeight="1">
      <c r="B10" s="1060"/>
      <c r="C10" s="1060"/>
      <c r="D10" s="1060"/>
      <c r="E10" s="1060"/>
      <c r="F10" s="1060"/>
      <c r="G10" s="1060"/>
      <c r="H10" s="1060"/>
      <c r="I10" s="1060"/>
      <c r="J10" s="1060"/>
    </row>
    <row r="11" spans="1:10" s="1003" customFormat="1" ht="12.95" customHeight="1">
      <c r="A11" s="1003" t="s">
        <v>27</v>
      </c>
      <c r="B11" s="1060">
        <f t="shared" ref="B11:J11" si="1">SUM(B12:B17)</f>
        <v>22038577</v>
      </c>
      <c r="C11" s="1060">
        <f t="shared" si="1"/>
        <v>4747430</v>
      </c>
      <c r="D11" s="1060">
        <f t="shared" si="1"/>
        <v>2400999.9999999995</v>
      </c>
      <c r="E11" s="1060">
        <f t="shared" si="1"/>
        <v>5449831</v>
      </c>
      <c r="F11" s="1060">
        <f t="shared" si="1"/>
        <v>336247</v>
      </c>
      <c r="G11" s="1060">
        <f t="shared" si="1"/>
        <v>341408</v>
      </c>
      <c r="H11" s="1060">
        <f t="shared" si="1"/>
        <v>7158</v>
      </c>
      <c r="I11" s="1060">
        <f t="shared" si="1"/>
        <v>850626</v>
      </c>
      <c r="J11" s="1060">
        <f t="shared" si="1"/>
        <v>7904877.0000000019</v>
      </c>
    </row>
    <row r="12" spans="1:10" s="978" customFormat="1" ht="12.95" customHeight="1">
      <c r="B12" s="1058"/>
      <c r="C12" s="1058"/>
      <c r="D12" s="1058"/>
      <c r="E12" s="1034"/>
      <c r="F12" s="1034"/>
    </row>
    <row r="13" spans="1:10" s="978" customFormat="1" ht="12.95" customHeight="1">
      <c r="A13" s="1035" t="s">
        <v>35</v>
      </c>
      <c r="B13" s="1059">
        <v>2180560.9999999991</v>
      </c>
      <c r="C13" s="1058">
        <v>580506</v>
      </c>
      <c r="D13" s="1058">
        <v>187724</v>
      </c>
      <c r="E13" s="1058">
        <v>1045962.0000000007</v>
      </c>
      <c r="F13" s="1058">
        <v>169358</v>
      </c>
      <c r="G13" s="1058">
        <v>50777</v>
      </c>
      <c r="H13" s="1058">
        <v>6260</v>
      </c>
      <c r="I13" s="1058">
        <v>2094.9999999999991</v>
      </c>
      <c r="J13" s="1058">
        <v>137878.99999999991</v>
      </c>
    </row>
    <row r="14" spans="1:10" s="978" customFormat="1" ht="12.95" customHeight="1">
      <c r="A14" s="1035" t="s">
        <v>36</v>
      </c>
      <c r="B14" s="1059">
        <v>2072190.0000000007</v>
      </c>
      <c r="C14" s="1058">
        <v>707099</v>
      </c>
      <c r="D14" s="1058">
        <v>142948.99999999997</v>
      </c>
      <c r="E14" s="1058">
        <v>358961.00000000006</v>
      </c>
      <c r="F14" s="1058">
        <v>39320</v>
      </c>
      <c r="G14" s="1058">
        <v>129664.00000000003</v>
      </c>
      <c r="H14" s="1058">
        <v>890.00000000000011</v>
      </c>
      <c r="I14" s="1058">
        <v>546850</v>
      </c>
      <c r="J14" s="1058">
        <v>146457.00000000009</v>
      </c>
    </row>
    <row r="15" spans="1:10" s="978" customFormat="1" ht="12.95" customHeight="1">
      <c r="A15" s="1035" t="s">
        <v>731</v>
      </c>
      <c r="B15" s="1059">
        <v>16556251.999999998</v>
      </c>
      <c r="C15" s="1058">
        <v>3012708</v>
      </c>
      <c r="D15" s="1058">
        <v>1930588.9999999995</v>
      </c>
      <c r="E15" s="1058">
        <v>3842544.9999999995</v>
      </c>
      <c r="F15" s="1058">
        <v>104906.99999999999</v>
      </c>
      <c r="G15" s="1058">
        <v>91491.999999999971</v>
      </c>
      <c r="H15" s="1058">
        <v>7.0000000000000018</v>
      </c>
      <c r="I15" s="1058">
        <v>300266.00000000006</v>
      </c>
      <c r="J15" s="1058">
        <v>7273738.0000000019</v>
      </c>
    </row>
    <row r="16" spans="1:10" s="978" customFormat="1" ht="12.95" customHeight="1">
      <c r="A16" s="1035" t="s">
        <v>37</v>
      </c>
      <c r="B16" s="1059">
        <v>695861.99999999988</v>
      </c>
      <c r="C16" s="1058">
        <v>82011.999999999985</v>
      </c>
      <c r="D16" s="1058">
        <v>58698</v>
      </c>
      <c r="E16" s="1058">
        <v>161449.00000000003</v>
      </c>
      <c r="F16" s="1058">
        <v>3016</v>
      </c>
      <c r="G16" s="1058">
        <v>50860.999999999993</v>
      </c>
      <c r="H16" s="1058">
        <v>1</v>
      </c>
      <c r="I16" s="1058">
        <v>1414.9999999999998</v>
      </c>
      <c r="J16" s="1058">
        <v>338410</v>
      </c>
    </row>
    <row r="17" spans="1:10" s="978" customFormat="1" ht="12.95" customHeight="1">
      <c r="A17" s="1035" t="s">
        <v>38</v>
      </c>
      <c r="B17" s="1059">
        <v>533712</v>
      </c>
      <c r="C17" s="1058">
        <v>365105.00000000006</v>
      </c>
      <c r="D17" s="1058">
        <v>81040</v>
      </c>
      <c r="E17" s="1058">
        <v>40913.999999999993</v>
      </c>
      <c r="F17" s="1058">
        <v>19646.000000000004</v>
      </c>
      <c r="G17" s="1058">
        <v>18614</v>
      </c>
      <c r="H17" s="1058">
        <v>0</v>
      </c>
      <c r="I17" s="1058">
        <v>0</v>
      </c>
      <c r="J17" s="1058">
        <v>8392.9999999999982</v>
      </c>
    </row>
    <row r="18" spans="1:10" s="978" customFormat="1" ht="12.95" customHeight="1">
      <c r="A18" s="1035"/>
      <c r="B18" s="1059"/>
      <c r="C18" s="1058"/>
      <c r="D18" s="1058"/>
      <c r="E18" s="1058"/>
      <c r="F18" s="1058"/>
      <c r="G18" s="1058"/>
      <c r="H18" s="1058"/>
      <c r="I18" s="1058"/>
      <c r="J18" s="1058"/>
    </row>
    <row r="19" spans="1:10" s="978" customFormat="1" ht="12.95" customHeight="1">
      <c r="A19" s="1003" t="s">
        <v>680</v>
      </c>
      <c r="B19" s="1059">
        <v>222882</v>
      </c>
      <c r="C19" s="1059">
        <v>4147</v>
      </c>
      <c r="D19" s="1059">
        <v>39958.999999999993</v>
      </c>
      <c r="E19" s="1059">
        <v>60660.999999999985</v>
      </c>
      <c r="F19" s="1059">
        <v>61033</v>
      </c>
      <c r="G19" s="1059">
        <v>26459</v>
      </c>
      <c r="H19" s="1059">
        <v>0</v>
      </c>
      <c r="I19" s="1059">
        <v>73.999999999999986</v>
      </c>
      <c r="J19" s="1059">
        <v>30549</v>
      </c>
    </row>
    <row r="20" spans="1:10" s="978" customFormat="1" ht="12.95" customHeight="1">
      <c r="A20" s="1003"/>
      <c r="B20" s="1059"/>
      <c r="C20" s="1059"/>
      <c r="D20" s="1059"/>
      <c r="E20" s="1059"/>
      <c r="F20" s="1059"/>
      <c r="G20" s="1059"/>
      <c r="H20" s="1059"/>
      <c r="I20" s="1059"/>
      <c r="J20" s="1059"/>
    </row>
    <row r="21" spans="1:10" s="978" customFormat="1" ht="12.95" customHeight="1">
      <c r="A21" s="1003" t="s">
        <v>679</v>
      </c>
      <c r="B21" s="1059">
        <v>88750</v>
      </c>
      <c r="C21" s="1059">
        <v>335</v>
      </c>
      <c r="D21" s="1059">
        <v>17822</v>
      </c>
      <c r="E21" s="1059">
        <v>18191</v>
      </c>
      <c r="F21" s="1059">
        <v>1483</v>
      </c>
      <c r="G21" s="1059">
        <v>5393.9999999999991</v>
      </c>
      <c r="H21" s="1059">
        <v>130.00000000000003</v>
      </c>
      <c r="I21" s="1059">
        <v>44847.999999999993</v>
      </c>
      <c r="J21" s="1059">
        <v>547.00000000000011</v>
      </c>
    </row>
    <row r="22" spans="1:10" ht="6.95" customHeight="1" thickBot="1">
      <c r="A22" s="990"/>
      <c r="B22" s="1063"/>
      <c r="C22" s="1063"/>
      <c r="D22" s="1063"/>
      <c r="E22" s="1063"/>
      <c r="F22" s="1063"/>
      <c r="G22" s="1063"/>
      <c r="H22" s="1063"/>
      <c r="I22" s="1063"/>
      <c r="J22" s="1063"/>
    </row>
    <row r="23" spans="1:10" ht="3.75" customHeight="1" thickTop="1">
      <c r="A23" s="471"/>
      <c r="B23" s="1062"/>
      <c r="C23" s="1062"/>
      <c r="D23" s="1062"/>
      <c r="E23" s="1062"/>
      <c r="F23" s="1062"/>
      <c r="G23" s="1062"/>
      <c r="H23" s="1062"/>
      <c r="I23" s="1062"/>
      <c r="J23" s="1062"/>
    </row>
    <row r="24" spans="1:10" ht="12.95" customHeight="1">
      <c r="A24" s="1841" t="s">
        <v>630</v>
      </c>
      <c r="B24" s="1841"/>
      <c r="C24" s="1841"/>
      <c r="D24" s="1841"/>
      <c r="E24" s="1841"/>
      <c r="G24" s="1047"/>
    </row>
    <row r="25" spans="1:10" ht="23.25" customHeight="1">
      <c r="A25" s="1860"/>
      <c r="B25" s="1860"/>
      <c r="C25" s="1860"/>
      <c r="E25" s="1047"/>
    </row>
    <row r="26" spans="1:10" ht="23.25" customHeight="1">
      <c r="A26" s="1860"/>
      <c r="B26" s="1860"/>
      <c r="C26" s="1860"/>
    </row>
    <row r="27" spans="1:10">
      <c r="F27" s="600"/>
    </row>
    <row r="29" spans="1:10">
      <c r="E29" s="600"/>
    </row>
    <row r="30" spans="1:10">
      <c r="E30" s="600"/>
    </row>
  </sheetData>
  <mergeCells count="7">
    <mergeCell ref="A26:C26"/>
    <mergeCell ref="A2:E2"/>
    <mergeCell ref="A3:J3"/>
    <mergeCell ref="A5:A7"/>
    <mergeCell ref="B5:J6"/>
    <mergeCell ref="A24:E24"/>
    <mergeCell ref="A25:C25"/>
  </mergeCells>
  <hyperlinks>
    <hyperlink ref="A1" location="Índice!A1" display="Voltar ao Índice"/>
  </hyperlinks>
  <printOptions gridLinesSet="0"/>
  <pageMargins left="0.78740157480314965" right="0.78740157480314965" top="1.1811023622047245" bottom="0.78740157480314965" header="0" footer="0"/>
  <pageSetup paperSize="9" scale="81" orientation="portrait"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dimension ref="A1:T23"/>
  <sheetViews>
    <sheetView showGridLines="0" zoomScaleNormal="100" workbookViewId="0">
      <selection sqref="A1:B1"/>
    </sheetView>
  </sheetViews>
  <sheetFormatPr defaultColWidth="7.85546875" defaultRowHeight="12.75"/>
  <cols>
    <col min="1" max="1" width="3.42578125" style="977" customWidth="1"/>
    <col min="2" max="2" width="21.85546875" style="977" customWidth="1"/>
    <col min="3" max="3" width="4.7109375" style="977" customWidth="1"/>
    <col min="4" max="4" width="8.85546875" style="977" customWidth="1"/>
    <col min="5" max="5" width="5.85546875" style="977" customWidth="1"/>
    <col min="6" max="6" width="6.7109375" style="977" customWidth="1"/>
    <col min="7" max="7" width="6.140625" style="977" customWidth="1"/>
    <col min="8" max="8" width="4.28515625" style="977" customWidth="1"/>
    <col min="9" max="9" width="6" style="977" customWidth="1"/>
    <col min="10" max="10" width="5.28515625" style="977" customWidth="1"/>
    <col min="11" max="11" width="6.85546875" style="977" customWidth="1"/>
    <col min="12" max="12" width="7" style="977" customWidth="1"/>
    <col min="13" max="16384" width="7.85546875" style="977"/>
  </cols>
  <sheetData>
    <row r="1" spans="1:20" ht="15" customHeight="1">
      <c r="A1" s="1848" t="s">
        <v>1527</v>
      </c>
      <c r="B1" s="1848"/>
      <c r="C1" s="978"/>
      <c r="D1" s="978"/>
      <c r="E1" s="978"/>
      <c r="F1" s="1012"/>
      <c r="G1" s="978"/>
      <c r="H1" s="978"/>
      <c r="I1" s="978"/>
    </row>
    <row r="2" spans="1:20" ht="21" customHeight="1">
      <c r="A2" s="1844" t="s">
        <v>745</v>
      </c>
      <c r="B2" s="1844"/>
      <c r="C2" s="1844"/>
      <c r="D2" s="1844"/>
      <c r="E2" s="1844"/>
      <c r="F2" s="1844"/>
    </row>
    <row r="3" spans="1:20" s="1028" customFormat="1" ht="33" customHeight="1">
      <c r="A3" s="1853" t="s">
        <v>744</v>
      </c>
      <c r="B3" s="1853"/>
      <c r="C3" s="1853"/>
      <c r="D3" s="1853"/>
      <c r="E3" s="1853"/>
      <c r="F3" s="1853"/>
      <c r="G3" s="1721"/>
      <c r="H3" s="1721"/>
      <c r="I3" s="1721"/>
      <c r="J3" s="1721"/>
      <c r="K3" s="1721"/>
      <c r="L3" s="1721"/>
    </row>
    <row r="4" spans="1:20" ht="15" customHeight="1">
      <c r="A4" s="1849">
        <v>2015</v>
      </c>
      <c r="B4" s="1894"/>
      <c r="C4" s="1043"/>
      <c r="D4" s="1042"/>
      <c r="E4" s="471"/>
      <c r="F4" s="1026"/>
      <c r="I4" s="978"/>
      <c r="K4" s="978"/>
      <c r="L4" s="1026" t="s">
        <v>671</v>
      </c>
    </row>
    <row r="5" spans="1:20" ht="22.5" customHeight="1">
      <c r="A5" s="1895" t="s">
        <v>670</v>
      </c>
      <c r="B5" s="1861"/>
      <c r="C5" s="1898" t="s">
        <v>743</v>
      </c>
      <c r="D5" s="1898"/>
      <c r="E5" s="1898"/>
      <c r="F5" s="1898"/>
      <c r="G5" s="1899"/>
      <c r="H5" s="1088"/>
      <c r="I5" s="1898" t="s">
        <v>742</v>
      </c>
      <c r="J5" s="1898"/>
      <c r="K5" s="1898"/>
      <c r="L5" s="1899"/>
    </row>
    <row r="6" spans="1:20" ht="57.75" customHeight="1">
      <c r="A6" s="1896"/>
      <c r="B6" s="1897"/>
      <c r="C6" s="1070" t="s">
        <v>741</v>
      </c>
      <c r="D6" s="1069" t="s">
        <v>740</v>
      </c>
      <c r="E6" s="1069" t="s">
        <v>737</v>
      </c>
      <c r="F6" s="1069" t="s">
        <v>739</v>
      </c>
      <c r="G6" s="1069" t="s">
        <v>735</v>
      </c>
      <c r="H6" s="1069" t="s">
        <v>165</v>
      </c>
      <c r="I6" s="1069" t="s">
        <v>738</v>
      </c>
      <c r="J6" s="1069" t="s">
        <v>737</v>
      </c>
      <c r="K6" s="1069" t="s">
        <v>736</v>
      </c>
      <c r="L6" s="1069" t="s">
        <v>735</v>
      </c>
    </row>
    <row r="7" spans="1:20" s="1019" customFormat="1" ht="12.95" customHeight="1">
      <c r="A7" s="1055"/>
      <c r="B7" s="1055"/>
      <c r="C7" s="1054"/>
      <c r="D7" s="1054"/>
      <c r="E7" s="1054"/>
      <c r="F7" s="1054"/>
      <c r="G7" s="1054"/>
      <c r="H7" s="1054"/>
      <c r="I7" s="1054"/>
      <c r="J7" s="1054"/>
      <c r="K7" s="1054"/>
      <c r="L7" s="1054"/>
    </row>
    <row r="8" spans="1:20" s="1003" customFormat="1" ht="12.95" customHeight="1">
      <c r="A8" s="1003" t="s">
        <v>9</v>
      </c>
      <c r="B8" s="1037"/>
      <c r="C8" s="1083">
        <f t="shared" ref="C8:L8" si="0">SUM(C10:C20)</f>
        <v>4207</v>
      </c>
      <c r="D8" s="1082">
        <f t="shared" si="0"/>
        <v>1332</v>
      </c>
      <c r="E8" s="1059">
        <f t="shared" si="0"/>
        <v>1172</v>
      </c>
      <c r="F8" s="1059">
        <f t="shared" si="0"/>
        <v>563</v>
      </c>
      <c r="G8" s="1059">
        <f t="shared" si="0"/>
        <v>1140</v>
      </c>
      <c r="H8" s="1059">
        <f t="shared" si="0"/>
        <v>3891</v>
      </c>
      <c r="I8" s="1059">
        <f t="shared" si="0"/>
        <v>1193</v>
      </c>
      <c r="J8" s="1059">
        <f t="shared" si="0"/>
        <v>1086</v>
      </c>
      <c r="K8" s="1059">
        <f t="shared" si="0"/>
        <v>520</v>
      </c>
      <c r="L8" s="1059">
        <f t="shared" si="0"/>
        <v>1092</v>
      </c>
      <c r="M8" s="1059"/>
      <c r="N8" s="1059"/>
      <c r="O8" s="1059"/>
      <c r="P8" s="1059"/>
      <c r="Q8" s="1059"/>
    </row>
    <row r="9" spans="1:20" s="1003" customFormat="1" ht="12.95" customHeight="1">
      <c r="C9" s="1087"/>
      <c r="D9" s="1086"/>
      <c r="E9" s="1060"/>
      <c r="F9" s="1060"/>
      <c r="G9" s="1060"/>
      <c r="H9" s="1060"/>
      <c r="I9" s="1060"/>
      <c r="J9" s="1060"/>
      <c r="K9" s="1060"/>
      <c r="L9" s="1060"/>
      <c r="N9" s="1085"/>
      <c r="O9" s="1085"/>
      <c r="P9" s="1085"/>
      <c r="Q9" s="1085"/>
      <c r="R9" s="1085"/>
      <c r="S9" s="1085"/>
      <c r="T9" s="1084"/>
    </row>
    <row r="10" spans="1:20" s="978" customFormat="1" ht="12.95" customHeight="1">
      <c r="B10" s="978" t="s">
        <v>663</v>
      </c>
      <c r="C10" s="1083">
        <f>SUM(D10:G10)</f>
        <v>984</v>
      </c>
      <c r="D10" s="1073">
        <v>301</v>
      </c>
      <c r="E10" s="1058">
        <v>294.99999999999994</v>
      </c>
      <c r="F10" s="1058">
        <v>154.00000000000003</v>
      </c>
      <c r="G10" s="1058">
        <v>234.00000000000003</v>
      </c>
      <c r="H10" s="1059">
        <f>SUM(I10:L10)</f>
        <v>901</v>
      </c>
      <c r="I10" s="1058">
        <v>256</v>
      </c>
      <c r="J10" s="1058">
        <v>273</v>
      </c>
      <c r="K10" s="1058">
        <v>145.00000000000003</v>
      </c>
      <c r="L10" s="1058">
        <v>226.99999999999997</v>
      </c>
      <c r="M10" s="1057"/>
      <c r="N10" s="1080"/>
      <c r="O10" s="1080"/>
      <c r="P10" s="1080"/>
      <c r="Q10" s="1080"/>
      <c r="R10" s="1080"/>
      <c r="S10" s="1020"/>
      <c r="T10" s="1081"/>
    </row>
    <row r="11" spans="1:20" s="978" customFormat="1" ht="12.95" customHeight="1">
      <c r="B11" s="978" t="s">
        <v>662</v>
      </c>
      <c r="C11" s="1083">
        <f>SUM(D11:G11)</f>
        <v>310</v>
      </c>
      <c r="D11" s="1073">
        <v>112.00000000000003</v>
      </c>
      <c r="E11" s="1058">
        <v>109</v>
      </c>
      <c r="F11" s="1058">
        <v>19.000000000000004</v>
      </c>
      <c r="G11" s="1058">
        <v>69.999999999999986</v>
      </c>
      <c r="H11" s="1059">
        <f>SUM(I11:L11)</f>
        <v>296</v>
      </c>
      <c r="I11" s="1058">
        <v>103.00000000000003</v>
      </c>
      <c r="J11" s="1058">
        <v>108</v>
      </c>
      <c r="K11" s="1058">
        <v>16.999999999999996</v>
      </c>
      <c r="L11" s="1058">
        <v>68</v>
      </c>
      <c r="M11" s="1057"/>
      <c r="N11" s="1080"/>
      <c r="O11" s="1080"/>
      <c r="P11" s="1080"/>
      <c r="Q11" s="1080"/>
      <c r="R11" s="1080"/>
      <c r="S11" s="1020"/>
      <c r="T11" s="1081"/>
    </row>
    <row r="12" spans="1:20" s="978" customFormat="1" ht="12.95" customHeight="1">
      <c r="B12" s="1900" t="s">
        <v>661</v>
      </c>
      <c r="C12" s="1901">
        <f>SUM(D12:G12)</f>
        <v>57</v>
      </c>
      <c r="D12" s="1893">
        <v>12</v>
      </c>
      <c r="E12" s="1893">
        <v>17</v>
      </c>
      <c r="F12" s="1893">
        <v>6</v>
      </c>
      <c r="G12" s="1893">
        <v>22.000000000000004</v>
      </c>
      <c r="H12" s="1902">
        <f>SUM(I12:L12)</f>
        <v>54</v>
      </c>
      <c r="I12" s="1893">
        <v>10</v>
      </c>
      <c r="J12" s="1893">
        <v>16</v>
      </c>
      <c r="K12" s="1893">
        <v>6</v>
      </c>
      <c r="L12" s="1893">
        <v>22.000000000000004</v>
      </c>
      <c r="M12" s="1057"/>
      <c r="N12" s="1080"/>
      <c r="O12" s="1080"/>
      <c r="P12" s="1080"/>
      <c r="Q12" s="1080"/>
      <c r="R12" s="1080"/>
      <c r="S12" s="1020"/>
      <c r="T12" s="1081"/>
    </row>
    <row r="13" spans="1:20" s="978" customFormat="1" ht="12.95" customHeight="1">
      <c r="B13" s="1900"/>
      <c r="C13" s="1901"/>
      <c r="D13" s="1893"/>
      <c r="E13" s="1893"/>
      <c r="F13" s="1893"/>
      <c r="G13" s="1893"/>
      <c r="H13" s="1902"/>
      <c r="I13" s="1893"/>
      <c r="J13" s="1893"/>
      <c r="K13" s="1893"/>
      <c r="L13" s="1893"/>
      <c r="M13" s="1057"/>
      <c r="N13" s="1080"/>
      <c r="O13" s="1080"/>
      <c r="P13" s="1080"/>
      <c r="Q13" s="1080"/>
      <c r="R13" s="1080"/>
      <c r="S13" s="1020"/>
      <c r="T13" s="1081"/>
    </row>
    <row r="14" spans="1:20" s="978" customFormat="1" ht="12.95" customHeight="1">
      <c r="B14" s="1035" t="s">
        <v>660</v>
      </c>
      <c r="C14" s="1083">
        <f t="shared" ref="C14:C20" si="1">SUM(D14:G14)</f>
        <v>473</v>
      </c>
      <c r="D14" s="1073">
        <v>159.00000000000003</v>
      </c>
      <c r="E14" s="1058">
        <v>140</v>
      </c>
      <c r="F14" s="1058">
        <v>75.999999999999986</v>
      </c>
      <c r="G14" s="1058">
        <v>98</v>
      </c>
      <c r="H14" s="1059">
        <f t="shared" ref="H14:H20" si="2">SUM(I14:L14)</f>
        <v>405.00000000000006</v>
      </c>
      <c r="I14" s="1058">
        <v>137.00000000000003</v>
      </c>
      <c r="J14" s="1058">
        <v>124.00000000000001</v>
      </c>
      <c r="K14" s="1058">
        <v>56.999999999999993</v>
      </c>
      <c r="L14" s="1058">
        <v>87</v>
      </c>
      <c r="M14" s="1057"/>
      <c r="N14" s="1080"/>
      <c r="O14" s="1080"/>
      <c r="P14" s="1080"/>
      <c r="Q14" s="1080"/>
      <c r="R14" s="1080"/>
      <c r="S14" s="1020"/>
      <c r="T14" s="1081"/>
    </row>
    <row r="15" spans="1:20" s="978" customFormat="1" ht="12.95" customHeight="1">
      <c r="B15" s="1035" t="s">
        <v>659</v>
      </c>
      <c r="C15" s="1083">
        <f t="shared" si="1"/>
        <v>332</v>
      </c>
      <c r="D15" s="1073">
        <v>101</v>
      </c>
      <c r="E15" s="1058">
        <v>76.999999999999972</v>
      </c>
      <c r="F15" s="1058">
        <v>58.000000000000014</v>
      </c>
      <c r="G15" s="1058">
        <v>96</v>
      </c>
      <c r="H15" s="1059">
        <f t="shared" si="2"/>
        <v>289</v>
      </c>
      <c r="I15" s="1058">
        <v>87</v>
      </c>
      <c r="J15" s="1058">
        <v>69</v>
      </c>
      <c r="K15" s="1058">
        <v>50.999999999999986</v>
      </c>
      <c r="L15" s="1058">
        <v>81.999999999999972</v>
      </c>
      <c r="M15" s="1057"/>
      <c r="N15" s="1080"/>
      <c r="O15" s="1080"/>
      <c r="P15" s="1080"/>
      <c r="Q15" s="1080"/>
      <c r="R15" s="1080"/>
      <c r="S15" s="1020"/>
      <c r="T15" s="1081"/>
    </row>
    <row r="16" spans="1:20" s="978" customFormat="1" ht="12.95" customHeight="1">
      <c r="B16" s="1035" t="s">
        <v>658</v>
      </c>
      <c r="C16" s="1083">
        <f t="shared" si="1"/>
        <v>473</v>
      </c>
      <c r="D16" s="1073">
        <v>154</v>
      </c>
      <c r="E16" s="1058">
        <v>143</v>
      </c>
      <c r="F16" s="1058">
        <v>80</v>
      </c>
      <c r="G16" s="1058">
        <v>95.999999999999972</v>
      </c>
      <c r="H16" s="1059">
        <f t="shared" si="2"/>
        <v>446.99999999999994</v>
      </c>
      <c r="I16" s="1058">
        <v>137</v>
      </c>
      <c r="J16" s="1058">
        <v>136</v>
      </c>
      <c r="K16" s="1058">
        <v>79</v>
      </c>
      <c r="L16" s="1058">
        <v>94.999999999999957</v>
      </c>
      <c r="M16" s="1057"/>
      <c r="N16" s="1080"/>
      <c r="O16" s="1080"/>
      <c r="P16" s="1080"/>
      <c r="Q16" s="1080"/>
      <c r="R16" s="1080"/>
      <c r="S16" s="1020"/>
      <c r="T16" s="1081"/>
    </row>
    <row r="17" spans="1:20" s="978" customFormat="1" ht="12.95" customHeight="1">
      <c r="B17" s="1035" t="s">
        <v>657</v>
      </c>
      <c r="C17" s="1083">
        <f t="shared" si="1"/>
        <v>616</v>
      </c>
      <c r="D17" s="1073">
        <v>144.99999999999997</v>
      </c>
      <c r="E17" s="1058">
        <v>114</v>
      </c>
      <c r="F17" s="1058">
        <v>76</v>
      </c>
      <c r="G17" s="1058">
        <v>281</v>
      </c>
      <c r="H17" s="1059">
        <f t="shared" si="2"/>
        <v>594</v>
      </c>
      <c r="I17" s="1058">
        <v>134.99999999999997</v>
      </c>
      <c r="J17" s="1058">
        <v>108</v>
      </c>
      <c r="K17" s="1058">
        <v>73.999999999999986</v>
      </c>
      <c r="L17" s="1058">
        <v>277</v>
      </c>
      <c r="M17" s="1057"/>
      <c r="N17" s="1080"/>
      <c r="O17" s="1080"/>
      <c r="P17" s="1080"/>
      <c r="Q17" s="1080"/>
      <c r="R17" s="1080"/>
      <c r="S17" s="1020"/>
      <c r="T17" s="1081"/>
    </row>
    <row r="18" spans="1:20" s="978" customFormat="1" ht="12.95" customHeight="1">
      <c r="B18" s="1035" t="s">
        <v>656</v>
      </c>
      <c r="C18" s="1083">
        <f t="shared" si="1"/>
        <v>635</v>
      </c>
      <c r="D18" s="1073">
        <v>240</v>
      </c>
      <c r="E18" s="1058">
        <v>166.00000000000003</v>
      </c>
      <c r="F18" s="1058">
        <v>62.999999999999986</v>
      </c>
      <c r="G18" s="1058">
        <v>166.00000000000003</v>
      </c>
      <c r="H18" s="1059">
        <f t="shared" si="2"/>
        <v>594</v>
      </c>
      <c r="I18" s="1058">
        <v>222</v>
      </c>
      <c r="J18" s="1058">
        <v>153.99999999999994</v>
      </c>
      <c r="K18" s="1058">
        <v>60.000000000000014</v>
      </c>
      <c r="L18" s="1058">
        <v>158</v>
      </c>
      <c r="M18" s="1057"/>
      <c r="N18" s="1080"/>
      <c r="O18" s="1080"/>
      <c r="P18" s="1080"/>
      <c r="Q18" s="1080"/>
      <c r="R18" s="1080"/>
      <c r="S18" s="1020"/>
      <c r="T18" s="1081"/>
    </row>
    <row r="19" spans="1:20" s="978" customFormat="1" ht="12.95" customHeight="1">
      <c r="B19" s="1035" t="s">
        <v>655</v>
      </c>
      <c r="C19" s="1082">
        <f t="shared" si="1"/>
        <v>277</v>
      </c>
      <c r="D19" s="1073">
        <v>89</v>
      </c>
      <c r="E19" s="1058">
        <v>103</v>
      </c>
      <c r="F19" s="1058">
        <v>29</v>
      </c>
      <c r="G19" s="1058">
        <v>55.999999999999986</v>
      </c>
      <c r="H19" s="1059">
        <f t="shared" si="2"/>
        <v>262</v>
      </c>
      <c r="I19" s="1058">
        <v>87</v>
      </c>
      <c r="J19" s="1058">
        <v>91</v>
      </c>
      <c r="K19" s="1058">
        <v>29</v>
      </c>
      <c r="L19" s="1058">
        <v>54.999999999999986</v>
      </c>
      <c r="M19" s="1057"/>
      <c r="N19" s="1080"/>
      <c r="O19" s="1080"/>
      <c r="P19" s="1080"/>
      <c r="Q19" s="1080"/>
      <c r="R19" s="1080"/>
      <c r="S19" s="1020"/>
      <c r="T19" s="1081"/>
    </row>
    <row r="20" spans="1:20" s="978" customFormat="1" ht="12.95" customHeight="1">
      <c r="B20" s="471" t="s">
        <v>654</v>
      </c>
      <c r="C20" s="1082">
        <f t="shared" si="1"/>
        <v>50</v>
      </c>
      <c r="D20" s="1073">
        <v>19</v>
      </c>
      <c r="E20" s="1058">
        <v>8</v>
      </c>
      <c r="F20" s="1058">
        <v>2</v>
      </c>
      <c r="G20" s="1058">
        <v>21</v>
      </c>
      <c r="H20" s="1059">
        <f t="shared" si="2"/>
        <v>49</v>
      </c>
      <c r="I20" s="1058">
        <v>19</v>
      </c>
      <c r="J20" s="1058">
        <v>7</v>
      </c>
      <c r="K20" s="1058">
        <v>2</v>
      </c>
      <c r="L20" s="1058">
        <v>21</v>
      </c>
      <c r="M20" s="1057"/>
      <c r="N20" s="1080"/>
      <c r="O20" s="1080"/>
      <c r="P20" s="1080"/>
      <c r="Q20" s="1080"/>
      <c r="R20" s="1080"/>
      <c r="S20" s="1020"/>
      <c r="T20" s="1081"/>
    </row>
    <row r="21" spans="1:20" s="978" customFormat="1" ht="6.95" customHeight="1">
      <c r="B21" s="471"/>
      <c r="C21" s="1059"/>
      <c r="D21" s="1058"/>
      <c r="E21" s="1058"/>
      <c r="F21" s="1058"/>
      <c r="G21" s="1058"/>
      <c r="H21" s="1058"/>
      <c r="I21" s="1058"/>
      <c r="J21" s="1058"/>
      <c r="K21" s="1058"/>
      <c r="L21" s="1058"/>
      <c r="M21" s="1057"/>
      <c r="N21" s="1080"/>
      <c r="O21" s="1020"/>
      <c r="P21" s="1020"/>
      <c r="Q21" s="1020"/>
      <c r="R21" s="1020"/>
      <c r="S21" s="1020"/>
      <c r="T21" s="1080"/>
    </row>
    <row r="22" spans="1:20" ht="3" customHeight="1" thickBot="1">
      <c r="A22" s="990"/>
      <c r="B22" s="990"/>
      <c r="C22" s="1032"/>
      <c r="D22" s="1032"/>
      <c r="E22" s="1032"/>
      <c r="F22" s="1032"/>
      <c r="G22" s="1032"/>
      <c r="H22" s="1032"/>
      <c r="I22" s="1032"/>
      <c r="J22" s="1032"/>
      <c r="K22" s="1032"/>
      <c r="L22" s="1032"/>
    </row>
    <row r="23" spans="1:20" ht="36" customHeight="1" thickTop="1">
      <c r="A23" s="978"/>
      <c r="B23" s="978"/>
      <c r="C23" s="1012"/>
      <c r="D23" s="1012"/>
      <c r="E23" s="978"/>
      <c r="F23" s="978"/>
      <c r="G23" s="978"/>
      <c r="H23" s="978"/>
    </row>
  </sheetData>
  <mergeCells count="18">
    <mergeCell ref="H12:H13"/>
    <mergeCell ref="A1:B1"/>
    <mergeCell ref="J12:J13"/>
    <mergeCell ref="A2:F2"/>
    <mergeCell ref="A3:L3"/>
    <mergeCell ref="A4:B4"/>
    <mergeCell ref="A5:B6"/>
    <mergeCell ref="C5:G5"/>
    <mergeCell ref="I5:L5"/>
    <mergeCell ref="K12:K13"/>
    <mergeCell ref="L12:L13"/>
    <mergeCell ref="B12:B13"/>
    <mergeCell ref="I12:I13"/>
    <mergeCell ref="C12:C13"/>
    <mergeCell ref="D12:D13"/>
    <mergeCell ref="E12:E13"/>
    <mergeCell ref="F12:F13"/>
    <mergeCell ref="G12:G13"/>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dimension ref="A1:O57"/>
  <sheetViews>
    <sheetView showGridLines="0" workbookViewId="0"/>
  </sheetViews>
  <sheetFormatPr defaultColWidth="9.7109375" defaultRowHeight="12.75"/>
  <cols>
    <col min="1" max="1" width="24" style="783" customWidth="1"/>
    <col min="2" max="2" width="5.7109375" style="783" customWidth="1"/>
    <col min="3" max="3" width="10.5703125" style="783" customWidth="1"/>
    <col min="4" max="4" width="5.85546875" style="783" customWidth="1"/>
    <col min="5" max="5" width="9.5703125" style="783" customWidth="1"/>
    <col min="6" max="6" width="6.140625" style="783" customWidth="1"/>
    <col min="7" max="7" width="9.28515625" style="783" customWidth="1"/>
    <col min="8" max="8" width="5.85546875" style="783" customWidth="1"/>
    <col min="9" max="9" width="9.7109375" style="783" customWidth="1"/>
    <col min="10" max="16384" width="9.7109375" style="783"/>
  </cols>
  <sheetData>
    <row r="1" spans="1:12" ht="15" customHeight="1">
      <c r="A1" s="1330" t="s">
        <v>1527</v>
      </c>
    </row>
    <row r="2" spans="1:12" ht="21" customHeight="1">
      <c r="A2" s="1739" t="s">
        <v>547</v>
      </c>
      <c r="B2" s="1739"/>
      <c r="C2" s="1739"/>
      <c r="D2" s="1739"/>
      <c r="E2" s="1739"/>
      <c r="F2" s="1739"/>
    </row>
    <row r="3" spans="1:12" ht="33" customHeight="1">
      <c r="A3" s="1740" t="s">
        <v>548</v>
      </c>
      <c r="B3" s="1740"/>
      <c r="C3" s="1740"/>
      <c r="D3" s="1740"/>
      <c r="E3" s="1740"/>
      <c r="F3" s="1740"/>
      <c r="G3" s="1740"/>
      <c r="H3" s="1740"/>
      <c r="I3" s="1740"/>
    </row>
    <row r="4" spans="1:12" ht="15" customHeight="1">
      <c r="A4" s="784"/>
      <c r="B4" s="784"/>
      <c r="C4" s="784"/>
      <c r="D4" s="784"/>
      <c r="E4" s="784"/>
      <c r="I4" s="785" t="s">
        <v>516</v>
      </c>
    </row>
    <row r="5" spans="1:12" ht="34.5" customHeight="1">
      <c r="A5" s="1746" t="s">
        <v>549</v>
      </c>
      <c r="B5" s="1748" t="s">
        <v>519</v>
      </c>
      <c r="C5" s="1749"/>
      <c r="D5" s="1748" t="s">
        <v>520</v>
      </c>
      <c r="E5" s="1749"/>
      <c r="F5" s="1748" t="s">
        <v>521</v>
      </c>
      <c r="G5" s="1749"/>
      <c r="H5" s="1748" t="s">
        <v>522</v>
      </c>
      <c r="I5" s="1749"/>
    </row>
    <row r="6" spans="1:12" ht="43.5" customHeight="1">
      <c r="A6" s="1747"/>
      <c r="B6" s="820" t="s">
        <v>9</v>
      </c>
      <c r="C6" s="821" t="s">
        <v>536</v>
      </c>
      <c r="D6" s="820" t="s">
        <v>9</v>
      </c>
      <c r="E6" s="821" t="s">
        <v>536</v>
      </c>
      <c r="F6" s="820" t="s">
        <v>9</v>
      </c>
      <c r="G6" s="821" t="s">
        <v>536</v>
      </c>
      <c r="H6" s="820" t="s">
        <v>9</v>
      </c>
      <c r="I6" s="821" t="s">
        <v>536</v>
      </c>
    </row>
    <row r="7" spans="1:12" ht="12.95" customHeight="1">
      <c r="A7" s="789"/>
      <c r="B7" s="789"/>
      <c r="C7" s="789"/>
      <c r="D7" s="789"/>
      <c r="E7" s="789"/>
      <c r="F7" s="789"/>
      <c r="G7" s="789"/>
    </row>
    <row r="8" spans="1:12" s="841" customFormat="1" ht="12.95" customHeight="1">
      <c r="A8" s="839" t="s">
        <v>9</v>
      </c>
      <c r="B8" s="823">
        <v>4548.7</v>
      </c>
      <c r="C8" s="823">
        <v>85.2</v>
      </c>
      <c r="D8" s="823">
        <v>4499.5</v>
      </c>
      <c r="E8" s="823">
        <v>78.400000000000006</v>
      </c>
      <c r="F8" s="823">
        <v>4429.3999999999996</v>
      </c>
      <c r="G8" s="823">
        <v>73.099999999999994</v>
      </c>
      <c r="H8" s="823">
        <v>4546.8999999999996</v>
      </c>
      <c r="I8" s="823">
        <v>76.7</v>
      </c>
      <c r="J8" s="840"/>
      <c r="K8" s="840"/>
      <c r="L8" s="840"/>
    </row>
    <row r="9" spans="1:12" ht="12.95" customHeight="1">
      <c r="A9" s="842" t="s">
        <v>198</v>
      </c>
      <c r="B9" s="843"/>
      <c r="C9" s="844"/>
      <c r="D9" s="844"/>
      <c r="E9" s="844"/>
      <c r="F9" s="844"/>
      <c r="G9" s="844"/>
      <c r="H9" s="844"/>
      <c r="I9" s="844"/>
      <c r="J9" s="845"/>
      <c r="K9" s="845"/>
      <c r="L9" s="845"/>
    </row>
    <row r="10" spans="1:12" ht="12.95" customHeight="1">
      <c r="A10" s="846" t="s">
        <v>199</v>
      </c>
      <c r="B10" s="829">
        <v>2334.3000000000002</v>
      </c>
      <c r="C10" s="829">
        <v>42.3</v>
      </c>
      <c r="D10" s="829">
        <v>2319.5</v>
      </c>
      <c r="E10" s="829">
        <v>39.200000000000003</v>
      </c>
      <c r="F10" s="829">
        <v>2288.4</v>
      </c>
      <c r="G10" s="829">
        <v>40.200000000000003</v>
      </c>
      <c r="H10" s="829">
        <v>2357.3000000000002</v>
      </c>
      <c r="I10" s="829">
        <v>39.9</v>
      </c>
      <c r="J10" s="845"/>
      <c r="K10" s="845"/>
      <c r="L10" s="845"/>
    </row>
    <row r="11" spans="1:12" ht="12.95" customHeight="1">
      <c r="A11" s="846" t="s">
        <v>200</v>
      </c>
      <c r="B11" s="829">
        <v>2214.4</v>
      </c>
      <c r="C11" s="829">
        <v>42.9</v>
      </c>
      <c r="D11" s="829">
        <v>2180</v>
      </c>
      <c r="E11" s="829">
        <v>39.1</v>
      </c>
      <c r="F11" s="829">
        <v>2141</v>
      </c>
      <c r="G11" s="829">
        <v>32.9</v>
      </c>
      <c r="H11" s="829">
        <v>2189.6</v>
      </c>
      <c r="I11" s="829">
        <v>36.799999999999997</v>
      </c>
      <c r="J11" s="845"/>
      <c r="K11" s="845"/>
      <c r="L11" s="845"/>
    </row>
    <row r="12" spans="1:12" ht="12.95" customHeight="1">
      <c r="A12" s="846"/>
      <c r="B12" s="847"/>
      <c r="C12" s="847"/>
      <c r="D12" s="847"/>
      <c r="E12" s="847"/>
      <c r="F12" s="847"/>
      <c r="G12" s="847"/>
      <c r="H12" s="847"/>
      <c r="I12" s="847"/>
      <c r="J12" s="845"/>
      <c r="K12" s="845"/>
      <c r="L12" s="845"/>
    </row>
    <row r="13" spans="1:12" ht="12.95" customHeight="1">
      <c r="A13" s="842" t="s">
        <v>201</v>
      </c>
      <c r="B13" s="848"/>
      <c r="C13" s="848"/>
      <c r="D13" s="848"/>
      <c r="E13" s="848"/>
      <c r="F13" s="848"/>
      <c r="G13" s="848"/>
      <c r="H13" s="849"/>
      <c r="I13" s="849"/>
      <c r="J13" s="845"/>
      <c r="K13" s="845"/>
      <c r="L13" s="845"/>
    </row>
    <row r="14" spans="1:12" ht="12.95" customHeight="1">
      <c r="A14" s="846" t="s">
        <v>550</v>
      </c>
      <c r="B14" s="829">
        <v>251.5</v>
      </c>
      <c r="C14" s="830">
        <v>6.6</v>
      </c>
      <c r="D14" s="829">
        <v>246.5</v>
      </c>
      <c r="E14" s="830">
        <v>5.9</v>
      </c>
      <c r="F14" s="829">
        <v>241.1</v>
      </c>
      <c r="G14" s="830" t="s">
        <v>203</v>
      </c>
      <c r="H14" s="829">
        <v>260.2</v>
      </c>
      <c r="I14" s="830">
        <v>4.5999999999999996</v>
      </c>
      <c r="J14" s="845"/>
      <c r="K14" s="845"/>
      <c r="L14" s="845"/>
    </row>
    <row r="15" spans="1:12" ht="12.95" customHeight="1">
      <c r="A15" s="846" t="s">
        <v>551</v>
      </c>
      <c r="B15" s="829">
        <v>942</v>
      </c>
      <c r="C15" s="829">
        <v>21</v>
      </c>
      <c r="D15" s="829">
        <v>945.1</v>
      </c>
      <c r="E15" s="829">
        <v>19.5</v>
      </c>
      <c r="F15" s="829">
        <v>941.7</v>
      </c>
      <c r="G15" s="829">
        <v>24.2</v>
      </c>
      <c r="H15" s="829">
        <v>1002</v>
      </c>
      <c r="I15" s="829">
        <v>22.8</v>
      </c>
      <c r="J15" s="845"/>
      <c r="K15" s="845"/>
      <c r="L15" s="845"/>
    </row>
    <row r="16" spans="1:12" ht="12.95" customHeight="1">
      <c r="A16" s="846" t="s">
        <v>552</v>
      </c>
      <c r="B16" s="829">
        <v>1295.9000000000001</v>
      </c>
      <c r="C16" s="829">
        <v>31.6</v>
      </c>
      <c r="D16" s="829">
        <v>1284.0999999999999</v>
      </c>
      <c r="E16" s="829">
        <v>28.2</v>
      </c>
      <c r="F16" s="829">
        <v>1240.3</v>
      </c>
      <c r="G16" s="829">
        <v>22.1</v>
      </c>
      <c r="H16" s="829">
        <v>1265.8</v>
      </c>
      <c r="I16" s="829">
        <v>24.2</v>
      </c>
      <c r="J16" s="845"/>
      <c r="K16" s="845"/>
      <c r="L16" s="845"/>
    </row>
    <row r="17" spans="1:15" ht="12.95" customHeight="1">
      <c r="A17" s="846" t="s">
        <v>553</v>
      </c>
      <c r="B17" s="829">
        <v>1146.7</v>
      </c>
      <c r="C17" s="829">
        <v>15.3</v>
      </c>
      <c r="D17" s="829">
        <v>1138.4000000000001</v>
      </c>
      <c r="E17" s="829">
        <v>15.7</v>
      </c>
      <c r="F17" s="829">
        <v>1110.4000000000001</v>
      </c>
      <c r="G17" s="829">
        <v>14.3</v>
      </c>
      <c r="H17" s="829">
        <v>1114</v>
      </c>
      <c r="I17" s="829">
        <v>15.6</v>
      </c>
      <c r="J17" s="845"/>
      <c r="K17" s="845"/>
      <c r="L17" s="845"/>
    </row>
    <row r="18" spans="1:15" ht="12.95" customHeight="1">
      <c r="A18" s="846" t="s">
        <v>207</v>
      </c>
      <c r="B18" s="829">
        <v>912.6</v>
      </c>
      <c r="C18" s="829">
        <v>10.7</v>
      </c>
      <c r="D18" s="829">
        <v>885.4</v>
      </c>
      <c r="E18" s="829">
        <v>9.1999999999999993</v>
      </c>
      <c r="F18" s="829">
        <v>895.9</v>
      </c>
      <c r="G18" s="829">
        <v>9.1</v>
      </c>
      <c r="H18" s="829">
        <v>904.9</v>
      </c>
      <c r="I18" s="829">
        <v>9.5</v>
      </c>
      <c r="J18" s="845"/>
      <c r="K18" s="845"/>
      <c r="L18" s="845"/>
    </row>
    <row r="19" spans="1:15" ht="12.95" customHeight="1">
      <c r="A19" s="846"/>
      <c r="B19" s="847"/>
      <c r="C19" s="847"/>
      <c r="D19" s="847"/>
      <c r="E19" s="847"/>
      <c r="F19" s="847"/>
      <c r="G19" s="847"/>
      <c r="H19" s="847"/>
      <c r="I19" s="847"/>
      <c r="J19" s="845"/>
      <c r="K19" s="845"/>
      <c r="L19" s="845"/>
    </row>
    <row r="20" spans="1:15" ht="12.95" customHeight="1">
      <c r="A20" s="842" t="s">
        <v>208</v>
      </c>
      <c r="B20" s="848"/>
      <c r="C20" s="848"/>
      <c r="D20" s="848"/>
      <c r="E20" s="848"/>
      <c r="F20" s="848"/>
      <c r="G20" s="848"/>
      <c r="H20" s="849"/>
      <c r="I20" s="849"/>
      <c r="J20" s="845"/>
      <c r="K20" s="845"/>
      <c r="L20" s="845"/>
    </row>
    <row r="21" spans="1:15" ht="12.95" customHeight="1">
      <c r="A21" s="846" t="s">
        <v>554</v>
      </c>
      <c r="B21" s="829">
        <v>2282.1999999999998</v>
      </c>
      <c r="C21" s="829">
        <v>21</v>
      </c>
      <c r="D21" s="829">
        <v>2342.5</v>
      </c>
      <c r="E21" s="829">
        <v>19</v>
      </c>
      <c r="F21" s="829">
        <v>2474.1999999999998</v>
      </c>
      <c r="G21" s="829">
        <v>19</v>
      </c>
      <c r="H21" s="829">
        <v>2670.9</v>
      </c>
      <c r="I21" s="829">
        <v>23.9</v>
      </c>
      <c r="J21" s="845"/>
      <c r="K21" s="845"/>
      <c r="L21" s="845"/>
    </row>
    <row r="22" spans="1:15" ht="12.95" customHeight="1">
      <c r="A22" s="846" t="s">
        <v>555</v>
      </c>
      <c r="B22" s="829">
        <v>1133.2</v>
      </c>
      <c r="C22" s="829">
        <v>31.6</v>
      </c>
      <c r="D22" s="829">
        <v>1080.8</v>
      </c>
      <c r="E22" s="829">
        <v>26.7</v>
      </c>
      <c r="F22" s="829">
        <v>1010</v>
      </c>
      <c r="G22" s="829">
        <v>24.8</v>
      </c>
      <c r="H22" s="829">
        <v>949.9</v>
      </c>
      <c r="I22" s="829">
        <v>23.5</v>
      </c>
      <c r="J22" s="845"/>
      <c r="K22" s="845"/>
      <c r="L22" s="845"/>
    </row>
    <row r="23" spans="1:15" ht="12.95" customHeight="1">
      <c r="A23" s="846" t="s">
        <v>211</v>
      </c>
      <c r="B23" s="829">
        <v>1133.3</v>
      </c>
      <c r="C23" s="829">
        <v>32.6</v>
      </c>
      <c r="D23" s="829">
        <v>1076.3</v>
      </c>
      <c r="E23" s="829">
        <v>32.700000000000003</v>
      </c>
      <c r="F23" s="829">
        <v>945.1</v>
      </c>
      <c r="G23" s="829">
        <v>29.4</v>
      </c>
      <c r="H23" s="829">
        <v>926</v>
      </c>
      <c r="I23" s="829">
        <v>29.2</v>
      </c>
      <c r="J23" s="845"/>
      <c r="K23" s="845"/>
      <c r="L23" s="845"/>
    </row>
    <row r="24" spans="1:15" ht="6.95" customHeight="1" thickBot="1">
      <c r="A24" s="815"/>
      <c r="B24" s="815"/>
      <c r="C24" s="815"/>
      <c r="D24" s="815"/>
      <c r="E24" s="815"/>
      <c r="F24" s="815"/>
      <c r="G24" s="815"/>
      <c r="H24" s="815"/>
      <c r="I24" s="815"/>
    </row>
    <row r="25" spans="1:15" ht="3.75" customHeight="1" thickTop="1">
      <c r="A25" s="816"/>
      <c r="B25" s="816"/>
      <c r="C25" s="816"/>
      <c r="D25" s="816"/>
      <c r="E25" s="817"/>
      <c r="F25" s="817"/>
    </row>
    <row r="26" spans="1:15" ht="24" customHeight="1">
      <c r="A26" s="1743" t="s">
        <v>545</v>
      </c>
      <c r="B26" s="1743"/>
      <c r="C26" s="1743"/>
      <c r="D26" s="1743"/>
      <c r="E26" s="1743"/>
      <c r="F26" s="1743"/>
      <c r="G26" s="1744"/>
      <c r="H26" s="1750"/>
      <c r="I26" s="1750"/>
    </row>
    <row r="27" spans="1:15" ht="12.95" customHeight="1">
      <c r="A27" s="783" t="s">
        <v>530</v>
      </c>
      <c r="D27" s="850"/>
      <c r="E27" s="850"/>
      <c r="F27" s="850"/>
      <c r="G27" s="850"/>
      <c r="H27" s="851"/>
      <c r="I27" s="851"/>
      <c r="J27" s="851"/>
      <c r="K27" s="851"/>
      <c r="L27" s="851"/>
      <c r="M27" s="851"/>
      <c r="N27" s="851"/>
      <c r="O27" s="852"/>
    </row>
    <row r="28" spans="1:15" ht="12.95" customHeight="1">
      <c r="A28" s="838" t="s">
        <v>546</v>
      </c>
    </row>
    <row r="29" spans="1:15" ht="12.95" customHeight="1">
      <c r="A29" s="1742" t="s">
        <v>532</v>
      </c>
      <c r="B29" s="1742"/>
      <c r="C29" s="1742"/>
      <c r="D29" s="1742"/>
      <c r="E29" s="1742"/>
      <c r="F29" s="1742"/>
    </row>
    <row r="30" spans="1:15" ht="12.75" customHeight="1">
      <c r="B30" s="838"/>
      <c r="C30" s="838"/>
    </row>
    <row r="31" spans="1:15" ht="17.100000000000001" customHeight="1"/>
    <row r="32" spans="1:15"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sheetData>
  <mergeCells count="9">
    <mergeCell ref="A26:I26"/>
    <mergeCell ref="A29:F29"/>
    <mergeCell ref="A2:F2"/>
    <mergeCell ref="A3:I3"/>
    <mergeCell ref="A5:A6"/>
    <mergeCell ref="B5:C5"/>
    <mergeCell ref="D5:E5"/>
    <mergeCell ref="F5:G5"/>
    <mergeCell ref="H5:I5"/>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50.xml><?xml version="1.0" encoding="utf-8"?>
<worksheet xmlns="http://schemas.openxmlformats.org/spreadsheetml/2006/main" xmlns:r="http://schemas.openxmlformats.org/officeDocument/2006/relationships">
  <dimension ref="A1:M25"/>
  <sheetViews>
    <sheetView workbookViewId="0">
      <selection sqref="A1:B1"/>
    </sheetView>
  </sheetViews>
  <sheetFormatPr defaultRowHeight="12.75"/>
  <cols>
    <col min="1" max="1" width="3.5703125" style="1071" customWidth="1"/>
    <col min="2" max="2" width="19.42578125" style="1071" customWidth="1"/>
    <col min="3" max="3" width="5.28515625" style="1071" customWidth="1"/>
    <col min="4" max="4" width="9" style="1071" customWidth="1"/>
    <col min="5" max="5" width="6.140625" style="1071" customWidth="1"/>
    <col min="6" max="6" width="7.7109375" style="1071" customWidth="1"/>
    <col min="7" max="7" width="6.140625" style="1071" customWidth="1"/>
    <col min="8" max="8" width="4.85546875" style="1071" customWidth="1"/>
    <col min="9" max="9" width="9.5703125" style="1071" customWidth="1"/>
    <col min="10" max="10" width="6" style="1071" customWidth="1"/>
    <col min="11" max="11" width="6.28515625" style="1071" customWidth="1"/>
    <col min="12" max="12" width="7.7109375" style="1071" customWidth="1"/>
    <col min="13" max="16384" width="9.140625" style="1071"/>
  </cols>
  <sheetData>
    <row r="1" spans="1:13" ht="15" customHeight="1">
      <c r="A1" s="1848" t="s">
        <v>1527</v>
      </c>
      <c r="B1" s="1848"/>
      <c r="C1" s="1072"/>
      <c r="D1" s="1072"/>
      <c r="E1" s="1072"/>
      <c r="F1" s="1072"/>
      <c r="G1" s="1072"/>
      <c r="H1" s="1072"/>
      <c r="I1" s="1072"/>
      <c r="J1" s="1072"/>
      <c r="K1" s="1072"/>
      <c r="L1" s="1072"/>
    </row>
    <row r="2" spans="1:13" s="1092" customFormat="1" ht="21" customHeight="1">
      <c r="A2" s="1871" t="s">
        <v>745</v>
      </c>
      <c r="B2" s="1871"/>
      <c r="C2" s="1871"/>
      <c r="D2" s="1871"/>
      <c r="E2" s="1871"/>
      <c r="F2" s="1871"/>
    </row>
    <row r="3" spans="1:13" s="977" customFormat="1" ht="33" customHeight="1">
      <c r="A3" s="1853" t="s">
        <v>749</v>
      </c>
      <c r="B3" s="1853"/>
      <c r="C3" s="1853"/>
      <c r="D3" s="1853"/>
      <c r="E3" s="1853"/>
      <c r="F3" s="1853"/>
      <c r="G3" s="1721"/>
      <c r="H3" s="1721"/>
      <c r="I3" s="1721"/>
      <c r="J3" s="1721"/>
      <c r="K3" s="1721"/>
      <c r="L3" s="1721"/>
    </row>
    <row r="4" spans="1:13" s="977" customFormat="1" ht="15" customHeight="1">
      <c r="A4" s="1849">
        <v>2015</v>
      </c>
      <c r="B4" s="1850"/>
      <c r="C4" s="1043"/>
      <c r="D4" s="1042"/>
      <c r="E4" s="471"/>
      <c r="F4" s="1026"/>
      <c r="G4" s="978"/>
      <c r="H4" s="978"/>
      <c r="I4" s="978"/>
      <c r="J4" s="978"/>
      <c r="K4" s="978"/>
      <c r="L4" s="1026" t="s">
        <v>671</v>
      </c>
    </row>
    <row r="5" spans="1:13" s="977" customFormat="1" ht="26.25" customHeight="1">
      <c r="A5" s="1895" t="s">
        <v>670</v>
      </c>
      <c r="B5" s="1861"/>
      <c r="C5" s="1898" t="s">
        <v>748</v>
      </c>
      <c r="D5" s="1898"/>
      <c r="E5" s="1898"/>
      <c r="F5" s="1898"/>
      <c r="G5" s="1899"/>
      <c r="H5" s="1905" t="s">
        <v>747</v>
      </c>
      <c r="I5" s="1898"/>
      <c r="J5" s="1898"/>
      <c r="K5" s="1898"/>
      <c r="L5" s="1899"/>
    </row>
    <row r="6" spans="1:13" s="977" customFormat="1" ht="51" customHeight="1">
      <c r="A6" s="1903"/>
      <c r="B6" s="1904"/>
      <c r="C6" s="1070" t="s">
        <v>9</v>
      </c>
      <c r="D6" s="1069" t="s">
        <v>740</v>
      </c>
      <c r="E6" s="1069" t="s">
        <v>737</v>
      </c>
      <c r="F6" s="1069" t="s">
        <v>746</v>
      </c>
      <c r="G6" s="1069" t="s">
        <v>735</v>
      </c>
      <c r="H6" s="1069" t="s">
        <v>165</v>
      </c>
      <c r="I6" s="1069" t="s">
        <v>740</v>
      </c>
      <c r="J6" s="1069" t="s">
        <v>737</v>
      </c>
      <c r="K6" s="1069" t="s">
        <v>736</v>
      </c>
      <c r="L6" s="1069" t="s">
        <v>735</v>
      </c>
    </row>
    <row r="7" spans="1:13" s="977" customFormat="1" ht="12.95" customHeight="1">
      <c r="A7" s="1091"/>
      <c r="B7" s="1090"/>
      <c r="C7" s="1089"/>
      <c r="D7" s="1089"/>
      <c r="E7" s="1089"/>
      <c r="F7" s="1089"/>
      <c r="G7" s="1089"/>
      <c r="H7" s="1089"/>
      <c r="I7" s="1089"/>
      <c r="J7" s="1089"/>
      <c r="K7" s="1089"/>
      <c r="L7" s="1089"/>
      <c r="M7" s="1059"/>
    </row>
    <row r="8" spans="1:13" s="977" customFormat="1" ht="12.95" customHeight="1">
      <c r="A8" s="1003" t="s">
        <v>9</v>
      </c>
      <c r="B8" s="1037"/>
      <c r="C8" s="1059">
        <f t="shared" ref="C8:L8" si="0">SUM(C10:C21)</f>
        <v>316</v>
      </c>
      <c r="D8" s="1059">
        <f t="shared" si="0"/>
        <v>139</v>
      </c>
      <c r="E8" s="1059">
        <f t="shared" si="0"/>
        <v>86.000000000000014</v>
      </c>
      <c r="F8" s="1059">
        <f t="shared" si="0"/>
        <v>43</v>
      </c>
      <c r="G8" s="1059">
        <f t="shared" si="0"/>
        <v>48.000000000000007</v>
      </c>
      <c r="H8" s="1059">
        <f t="shared" si="0"/>
        <v>507</v>
      </c>
      <c r="I8" s="1082">
        <f t="shared" si="0"/>
        <v>212.00000000000003</v>
      </c>
      <c r="J8" s="1059">
        <f t="shared" si="0"/>
        <v>185</v>
      </c>
      <c r="K8" s="1059">
        <f t="shared" si="0"/>
        <v>16</v>
      </c>
      <c r="L8" s="1059">
        <f t="shared" si="0"/>
        <v>93.999999999999986</v>
      </c>
    </row>
    <row r="9" spans="1:13" s="977" customFormat="1" ht="12.95" customHeight="1">
      <c r="A9" s="1003"/>
      <c r="B9" s="1003"/>
      <c r="C9" s="1060"/>
      <c r="D9" s="1060"/>
      <c r="E9" s="1060"/>
      <c r="F9" s="1060"/>
      <c r="G9" s="1060"/>
      <c r="H9" s="1060"/>
      <c r="I9" s="1086"/>
      <c r="J9" s="1060"/>
      <c r="K9" s="1060"/>
      <c r="L9" s="1060"/>
    </row>
    <row r="10" spans="1:13" s="977" customFormat="1" ht="12.95" customHeight="1">
      <c r="A10" s="978"/>
      <c r="B10" s="978" t="s">
        <v>663</v>
      </c>
      <c r="C10" s="1059">
        <f>SUM(D10:G10)</f>
        <v>82.999999999999986</v>
      </c>
      <c r="D10" s="1058">
        <v>44.999999999999986</v>
      </c>
      <c r="E10" s="1058">
        <v>22.000000000000004</v>
      </c>
      <c r="F10" s="1058">
        <v>8.9999999999999982</v>
      </c>
      <c r="G10" s="1058">
        <v>7.0000000000000009</v>
      </c>
      <c r="H10" s="1059">
        <f>SUM(I10:L10)</f>
        <v>115.00000000000001</v>
      </c>
      <c r="I10" s="1073">
        <v>42.000000000000021</v>
      </c>
      <c r="J10" s="1058">
        <v>48</v>
      </c>
      <c r="K10" s="1058">
        <v>4.9999999999999982</v>
      </c>
      <c r="L10" s="1058">
        <v>19.999999999999989</v>
      </c>
      <c r="M10" s="1057"/>
    </row>
    <row r="11" spans="1:13" s="977" customFormat="1" ht="12.95" customHeight="1">
      <c r="A11" s="978"/>
      <c r="B11" s="978" t="s">
        <v>662</v>
      </c>
      <c r="C11" s="1059">
        <f>SUM(D11:G11)</f>
        <v>14.000000000000004</v>
      </c>
      <c r="D11" s="1058">
        <v>9.0000000000000036</v>
      </c>
      <c r="E11" s="1058">
        <v>1</v>
      </c>
      <c r="F11" s="1058">
        <v>2</v>
      </c>
      <c r="G11" s="1058">
        <v>2.0000000000000009</v>
      </c>
      <c r="H11" s="1059">
        <f>SUM(I11:L11)</f>
        <v>37.999999999999986</v>
      </c>
      <c r="I11" s="1073">
        <v>8</v>
      </c>
      <c r="J11" s="1058">
        <v>29.999999999999982</v>
      </c>
      <c r="K11" s="1058">
        <v>0</v>
      </c>
      <c r="L11" s="1058">
        <v>0</v>
      </c>
      <c r="M11" s="1057"/>
    </row>
    <row r="12" spans="1:13" s="977" customFormat="1" ht="12.95" customHeight="1">
      <c r="A12" s="978"/>
      <c r="B12" s="1900" t="s">
        <v>661</v>
      </c>
      <c r="C12" s="1902">
        <f>SUM(D12:G12)</f>
        <v>3.0000000000000009</v>
      </c>
      <c r="D12" s="1893">
        <v>2.0000000000000004</v>
      </c>
      <c r="E12" s="1893">
        <v>1.0000000000000002</v>
      </c>
      <c r="F12" s="1893">
        <v>0</v>
      </c>
      <c r="G12" s="1893">
        <v>0</v>
      </c>
      <c r="H12" s="1902">
        <f>SUM(I12:L12)</f>
        <v>2.0000000000000004</v>
      </c>
      <c r="I12" s="1893">
        <v>0</v>
      </c>
      <c r="J12" s="1893">
        <v>0</v>
      </c>
      <c r="K12" s="1893">
        <v>0</v>
      </c>
      <c r="L12" s="1893">
        <v>2.0000000000000004</v>
      </c>
      <c r="M12" s="1057"/>
    </row>
    <row r="13" spans="1:13" s="977" customFormat="1" ht="12.95" customHeight="1">
      <c r="A13" s="978"/>
      <c r="B13" s="1900"/>
      <c r="C13" s="1902"/>
      <c r="D13" s="1893"/>
      <c r="E13" s="1893"/>
      <c r="F13" s="1893"/>
      <c r="G13" s="1893"/>
      <c r="H13" s="1902"/>
      <c r="I13" s="1893"/>
      <c r="J13" s="1893"/>
      <c r="K13" s="1893"/>
      <c r="L13" s="1893"/>
      <c r="M13" s="1057"/>
    </row>
    <row r="14" spans="1:13" s="977" customFormat="1" ht="12.95" customHeight="1">
      <c r="A14" s="978"/>
      <c r="B14" s="1035" t="s">
        <v>660</v>
      </c>
      <c r="C14" s="1059">
        <f>SUM(D14:G14)</f>
        <v>68</v>
      </c>
      <c r="D14" s="1058">
        <v>22</v>
      </c>
      <c r="E14" s="1058">
        <v>16.000000000000007</v>
      </c>
      <c r="F14" s="1058">
        <v>19</v>
      </c>
      <c r="G14" s="1058">
        <v>11</v>
      </c>
      <c r="H14" s="1059">
        <f>SUM(I14:L14)</f>
        <v>109</v>
      </c>
      <c r="I14" s="1073">
        <v>56</v>
      </c>
      <c r="J14" s="1058">
        <v>30.999999999999996</v>
      </c>
      <c r="K14" s="1058">
        <v>5</v>
      </c>
      <c r="L14" s="1058">
        <v>16.999999999999993</v>
      </c>
      <c r="M14" s="1057"/>
    </row>
    <row r="15" spans="1:13" s="977" customFormat="1" ht="12.95" customHeight="1">
      <c r="A15" s="978"/>
      <c r="B15" s="1906" t="s">
        <v>659</v>
      </c>
      <c r="C15" s="1902">
        <f>SUM(D15:G15)</f>
        <v>43.000000000000007</v>
      </c>
      <c r="D15" s="1902">
        <v>14.000000000000002</v>
      </c>
      <c r="E15" s="1902">
        <v>8.0000000000000018</v>
      </c>
      <c r="F15" s="1902">
        <v>7.0000000000000027</v>
      </c>
      <c r="G15" s="1902">
        <v>13.999999999999998</v>
      </c>
      <c r="H15" s="1902">
        <f>SUM(I15:L15)</f>
        <v>60</v>
      </c>
      <c r="I15" s="1902">
        <v>16.999999999999996</v>
      </c>
      <c r="J15" s="1902">
        <v>20.000000000000004</v>
      </c>
      <c r="K15" s="1902">
        <v>4.0000000000000027</v>
      </c>
      <c r="L15" s="1902">
        <v>18.999999999999996</v>
      </c>
      <c r="M15" s="1057"/>
    </row>
    <row r="16" spans="1:13" s="977" customFormat="1" ht="12.95" customHeight="1">
      <c r="A16" s="978"/>
      <c r="B16" s="1906"/>
      <c r="C16" s="1902"/>
      <c r="D16" s="1902"/>
      <c r="E16" s="1902"/>
      <c r="F16" s="1902"/>
      <c r="G16" s="1902"/>
      <c r="H16" s="1902"/>
      <c r="I16" s="1902"/>
      <c r="J16" s="1902"/>
      <c r="K16" s="1902"/>
      <c r="L16" s="1902"/>
      <c r="M16" s="1057"/>
    </row>
    <row r="17" spans="1:13" s="977" customFormat="1" ht="12.95" customHeight="1">
      <c r="A17" s="978"/>
      <c r="B17" s="1035" t="s">
        <v>658</v>
      </c>
      <c r="C17" s="1059">
        <f>SUM(D17:G17)</f>
        <v>26</v>
      </c>
      <c r="D17" s="1058">
        <v>17</v>
      </c>
      <c r="E17" s="1058">
        <v>7.0000000000000018</v>
      </c>
      <c r="F17" s="1058">
        <v>1</v>
      </c>
      <c r="G17" s="1058">
        <v>1</v>
      </c>
      <c r="H17" s="1059">
        <f>SUM(I17:L17)</f>
        <v>65</v>
      </c>
      <c r="I17" s="1073">
        <v>44</v>
      </c>
      <c r="J17" s="1058">
        <v>16</v>
      </c>
      <c r="K17" s="1058">
        <v>0</v>
      </c>
      <c r="L17" s="1058">
        <v>5</v>
      </c>
      <c r="M17" s="1057"/>
    </row>
    <row r="18" spans="1:13" s="977" customFormat="1" ht="12.95" customHeight="1">
      <c r="A18" s="978"/>
      <c r="B18" s="1035" t="s">
        <v>657</v>
      </c>
      <c r="C18" s="1059">
        <f>SUM(D18:G18)</f>
        <v>22.000000000000007</v>
      </c>
      <c r="D18" s="1058">
        <v>10.000000000000004</v>
      </c>
      <c r="E18" s="1058">
        <v>6.0000000000000018</v>
      </c>
      <c r="F18" s="1058">
        <v>2</v>
      </c>
      <c r="G18" s="1058">
        <v>4</v>
      </c>
      <c r="H18" s="1059">
        <f>SUM(I18:L18)</f>
        <v>37</v>
      </c>
      <c r="I18" s="1073">
        <v>3.0000000000000013</v>
      </c>
      <c r="J18" s="1058">
        <v>31</v>
      </c>
      <c r="K18" s="1058">
        <v>2</v>
      </c>
      <c r="L18" s="1058">
        <v>1</v>
      </c>
      <c r="M18" s="1057"/>
    </row>
    <row r="19" spans="1:13" s="977" customFormat="1" ht="12.95" customHeight="1">
      <c r="A19" s="978"/>
      <c r="B19" s="1035" t="s">
        <v>656</v>
      </c>
      <c r="C19" s="1059">
        <f>SUM(D19:G19)</f>
        <v>41.000000000000014</v>
      </c>
      <c r="D19" s="1058">
        <v>18.000000000000007</v>
      </c>
      <c r="E19" s="1058">
        <v>12.000000000000004</v>
      </c>
      <c r="F19" s="1058">
        <v>2.9999999999999996</v>
      </c>
      <c r="G19" s="1058">
        <v>8.0000000000000053</v>
      </c>
      <c r="H19" s="1059">
        <f>SUM(I19:L19)</f>
        <v>66.000000000000014</v>
      </c>
      <c r="I19" s="1073">
        <v>42.000000000000007</v>
      </c>
      <c r="J19" s="1058">
        <v>9.0000000000000053</v>
      </c>
      <c r="K19" s="1058">
        <v>0</v>
      </c>
      <c r="L19" s="1058">
        <v>15.000000000000004</v>
      </c>
      <c r="M19" s="1057"/>
    </row>
    <row r="20" spans="1:13" s="977" customFormat="1" ht="12.95" customHeight="1">
      <c r="A20" s="978"/>
      <c r="B20" s="1035" t="s">
        <v>655</v>
      </c>
      <c r="C20" s="1059">
        <f>SUM(D20:G20)</f>
        <v>15</v>
      </c>
      <c r="D20" s="1058">
        <v>2</v>
      </c>
      <c r="E20" s="1058">
        <v>12</v>
      </c>
      <c r="F20" s="1058">
        <v>0</v>
      </c>
      <c r="G20" s="1058">
        <v>1</v>
      </c>
      <c r="H20" s="1059">
        <f>SUM(I20:L20)</f>
        <v>12</v>
      </c>
      <c r="I20" s="1073">
        <v>0</v>
      </c>
      <c r="J20" s="1058">
        <v>0</v>
      </c>
      <c r="K20" s="1058">
        <v>0</v>
      </c>
      <c r="L20" s="1058">
        <v>12</v>
      </c>
      <c r="M20" s="1057"/>
    </row>
    <row r="21" spans="1:13" s="977" customFormat="1" ht="12.95" customHeight="1">
      <c r="A21" s="978"/>
      <c r="B21" s="471" t="s">
        <v>654</v>
      </c>
      <c r="C21" s="1059">
        <f>SUM(D21:G21)</f>
        <v>1</v>
      </c>
      <c r="D21" s="1058">
        <v>0</v>
      </c>
      <c r="E21" s="1058">
        <v>1</v>
      </c>
      <c r="F21" s="1058">
        <v>0</v>
      </c>
      <c r="G21" s="1058">
        <v>0</v>
      </c>
      <c r="H21" s="1059">
        <f>SUM(I21:L21)</f>
        <v>3</v>
      </c>
      <c r="I21" s="1073">
        <v>0</v>
      </c>
      <c r="J21" s="1058">
        <v>0</v>
      </c>
      <c r="K21" s="1058">
        <v>0</v>
      </c>
      <c r="L21" s="1058">
        <v>3</v>
      </c>
      <c r="M21" s="1057"/>
    </row>
    <row r="22" spans="1:13" s="977" customFormat="1" ht="6.95" customHeight="1">
      <c r="A22" s="978"/>
      <c r="B22" s="471"/>
      <c r="C22" s="1059"/>
      <c r="D22" s="1058"/>
      <c r="E22" s="1058"/>
      <c r="F22" s="1058"/>
      <c r="G22" s="1058"/>
      <c r="H22" s="1058"/>
      <c r="I22" s="1058"/>
      <c r="J22" s="1058"/>
      <c r="K22" s="1058"/>
      <c r="L22" s="1058"/>
    </row>
    <row r="23" spans="1:13" s="977" customFormat="1" ht="3.75" customHeight="1" thickBot="1">
      <c r="A23" s="990"/>
      <c r="B23" s="990"/>
      <c r="C23" s="1032"/>
      <c r="D23" s="1032"/>
      <c r="E23" s="1032"/>
      <c r="F23" s="1032"/>
      <c r="G23" s="1032"/>
      <c r="H23" s="1032"/>
      <c r="I23" s="1032"/>
      <c r="J23" s="1032"/>
      <c r="K23" s="1032"/>
      <c r="L23" s="1032"/>
    </row>
    <row r="24" spans="1:13" s="977" customFormat="1" ht="3.75" customHeight="1" thickTop="1">
      <c r="A24" s="471"/>
      <c r="B24" s="471"/>
      <c r="C24" s="1043"/>
      <c r="D24" s="1043"/>
      <c r="E24" s="1043"/>
      <c r="F24" s="1043"/>
      <c r="G24" s="1043"/>
      <c r="H24" s="1043"/>
      <c r="I24" s="1043"/>
      <c r="J24" s="1043"/>
      <c r="K24" s="1043"/>
      <c r="L24" s="1043"/>
    </row>
    <row r="25" spans="1:13" s="134" customFormat="1" ht="12.95" customHeight="1">
      <c r="A25" s="1841" t="s">
        <v>630</v>
      </c>
      <c r="B25" s="1841"/>
      <c r="C25" s="1841"/>
      <c r="D25" s="1841"/>
      <c r="E25" s="1841"/>
      <c r="G25" s="1047"/>
    </row>
  </sheetData>
  <mergeCells count="30">
    <mergeCell ref="A1:B1"/>
    <mergeCell ref="A25:E25"/>
    <mergeCell ref="B12:B13"/>
    <mergeCell ref="C12:C13"/>
    <mergeCell ref="D12:D13"/>
    <mergeCell ref="E12:E13"/>
    <mergeCell ref="A2:F2"/>
    <mergeCell ref="A3:L3"/>
    <mergeCell ref="A4:B4"/>
    <mergeCell ref="A5:B6"/>
    <mergeCell ref="C5:G5"/>
    <mergeCell ref="H5:L5"/>
    <mergeCell ref="L15:L16"/>
    <mergeCell ref="L12:L13"/>
    <mergeCell ref="B15:B16"/>
    <mergeCell ref="F12:F13"/>
    <mergeCell ref="G12:G13"/>
    <mergeCell ref="H12:H13"/>
    <mergeCell ref="C15:C16"/>
    <mergeCell ref="D15:D16"/>
    <mergeCell ref="E15:E16"/>
    <mergeCell ref="F15:F16"/>
    <mergeCell ref="G15:G16"/>
    <mergeCell ref="K12:K13"/>
    <mergeCell ref="I12:I13"/>
    <mergeCell ref="J12:J13"/>
    <mergeCell ref="H15:H16"/>
    <mergeCell ref="I15:I16"/>
    <mergeCell ref="J15:J16"/>
    <mergeCell ref="K15:K16"/>
  </mergeCells>
  <hyperlinks>
    <hyperlink ref="A1" location="Índice!A1" display="Voltar ao Índice"/>
  </hyperlinks>
  <pageMargins left="0.78740157480314965" right="0.78740157480314965" top="1.1811023622047245" bottom="0.78740157480314965" header="0" footer="0"/>
  <pageSetup paperSize="9" scale="95" orientation="portrait" r:id="rId1"/>
</worksheet>
</file>

<file path=xl/worksheets/sheet51.xml><?xml version="1.0" encoding="utf-8"?>
<worksheet xmlns="http://schemas.openxmlformats.org/spreadsheetml/2006/main" xmlns:r="http://schemas.openxmlformats.org/officeDocument/2006/relationships">
  <dimension ref="A1:J27"/>
  <sheetViews>
    <sheetView workbookViewId="0">
      <selection sqref="A1:B1"/>
    </sheetView>
  </sheetViews>
  <sheetFormatPr defaultColWidth="7.85546875" defaultRowHeight="12.75"/>
  <cols>
    <col min="1" max="1" width="3.140625" style="977" customWidth="1"/>
    <col min="2" max="2" width="32.140625" style="977" customWidth="1"/>
    <col min="3" max="3" width="10.5703125" style="977" customWidth="1"/>
    <col min="4" max="4" width="10.140625" style="977" customWidth="1"/>
    <col min="5" max="5" width="10.5703125" style="977" customWidth="1"/>
    <col min="6" max="6" width="11.85546875" style="977" customWidth="1"/>
    <col min="7" max="7" width="8.28515625" style="977" customWidth="1"/>
    <col min="8" max="8" width="7.5703125" style="977" customWidth="1"/>
    <col min="9" max="16384" width="7.85546875" style="977"/>
  </cols>
  <sheetData>
    <row r="1" spans="1:10" ht="15" customHeight="1">
      <c r="A1" s="1848" t="s">
        <v>1527</v>
      </c>
      <c r="B1" s="1848"/>
      <c r="C1" s="978"/>
      <c r="D1" s="978"/>
      <c r="E1" s="978"/>
      <c r="F1" s="1012"/>
      <c r="G1" s="978"/>
      <c r="H1" s="978"/>
    </row>
    <row r="2" spans="1:10" ht="21" customHeight="1">
      <c r="A2" s="1844" t="s">
        <v>751</v>
      </c>
      <c r="B2" s="1844"/>
      <c r="C2" s="1844"/>
      <c r="D2" s="1844"/>
      <c r="E2" s="1844"/>
      <c r="F2" s="1844"/>
    </row>
    <row r="3" spans="1:10" s="1028" customFormat="1" ht="33" customHeight="1">
      <c r="A3" s="1853" t="s">
        <v>758</v>
      </c>
      <c r="B3" s="1853"/>
      <c r="C3" s="1853"/>
      <c r="D3" s="1853"/>
      <c r="E3" s="1853"/>
      <c r="F3" s="1853"/>
      <c r="G3" s="1721"/>
    </row>
    <row r="4" spans="1:10" ht="15" customHeight="1">
      <c r="A4" s="1849">
        <v>2015</v>
      </c>
      <c r="B4" s="1850"/>
      <c r="C4" s="1043"/>
      <c r="D4" s="1042"/>
      <c r="E4" s="471"/>
      <c r="F4" s="1026"/>
      <c r="G4" s="1026" t="s">
        <v>671</v>
      </c>
      <c r="H4" s="978"/>
      <c r="I4" s="978"/>
      <c r="J4" s="978"/>
    </row>
    <row r="5" spans="1:10" ht="15.75" customHeight="1">
      <c r="A5" s="1864" t="s">
        <v>670</v>
      </c>
      <c r="B5" s="1865"/>
      <c r="C5" s="1907" t="s">
        <v>757</v>
      </c>
      <c r="D5" s="1889"/>
      <c r="E5" s="1889"/>
      <c r="F5" s="1889"/>
      <c r="G5" s="1908"/>
    </row>
    <row r="6" spans="1:10" ht="21.75" customHeight="1">
      <c r="A6" s="1866"/>
      <c r="B6" s="1862"/>
      <c r="C6" s="1867" t="s">
        <v>756</v>
      </c>
      <c r="D6" s="1810" t="s">
        <v>755</v>
      </c>
      <c r="E6" s="1810" t="s">
        <v>754</v>
      </c>
      <c r="F6" s="1810" t="s">
        <v>753</v>
      </c>
      <c r="G6" s="1810" t="s">
        <v>752</v>
      </c>
    </row>
    <row r="7" spans="1:10" ht="21" customHeight="1">
      <c r="A7" s="1866"/>
      <c r="B7" s="1862"/>
      <c r="C7" s="1868"/>
      <c r="D7" s="1863"/>
      <c r="E7" s="1863"/>
      <c r="F7" s="1863"/>
      <c r="G7" s="1863"/>
    </row>
    <row r="8" spans="1:10" ht="12.95" customHeight="1">
      <c r="A8" s="978"/>
      <c r="B8" s="978"/>
      <c r="C8" s="1012"/>
      <c r="D8" s="1012"/>
      <c r="E8" s="1012"/>
      <c r="F8" s="1012"/>
      <c r="G8" s="978"/>
    </row>
    <row r="9" spans="1:10" s="1003" customFormat="1" ht="12.95" customHeight="1">
      <c r="A9" s="1003" t="s">
        <v>9</v>
      </c>
      <c r="B9" s="1037"/>
      <c r="C9" s="1059">
        <f>SUM(C11:C20)</f>
        <v>135</v>
      </c>
      <c r="D9" s="1059">
        <f>SUM(D11:D20)</f>
        <v>308</v>
      </c>
      <c r="E9" s="1059">
        <f>SUM(E11:E20)</f>
        <v>338</v>
      </c>
      <c r="F9" s="1059">
        <f>SUM(F11:F20)</f>
        <v>310</v>
      </c>
      <c r="G9" s="1059">
        <f>SUM(G11:G20)</f>
        <v>197</v>
      </c>
    </row>
    <row r="10" spans="1:10" s="1003" customFormat="1" ht="12.95" customHeight="1">
      <c r="C10" s="1060"/>
      <c r="D10" s="1060"/>
      <c r="E10" s="1060"/>
      <c r="F10" s="1060"/>
      <c r="G10" s="1060"/>
    </row>
    <row r="11" spans="1:10" s="978" customFormat="1" ht="12.95" customHeight="1">
      <c r="B11" s="978" t="s">
        <v>663</v>
      </c>
      <c r="C11" s="1058">
        <v>28</v>
      </c>
      <c r="D11" s="1058">
        <v>68</v>
      </c>
      <c r="E11" s="1058">
        <v>63</v>
      </c>
      <c r="F11" s="1058">
        <v>62</v>
      </c>
      <c r="G11" s="1058">
        <v>46</v>
      </c>
    </row>
    <row r="12" spans="1:10" s="978" customFormat="1" ht="12.95" customHeight="1">
      <c r="B12" s="978" t="s">
        <v>662</v>
      </c>
      <c r="C12" s="1058">
        <v>7</v>
      </c>
      <c r="D12" s="1058">
        <v>25</v>
      </c>
      <c r="E12" s="1058">
        <v>33</v>
      </c>
      <c r="F12" s="1058">
        <v>28</v>
      </c>
      <c r="G12" s="1058">
        <v>16</v>
      </c>
    </row>
    <row r="13" spans="1:10" s="978" customFormat="1" ht="12.95" customHeight="1">
      <c r="B13" s="1035" t="s">
        <v>661</v>
      </c>
      <c r="C13" s="1058">
        <v>3</v>
      </c>
      <c r="D13" s="1058">
        <v>5</v>
      </c>
      <c r="E13" s="1058">
        <v>6</v>
      </c>
      <c r="F13" s="1058">
        <v>6</v>
      </c>
      <c r="G13" s="1058">
        <v>5</v>
      </c>
    </row>
    <row r="14" spans="1:10" s="978" customFormat="1" ht="12.95" customHeight="1">
      <c r="B14" s="1035" t="s">
        <v>660</v>
      </c>
      <c r="C14" s="1058">
        <v>15</v>
      </c>
      <c r="D14" s="1058">
        <v>22</v>
      </c>
      <c r="E14" s="1058">
        <v>27</v>
      </c>
      <c r="F14" s="1058">
        <v>27</v>
      </c>
      <c r="G14" s="1058">
        <v>19</v>
      </c>
    </row>
    <row r="15" spans="1:10" s="978" customFormat="1" ht="12.95" customHeight="1">
      <c r="B15" s="1035" t="s">
        <v>659</v>
      </c>
      <c r="C15" s="1058">
        <v>13</v>
      </c>
      <c r="D15" s="1058">
        <v>44</v>
      </c>
      <c r="E15" s="1058">
        <v>50</v>
      </c>
      <c r="F15" s="1058">
        <v>46</v>
      </c>
      <c r="G15" s="1058">
        <v>23</v>
      </c>
    </row>
    <row r="16" spans="1:10" s="978" customFormat="1" ht="12.95" customHeight="1">
      <c r="B16" s="1035" t="s">
        <v>658</v>
      </c>
      <c r="C16" s="1058">
        <v>21</v>
      </c>
      <c r="D16" s="1058">
        <v>40</v>
      </c>
      <c r="E16" s="1058">
        <v>44</v>
      </c>
      <c r="F16" s="1058">
        <v>40</v>
      </c>
      <c r="G16" s="1058">
        <v>25</v>
      </c>
    </row>
    <row r="17" spans="1:8" s="978" customFormat="1" ht="12.95" customHeight="1">
      <c r="B17" s="1035" t="s">
        <v>657</v>
      </c>
      <c r="C17" s="1058">
        <v>20</v>
      </c>
      <c r="D17" s="1058">
        <v>34</v>
      </c>
      <c r="E17" s="1058">
        <v>42</v>
      </c>
      <c r="F17" s="1058">
        <v>38</v>
      </c>
      <c r="G17" s="1058">
        <v>21</v>
      </c>
    </row>
    <row r="18" spans="1:8" s="978" customFormat="1" ht="12.95" customHeight="1">
      <c r="B18" s="1035" t="s">
        <v>656</v>
      </c>
      <c r="C18" s="1058">
        <v>23</v>
      </c>
      <c r="D18" s="1058">
        <v>54</v>
      </c>
      <c r="E18" s="1058">
        <v>58</v>
      </c>
      <c r="F18" s="1058">
        <v>49</v>
      </c>
      <c r="G18" s="1058">
        <v>32</v>
      </c>
    </row>
    <row r="19" spans="1:8" s="978" customFormat="1" ht="12.95" customHeight="1">
      <c r="B19" s="1035" t="s">
        <v>655</v>
      </c>
      <c r="C19" s="1058">
        <v>3</v>
      </c>
      <c r="D19" s="1058">
        <v>13</v>
      </c>
      <c r="E19" s="1058">
        <v>12</v>
      </c>
      <c r="F19" s="1058">
        <v>11</v>
      </c>
      <c r="G19" s="1058">
        <v>9</v>
      </c>
    </row>
    <row r="20" spans="1:8" s="978" customFormat="1" ht="12.95" customHeight="1">
      <c r="B20" s="471" t="s">
        <v>654</v>
      </c>
      <c r="C20" s="1058">
        <v>2</v>
      </c>
      <c r="D20" s="1058">
        <v>3</v>
      </c>
      <c r="E20" s="1058">
        <v>3</v>
      </c>
      <c r="F20" s="1058">
        <v>3</v>
      </c>
      <c r="G20" s="1058">
        <v>1</v>
      </c>
    </row>
    <row r="21" spans="1:8" s="978" customFormat="1" ht="6.95" customHeight="1">
      <c r="B21" s="471"/>
      <c r="C21" s="1058"/>
      <c r="D21" s="1058"/>
      <c r="E21" s="1058"/>
      <c r="F21" s="1058"/>
      <c r="G21" s="1058"/>
    </row>
    <row r="22" spans="1:8" ht="3" customHeight="1" thickBot="1">
      <c r="A22" s="990"/>
      <c r="B22" s="990"/>
      <c r="C22" s="1032"/>
      <c r="D22" s="1032"/>
      <c r="E22" s="1032"/>
      <c r="F22" s="1032"/>
      <c r="G22" s="1032"/>
    </row>
    <row r="23" spans="1:8" ht="5.25" customHeight="1" thickTop="1">
      <c r="A23" s="978"/>
      <c r="B23" s="978"/>
      <c r="C23" s="1012"/>
      <c r="D23" s="1012"/>
      <c r="E23" s="978"/>
      <c r="F23" s="978"/>
      <c r="G23" s="978"/>
    </row>
    <row r="24" spans="1:8" ht="10.5" customHeight="1">
      <c r="A24" s="1843"/>
      <c r="B24" s="1843"/>
      <c r="C24" s="1843"/>
      <c r="D24" s="1843"/>
      <c r="E24" s="1843"/>
      <c r="F24" s="978"/>
    </row>
    <row r="26" spans="1:8" ht="15" hidden="1" customHeight="1">
      <c r="A26" s="1909" t="s">
        <v>751</v>
      </c>
      <c r="B26" s="1909"/>
      <c r="C26" s="1909"/>
      <c r="D26" s="1909"/>
      <c r="E26" s="1909"/>
      <c r="F26" s="1909"/>
      <c r="G26" s="1910"/>
    </row>
    <row r="27" spans="1:8" s="1028" customFormat="1" ht="27.75" hidden="1" customHeight="1">
      <c r="A27" s="1853" t="s">
        <v>750</v>
      </c>
      <c r="B27" s="1853"/>
      <c r="C27" s="1853"/>
      <c r="D27" s="1853"/>
      <c r="E27" s="1853"/>
      <c r="F27" s="1853"/>
      <c r="G27" s="1721"/>
      <c r="H27" s="1721"/>
    </row>
  </sheetData>
  <mergeCells count="14">
    <mergeCell ref="A1:B1"/>
    <mergeCell ref="A27:H27"/>
    <mergeCell ref="A2:F2"/>
    <mergeCell ref="A3:G3"/>
    <mergeCell ref="A4:B4"/>
    <mergeCell ref="A5:B7"/>
    <mergeCell ref="C5:G5"/>
    <mergeCell ref="C6:C7"/>
    <mergeCell ref="D6:D7"/>
    <mergeCell ref="E6:E7"/>
    <mergeCell ref="F6:F7"/>
    <mergeCell ref="G6:G7"/>
    <mergeCell ref="A24:E24"/>
    <mergeCell ref="A26:G26"/>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dimension ref="A1:J25"/>
  <sheetViews>
    <sheetView workbookViewId="0">
      <selection sqref="A1:B1"/>
    </sheetView>
  </sheetViews>
  <sheetFormatPr defaultRowHeight="12.75"/>
  <cols>
    <col min="1" max="1" width="3.7109375" style="134" customWidth="1"/>
    <col min="2" max="2" width="28" style="134" customWidth="1"/>
    <col min="3" max="16384" width="9.140625" style="134"/>
  </cols>
  <sheetData>
    <row r="1" spans="1:10" ht="15" customHeight="1">
      <c r="A1" s="1848" t="s">
        <v>1527</v>
      </c>
      <c r="B1" s="1848"/>
      <c r="C1" s="1019"/>
      <c r="D1" s="1019"/>
      <c r="E1" s="1019"/>
      <c r="F1" s="1019"/>
      <c r="G1" s="1019"/>
      <c r="H1" s="1019"/>
    </row>
    <row r="2" spans="1:10" s="977" customFormat="1" ht="21" customHeight="1">
      <c r="A2" s="1844" t="s">
        <v>751</v>
      </c>
      <c r="B2" s="1844"/>
      <c r="C2" s="1844"/>
      <c r="D2" s="1844"/>
      <c r="E2" s="1844"/>
      <c r="F2" s="1844"/>
    </row>
    <row r="3" spans="1:10" s="1028" customFormat="1" ht="33" customHeight="1">
      <c r="A3" s="1853" t="s">
        <v>758</v>
      </c>
      <c r="B3" s="1853"/>
      <c r="C3" s="1853"/>
      <c r="D3" s="1853"/>
      <c r="E3" s="1853"/>
      <c r="F3" s="1853"/>
      <c r="G3" s="1853"/>
      <c r="H3" s="1853"/>
    </row>
    <row r="4" spans="1:10" s="977" customFormat="1" ht="15" customHeight="1">
      <c r="A4" s="1849">
        <v>2015</v>
      </c>
      <c r="B4" s="1894"/>
      <c r="C4" s="1043"/>
      <c r="D4" s="1042"/>
      <c r="E4" s="471"/>
      <c r="H4" s="1026" t="s">
        <v>671</v>
      </c>
      <c r="I4" s="978"/>
      <c r="J4" s="978"/>
    </row>
    <row r="5" spans="1:10" s="977" customFormat="1" ht="18.75" customHeight="1">
      <c r="A5" s="1864" t="s">
        <v>670</v>
      </c>
      <c r="B5" s="1865"/>
      <c r="C5" s="1907" t="s">
        <v>757</v>
      </c>
      <c r="D5" s="1889"/>
      <c r="E5" s="1889"/>
      <c r="F5" s="1889"/>
      <c r="G5" s="1908"/>
      <c r="H5" s="1908"/>
    </row>
    <row r="6" spans="1:10" s="977" customFormat="1" ht="21.75" customHeight="1">
      <c r="A6" s="1884"/>
      <c r="B6" s="1862"/>
      <c r="C6" s="1867" t="s">
        <v>765</v>
      </c>
      <c r="D6" s="1867" t="s">
        <v>764</v>
      </c>
      <c r="E6" s="1810" t="s">
        <v>763</v>
      </c>
      <c r="F6" s="1810" t="s">
        <v>762</v>
      </c>
      <c r="G6" s="1911" t="s">
        <v>761</v>
      </c>
      <c r="H6" s="1911" t="s">
        <v>760</v>
      </c>
    </row>
    <row r="7" spans="1:10" s="977" customFormat="1" ht="14.25" customHeight="1">
      <c r="A7" s="1884"/>
      <c r="B7" s="1862"/>
      <c r="C7" s="1868"/>
      <c r="D7" s="1868"/>
      <c r="E7" s="1863"/>
      <c r="F7" s="1863"/>
      <c r="G7" s="1912"/>
      <c r="H7" s="1912"/>
    </row>
    <row r="8" spans="1:10" s="977" customFormat="1" ht="12.95" customHeight="1">
      <c r="A8" s="978"/>
      <c r="B8" s="978"/>
      <c r="C8" s="1012"/>
      <c r="D8" s="1012"/>
      <c r="E8" s="1012"/>
      <c r="F8" s="1012"/>
      <c r="G8" s="978"/>
    </row>
    <row r="9" spans="1:10" s="1003" customFormat="1" ht="12.95" customHeight="1">
      <c r="A9" s="1003" t="s">
        <v>9</v>
      </c>
      <c r="B9" s="1037"/>
      <c r="C9" s="1059">
        <f t="shared" ref="C9:H9" si="0">SUM(C11:C20)</f>
        <v>206</v>
      </c>
      <c r="D9" s="1059">
        <f t="shared" si="0"/>
        <v>261</v>
      </c>
      <c r="E9" s="1059">
        <f t="shared" si="0"/>
        <v>169</v>
      </c>
      <c r="F9" s="1059">
        <f t="shared" si="0"/>
        <v>356</v>
      </c>
      <c r="G9" s="1059">
        <f t="shared" si="0"/>
        <v>50</v>
      </c>
      <c r="H9" s="1059">
        <f t="shared" si="0"/>
        <v>1</v>
      </c>
    </row>
    <row r="10" spans="1:10" s="1003" customFormat="1" ht="12.95" customHeight="1">
      <c r="C10" s="1060"/>
      <c r="D10" s="1060"/>
      <c r="E10" s="1060"/>
      <c r="F10" s="1060"/>
      <c r="G10" s="1060"/>
      <c r="H10" s="1060"/>
    </row>
    <row r="11" spans="1:10" s="978" customFormat="1" ht="12.95" customHeight="1">
      <c r="B11" s="978" t="s">
        <v>663</v>
      </c>
      <c r="C11" s="1058">
        <v>52</v>
      </c>
      <c r="D11" s="1058">
        <v>61</v>
      </c>
      <c r="E11" s="1058">
        <v>37</v>
      </c>
      <c r="F11" s="1058">
        <v>71</v>
      </c>
      <c r="G11" s="1058">
        <v>7</v>
      </c>
      <c r="H11" s="978">
        <v>1</v>
      </c>
    </row>
    <row r="12" spans="1:10" s="978" customFormat="1" ht="12.95" customHeight="1">
      <c r="B12" s="978" t="s">
        <v>662</v>
      </c>
      <c r="C12" s="1058">
        <v>22</v>
      </c>
      <c r="D12" s="1058">
        <v>24</v>
      </c>
      <c r="E12" s="1058">
        <v>13</v>
      </c>
      <c r="F12" s="1058">
        <v>32</v>
      </c>
      <c r="G12" s="1058">
        <v>1</v>
      </c>
      <c r="H12" s="978">
        <v>0</v>
      </c>
    </row>
    <row r="13" spans="1:10" s="978" customFormat="1" ht="12.95" customHeight="1">
      <c r="B13" s="1035" t="s">
        <v>661</v>
      </c>
      <c r="C13" s="1058">
        <v>3</v>
      </c>
      <c r="D13" s="1058">
        <v>6</v>
      </c>
      <c r="E13" s="1058">
        <v>3</v>
      </c>
      <c r="F13" s="1058">
        <v>7</v>
      </c>
      <c r="G13" s="1058">
        <v>1</v>
      </c>
      <c r="H13" s="978">
        <v>0</v>
      </c>
    </row>
    <row r="14" spans="1:10" s="978" customFormat="1" ht="12.95" customHeight="1">
      <c r="B14" s="1035" t="s">
        <v>660</v>
      </c>
      <c r="C14" s="1058">
        <v>23</v>
      </c>
      <c r="D14" s="1058">
        <v>24</v>
      </c>
      <c r="E14" s="1058">
        <v>13</v>
      </c>
      <c r="F14" s="1058">
        <v>29</v>
      </c>
      <c r="G14" s="1058">
        <v>4</v>
      </c>
      <c r="H14" s="978">
        <v>0</v>
      </c>
    </row>
    <row r="15" spans="1:10" s="978" customFormat="1" ht="12.95" customHeight="1">
      <c r="B15" s="1035" t="s">
        <v>659</v>
      </c>
      <c r="C15" s="1058">
        <v>23</v>
      </c>
      <c r="D15" s="1058">
        <v>38</v>
      </c>
      <c r="E15" s="1058">
        <v>22</v>
      </c>
      <c r="F15" s="1058">
        <v>58</v>
      </c>
      <c r="G15" s="1058">
        <v>7</v>
      </c>
      <c r="H15" s="978">
        <v>0</v>
      </c>
    </row>
    <row r="16" spans="1:10" s="978" customFormat="1" ht="12.95" customHeight="1">
      <c r="B16" s="1035" t="s">
        <v>658</v>
      </c>
      <c r="C16" s="1058">
        <v>29</v>
      </c>
      <c r="D16" s="1058">
        <v>28</v>
      </c>
      <c r="E16" s="1058">
        <v>22</v>
      </c>
      <c r="F16" s="1058">
        <v>43</v>
      </c>
      <c r="G16" s="1058">
        <v>13</v>
      </c>
      <c r="H16" s="978">
        <v>0</v>
      </c>
    </row>
    <row r="17" spans="1:8" s="978" customFormat="1" ht="12.95" customHeight="1">
      <c r="B17" s="1035" t="s">
        <v>657</v>
      </c>
      <c r="C17" s="1058">
        <v>20</v>
      </c>
      <c r="D17" s="1058">
        <v>24</v>
      </c>
      <c r="E17" s="1058">
        <v>23</v>
      </c>
      <c r="F17" s="1058">
        <v>44</v>
      </c>
      <c r="G17" s="1058">
        <v>8</v>
      </c>
      <c r="H17" s="978">
        <v>0</v>
      </c>
    </row>
    <row r="18" spans="1:8" s="978" customFormat="1" ht="12.95" customHeight="1">
      <c r="B18" s="1035" t="s">
        <v>656</v>
      </c>
      <c r="C18" s="1058">
        <v>29</v>
      </c>
      <c r="D18" s="1058">
        <v>44</v>
      </c>
      <c r="E18" s="1058">
        <v>27</v>
      </c>
      <c r="F18" s="1058">
        <v>57</v>
      </c>
      <c r="G18" s="1058">
        <v>3</v>
      </c>
      <c r="H18" s="978">
        <v>0</v>
      </c>
    </row>
    <row r="19" spans="1:8" s="978" customFormat="1" ht="12.95" customHeight="1">
      <c r="B19" s="1035" t="s">
        <v>655</v>
      </c>
      <c r="C19" s="1058">
        <v>4</v>
      </c>
      <c r="D19" s="1058">
        <v>9</v>
      </c>
      <c r="E19" s="1058">
        <v>7</v>
      </c>
      <c r="F19" s="1058">
        <v>11</v>
      </c>
      <c r="G19" s="1058">
        <v>5</v>
      </c>
      <c r="H19" s="978">
        <v>0</v>
      </c>
    </row>
    <row r="20" spans="1:8" s="978" customFormat="1" ht="12.95" customHeight="1">
      <c r="B20" s="471" t="s">
        <v>654</v>
      </c>
      <c r="C20" s="1058">
        <v>1</v>
      </c>
      <c r="D20" s="1058">
        <v>3</v>
      </c>
      <c r="E20" s="1058">
        <v>2</v>
      </c>
      <c r="F20" s="1058">
        <v>4</v>
      </c>
      <c r="G20" s="1058">
        <v>1</v>
      </c>
      <c r="H20" s="978">
        <v>0</v>
      </c>
    </row>
    <row r="21" spans="1:8" s="978" customFormat="1" ht="6.95" customHeight="1">
      <c r="B21" s="471"/>
      <c r="C21" s="1058"/>
      <c r="D21" s="1058"/>
      <c r="E21" s="1058"/>
      <c r="F21" s="1058"/>
      <c r="G21" s="1058"/>
    </row>
    <row r="22" spans="1:8" s="977" customFormat="1" ht="3" customHeight="1" thickBot="1">
      <c r="A22" s="990"/>
      <c r="B22" s="990"/>
      <c r="C22" s="1032"/>
      <c r="D22" s="1032"/>
      <c r="E22" s="1032"/>
      <c r="F22" s="1032"/>
      <c r="G22" s="1032"/>
      <c r="H22" s="1032"/>
    </row>
    <row r="23" spans="1:8" s="977" customFormat="1" ht="3.75" customHeight="1" thickTop="1">
      <c r="A23" s="978"/>
      <c r="B23" s="978"/>
      <c r="C23" s="1012"/>
      <c r="D23" s="1012"/>
      <c r="E23" s="978"/>
      <c r="F23" s="978"/>
      <c r="G23" s="978"/>
    </row>
    <row r="24" spans="1:8" s="977" customFormat="1" ht="12.95" customHeight="1">
      <c r="A24" s="1843" t="s">
        <v>759</v>
      </c>
      <c r="B24" s="1843"/>
      <c r="C24" s="1843"/>
      <c r="D24" s="1843"/>
      <c r="E24" s="1843"/>
      <c r="F24" s="978"/>
      <c r="G24" s="978"/>
    </row>
    <row r="25" spans="1:8" ht="12.95" customHeight="1">
      <c r="A25" s="1841" t="s">
        <v>630</v>
      </c>
      <c r="B25" s="1841"/>
      <c r="C25" s="1841"/>
      <c r="D25" s="1841"/>
      <c r="E25" s="1841"/>
      <c r="G25" s="1047"/>
    </row>
  </sheetData>
  <mergeCells count="14">
    <mergeCell ref="A2:F2"/>
    <mergeCell ref="A3:H3"/>
    <mergeCell ref="A1:B1"/>
    <mergeCell ref="A25:E25"/>
    <mergeCell ref="A4:B4"/>
    <mergeCell ref="A5:B7"/>
    <mergeCell ref="C5:H5"/>
    <mergeCell ref="C6:C7"/>
    <mergeCell ref="D6:D7"/>
    <mergeCell ref="E6:E7"/>
    <mergeCell ref="F6:F7"/>
    <mergeCell ref="G6:G7"/>
    <mergeCell ref="H6:H7"/>
    <mergeCell ref="A24:E24"/>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53.xml><?xml version="1.0" encoding="utf-8"?>
<worksheet xmlns="http://schemas.openxmlformats.org/spreadsheetml/2006/main" xmlns:r="http://schemas.openxmlformats.org/officeDocument/2006/relationships">
  <dimension ref="A1:K24"/>
  <sheetViews>
    <sheetView workbookViewId="0">
      <selection sqref="A1:B1"/>
    </sheetView>
  </sheetViews>
  <sheetFormatPr defaultColWidth="7.85546875" defaultRowHeight="12.75"/>
  <cols>
    <col min="1" max="1" width="3.140625" style="977" customWidth="1"/>
    <col min="2" max="2" width="27.5703125" style="977" customWidth="1"/>
    <col min="3" max="3" width="9.5703125" style="977" customWidth="1"/>
    <col min="4" max="4" width="9.28515625" style="977" customWidth="1"/>
    <col min="5" max="5" width="8.140625" style="977" customWidth="1"/>
    <col min="6" max="6" width="9.28515625" style="977" customWidth="1"/>
    <col min="7" max="7" width="10.7109375" style="977" customWidth="1"/>
    <col min="8" max="8" width="9.42578125" style="977" customWidth="1"/>
    <col min="9" max="9" width="6.85546875" style="977" customWidth="1"/>
    <col min="10" max="10" width="7.85546875" style="977" customWidth="1"/>
    <col min="11" max="11" width="8" style="977" customWidth="1"/>
    <col min="12" max="16384" width="7.85546875" style="977"/>
  </cols>
  <sheetData>
    <row r="1" spans="1:11" ht="15" customHeight="1">
      <c r="A1" s="1848" t="s">
        <v>1527</v>
      </c>
      <c r="B1" s="1848"/>
      <c r="C1" s="978"/>
      <c r="D1" s="978"/>
      <c r="E1" s="978"/>
      <c r="F1" s="1012"/>
      <c r="G1" s="978"/>
      <c r="H1" s="978"/>
    </row>
    <row r="2" spans="1:11" ht="21" customHeight="1">
      <c r="A2" s="1844" t="s">
        <v>769</v>
      </c>
      <c r="B2" s="1844"/>
      <c r="C2" s="1844"/>
      <c r="D2" s="1844"/>
      <c r="E2" s="1844"/>
      <c r="F2" s="1844"/>
    </row>
    <row r="3" spans="1:11" s="1028" customFormat="1" ht="33" customHeight="1">
      <c r="A3" s="1853" t="s">
        <v>768</v>
      </c>
      <c r="B3" s="1853"/>
      <c r="C3" s="1853"/>
      <c r="D3" s="1853"/>
      <c r="E3" s="1853"/>
      <c r="F3" s="1853"/>
      <c r="G3" s="1853"/>
      <c r="H3" s="1853"/>
      <c r="I3" s="977"/>
      <c r="J3" s="978"/>
      <c r="K3" s="899"/>
    </row>
    <row r="4" spans="1:11" ht="15" customHeight="1">
      <c r="A4" s="1849">
        <v>2015</v>
      </c>
      <c r="B4" s="1894"/>
      <c r="C4" s="1043"/>
      <c r="D4" s="1042"/>
      <c r="E4" s="471"/>
      <c r="F4" s="1026"/>
      <c r="H4" s="1026" t="s">
        <v>671</v>
      </c>
    </row>
    <row r="5" spans="1:11" ht="24.95" customHeight="1">
      <c r="A5" s="1895" t="s">
        <v>670</v>
      </c>
      <c r="B5" s="1861"/>
      <c r="C5" s="1913" t="s">
        <v>767</v>
      </c>
      <c r="D5" s="1898"/>
      <c r="E5" s="1899"/>
      <c r="F5" s="1914" t="s">
        <v>766</v>
      </c>
      <c r="G5" s="1915"/>
      <c r="H5" s="1915"/>
    </row>
    <row r="6" spans="1:11" ht="24.95" customHeight="1">
      <c r="A6" s="1896"/>
      <c r="B6" s="1897"/>
      <c r="C6" s="1070" t="s">
        <v>9</v>
      </c>
      <c r="D6" s="1069" t="s">
        <v>689</v>
      </c>
      <c r="E6" s="1069" t="s">
        <v>688</v>
      </c>
      <c r="F6" s="1069" t="s">
        <v>9</v>
      </c>
      <c r="G6" s="1069" t="s">
        <v>689</v>
      </c>
      <c r="H6" s="1069" t="s">
        <v>688</v>
      </c>
      <c r="I6" s="1003"/>
      <c r="J6" s="1003"/>
    </row>
    <row r="7" spans="1:11" s="1019" customFormat="1" ht="12.95" customHeight="1">
      <c r="A7" s="1055"/>
      <c r="B7" s="1055"/>
      <c r="C7" s="1054"/>
      <c r="D7" s="1054"/>
      <c r="E7" s="1054"/>
      <c r="F7" s="1054"/>
      <c r="G7" s="1054"/>
      <c r="H7" s="1054"/>
      <c r="I7" s="1085"/>
      <c r="J7" s="1085"/>
    </row>
    <row r="8" spans="1:11" s="1003" customFormat="1" ht="12.95" customHeight="1">
      <c r="A8" s="1003" t="s">
        <v>9</v>
      </c>
      <c r="B8" s="1037"/>
      <c r="C8" s="1059">
        <f t="shared" ref="C8:H8" si="0">SUM(C10:C19)</f>
        <v>388</v>
      </c>
      <c r="D8" s="1059">
        <f t="shared" si="0"/>
        <v>303</v>
      </c>
      <c r="E8" s="1059">
        <f t="shared" si="0"/>
        <v>85</v>
      </c>
      <c r="F8" s="1059">
        <f t="shared" si="0"/>
        <v>303</v>
      </c>
      <c r="G8" s="1059">
        <f t="shared" si="0"/>
        <v>151</v>
      </c>
      <c r="H8" s="1059">
        <f t="shared" si="0"/>
        <v>152</v>
      </c>
    </row>
    <row r="9" spans="1:11" s="1003" customFormat="1" ht="12.95" customHeight="1">
      <c r="C9" s="1060"/>
      <c r="D9" s="1060"/>
      <c r="E9" s="1060"/>
      <c r="F9" s="1060"/>
      <c r="G9" s="1060"/>
      <c r="H9" s="1060"/>
    </row>
    <row r="10" spans="1:11" s="978" customFormat="1" ht="12.95" customHeight="1">
      <c r="B10" s="978" t="s">
        <v>663</v>
      </c>
      <c r="C10" s="1059">
        <f t="shared" ref="C10:C19" si="1">+D10+E10</f>
        <v>79</v>
      </c>
      <c r="D10" s="1058">
        <v>63</v>
      </c>
      <c r="E10" s="1058">
        <v>16</v>
      </c>
      <c r="F10" s="1059">
        <f t="shared" ref="F10:F19" si="2">+G10+H10</f>
        <v>63</v>
      </c>
      <c r="G10" s="1058">
        <v>37</v>
      </c>
      <c r="H10" s="1058">
        <v>26</v>
      </c>
    </row>
    <row r="11" spans="1:11" s="978" customFormat="1" ht="12.95" customHeight="1">
      <c r="B11" s="978" t="s">
        <v>662</v>
      </c>
      <c r="C11" s="1059">
        <f t="shared" si="1"/>
        <v>38</v>
      </c>
      <c r="D11" s="1058">
        <v>24</v>
      </c>
      <c r="E11" s="1058">
        <v>14</v>
      </c>
      <c r="F11" s="1059">
        <f t="shared" si="2"/>
        <v>24</v>
      </c>
      <c r="G11" s="1058">
        <v>12</v>
      </c>
      <c r="H11" s="1058">
        <v>12</v>
      </c>
    </row>
    <row r="12" spans="1:11" s="978" customFormat="1" ht="12.95" customHeight="1">
      <c r="B12" s="1035" t="s">
        <v>661</v>
      </c>
      <c r="C12" s="1059">
        <f t="shared" si="1"/>
        <v>7</v>
      </c>
      <c r="D12" s="1058">
        <v>7</v>
      </c>
      <c r="E12" s="1058">
        <v>0</v>
      </c>
      <c r="F12" s="1059">
        <f t="shared" si="2"/>
        <v>7</v>
      </c>
      <c r="G12" s="1058">
        <v>4</v>
      </c>
      <c r="H12" s="1058">
        <v>3</v>
      </c>
    </row>
    <row r="13" spans="1:11" s="978" customFormat="1" ht="12.95" customHeight="1">
      <c r="B13" s="1035" t="s">
        <v>660</v>
      </c>
      <c r="C13" s="1059">
        <f t="shared" si="1"/>
        <v>30</v>
      </c>
      <c r="D13" s="1058">
        <v>27</v>
      </c>
      <c r="E13" s="1058">
        <v>3</v>
      </c>
      <c r="F13" s="1059">
        <f t="shared" si="2"/>
        <v>27</v>
      </c>
      <c r="G13" s="1058">
        <v>13</v>
      </c>
      <c r="H13" s="1058">
        <v>14</v>
      </c>
    </row>
    <row r="14" spans="1:11" s="978" customFormat="1" ht="12.95" customHeight="1">
      <c r="B14" s="1035" t="s">
        <v>659</v>
      </c>
      <c r="C14" s="1059">
        <f t="shared" si="1"/>
        <v>59</v>
      </c>
      <c r="D14" s="1058">
        <v>41</v>
      </c>
      <c r="E14" s="1058">
        <v>18</v>
      </c>
      <c r="F14" s="1059">
        <f t="shared" si="2"/>
        <v>41</v>
      </c>
      <c r="G14" s="1058">
        <v>19</v>
      </c>
      <c r="H14" s="1058">
        <v>22</v>
      </c>
    </row>
    <row r="15" spans="1:11" s="978" customFormat="1" ht="12.95" customHeight="1">
      <c r="B15" s="1035" t="s">
        <v>658</v>
      </c>
      <c r="C15" s="1059">
        <f t="shared" si="1"/>
        <v>48</v>
      </c>
      <c r="D15" s="1058">
        <v>40</v>
      </c>
      <c r="E15" s="1058">
        <v>8</v>
      </c>
      <c r="F15" s="1059">
        <f t="shared" si="2"/>
        <v>40</v>
      </c>
      <c r="G15" s="1058">
        <v>20</v>
      </c>
      <c r="H15" s="1058">
        <v>20</v>
      </c>
    </row>
    <row r="16" spans="1:11" s="978" customFormat="1" ht="12.95" customHeight="1">
      <c r="B16" s="1035" t="s">
        <v>657</v>
      </c>
      <c r="C16" s="1059">
        <f t="shared" si="1"/>
        <v>48</v>
      </c>
      <c r="D16" s="1058">
        <v>36</v>
      </c>
      <c r="E16" s="1058">
        <v>12</v>
      </c>
      <c r="F16" s="1059">
        <f t="shared" si="2"/>
        <v>36</v>
      </c>
      <c r="G16" s="1058">
        <v>12</v>
      </c>
      <c r="H16" s="1058">
        <v>24</v>
      </c>
    </row>
    <row r="17" spans="1:8" s="978" customFormat="1" ht="12.95" customHeight="1">
      <c r="B17" s="1035" t="s">
        <v>656</v>
      </c>
      <c r="C17" s="1059">
        <f t="shared" si="1"/>
        <v>61</v>
      </c>
      <c r="D17" s="1058">
        <v>52</v>
      </c>
      <c r="E17" s="1058">
        <v>9</v>
      </c>
      <c r="F17" s="1059">
        <f t="shared" si="2"/>
        <v>52</v>
      </c>
      <c r="G17" s="1058">
        <v>28</v>
      </c>
      <c r="H17" s="1058">
        <v>24</v>
      </c>
    </row>
    <row r="18" spans="1:8" s="978" customFormat="1" ht="12.95" customHeight="1">
      <c r="B18" s="1035" t="s">
        <v>655</v>
      </c>
      <c r="C18" s="1059">
        <f t="shared" si="1"/>
        <v>13</v>
      </c>
      <c r="D18" s="1058">
        <v>10</v>
      </c>
      <c r="E18" s="1058">
        <v>3</v>
      </c>
      <c r="F18" s="1059">
        <f t="shared" si="2"/>
        <v>10</v>
      </c>
      <c r="G18" s="1058">
        <v>5</v>
      </c>
      <c r="H18" s="1058">
        <v>5</v>
      </c>
    </row>
    <row r="19" spans="1:8" s="978" customFormat="1" ht="12.95" customHeight="1">
      <c r="B19" s="471" t="s">
        <v>654</v>
      </c>
      <c r="C19" s="1059">
        <f t="shared" si="1"/>
        <v>5</v>
      </c>
      <c r="D19" s="1058">
        <v>3</v>
      </c>
      <c r="E19" s="1058">
        <v>2</v>
      </c>
      <c r="F19" s="1059">
        <f t="shared" si="2"/>
        <v>3</v>
      </c>
      <c r="G19" s="1058">
        <v>1</v>
      </c>
      <c r="H19" s="1058">
        <v>2</v>
      </c>
    </row>
    <row r="20" spans="1:8" s="978" customFormat="1" ht="6.95" customHeight="1">
      <c r="B20" s="471"/>
      <c r="C20" s="1059"/>
      <c r="D20" s="1058"/>
      <c r="E20" s="1058"/>
      <c r="F20" s="1059"/>
      <c r="G20" s="1058"/>
      <c r="H20" s="1058"/>
    </row>
    <row r="21" spans="1:8" ht="3" customHeight="1" thickBot="1">
      <c r="A21" s="990"/>
      <c r="B21" s="990"/>
      <c r="C21" s="1032"/>
      <c r="D21" s="1032"/>
      <c r="E21" s="1032"/>
      <c r="F21" s="1032"/>
      <c r="G21" s="1032"/>
      <c r="H21" s="1032"/>
    </row>
    <row r="22" spans="1:8" ht="3.75" customHeight="1" thickTop="1">
      <c r="A22" s="471"/>
      <c r="B22" s="471"/>
      <c r="C22" s="1043"/>
      <c r="D22" s="1043"/>
      <c r="E22" s="1043"/>
      <c r="F22" s="1043"/>
      <c r="G22" s="1043"/>
      <c r="H22" s="1043"/>
    </row>
    <row r="23" spans="1:8" ht="12.95" customHeight="1">
      <c r="A23" s="1841" t="s">
        <v>630</v>
      </c>
      <c r="B23" s="1841"/>
      <c r="C23" s="1841"/>
      <c r="D23" s="1841"/>
      <c r="E23" s="1841"/>
    </row>
    <row r="24" spans="1:8" ht="10.5" customHeight="1">
      <c r="A24" s="1843"/>
      <c r="B24" s="1843"/>
      <c r="C24" s="1843"/>
      <c r="D24" s="1843"/>
      <c r="E24" s="1843"/>
      <c r="F24" s="978"/>
      <c r="G24" s="978"/>
    </row>
  </sheetData>
  <mergeCells count="9">
    <mergeCell ref="A1:B1"/>
    <mergeCell ref="A23:E23"/>
    <mergeCell ref="A24:E24"/>
    <mergeCell ref="A2:F2"/>
    <mergeCell ref="A3:H3"/>
    <mergeCell ref="A4:B4"/>
    <mergeCell ref="A5:B6"/>
    <mergeCell ref="C5:E5"/>
    <mergeCell ref="F5:H5"/>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dimension ref="A1:J30"/>
  <sheetViews>
    <sheetView workbookViewId="0">
      <selection sqref="A1:B1"/>
    </sheetView>
  </sheetViews>
  <sheetFormatPr defaultColWidth="7.85546875" defaultRowHeight="12.75"/>
  <cols>
    <col min="1" max="1" width="4.140625" style="977" customWidth="1"/>
    <col min="2" max="2" width="41" style="977" customWidth="1"/>
    <col min="3" max="3" width="10.7109375" style="977" customWidth="1"/>
    <col min="4" max="5" width="8.85546875" style="977" customWidth="1"/>
    <col min="6" max="6" width="13.5703125" style="977" customWidth="1"/>
    <col min="7" max="16384" width="7.85546875" style="977"/>
  </cols>
  <sheetData>
    <row r="1" spans="1:10" ht="15" customHeight="1">
      <c r="A1" s="1848" t="s">
        <v>1527</v>
      </c>
      <c r="B1" s="1848"/>
      <c r="C1" s="978"/>
      <c r="D1" s="978"/>
      <c r="E1" s="978"/>
      <c r="F1" s="1012"/>
      <c r="G1" s="978"/>
      <c r="H1" s="978"/>
    </row>
    <row r="2" spans="1:10" ht="21" customHeight="1">
      <c r="A2" s="1844" t="s">
        <v>773</v>
      </c>
      <c r="B2" s="1844"/>
      <c r="C2" s="1844"/>
      <c r="D2" s="1844"/>
      <c r="E2" s="1844"/>
      <c r="F2" s="1844"/>
    </row>
    <row r="3" spans="1:10" s="1028" customFormat="1" ht="33" customHeight="1">
      <c r="A3" s="1853" t="s">
        <v>772</v>
      </c>
      <c r="B3" s="1853"/>
      <c r="C3" s="1853"/>
      <c r="D3" s="1853"/>
      <c r="E3" s="1853"/>
      <c r="F3" s="1853"/>
    </row>
    <row r="4" spans="1:10" ht="15" customHeight="1">
      <c r="A4" s="1849">
        <v>2015</v>
      </c>
      <c r="B4" s="1850"/>
      <c r="C4" s="1043"/>
      <c r="D4" s="1042"/>
      <c r="E4" s="471"/>
      <c r="F4" s="1026" t="s">
        <v>671</v>
      </c>
      <c r="G4" s="978"/>
      <c r="H4" s="978"/>
      <c r="I4" s="978"/>
      <c r="J4" s="978"/>
    </row>
    <row r="5" spans="1:10" ht="24" customHeight="1">
      <c r="A5" s="1864" t="s">
        <v>670</v>
      </c>
      <c r="B5" s="1865"/>
      <c r="C5" s="1911" t="s">
        <v>771</v>
      </c>
      <c r="D5" s="1916"/>
      <c r="E5" s="1917"/>
      <c r="F5" s="1918" t="s">
        <v>770</v>
      </c>
    </row>
    <row r="6" spans="1:10" ht="16.5" customHeight="1">
      <c r="A6" s="1866"/>
      <c r="B6" s="1862"/>
      <c r="C6" s="1810" t="s">
        <v>9</v>
      </c>
      <c r="D6" s="1810" t="s">
        <v>688</v>
      </c>
      <c r="E6" s="1810" t="s">
        <v>689</v>
      </c>
      <c r="F6" s="1919"/>
    </row>
    <row r="7" spans="1:10" ht="14.25" customHeight="1">
      <c r="A7" s="1866"/>
      <c r="B7" s="1862"/>
      <c r="C7" s="1863"/>
      <c r="D7" s="1863"/>
      <c r="E7" s="1863"/>
      <c r="F7" s="1919"/>
    </row>
    <row r="8" spans="1:10" ht="12.95" customHeight="1">
      <c r="A8" s="978"/>
      <c r="B8" s="978"/>
      <c r="C8" s="1012"/>
      <c r="D8" s="1012"/>
      <c r="E8" s="1012"/>
      <c r="F8" s="1012"/>
      <c r="G8" s="978"/>
    </row>
    <row r="9" spans="1:10" s="1003" customFormat="1" ht="12.95" customHeight="1">
      <c r="A9" s="1003" t="s">
        <v>9</v>
      </c>
      <c r="B9" s="1037"/>
      <c r="C9" s="1059">
        <f>SUM(C11:C20)</f>
        <v>388</v>
      </c>
      <c r="D9" s="1059">
        <f>SUM(D11:D20)</f>
        <v>277</v>
      </c>
      <c r="E9" s="1059">
        <f>SUM(E11:E20)</f>
        <v>111</v>
      </c>
      <c r="F9" s="1059">
        <f>SUM(F11:F20)</f>
        <v>343</v>
      </c>
    </row>
    <row r="10" spans="1:10" s="1003" customFormat="1" ht="12.95" customHeight="1">
      <c r="C10" s="1060"/>
      <c r="D10" s="1060"/>
      <c r="E10" s="1060"/>
      <c r="F10" s="1060"/>
    </row>
    <row r="11" spans="1:10" s="978" customFormat="1" ht="12.95" customHeight="1">
      <c r="B11" s="978" t="s">
        <v>663</v>
      </c>
      <c r="C11" s="1059">
        <f t="shared" ref="C11:C20" si="0">+E11+D11</f>
        <v>79</v>
      </c>
      <c r="D11" s="1058">
        <v>63</v>
      </c>
      <c r="E11" s="1058">
        <v>16</v>
      </c>
      <c r="F11" s="1058">
        <v>36.999999999999993</v>
      </c>
      <c r="G11" s="1057"/>
    </row>
    <row r="12" spans="1:10" s="978" customFormat="1" ht="12.95" customHeight="1">
      <c r="B12" s="978" t="s">
        <v>662</v>
      </c>
      <c r="C12" s="1059">
        <f t="shared" si="0"/>
        <v>38</v>
      </c>
      <c r="D12" s="1058">
        <v>27</v>
      </c>
      <c r="E12" s="1058">
        <v>11</v>
      </c>
      <c r="F12" s="1058">
        <v>40.000000000000007</v>
      </c>
      <c r="G12" s="1057"/>
    </row>
    <row r="13" spans="1:10" s="978" customFormat="1" ht="12.95" customHeight="1">
      <c r="B13" s="1035" t="s">
        <v>661</v>
      </c>
      <c r="C13" s="1059">
        <f t="shared" si="0"/>
        <v>7</v>
      </c>
      <c r="D13" s="1058">
        <v>5</v>
      </c>
      <c r="E13" s="1058">
        <v>2</v>
      </c>
      <c r="F13" s="1058">
        <v>4.9999999999999991</v>
      </c>
      <c r="G13" s="1057"/>
    </row>
    <row r="14" spans="1:10" s="978" customFormat="1" ht="12.95" customHeight="1">
      <c r="B14" s="1035" t="s">
        <v>660</v>
      </c>
      <c r="C14" s="1059">
        <f t="shared" si="0"/>
        <v>30</v>
      </c>
      <c r="D14" s="1058">
        <v>19</v>
      </c>
      <c r="E14" s="1058">
        <v>11</v>
      </c>
      <c r="F14" s="1058">
        <v>38</v>
      </c>
      <c r="G14" s="1057"/>
    </row>
    <row r="15" spans="1:10" s="978" customFormat="1" ht="12.95" customHeight="1">
      <c r="B15" s="1035" t="s">
        <v>659</v>
      </c>
      <c r="C15" s="1059">
        <f t="shared" si="0"/>
        <v>59</v>
      </c>
      <c r="D15" s="1058">
        <v>46</v>
      </c>
      <c r="E15" s="1058">
        <v>13</v>
      </c>
      <c r="F15" s="1058">
        <v>39</v>
      </c>
      <c r="G15" s="1057"/>
    </row>
    <row r="16" spans="1:10" s="978" customFormat="1" ht="12.95" customHeight="1">
      <c r="B16" s="1035" t="s">
        <v>658</v>
      </c>
      <c r="C16" s="1059">
        <f t="shared" si="0"/>
        <v>48</v>
      </c>
      <c r="D16" s="1058">
        <v>43</v>
      </c>
      <c r="E16" s="1058">
        <v>5</v>
      </c>
      <c r="F16" s="1058">
        <v>17</v>
      </c>
      <c r="G16" s="1057"/>
    </row>
    <row r="17" spans="1:8" s="978" customFormat="1" ht="12.95" customHeight="1">
      <c r="B17" s="1035" t="s">
        <v>657</v>
      </c>
      <c r="C17" s="1059">
        <f t="shared" si="0"/>
        <v>48</v>
      </c>
      <c r="D17" s="1058">
        <v>36</v>
      </c>
      <c r="E17" s="1058">
        <v>12</v>
      </c>
      <c r="F17" s="1058">
        <v>28.999999999999986</v>
      </c>
      <c r="G17" s="1057"/>
    </row>
    <row r="18" spans="1:8" s="978" customFormat="1" ht="12.95" customHeight="1">
      <c r="B18" s="1035" t="s">
        <v>656</v>
      </c>
      <c r="C18" s="1059">
        <f t="shared" si="0"/>
        <v>61</v>
      </c>
      <c r="D18" s="1058">
        <v>28</v>
      </c>
      <c r="E18" s="1058">
        <v>33</v>
      </c>
      <c r="F18" s="1058">
        <v>92.999999999999972</v>
      </c>
      <c r="G18" s="1057"/>
    </row>
    <row r="19" spans="1:8" s="978" customFormat="1" ht="12.95" customHeight="1">
      <c r="B19" s="1035" t="s">
        <v>655</v>
      </c>
      <c r="C19" s="1059">
        <f t="shared" si="0"/>
        <v>13</v>
      </c>
      <c r="D19" s="1058">
        <v>5</v>
      </c>
      <c r="E19" s="1058">
        <v>8</v>
      </c>
      <c r="F19" s="1058">
        <v>45</v>
      </c>
      <c r="G19" s="1057"/>
    </row>
    <row r="20" spans="1:8" s="978" customFormat="1" ht="12.95" customHeight="1">
      <c r="B20" s="471" t="s">
        <v>654</v>
      </c>
      <c r="C20" s="1059">
        <f t="shared" si="0"/>
        <v>5</v>
      </c>
      <c r="D20" s="1058">
        <v>5</v>
      </c>
      <c r="E20" s="1058">
        <v>0</v>
      </c>
      <c r="F20" s="1058">
        <v>0</v>
      </c>
      <c r="G20" s="1057"/>
      <c r="H20" s="1057"/>
    </row>
    <row r="21" spans="1:8" ht="6.95" customHeight="1" thickBot="1">
      <c r="A21" s="990"/>
      <c r="B21" s="990"/>
      <c r="C21" s="1032"/>
      <c r="D21" s="1032"/>
      <c r="E21" s="1032"/>
      <c r="F21" s="1032"/>
      <c r="G21" s="978"/>
    </row>
    <row r="22" spans="1:8" ht="3.75" customHeight="1" thickTop="1">
      <c r="A22" s="471"/>
      <c r="B22" s="471"/>
      <c r="C22" s="1043"/>
      <c r="D22" s="1043"/>
      <c r="E22" s="1043"/>
      <c r="F22" s="1043"/>
      <c r="G22" s="978"/>
    </row>
    <row r="23" spans="1:8" ht="12.95" customHeight="1">
      <c r="A23" s="1841" t="s">
        <v>630</v>
      </c>
      <c r="B23" s="1841"/>
      <c r="C23" s="1841"/>
      <c r="D23" s="1841"/>
      <c r="E23" s="1841"/>
    </row>
    <row r="24" spans="1:8" ht="9.75" customHeight="1">
      <c r="A24" s="1016"/>
      <c r="B24" s="1014"/>
      <c r="C24" s="1012"/>
      <c r="D24" s="1012"/>
      <c r="E24" s="978"/>
      <c r="F24" s="978"/>
      <c r="G24" s="978"/>
    </row>
    <row r="25" spans="1:8" ht="15" customHeight="1">
      <c r="A25" s="978"/>
      <c r="B25" s="978"/>
      <c r="C25" s="1012"/>
      <c r="D25" s="1012"/>
      <c r="E25" s="978"/>
      <c r="F25" s="978"/>
      <c r="G25" s="978"/>
    </row>
    <row r="26" spans="1:8" ht="15" customHeight="1">
      <c r="A26" s="978"/>
      <c r="B26" s="978"/>
      <c r="C26" s="1012"/>
      <c r="D26" s="1012"/>
      <c r="E26" s="978"/>
      <c r="F26" s="978"/>
      <c r="G26" s="978"/>
    </row>
    <row r="27" spans="1:8">
      <c r="A27" s="978"/>
      <c r="B27" s="978"/>
      <c r="C27" s="978"/>
      <c r="D27" s="978"/>
      <c r="E27" s="978"/>
      <c r="F27" s="978"/>
      <c r="G27" s="978"/>
    </row>
    <row r="28" spans="1:8">
      <c r="A28" s="978"/>
      <c r="B28" s="978"/>
      <c r="C28" s="978"/>
      <c r="D28" s="978"/>
      <c r="E28" s="978"/>
      <c r="F28" s="978"/>
      <c r="G28" s="978"/>
    </row>
    <row r="29" spans="1:8">
      <c r="A29" s="978"/>
      <c r="B29" s="978"/>
      <c r="C29" s="978"/>
      <c r="D29" s="978"/>
      <c r="E29" s="978"/>
      <c r="F29" s="978"/>
      <c r="G29" s="978"/>
    </row>
    <row r="30" spans="1:8">
      <c r="A30" s="978"/>
      <c r="B30" s="978"/>
      <c r="C30" s="978"/>
      <c r="D30" s="978"/>
      <c r="E30" s="978"/>
      <c r="F30" s="978"/>
      <c r="G30" s="978"/>
    </row>
  </sheetData>
  <mergeCells count="11">
    <mergeCell ref="A1:B1"/>
    <mergeCell ref="A23:E23"/>
    <mergeCell ref="A2:F2"/>
    <mergeCell ref="A3:F3"/>
    <mergeCell ref="A4:B4"/>
    <mergeCell ref="A5:B7"/>
    <mergeCell ref="C5:E5"/>
    <mergeCell ref="F5:F7"/>
    <mergeCell ref="C6:C7"/>
    <mergeCell ref="D6:D7"/>
    <mergeCell ref="E6:E7"/>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55.xml><?xml version="1.0" encoding="utf-8"?>
<worksheet xmlns="http://schemas.openxmlformats.org/spreadsheetml/2006/main" xmlns:r="http://schemas.openxmlformats.org/officeDocument/2006/relationships">
  <dimension ref="A1:H29"/>
  <sheetViews>
    <sheetView showGridLines="0" workbookViewId="0">
      <selection sqref="A1:B1"/>
    </sheetView>
  </sheetViews>
  <sheetFormatPr defaultColWidth="7.85546875" defaultRowHeight="12.75"/>
  <cols>
    <col min="1" max="1" width="4.5703125" style="134" customWidth="1"/>
    <col min="2" max="2" width="38.7109375" style="134" customWidth="1"/>
    <col min="3" max="3" width="15.7109375" style="565" customWidth="1"/>
    <col min="4" max="4" width="14.28515625" style="1045" customWidth="1"/>
    <col min="5" max="5" width="13.7109375" style="134" customWidth="1"/>
    <col min="6" max="6" width="9.7109375" style="134" customWidth="1"/>
    <col min="7" max="16384" width="7.85546875" style="134"/>
  </cols>
  <sheetData>
    <row r="1" spans="1:8" ht="15" customHeight="1">
      <c r="A1" s="1848" t="s">
        <v>1527</v>
      </c>
      <c r="B1" s="1848"/>
      <c r="C1" s="1053"/>
      <c r="D1" s="913"/>
      <c r="E1" s="674"/>
      <c r="F1" s="674"/>
    </row>
    <row r="2" spans="1:8" ht="21" customHeight="1">
      <c r="A2" s="1844" t="s">
        <v>776</v>
      </c>
      <c r="B2" s="1844"/>
      <c r="C2" s="1844"/>
      <c r="D2" s="1844"/>
      <c r="E2" s="1844"/>
    </row>
    <row r="3" spans="1:8" ht="33" customHeight="1">
      <c r="A3" s="1853" t="s">
        <v>775</v>
      </c>
      <c r="B3" s="1853"/>
      <c r="C3" s="1853"/>
      <c r="D3" s="1853"/>
      <c r="E3" s="1853"/>
      <c r="F3" s="674"/>
    </row>
    <row r="4" spans="1:8" ht="15" customHeight="1">
      <c r="A4" s="1017">
        <v>2015</v>
      </c>
      <c r="B4" s="1017"/>
      <c r="C4" s="276"/>
      <c r="D4" s="1042"/>
      <c r="E4" s="1052" t="s">
        <v>671</v>
      </c>
    </row>
    <row r="5" spans="1:8" ht="24.95" customHeight="1">
      <c r="A5" s="1854"/>
      <c r="B5" s="1855"/>
      <c r="C5" s="1905" t="s">
        <v>774</v>
      </c>
      <c r="D5" s="1898"/>
      <c r="E5" s="1898"/>
    </row>
    <row r="6" spans="1:8" ht="24.95" customHeight="1">
      <c r="A6" s="1856"/>
      <c r="B6" s="1857"/>
      <c r="C6" s="1051" t="s">
        <v>9</v>
      </c>
      <c r="D6" s="1051" t="s">
        <v>689</v>
      </c>
      <c r="E6" s="1051" t="s">
        <v>688</v>
      </c>
      <c r="F6" s="674"/>
    </row>
    <row r="7" spans="1:8" ht="12.95" customHeight="1">
      <c r="A7" s="978"/>
      <c r="B7" s="978"/>
      <c r="C7" s="1013"/>
      <c r="D7" s="1012"/>
      <c r="E7" s="674"/>
      <c r="F7" s="674"/>
    </row>
    <row r="8" spans="1:8" s="1003" customFormat="1" ht="12.95" customHeight="1">
      <c r="A8" s="1003" t="s">
        <v>9</v>
      </c>
      <c r="B8" s="1037"/>
      <c r="C8" s="1001">
        <f>SUM(C10:C19)</f>
        <v>388</v>
      </c>
      <c r="D8" s="1001">
        <f>SUM(D10:D19)</f>
        <v>76</v>
      </c>
      <c r="E8" s="1001">
        <f>SUM(E10:E19)</f>
        <v>312</v>
      </c>
      <c r="F8" s="1036"/>
      <c r="G8" s="1036"/>
      <c r="H8" s="1036"/>
    </row>
    <row r="9" spans="1:8" s="1003" customFormat="1" ht="12.95" customHeight="1"/>
    <row r="10" spans="1:8" s="978" customFormat="1" ht="12.95" customHeight="1">
      <c r="B10" s="978" t="s">
        <v>663</v>
      </c>
      <c r="C10" s="1050">
        <f t="shared" ref="C10:C19" si="0">+D10+E10</f>
        <v>79</v>
      </c>
      <c r="D10" s="1034">
        <v>19</v>
      </c>
      <c r="E10" s="1034">
        <v>60</v>
      </c>
      <c r="F10" s="1034"/>
      <c r="G10" s="1034"/>
      <c r="H10" s="1034"/>
    </row>
    <row r="11" spans="1:8" s="978" customFormat="1" ht="12.95" customHeight="1">
      <c r="B11" s="978" t="s">
        <v>662</v>
      </c>
      <c r="C11" s="1050">
        <f t="shared" si="0"/>
        <v>38</v>
      </c>
      <c r="D11" s="1034">
        <v>4</v>
      </c>
      <c r="E11" s="1034">
        <v>34</v>
      </c>
      <c r="F11" s="1034"/>
      <c r="G11" s="1034"/>
      <c r="H11" s="1034"/>
    </row>
    <row r="12" spans="1:8" s="978" customFormat="1" ht="12.95" customHeight="1">
      <c r="B12" s="1035" t="s">
        <v>661</v>
      </c>
      <c r="C12" s="1050">
        <f t="shared" si="0"/>
        <v>7</v>
      </c>
      <c r="D12" s="1034">
        <v>1</v>
      </c>
      <c r="E12" s="1034">
        <v>6</v>
      </c>
      <c r="F12" s="1034"/>
      <c r="G12" s="1034"/>
      <c r="H12" s="1034"/>
    </row>
    <row r="13" spans="1:8" s="978" customFormat="1" ht="12.95" customHeight="1">
      <c r="B13" s="1035" t="s">
        <v>660</v>
      </c>
      <c r="C13" s="1050">
        <f t="shared" si="0"/>
        <v>30</v>
      </c>
      <c r="D13" s="1034">
        <v>9</v>
      </c>
      <c r="E13" s="1034">
        <v>21</v>
      </c>
      <c r="F13" s="1034"/>
      <c r="G13" s="1034"/>
      <c r="H13" s="1034"/>
    </row>
    <row r="14" spans="1:8" s="978" customFormat="1" ht="12.95" customHeight="1">
      <c r="B14" s="1035" t="s">
        <v>659</v>
      </c>
      <c r="C14" s="1050">
        <f t="shared" si="0"/>
        <v>59</v>
      </c>
      <c r="D14" s="1034">
        <v>14</v>
      </c>
      <c r="E14" s="1034">
        <v>45</v>
      </c>
      <c r="F14" s="1034"/>
      <c r="G14" s="1034"/>
      <c r="H14" s="1034"/>
    </row>
    <row r="15" spans="1:8" s="978" customFormat="1" ht="12.95" customHeight="1">
      <c r="B15" s="1035" t="s">
        <v>658</v>
      </c>
      <c r="C15" s="1050">
        <f t="shared" si="0"/>
        <v>48</v>
      </c>
      <c r="D15" s="1034">
        <v>5</v>
      </c>
      <c r="E15" s="1034">
        <v>43</v>
      </c>
      <c r="F15" s="1034"/>
      <c r="G15" s="1034"/>
      <c r="H15" s="1034"/>
    </row>
    <row r="16" spans="1:8" s="978" customFormat="1" ht="12.95" customHeight="1">
      <c r="B16" s="1035" t="s">
        <v>657</v>
      </c>
      <c r="C16" s="1050">
        <f t="shared" si="0"/>
        <v>48</v>
      </c>
      <c r="D16" s="1034">
        <v>13</v>
      </c>
      <c r="E16" s="1034">
        <v>35</v>
      </c>
      <c r="F16" s="1034"/>
      <c r="G16" s="1034"/>
      <c r="H16" s="1034"/>
    </row>
    <row r="17" spans="1:8" s="978" customFormat="1" ht="12.95" customHeight="1">
      <c r="B17" s="1035" t="s">
        <v>656</v>
      </c>
      <c r="C17" s="1050">
        <f t="shared" si="0"/>
        <v>61</v>
      </c>
      <c r="D17" s="1034">
        <v>8</v>
      </c>
      <c r="E17" s="1034">
        <v>53</v>
      </c>
      <c r="F17" s="1034"/>
      <c r="G17" s="1034"/>
      <c r="H17" s="1034"/>
    </row>
    <row r="18" spans="1:8" s="978" customFormat="1" ht="12.95" customHeight="1">
      <c r="B18" s="1035" t="s">
        <v>655</v>
      </c>
      <c r="C18" s="1050">
        <f t="shared" si="0"/>
        <v>13</v>
      </c>
      <c r="D18" s="1034">
        <v>2</v>
      </c>
      <c r="E18" s="1034">
        <v>11</v>
      </c>
      <c r="F18" s="1034"/>
      <c r="G18" s="1034"/>
      <c r="H18" s="1034"/>
    </row>
    <row r="19" spans="1:8" s="978" customFormat="1" ht="12.95" customHeight="1">
      <c r="B19" s="471" t="s">
        <v>654</v>
      </c>
      <c r="C19" s="1050">
        <f t="shared" si="0"/>
        <v>5</v>
      </c>
      <c r="D19" s="1034">
        <v>1</v>
      </c>
      <c r="E19" s="1034">
        <v>4</v>
      </c>
      <c r="F19" s="1034"/>
      <c r="G19" s="1034"/>
      <c r="H19" s="1034"/>
    </row>
    <row r="20" spans="1:8" ht="6.95" customHeight="1" thickBot="1">
      <c r="A20" s="990"/>
      <c r="B20" s="990"/>
      <c r="C20" s="1049"/>
      <c r="D20" s="1032"/>
      <c r="E20" s="1032"/>
    </row>
    <row r="21" spans="1:8" ht="3.75" customHeight="1" thickTop="1">
      <c r="A21" s="471"/>
      <c r="B21" s="471"/>
      <c r="C21" s="1048"/>
      <c r="D21" s="1043"/>
      <c r="E21" s="1043"/>
    </row>
    <row r="22" spans="1:8" s="977" customFormat="1" ht="12.95" customHeight="1">
      <c r="A22" s="1841" t="s">
        <v>630</v>
      </c>
      <c r="B22" s="1841"/>
      <c r="C22" s="1841"/>
      <c r="D22" s="1841"/>
      <c r="E22" s="1841"/>
    </row>
    <row r="23" spans="1:8">
      <c r="A23" s="674"/>
      <c r="B23" s="674"/>
      <c r="C23" s="1053"/>
      <c r="D23" s="913"/>
      <c r="E23" s="674"/>
      <c r="G23" s="1047"/>
    </row>
    <row r="24" spans="1:8" ht="23.25" customHeight="1">
      <c r="A24" s="1860"/>
      <c r="B24" s="1860"/>
      <c r="C24" s="1860"/>
      <c r="D24" s="1860"/>
      <c r="E24" s="1860"/>
      <c r="G24" s="1047"/>
    </row>
    <row r="25" spans="1:8" ht="23.25" customHeight="1">
      <c r="A25" s="1860"/>
      <c r="B25" s="1860"/>
      <c r="C25" s="1860"/>
      <c r="D25" s="1860"/>
      <c r="E25" s="1860"/>
    </row>
    <row r="26" spans="1:8">
      <c r="H26" s="600"/>
    </row>
    <row r="28" spans="1:8">
      <c r="G28" s="600"/>
    </row>
    <row r="29" spans="1:8">
      <c r="G29" s="600"/>
    </row>
  </sheetData>
  <mergeCells count="8">
    <mergeCell ref="A1:B1"/>
    <mergeCell ref="A25:E25"/>
    <mergeCell ref="A2:E2"/>
    <mergeCell ref="A3:E3"/>
    <mergeCell ref="A5:B6"/>
    <mergeCell ref="C5:E5"/>
    <mergeCell ref="A22:E22"/>
    <mergeCell ref="A24:E24"/>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56.xml><?xml version="1.0" encoding="utf-8"?>
<worksheet xmlns="http://schemas.openxmlformats.org/spreadsheetml/2006/main" xmlns:r="http://schemas.openxmlformats.org/officeDocument/2006/relationships">
  <dimension ref="A1:K23"/>
  <sheetViews>
    <sheetView workbookViewId="0">
      <selection sqref="A1:B1"/>
    </sheetView>
  </sheetViews>
  <sheetFormatPr defaultColWidth="7.85546875" defaultRowHeight="12.75"/>
  <cols>
    <col min="1" max="1" width="4.42578125" style="977" customWidth="1"/>
    <col min="2" max="2" width="29.140625" style="977" customWidth="1"/>
    <col min="3" max="3" width="9.140625" style="977" customWidth="1"/>
    <col min="4" max="4" width="12.42578125" style="977" customWidth="1"/>
    <col min="5" max="5" width="9.42578125" style="977" customWidth="1"/>
    <col min="6" max="6" width="10" style="977" customWidth="1"/>
    <col min="7" max="7" width="12.42578125" style="977" customWidth="1"/>
    <col min="8" max="16384" width="7.85546875" style="977"/>
  </cols>
  <sheetData>
    <row r="1" spans="1:11" ht="15" customHeight="1">
      <c r="A1" s="1848" t="s">
        <v>1527</v>
      </c>
      <c r="B1" s="1848"/>
      <c r="C1" s="978"/>
      <c r="D1" s="978"/>
      <c r="E1" s="978"/>
      <c r="F1" s="1012"/>
      <c r="G1" s="978"/>
    </row>
    <row r="2" spans="1:11" ht="21" customHeight="1">
      <c r="A2" s="1844" t="s">
        <v>783</v>
      </c>
      <c r="B2" s="1844"/>
      <c r="C2" s="1844"/>
      <c r="D2" s="1844"/>
      <c r="E2" s="1844"/>
      <c r="F2" s="1844"/>
    </row>
    <row r="3" spans="1:11" s="1028" customFormat="1" ht="33" customHeight="1">
      <c r="A3" s="1847" t="s">
        <v>782</v>
      </c>
      <c r="B3" s="1847"/>
      <c r="C3" s="1847"/>
      <c r="D3" s="1847"/>
      <c r="E3" s="1847"/>
      <c r="F3" s="1847"/>
      <c r="G3" s="1847"/>
    </row>
    <row r="4" spans="1:11" ht="15" customHeight="1">
      <c r="A4" s="1849">
        <v>2015</v>
      </c>
      <c r="B4" s="1850"/>
      <c r="C4" s="1043"/>
      <c r="D4" s="1042"/>
      <c r="E4" s="471"/>
      <c r="F4" s="1026"/>
      <c r="G4" s="1026" t="s">
        <v>671</v>
      </c>
      <c r="H4" s="978"/>
      <c r="I4" s="978"/>
    </row>
    <row r="5" spans="1:11" ht="15.75" customHeight="1">
      <c r="A5" s="1864" t="s">
        <v>670</v>
      </c>
      <c r="B5" s="1865"/>
      <c r="C5" s="1907" t="s">
        <v>781</v>
      </c>
      <c r="D5" s="1889"/>
      <c r="E5" s="1889"/>
      <c r="F5" s="1889"/>
      <c r="G5" s="1908"/>
    </row>
    <row r="6" spans="1:11" ht="21.75" customHeight="1">
      <c r="A6" s="1866"/>
      <c r="B6" s="1862"/>
      <c r="C6" s="1867" t="s">
        <v>9</v>
      </c>
      <c r="D6" s="1810" t="s">
        <v>780</v>
      </c>
      <c r="E6" s="1810" t="s">
        <v>779</v>
      </c>
      <c r="F6" s="1810" t="s">
        <v>778</v>
      </c>
      <c r="G6" s="1810" t="s">
        <v>777</v>
      </c>
    </row>
    <row r="7" spans="1:11" ht="21" customHeight="1">
      <c r="A7" s="1866"/>
      <c r="B7" s="1862"/>
      <c r="C7" s="1920"/>
      <c r="D7" s="1811"/>
      <c r="E7" s="1811"/>
      <c r="F7" s="1811"/>
      <c r="G7" s="1811"/>
    </row>
    <row r="8" spans="1:11" ht="12.95" customHeight="1">
      <c r="A8" s="978"/>
      <c r="B8" s="978"/>
      <c r="C8" s="1012"/>
      <c r="D8" s="1012"/>
      <c r="E8" s="1012"/>
      <c r="F8" s="1012"/>
      <c r="G8" s="978"/>
    </row>
    <row r="9" spans="1:11" s="1003" customFormat="1" ht="12.95" customHeight="1">
      <c r="A9" s="1003" t="s">
        <v>9</v>
      </c>
      <c r="B9" s="1037"/>
      <c r="C9" s="1059">
        <f>SUM(C11:C20)</f>
        <v>388</v>
      </c>
      <c r="D9" s="1059">
        <f>SUM(D11:D20)</f>
        <v>61</v>
      </c>
      <c r="E9" s="1059">
        <f>SUM(E11:E20)</f>
        <v>191</v>
      </c>
      <c r="F9" s="1059">
        <f>SUM(F11:F20)</f>
        <v>9</v>
      </c>
      <c r="G9" s="1059">
        <f>SUM(G11:G20)</f>
        <v>12</v>
      </c>
      <c r="I9" s="1057"/>
      <c r="J9" s="1060"/>
      <c r="K9" s="1057"/>
    </row>
    <row r="10" spans="1:11" s="1003" customFormat="1" ht="12.95" customHeight="1">
      <c r="C10" s="1060"/>
      <c r="D10" s="1060"/>
      <c r="E10" s="1060"/>
      <c r="F10" s="1060"/>
      <c r="G10" s="1060"/>
    </row>
    <row r="11" spans="1:11" s="978" customFormat="1" ht="12.95" customHeight="1">
      <c r="B11" s="978" t="s">
        <v>663</v>
      </c>
      <c r="C11" s="1059">
        <v>79</v>
      </c>
      <c r="D11" s="1058">
        <v>13</v>
      </c>
      <c r="E11" s="1058">
        <v>28</v>
      </c>
      <c r="F11" s="1058">
        <v>0</v>
      </c>
      <c r="G11" s="1058">
        <v>2</v>
      </c>
      <c r="H11" s="1057"/>
      <c r="I11" s="1057"/>
      <c r="J11" s="1057"/>
      <c r="K11" s="1057"/>
    </row>
    <row r="12" spans="1:11" s="978" customFormat="1" ht="12.95" customHeight="1">
      <c r="B12" s="978" t="s">
        <v>662</v>
      </c>
      <c r="C12" s="1059">
        <v>38</v>
      </c>
      <c r="D12" s="1058">
        <v>4</v>
      </c>
      <c r="E12" s="1058">
        <v>24</v>
      </c>
      <c r="F12" s="1058">
        <v>0</v>
      </c>
      <c r="G12" s="1058">
        <v>0</v>
      </c>
      <c r="H12" s="1057"/>
      <c r="I12" s="1057"/>
      <c r="J12" s="1057"/>
      <c r="K12" s="1057"/>
    </row>
    <row r="13" spans="1:11" s="978" customFormat="1" ht="12.95" customHeight="1">
      <c r="B13" s="1035" t="s">
        <v>661</v>
      </c>
      <c r="C13" s="1059">
        <v>7</v>
      </c>
      <c r="D13" s="1058">
        <v>2</v>
      </c>
      <c r="E13" s="1058">
        <v>3</v>
      </c>
      <c r="F13" s="1058">
        <v>0</v>
      </c>
      <c r="G13" s="1058">
        <v>0</v>
      </c>
      <c r="H13" s="1057"/>
      <c r="I13" s="1057"/>
      <c r="J13" s="1057"/>
      <c r="K13" s="1057"/>
    </row>
    <row r="14" spans="1:11" s="978" customFormat="1" ht="12.95" customHeight="1">
      <c r="B14" s="1035" t="s">
        <v>660</v>
      </c>
      <c r="C14" s="1059">
        <v>30</v>
      </c>
      <c r="D14" s="1058">
        <v>4</v>
      </c>
      <c r="E14" s="1058">
        <v>10</v>
      </c>
      <c r="F14" s="1058">
        <v>2</v>
      </c>
      <c r="G14" s="1058">
        <v>1</v>
      </c>
      <c r="H14" s="1057"/>
      <c r="I14" s="1057"/>
      <c r="J14" s="1057"/>
      <c r="K14" s="1057"/>
    </row>
    <row r="15" spans="1:11" s="978" customFormat="1" ht="12.95" customHeight="1">
      <c r="B15" s="1035" t="s">
        <v>659</v>
      </c>
      <c r="C15" s="1059">
        <v>59</v>
      </c>
      <c r="D15" s="1058">
        <v>11</v>
      </c>
      <c r="E15" s="1058">
        <v>28</v>
      </c>
      <c r="F15" s="1058">
        <v>2</v>
      </c>
      <c r="G15" s="1058">
        <v>4</v>
      </c>
      <c r="H15" s="1057"/>
      <c r="I15" s="1057"/>
      <c r="J15" s="1057"/>
      <c r="K15" s="1057"/>
    </row>
    <row r="16" spans="1:11" s="978" customFormat="1" ht="12.95" customHeight="1">
      <c r="B16" s="1035" t="s">
        <v>658</v>
      </c>
      <c r="C16" s="1059">
        <v>48</v>
      </c>
      <c r="D16" s="1058">
        <v>7</v>
      </c>
      <c r="E16" s="1058">
        <v>25</v>
      </c>
      <c r="F16" s="1058">
        <v>2</v>
      </c>
      <c r="G16" s="1058">
        <v>3</v>
      </c>
      <c r="H16" s="1057"/>
      <c r="I16" s="1057"/>
      <c r="J16" s="1057"/>
      <c r="K16" s="1057"/>
    </row>
    <row r="17" spans="1:11" s="978" customFormat="1" ht="12.95" customHeight="1">
      <c r="B17" s="1035" t="s">
        <v>657</v>
      </c>
      <c r="C17" s="1059">
        <v>48</v>
      </c>
      <c r="D17" s="1058">
        <v>10</v>
      </c>
      <c r="E17" s="1058">
        <v>18</v>
      </c>
      <c r="F17" s="1058">
        <v>3</v>
      </c>
      <c r="G17" s="1058">
        <v>0</v>
      </c>
      <c r="H17" s="1057"/>
      <c r="I17" s="1057"/>
      <c r="J17" s="1057"/>
      <c r="K17" s="1057"/>
    </row>
    <row r="18" spans="1:11" s="978" customFormat="1" ht="12.95" customHeight="1">
      <c r="B18" s="1035" t="s">
        <v>656</v>
      </c>
      <c r="C18" s="1059">
        <v>61</v>
      </c>
      <c r="D18" s="1058">
        <v>9</v>
      </c>
      <c r="E18" s="1058">
        <v>46</v>
      </c>
      <c r="F18" s="1058">
        <v>0</v>
      </c>
      <c r="G18" s="1058">
        <v>1</v>
      </c>
      <c r="H18" s="1057"/>
      <c r="I18" s="1057"/>
      <c r="J18" s="1057"/>
      <c r="K18" s="1057"/>
    </row>
    <row r="19" spans="1:11" s="978" customFormat="1" ht="12.95" customHeight="1">
      <c r="B19" s="1035" t="s">
        <v>655</v>
      </c>
      <c r="C19" s="1059">
        <v>13</v>
      </c>
      <c r="D19" s="1058">
        <v>1</v>
      </c>
      <c r="E19" s="1058">
        <v>9</v>
      </c>
      <c r="F19" s="1058">
        <v>0</v>
      </c>
      <c r="G19" s="1058">
        <v>1</v>
      </c>
      <c r="H19" s="1057"/>
      <c r="I19" s="1057"/>
      <c r="J19" s="1057"/>
      <c r="K19" s="1057"/>
    </row>
    <row r="20" spans="1:11" s="978" customFormat="1" ht="12.95" customHeight="1">
      <c r="B20" s="471" t="s">
        <v>654</v>
      </c>
      <c r="C20" s="1059">
        <v>5</v>
      </c>
      <c r="D20" s="1058">
        <v>0</v>
      </c>
      <c r="E20" s="1058">
        <v>0</v>
      </c>
      <c r="F20" s="1058">
        <v>0</v>
      </c>
      <c r="G20" s="1058">
        <v>0</v>
      </c>
      <c r="H20" s="1057"/>
      <c r="I20" s="1057"/>
      <c r="J20" s="1057"/>
      <c r="K20" s="1057"/>
    </row>
    <row r="21" spans="1:11" ht="6.95" customHeight="1" thickBot="1">
      <c r="A21" s="990"/>
      <c r="B21" s="990"/>
      <c r="C21" s="1032"/>
      <c r="D21" s="1032"/>
      <c r="E21" s="1032"/>
      <c r="F21" s="1032"/>
      <c r="G21" s="1032"/>
    </row>
    <row r="22" spans="1:11" ht="5.25" customHeight="1" thickTop="1">
      <c r="A22" s="978"/>
      <c r="B22" s="978"/>
      <c r="C22" s="1012"/>
      <c r="D22" s="1012"/>
      <c r="E22" s="978"/>
      <c r="F22" s="978"/>
      <c r="G22" s="978"/>
    </row>
    <row r="23" spans="1:11" ht="29.25" customHeight="1">
      <c r="A23" s="1843"/>
      <c r="B23" s="1843"/>
      <c r="C23" s="1843"/>
      <c r="D23" s="1843"/>
      <c r="E23" s="1843"/>
      <c r="F23" s="978"/>
    </row>
  </sheetData>
  <mergeCells count="12">
    <mergeCell ref="A23:E23"/>
    <mergeCell ref="F6:F7"/>
    <mergeCell ref="G6:G7"/>
    <mergeCell ref="A1:B1"/>
    <mergeCell ref="A2:F2"/>
    <mergeCell ref="A3:G3"/>
    <mergeCell ref="A4:B4"/>
    <mergeCell ref="A5:B7"/>
    <mergeCell ref="C5:G5"/>
    <mergeCell ref="C6:C7"/>
    <mergeCell ref="D6:D7"/>
    <mergeCell ref="E6:E7"/>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57.xml><?xml version="1.0" encoding="utf-8"?>
<worksheet xmlns="http://schemas.openxmlformats.org/spreadsheetml/2006/main" xmlns:r="http://schemas.openxmlformats.org/officeDocument/2006/relationships">
  <dimension ref="A1:I23"/>
  <sheetViews>
    <sheetView workbookViewId="0">
      <selection sqref="A1:B1"/>
    </sheetView>
  </sheetViews>
  <sheetFormatPr defaultRowHeight="12.75"/>
  <cols>
    <col min="1" max="1" width="3.7109375" style="1071" customWidth="1"/>
    <col min="2" max="2" width="37.5703125" style="1071" customWidth="1"/>
    <col min="3" max="16384" width="9.140625" style="1071"/>
  </cols>
  <sheetData>
    <row r="1" spans="1:9" ht="15" customHeight="1">
      <c r="A1" s="1848" t="s">
        <v>1527</v>
      </c>
      <c r="B1" s="1848"/>
      <c r="C1" s="1072"/>
      <c r="D1" s="1072"/>
      <c r="E1" s="1072"/>
      <c r="F1" s="1072"/>
      <c r="G1" s="1072"/>
    </row>
    <row r="2" spans="1:9" s="977" customFormat="1" ht="21" customHeight="1">
      <c r="A2" s="1909" t="s">
        <v>783</v>
      </c>
      <c r="B2" s="1909"/>
      <c r="C2" s="1909"/>
      <c r="D2" s="1909"/>
      <c r="E2" s="1909"/>
      <c r="F2" s="1909"/>
      <c r="G2" s="1910"/>
    </row>
    <row r="3" spans="1:9" s="1028" customFormat="1" ht="33" customHeight="1">
      <c r="A3" s="1853" t="s">
        <v>790</v>
      </c>
      <c r="B3" s="1853"/>
      <c r="C3" s="1853"/>
      <c r="D3" s="1853"/>
      <c r="E3" s="1853"/>
      <c r="F3" s="1853"/>
      <c r="G3" s="1721"/>
    </row>
    <row r="4" spans="1:9" s="977" customFormat="1" ht="15" customHeight="1">
      <c r="A4" s="1849">
        <v>2015</v>
      </c>
      <c r="B4" s="1894"/>
      <c r="C4" s="1043"/>
      <c r="D4" s="1042"/>
      <c r="E4" s="471"/>
      <c r="G4" s="1026" t="s">
        <v>671</v>
      </c>
      <c r="H4" s="978"/>
      <c r="I4" s="978"/>
    </row>
    <row r="5" spans="1:9" s="977" customFormat="1" ht="18.75" customHeight="1">
      <c r="A5" s="1864" t="s">
        <v>670</v>
      </c>
      <c r="B5" s="1865"/>
      <c r="C5" s="1907" t="s">
        <v>789</v>
      </c>
      <c r="D5" s="1889"/>
      <c r="E5" s="1889"/>
      <c r="F5" s="1889"/>
      <c r="G5" s="1908"/>
    </row>
    <row r="6" spans="1:9" s="977" customFormat="1" ht="21.75" customHeight="1">
      <c r="A6" s="1884"/>
      <c r="B6" s="1862"/>
      <c r="C6" s="1867" t="s">
        <v>788</v>
      </c>
      <c r="D6" s="1867" t="s">
        <v>787</v>
      </c>
      <c r="E6" s="1810" t="s">
        <v>786</v>
      </c>
      <c r="F6" s="1810" t="s">
        <v>785</v>
      </c>
      <c r="G6" s="1911" t="s">
        <v>784</v>
      </c>
    </row>
    <row r="7" spans="1:9" s="977" customFormat="1" ht="17.25" customHeight="1">
      <c r="A7" s="1884"/>
      <c r="B7" s="1862"/>
      <c r="C7" s="1920"/>
      <c r="D7" s="1920"/>
      <c r="E7" s="1811"/>
      <c r="F7" s="1811"/>
      <c r="G7" s="1921"/>
    </row>
    <row r="8" spans="1:9" s="977" customFormat="1" ht="12.95" customHeight="1">
      <c r="A8" s="978"/>
      <c r="B8" s="978"/>
      <c r="C8" s="1012"/>
      <c r="D8" s="1012"/>
      <c r="E8" s="1012"/>
      <c r="F8" s="1012"/>
      <c r="G8" s="978"/>
    </row>
    <row r="9" spans="1:9" s="1003" customFormat="1" ht="12.95" customHeight="1">
      <c r="A9" s="1003" t="s">
        <v>9</v>
      </c>
      <c r="B9" s="1037"/>
      <c r="C9" s="1059">
        <f>SUM(C11:C20)</f>
        <v>12</v>
      </c>
      <c r="D9" s="1059">
        <f>SUM(D11:D20)</f>
        <v>38</v>
      </c>
      <c r="E9" s="1059">
        <f>SUM(E11:E20)</f>
        <v>3</v>
      </c>
      <c r="F9" s="1059">
        <f>SUM(F11:F20)</f>
        <v>12</v>
      </c>
      <c r="G9" s="1059">
        <f>SUM(G11:G20)</f>
        <v>50</v>
      </c>
      <c r="I9" s="1057"/>
    </row>
    <row r="10" spans="1:9" s="1003" customFormat="1" ht="12.95" customHeight="1">
      <c r="C10" s="1060"/>
      <c r="D10" s="1060"/>
      <c r="E10" s="1060"/>
      <c r="F10" s="1060"/>
      <c r="G10" s="1060"/>
    </row>
    <row r="11" spans="1:9" s="978" customFormat="1" ht="12.95" customHeight="1">
      <c r="B11" s="978" t="s">
        <v>663</v>
      </c>
      <c r="C11" s="1058">
        <v>2</v>
      </c>
      <c r="D11" s="1058">
        <v>15</v>
      </c>
      <c r="E11" s="1058">
        <v>2</v>
      </c>
      <c r="F11" s="1058">
        <v>10</v>
      </c>
      <c r="G11" s="1058">
        <v>7</v>
      </c>
      <c r="I11" s="1057"/>
    </row>
    <row r="12" spans="1:9" s="978" customFormat="1" ht="12.95" customHeight="1">
      <c r="B12" s="978" t="s">
        <v>662</v>
      </c>
      <c r="C12" s="1058">
        <v>1</v>
      </c>
      <c r="D12" s="1058">
        <v>5</v>
      </c>
      <c r="E12" s="1058">
        <v>0</v>
      </c>
      <c r="F12" s="1058">
        <v>0</v>
      </c>
      <c r="G12" s="1058">
        <v>4</v>
      </c>
      <c r="I12" s="1057"/>
    </row>
    <row r="13" spans="1:9" s="978" customFormat="1" ht="12.95" customHeight="1">
      <c r="B13" s="1035" t="s">
        <v>661</v>
      </c>
      <c r="C13" s="1058">
        <v>1</v>
      </c>
      <c r="D13" s="1058">
        <v>0</v>
      </c>
      <c r="E13" s="1058">
        <v>0</v>
      </c>
      <c r="F13" s="1058">
        <v>0</v>
      </c>
      <c r="G13" s="1058">
        <v>1</v>
      </c>
      <c r="I13" s="1057"/>
    </row>
    <row r="14" spans="1:9" s="978" customFormat="1" ht="12.95" customHeight="1">
      <c r="B14" s="1035" t="s">
        <v>660</v>
      </c>
      <c r="C14" s="1058">
        <v>2</v>
      </c>
      <c r="D14" s="1058">
        <v>3</v>
      </c>
      <c r="E14" s="1058">
        <v>1</v>
      </c>
      <c r="F14" s="1058">
        <v>0</v>
      </c>
      <c r="G14" s="1058">
        <v>7</v>
      </c>
      <c r="I14" s="1057"/>
    </row>
    <row r="15" spans="1:9" s="978" customFormat="1" ht="12.95" customHeight="1">
      <c r="B15" s="1035" t="s">
        <v>659</v>
      </c>
      <c r="C15" s="1058">
        <v>1</v>
      </c>
      <c r="D15" s="1058">
        <v>2</v>
      </c>
      <c r="E15" s="1058">
        <v>0</v>
      </c>
      <c r="F15" s="1058">
        <v>0</v>
      </c>
      <c r="G15" s="1058">
        <v>11</v>
      </c>
      <c r="I15" s="1057"/>
    </row>
    <row r="16" spans="1:9" s="978" customFormat="1" ht="12.95" customHeight="1">
      <c r="B16" s="1035" t="s">
        <v>658</v>
      </c>
      <c r="C16" s="1058">
        <v>2</v>
      </c>
      <c r="D16" s="1058">
        <v>2</v>
      </c>
      <c r="E16" s="1058">
        <v>0</v>
      </c>
      <c r="F16" s="1058">
        <v>0</v>
      </c>
      <c r="G16" s="1058">
        <v>7</v>
      </c>
      <c r="I16" s="1057"/>
    </row>
    <row r="17" spans="1:9" s="978" customFormat="1" ht="12.95" customHeight="1">
      <c r="B17" s="1035" t="s">
        <v>657</v>
      </c>
      <c r="C17" s="1058">
        <v>1</v>
      </c>
      <c r="D17" s="1058">
        <v>8</v>
      </c>
      <c r="E17" s="1058">
        <v>0</v>
      </c>
      <c r="F17" s="1058">
        <v>0</v>
      </c>
      <c r="G17" s="1058">
        <v>8</v>
      </c>
      <c r="I17" s="1057"/>
    </row>
    <row r="18" spans="1:9" s="978" customFormat="1" ht="12.95" customHeight="1">
      <c r="B18" s="1035" t="s">
        <v>656</v>
      </c>
      <c r="C18" s="1058">
        <v>0</v>
      </c>
      <c r="D18" s="1058">
        <v>1</v>
      </c>
      <c r="E18" s="1058">
        <v>0</v>
      </c>
      <c r="F18" s="1058">
        <v>1</v>
      </c>
      <c r="G18" s="1058">
        <v>3</v>
      </c>
      <c r="I18" s="1057"/>
    </row>
    <row r="19" spans="1:9" s="978" customFormat="1" ht="12.95" customHeight="1">
      <c r="B19" s="1035" t="s">
        <v>655</v>
      </c>
      <c r="C19" s="1058">
        <v>0</v>
      </c>
      <c r="D19" s="1058">
        <v>1</v>
      </c>
      <c r="E19" s="1058">
        <v>0</v>
      </c>
      <c r="F19" s="1058">
        <v>0</v>
      </c>
      <c r="G19" s="1058">
        <v>1</v>
      </c>
      <c r="I19" s="1057"/>
    </row>
    <row r="20" spans="1:9" s="978" customFormat="1" ht="12.95" customHeight="1">
      <c r="B20" s="471" t="s">
        <v>654</v>
      </c>
      <c r="C20" s="1058">
        <v>2</v>
      </c>
      <c r="D20" s="1058">
        <v>1</v>
      </c>
      <c r="E20" s="1058">
        <v>0</v>
      </c>
      <c r="F20" s="1058">
        <v>1</v>
      </c>
      <c r="G20" s="1058">
        <v>1</v>
      </c>
      <c r="I20" s="1057"/>
    </row>
    <row r="21" spans="1:9" s="977" customFormat="1" ht="6.95" customHeight="1" thickBot="1">
      <c r="A21" s="990"/>
      <c r="B21" s="990"/>
      <c r="C21" s="1032"/>
      <c r="D21" s="1032"/>
      <c r="E21" s="1032"/>
      <c r="F21" s="1032"/>
      <c r="G21" s="1032"/>
    </row>
    <row r="22" spans="1:9" s="977" customFormat="1" ht="3.75" customHeight="1" thickTop="1">
      <c r="A22" s="471"/>
      <c r="B22" s="471"/>
      <c r="C22" s="1043"/>
      <c r="D22" s="1043"/>
      <c r="E22" s="1043"/>
      <c r="F22" s="1043"/>
      <c r="G22" s="1043"/>
    </row>
    <row r="23" spans="1:9" s="977" customFormat="1" ht="12.95" customHeight="1">
      <c r="A23" s="1841" t="s">
        <v>630</v>
      </c>
      <c r="B23" s="1841"/>
      <c r="C23" s="1841"/>
      <c r="D23" s="1841"/>
      <c r="E23" s="1841"/>
    </row>
  </sheetData>
  <mergeCells count="12">
    <mergeCell ref="A1:B1"/>
    <mergeCell ref="E6:E7"/>
    <mergeCell ref="F6:F7"/>
    <mergeCell ref="G6:G7"/>
    <mergeCell ref="A23:E23"/>
    <mergeCell ref="A2:G2"/>
    <mergeCell ref="A3:G3"/>
    <mergeCell ref="A4:B4"/>
    <mergeCell ref="A5:B7"/>
    <mergeCell ref="C5:G5"/>
    <mergeCell ref="C6:C7"/>
    <mergeCell ref="D6:D7"/>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58.xml><?xml version="1.0" encoding="utf-8"?>
<worksheet xmlns="http://schemas.openxmlformats.org/spreadsheetml/2006/main" xmlns:r="http://schemas.openxmlformats.org/officeDocument/2006/relationships">
  <sheetPr syncVertical="1" syncRef="A1" transitionEvaluation="1"/>
  <dimension ref="A1:I499"/>
  <sheetViews>
    <sheetView showGridLines="0" workbookViewId="0"/>
  </sheetViews>
  <sheetFormatPr defaultColWidth="9.7109375" defaultRowHeight="12.75"/>
  <cols>
    <col min="1" max="1" width="43" style="1093" customWidth="1"/>
    <col min="2" max="2" width="13.42578125" style="1093" customWidth="1"/>
    <col min="3" max="3" width="11.7109375" style="1093" customWidth="1"/>
    <col min="4" max="4" width="9.5703125" style="1093" customWidth="1"/>
    <col min="5" max="5" width="9.140625" style="1093" customWidth="1"/>
    <col min="6" max="16384" width="9.7109375" style="1093"/>
  </cols>
  <sheetData>
    <row r="1" spans="1:9" ht="15" customHeight="1">
      <c r="A1" s="1330" t="s">
        <v>1527</v>
      </c>
    </row>
    <row r="2" spans="1:9" ht="21" customHeight="1">
      <c r="A2" s="1923" t="s">
        <v>826</v>
      </c>
      <c r="B2" s="1923"/>
      <c r="C2" s="1923"/>
      <c r="D2" s="1923"/>
      <c r="E2" s="1923"/>
    </row>
    <row r="3" spans="1:9" ht="33" customHeight="1">
      <c r="A3" s="1924" t="s">
        <v>825</v>
      </c>
      <c r="B3" s="1924"/>
      <c r="C3" s="1924"/>
      <c r="D3" s="1924"/>
      <c r="E3" s="1924"/>
    </row>
    <row r="4" spans="1:9" ht="15" customHeight="1">
      <c r="A4" s="1133">
        <v>2015</v>
      </c>
      <c r="B4" s="1132"/>
      <c r="C4" s="1100"/>
      <c r="D4" s="1100"/>
      <c r="E4" s="1131" t="s">
        <v>671</v>
      </c>
      <c r="F4" s="1130"/>
      <c r="G4" s="1130"/>
      <c r="H4" s="1130"/>
      <c r="I4" s="1130"/>
    </row>
    <row r="5" spans="1:9" ht="22.5" customHeight="1">
      <c r="A5" s="1925" t="s">
        <v>824</v>
      </c>
      <c r="B5" s="1928" t="s">
        <v>823</v>
      </c>
      <c r="C5" s="1929"/>
      <c r="D5" s="1929"/>
      <c r="E5" s="1930"/>
    </row>
    <row r="6" spans="1:9" ht="12" customHeight="1">
      <c r="A6" s="1926"/>
      <c r="B6" s="1129"/>
      <c r="C6" s="1128"/>
      <c r="D6" s="1127"/>
      <c r="E6" s="1127"/>
    </row>
    <row r="7" spans="1:9" ht="12" customHeight="1">
      <c r="A7" s="1926"/>
      <c r="B7" s="1126" t="s">
        <v>9</v>
      </c>
      <c r="C7" s="1125" t="s">
        <v>822</v>
      </c>
      <c r="D7" s="1124" t="s">
        <v>821</v>
      </c>
      <c r="E7" s="1124" t="s">
        <v>820</v>
      </c>
      <c r="F7" s="1120"/>
      <c r="G7" s="1120"/>
      <c r="H7" s="1120"/>
    </row>
    <row r="8" spans="1:9" ht="12" customHeight="1">
      <c r="A8" s="1927"/>
      <c r="B8" s="1123"/>
      <c r="C8" s="1122"/>
      <c r="D8" s="1121"/>
      <c r="E8" s="1121"/>
      <c r="F8" s="1120"/>
      <c r="G8" s="1120"/>
      <c r="H8" s="1120"/>
    </row>
    <row r="9" spans="1:9" ht="12.95" customHeight="1">
      <c r="A9" s="1117"/>
      <c r="B9" s="1119"/>
      <c r="C9" s="1118"/>
    </row>
    <row r="10" spans="1:9" ht="12.95" customHeight="1">
      <c r="A10" s="1117" t="s">
        <v>26</v>
      </c>
      <c r="B10" s="1116">
        <f>+B12+B48+B50</f>
        <v>4451</v>
      </c>
      <c r="C10" s="1116">
        <f>+C12+C48+C50</f>
        <v>3381</v>
      </c>
      <c r="D10" s="1116">
        <f>+D12+D48+D50</f>
        <v>559</v>
      </c>
      <c r="E10" s="1116">
        <f>+E12+E48+E50</f>
        <v>511</v>
      </c>
      <c r="F10" s="1103"/>
    </row>
    <row r="11" spans="1:9" ht="12.95" customHeight="1">
      <c r="A11" s="1117"/>
      <c r="B11" s="1116"/>
      <c r="C11" s="1116"/>
      <c r="D11" s="1116"/>
      <c r="E11" s="1116"/>
      <c r="F11" s="1103"/>
    </row>
    <row r="12" spans="1:9" ht="12.95" customHeight="1">
      <c r="A12" s="675" t="s">
        <v>421</v>
      </c>
      <c r="B12" s="1105">
        <f>+B14+B25+B36+B38+B46</f>
        <v>3986</v>
      </c>
      <c r="C12" s="1105">
        <f>+C14+C25+C36+C38+C46</f>
        <v>2929</v>
      </c>
      <c r="D12" s="1105">
        <f>+D14+D25+D36+D38+D46</f>
        <v>546</v>
      </c>
      <c r="E12" s="1105">
        <f>+E14+E25+E36+E38+E46</f>
        <v>511</v>
      </c>
      <c r="F12" s="1103"/>
    </row>
    <row r="13" spans="1:9" ht="12.95" customHeight="1">
      <c r="A13" s="674"/>
      <c r="B13" s="1105"/>
      <c r="C13" s="1114"/>
      <c r="D13" s="1114"/>
      <c r="E13" s="1114"/>
      <c r="F13" s="1103"/>
    </row>
    <row r="14" spans="1:9" s="1098" customFormat="1" ht="12.95" customHeight="1">
      <c r="A14" s="675" t="s">
        <v>819</v>
      </c>
      <c r="B14" s="1106">
        <f>SUM(B16:B23)</f>
        <v>1352</v>
      </c>
      <c r="C14" s="1106">
        <f>SUM(C16:C23)</f>
        <v>1010</v>
      </c>
      <c r="D14" s="1106">
        <f>SUM(D16:D23)</f>
        <v>161</v>
      </c>
      <c r="E14" s="1106">
        <f>SUM(E16:E23)</f>
        <v>181</v>
      </c>
      <c r="F14" s="1103"/>
    </row>
    <row r="15" spans="1:9" ht="12.95" customHeight="1">
      <c r="A15" s="674"/>
      <c r="B15" s="1106"/>
      <c r="C15" s="1106"/>
      <c r="D15" s="1106"/>
      <c r="E15" s="1106"/>
      <c r="F15" s="1103"/>
    </row>
    <row r="16" spans="1:9" ht="12.95" customHeight="1">
      <c r="A16" s="674" t="s">
        <v>818</v>
      </c>
      <c r="B16" s="1106">
        <f t="shared" ref="B16:B23" si="0">+C16+D16+E16</f>
        <v>194</v>
      </c>
      <c r="C16" s="1113">
        <v>140</v>
      </c>
      <c r="D16" s="1113">
        <v>27</v>
      </c>
      <c r="E16" s="1113">
        <v>27</v>
      </c>
      <c r="F16" s="1103"/>
    </row>
    <row r="17" spans="1:6" ht="12.95" customHeight="1">
      <c r="A17" s="674" t="s">
        <v>817</v>
      </c>
      <c r="B17" s="1106">
        <f t="shared" si="0"/>
        <v>122</v>
      </c>
      <c r="C17" s="1113">
        <v>81</v>
      </c>
      <c r="D17" s="1113">
        <v>17</v>
      </c>
      <c r="E17" s="1113">
        <v>24</v>
      </c>
      <c r="F17" s="1103"/>
    </row>
    <row r="18" spans="1:6" ht="12.95" customHeight="1">
      <c r="A18" s="674" t="s">
        <v>816</v>
      </c>
      <c r="B18" s="1106">
        <f t="shared" si="0"/>
        <v>111</v>
      </c>
      <c r="C18" s="1113">
        <v>85</v>
      </c>
      <c r="D18" s="1113">
        <v>12</v>
      </c>
      <c r="E18" s="1113">
        <v>14</v>
      </c>
      <c r="F18" s="1103"/>
    </row>
    <row r="19" spans="1:6" ht="12.95" customHeight="1">
      <c r="A19" s="674" t="s">
        <v>815</v>
      </c>
      <c r="B19" s="1106">
        <f t="shared" si="0"/>
        <v>282</v>
      </c>
      <c r="C19" s="1113">
        <v>205</v>
      </c>
      <c r="D19" s="1113">
        <v>53</v>
      </c>
      <c r="E19" s="1113">
        <v>24</v>
      </c>
      <c r="F19" s="1103"/>
    </row>
    <row r="20" spans="1:6" ht="12.95" customHeight="1">
      <c r="A20" s="674" t="s">
        <v>814</v>
      </c>
      <c r="B20" s="1106">
        <f t="shared" si="0"/>
        <v>83</v>
      </c>
      <c r="C20" s="1113">
        <v>47</v>
      </c>
      <c r="D20" s="1113">
        <v>7</v>
      </c>
      <c r="E20" s="1113">
        <v>29</v>
      </c>
      <c r="F20" s="1103"/>
    </row>
    <row r="21" spans="1:6" ht="12.95" customHeight="1">
      <c r="A21" s="674" t="s">
        <v>813</v>
      </c>
      <c r="B21" s="1106">
        <f t="shared" si="0"/>
        <v>142</v>
      </c>
      <c r="C21" s="1113">
        <v>104</v>
      </c>
      <c r="D21" s="1113">
        <v>14</v>
      </c>
      <c r="E21" s="1113">
        <v>24</v>
      </c>
      <c r="F21" s="1103"/>
    </row>
    <row r="22" spans="1:6" ht="12.95" customHeight="1">
      <c r="A22" s="674" t="s">
        <v>812</v>
      </c>
      <c r="B22" s="1106">
        <f t="shared" si="0"/>
        <v>311</v>
      </c>
      <c r="C22" s="1114">
        <v>259</v>
      </c>
      <c r="D22" s="1114">
        <v>27</v>
      </c>
      <c r="E22" s="1115">
        <v>25</v>
      </c>
      <c r="F22" s="1103"/>
    </row>
    <row r="23" spans="1:6" ht="12.95" customHeight="1">
      <c r="A23" s="674" t="s">
        <v>811</v>
      </c>
      <c r="B23" s="1106">
        <f t="shared" si="0"/>
        <v>107</v>
      </c>
      <c r="C23" s="1114">
        <v>89</v>
      </c>
      <c r="D23" s="1114">
        <v>4</v>
      </c>
      <c r="E23" s="1114">
        <v>14</v>
      </c>
      <c r="F23" s="1103"/>
    </row>
    <row r="24" spans="1:6" ht="12.95" customHeight="1">
      <c r="A24" s="674"/>
      <c r="B24" s="1105"/>
      <c r="C24" s="1105"/>
      <c r="D24" s="1105"/>
      <c r="E24" s="1105"/>
      <c r="F24" s="1103"/>
    </row>
    <row r="25" spans="1:6" s="1098" customFormat="1" ht="12.95" customHeight="1">
      <c r="A25" s="675" t="s">
        <v>810</v>
      </c>
      <c r="B25" s="1106">
        <f>SUM(B27:B34)</f>
        <v>1113</v>
      </c>
      <c r="C25" s="1106">
        <f>SUM(C27:C34)</f>
        <v>869</v>
      </c>
      <c r="D25" s="1106">
        <f>SUM(D27:D34)</f>
        <v>139</v>
      </c>
      <c r="E25" s="1106">
        <f>SUM(E27:E34)</f>
        <v>105</v>
      </c>
      <c r="F25" s="1111"/>
    </row>
    <row r="26" spans="1:6" ht="12.95" customHeight="1">
      <c r="A26" s="674"/>
      <c r="B26" s="1106"/>
      <c r="C26" s="1106"/>
      <c r="D26" s="1106"/>
      <c r="E26" s="1106"/>
      <c r="F26" s="1103"/>
    </row>
    <row r="27" spans="1:6" ht="12.95" customHeight="1">
      <c r="A27" s="674" t="s">
        <v>809</v>
      </c>
      <c r="B27" s="1106">
        <f t="shared" ref="B27:B34" si="1">+C27+D27+E27</f>
        <v>145</v>
      </c>
      <c r="C27" s="1113">
        <v>116</v>
      </c>
      <c r="D27" s="1113">
        <v>16</v>
      </c>
      <c r="E27" s="1113">
        <v>13</v>
      </c>
      <c r="F27" s="1103"/>
    </row>
    <row r="28" spans="1:6" ht="12.95" customHeight="1">
      <c r="A28" s="674" t="s">
        <v>808</v>
      </c>
      <c r="B28" s="1106">
        <f t="shared" si="1"/>
        <v>69</v>
      </c>
      <c r="C28" s="1113">
        <v>46</v>
      </c>
      <c r="D28" s="1113">
        <v>17</v>
      </c>
      <c r="E28" s="1113">
        <v>6</v>
      </c>
      <c r="F28" s="1103"/>
    </row>
    <row r="29" spans="1:6" ht="12.95" customHeight="1">
      <c r="A29" s="674" t="s">
        <v>807</v>
      </c>
      <c r="B29" s="1106">
        <f t="shared" si="1"/>
        <v>233</v>
      </c>
      <c r="C29" s="1113">
        <v>188</v>
      </c>
      <c r="D29" s="1113">
        <v>32</v>
      </c>
      <c r="E29" s="1113">
        <v>13</v>
      </c>
      <c r="F29" s="1103"/>
    </row>
    <row r="30" spans="1:6" ht="12.95" customHeight="1">
      <c r="A30" s="674" t="s">
        <v>806</v>
      </c>
      <c r="B30" s="1106">
        <f t="shared" si="1"/>
        <v>75</v>
      </c>
      <c r="C30" s="1113">
        <v>57</v>
      </c>
      <c r="D30" s="1113">
        <v>11</v>
      </c>
      <c r="E30" s="1113">
        <v>7</v>
      </c>
      <c r="F30" s="1103"/>
    </row>
    <row r="31" spans="1:6" ht="12.95" customHeight="1">
      <c r="A31" s="674" t="s">
        <v>805</v>
      </c>
      <c r="B31" s="1106">
        <f t="shared" si="1"/>
        <v>184</v>
      </c>
      <c r="C31" s="1113">
        <v>135</v>
      </c>
      <c r="D31" s="1113">
        <v>18</v>
      </c>
      <c r="E31" s="1113">
        <v>31</v>
      </c>
      <c r="F31" s="1103"/>
    </row>
    <row r="32" spans="1:6" ht="12.95" customHeight="1">
      <c r="A32" s="674" t="s">
        <v>804</v>
      </c>
      <c r="B32" s="1106">
        <f t="shared" si="1"/>
        <v>48</v>
      </c>
      <c r="C32" s="1113">
        <v>40</v>
      </c>
      <c r="D32" s="1113">
        <v>5</v>
      </c>
      <c r="E32" s="1113">
        <v>3</v>
      </c>
      <c r="F32" s="1103"/>
    </row>
    <row r="33" spans="1:6" ht="12.95" customHeight="1">
      <c r="A33" s="674" t="s">
        <v>803</v>
      </c>
      <c r="B33" s="1106">
        <f t="shared" si="1"/>
        <v>161</v>
      </c>
      <c r="C33" s="1113">
        <v>133</v>
      </c>
      <c r="D33" s="1113">
        <v>15</v>
      </c>
      <c r="E33" s="1113">
        <v>13</v>
      </c>
      <c r="F33" s="1103"/>
    </row>
    <row r="34" spans="1:6" ht="12.95" customHeight="1">
      <c r="A34" s="674" t="s">
        <v>802</v>
      </c>
      <c r="B34" s="1106">
        <f t="shared" si="1"/>
        <v>198</v>
      </c>
      <c r="C34" s="1113">
        <v>154</v>
      </c>
      <c r="D34" s="1113">
        <v>25</v>
      </c>
      <c r="E34" s="1113">
        <v>19</v>
      </c>
      <c r="F34" s="1103"/>
    </row>
    <row r="35" spans="1:6" ht="12.95" customHeight="1">
      <c r="A35" s="674"/>
      <c r="B35" s="1106"/>
      <c r="C35" s="1106"/>
      <c r="D35" s="1106"/>
      <c r="E35" s="1106"/>
      <c r="F35" s="1103"/>
    </row>
    <row r="36" spans="1:6" ht="12.95" customHeight="1">
      <c r="A36" s="675" t="s">
        <v>801</v>
      </c>
      <c r="B36" s="1106">
        <f>+C36+D36+E36</f>
        <v>642</v>
      </c>
      <c r="C36" s="1106">
        <v>460</v>
      </c>
      <c r="D36" s="1106">
        <v>139</v>
      </c>
      <c r="E36" s="1106">
        <v>43</v>
      </c>
      <c r="F36" s="1103"/>
    </row>
    <row r="37" spans="1:6" ht="12.95" customHeight="1">
      <c r="A37" s="674"/>
      <c r="B37" s="1105"/>
      <c r="C37" s="1105"/>
      <c r="D37" s="1105"/>
      <c r="E37" s="1105"/>
      <c r="F37" s="1103"/>
    </row>
    <row r="38" spans="1:6" ht="12.95" customHeight="1">
      <c r="A38" s="675" t="s">
        <v>800</v>
      </c>
      <c r="B38" s="1106">
        <f>SUM(B40:B44)</f>
        <v>717</v>
      </c>
      <c r="C38" s="1106">
        <f>SUM(C40:C44)</f>
        <v>471</v>
      </c>
      <c r="D38" s="1106">
        <f>SUM(D40:D44)</f>
        <v>86</v>
      </c>
      <c r="E38" s="1106">
        <f>SUM(E40:E44)</f>
        <v>160</v>
      </c>
      <c r="F38" s="1103"/>
    </row>
    <row r="39" spans="1:6" ht="12.95" customHeight="1">
      <c r="A39" s="674"/>
      <c r="B39" s="1109"/>
      <c r="C39" s="1103"/>
      <c r="D39" s="1103"/>
      <c r="E39" s="1103"/>
      <c r="F39" s="1103"/>
    </row>
    <row r="40" spans="1:6" s="1098" customFormat="1" ht="12.95" customHeight="1">
      <c r="A40" s="674" t="s">
        <v>799</v>
      </c>
      <c r="B40" s="1106">
        <f>+C40+D40+E40</f>
        <v>52</v>
      </c>
      <c r="C40" s="1114">
        <v>37</v>
      </c>
      <c r="D40" s="1114">
        <v>3</v>
      </c>
      <c r="E40" s="1115">
        <v>12</v>
      </c>
      <c r="F40" s="1111"/>
    </row>
    <row r="41" spans="1:6" ht="12.95" customHeight="1">
      <c r="A41" s="674" t="s">
        <v>798</v>
      </c>
      <c r="B41" s="1106">
        <f>+C41+D41+E41</f>
        <v>120</v>
      </c>
      <c r="C41" s="1114">
        <v>91</v>
      </c>
      <c r="D41" s="1114">
        <v>12</v>
      </c>
      <c r="E41" s="1114">
        <v>17</v>
      </c>
      <c r="F41" s="1103"/>
    </row>
    <row r="42" spans="1:6" ht="12.95" customHeight="1">
      <c r="A42" s="674" t="s">
        <v>797</v>
      </c>
      <c r="B42" s="1106">
        <f>+C42+D42+E42</f>
        <v>84</v>
      </c>
      <c r="C42" s="1114">
        <v>65</v>
      </c>
      <c r="D42" s="1114">
        <v>12</v>
      </c>
      <c r="E42" s="1114">
        <v>7</v>
      </c>
      <c r="F42" s="1103"/>
    </row>
    <row r="43" spans="1:6" ht="12.95" customHeight="1">
      <c r="A43" s="674" t="s">
        <v>796</v>
      </c>
      <c r="B43" s="1106">
        <f>+C43+D43+E43</f>
        <v>201</v>
      </c>
      <c r="C43" s="1113">
        <v>115</v>
      </c>
      <c r="D43" s="1113">
        <v>18</v>
      </c>
      <c r="E43" s="1113">
        <v>68</v>
      </c>
      <c r="F43" s="1103"/>
    </row>
    <row r="44" spans="1:6" ht="12.95" customHeight="1">
      <c r="A44" s="674" t="s">
        <v>795</v>
      </c>
      <c r="B44" s="1106">
        <f>+C44+D44+E44</f>
        <v>260</v>
      </c>
      <c r="C44" s="1113">
        <v>163</v>
      </c>
      <c r="D44" s="1113">
        <v>41</v>
      </c>
      <c r="E44" s="1113">
        <v>56</v>
      </c>
      <c r="F44" s="1103"/>
    </row>
    <row r="45" spans="1:6" s="1098" customFormat="1" ht="12.95" customHeight="1">
      <c r="A45" s="674"/>
      <c r="B45" s="1108"/>
      <c r="C45" s="1112"/>
      <c r="D45" s="1112"/>
      <c r="E45" s="1112"/>
      <c r="F45" s="1111"/>
    </row>
    <row r="46" spans="1:6" ht="12.95" customHeight="1">
      <c r="A46" s="675" t="s">
        <v>794</v>
      </c>
      <c r="B46" s="1106">
        <f>+C46+D46+E46</f>
        <v>162</v>
      </c>
      <c r="C46" s="1108">
        <v>119</v>
      </c>
      <c r="D46" s="1108">
        <v>21</v>
      </c>
      <c r="E46" s="1110">
        <v>22</v>
      </c>
      <c r="F46" s="1103"/>
    </row>
    <row r="47" spans="1:6" ht="12.95" customHeight="1">
      <c r="B47" s="1109"/>
      <c r="C47" s="1103"/>
      <c r="D47" s="1103"/>
      <c r="E47" s="1103"/>
      <c r="F47" s="1103"/>
    </row>
    <row r="48" spans="1:6" ht="12.95" customHeight="1">
      <c r="A48" s="1097" t="s">
        <v>425</v>
      </c>
      <c r="B48" s="1106">
        <f>+C48+D48+E48</f>
        <v>295</v>
      </c>
      <c r="C48" s="1108">
        <v>289</v>
      </c>
      <c r="D48" s="1108">
        <v>6</v>
      </c>
      <c r="E48" s="1104">
        <v>0</v>
      </c>
      <c r="F48" s="1103"/>
    </row>
    <row r="49" spans="1:6" ht="12.95" customHeight="1">
      <c r="A49" s="1097"/>
      <c r="B49" s="1108"/>
      <c r="C49" s="1108"/>
      <c r="D49" s="1108"/>
      <c r="E49" s="1107"/>
      <c r="F49" s="1103"/>
    </row>
    <row r="50" spans="1:6" ht="12.95" customHeight="1">
      <c r="A50" s="1097" t="s">
        <v>426</v>
      </c>
      <c r="B50" s="1106">
        <f>+C50+D50+E50</f>
        <v>170</v>
      </c>
      <c r="C50" s="1105">
        <v>163</v>
      </c>
      <c r="D50" s="1105">
        <v>7</v>
      </c>
      <c r="E50" s="1104">
        <v>0</v>
      </c>
      <c r="F50" s="1103"/>
    </row>
    <row r="51" spans="1:6" ht="6.95" customHeight="1" thickBot="1">
      <c r="A51" s="1102"/>
      <c r="B51" s="1101"/>
      <c r="C51" s="1101"/>
      <c r="D51" s="1101"/>
      <c r="E51" s="1101"/>
    </row>
    <row r="52" spans="1:6" ht="3.75" customHeight="1" thickTop="1">
      <c r="A52" s="1100"/>
      <c r="B52" s="1099"/>
      <c r="C52" s="1099"/>
      <c r="D52" s="1099"/>
      <c r="E52" s="1099"/>
    </row>
    <row r="53" spans="1:6" s="1098" customFormat="1" ht="12.95" customHeight="1">
      <c r="A53" s="1931" t="s">
        <v>793</v>
      </c>
      <c r="B53" s="1932"/>
      <c r="C53" s="1932"/>
      <c r="D53" s="1932"/>
      <c r="E53" s="1932"/>
    </row>
    <row r="54" spans="1:6" ht="12.95" customHeight="1">
      <c r="A54" s="1922" t="s">
        <v>792</v>
      </c>
      <c r="B54" s="1922"/>
      <c r="C54" s="1922"/>
      <c r="D54" s="1922"/>
      <c r="E54" s="1922"/>
    </row>
    <row r="55" spans="1:6" s="1094" customFormat="1" ht="12.95" customHeight="1">
      <c r="A55" s="1922" t="s">
        <v>791</v>
      </c>
      <c r="B55" s="1922"/>
      <c r="C55" s="1922"/>
      <c r="D55" s="1922"/>
      <c r="E55" s="1922"/>
    </row>
    <row r="56" spans="1:6" s="1094" customFormat="1" ht="6.75" customHeight="1">
      <c r="A56" s="1097"/>
      <c r="B56" s="1096"/>
      <c r="C56" s="1096"/>
      <c r="D56" s="1096"/>
      <c r="E56" s="1095"/>
    </row>
    <row r="57" spans="1:6" ht="12" customHeight="1"/>
    <row r="58" spans="1:6" ht="12" customHeight="1"/>
    <row r="59" spans="1:6" ht="12" customHeight="1"/>
    <row r="60" spans="1:6" ht="12" customHeight="1"/>
    <row r="61" spans="1:6" ht="12" customHeight="1"/>
    <row r="62" spans="1:6" ht="12" customHeight="1"/>
    <row r="63" spans="1:6" ht="12" customHeight="1"/>
    <row r="64" spans="1:6"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sheetData>
  <mergeCells count="7">
    <mergeCell ref="A55:E55"/>
    <mergeCell ref="A2:E2"/>
    <mergeCell ref="A3:E3"/>
    <mergeCell ref="A5:A8"/>
    <mergeCell ref="B5:E5"/>
    <mergeCell ref="A53:E53"/>
    <mergeCell ref="A54:E54"/>
  </mergeCells>
  <hyperlinks>
    <hyperlink ref="A1" location="Índice!A1" display="Voltar ao Índice"/>
  </hyperlinks>
  <printOptions horizontalCentered="1" gridLinesSet="0"/>
  <pageMargins left="0.78740157480314965" right="0.78740157480314965" top="1.1811023622047245" bottom="0.78740157480314965" header="0" footer="0"/>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syncVertical="1" syncRef="A1" transitionEvaluation="1"/>
  <dimension ref="A1:IV507"/>
  <sheetViews>
    <sheetView showGridLines="0" workbookViewId="0"/>
  </sheetViews>
  <sheetFormatPr defaultColWidth="9.7109375" defaultRowHeight="12.75"/>
  <cols>
    <col min="1" max="1" width="41.5703125" style="1093" customWidth="1"/>
    <col min="2" max="2" width="11" style="1093" customWidth="1"/>
    <col min="3" max="3" width="11.7109375" style="1093" customWidth="1"/>
    <col min="4" max="4" width="10.85546875" style="1093" customWidth="1"/>
    <col min="5" max="5" width="12" style="1093" customWidth="1"/>
    <col min="6" max="16384" width="9.7109375" style="1093"/>
  </cols>
  <sheetData>
    <row r="1" spans="1:256" ht="15" customHeight="1">
      <c r="A1" s="1330" t="s">
        <v>1527</v>
      </c>
    </row>
    <row r="2" spans="1:256" ht="21" customHeight="1">
      <c r="A2" s="1923" t="s">
        <v>838</v>
      </c>
      <c r="B2" s="1923"/>
      <c r="C2" s="1923"/>
      <c r="D2" s="1923"/>
      <c r="E2" s="1923"/>
    </row>
    <row r="3" spans="1:256" ht="33" customHeight="1">
      <c r="A3" s="1924" t="s">
        <v>837</v>
      </c>
      <c r="B3" s="1924"/>
      <c r="C3" s="1924"/>
      <c r="D3" s="1924"/>
      <c r="E3" s="1924"/>
      <c r="G3" s="1120"/>
      <c r="H3" s="1120"/>
      <c r="I3" s="1120"/>
      <c r="J3" s="1120"/>
      <c r="K3" s="1120"/>
    </row>
    <row r="4" spans="1:256" ht="15" customHeight="1">
      <c r="A4" s="1133">
        <v>2015</v>
      </c>
      <c r="B4" s="1132"/>
      <c r="C4" s="1100"/>
      <c r="D4" s="1100"/>
      <c r="E4" s="1131" t="s">
        <v>671</v>
      </c>
      <c r="F4" s="1130"/>
      <c r="G4" s="1120"/>
      <c r="H4" s="1120"/>
      <c r="I4" s="1120"/>
      <c r="J4" s="1120"/>
      <c r="K4" s="1120"/>
    </row>
    <row r="5" spans="1:256" ht="22.5" customHeight="1">
      <c r="A5" s="1925" t="s">
        <v>824</v>
      </c>
      <c r="B5" s="1928" t="s">
        <v>836</v>
      </c>
      <c r="C5" s="1929"/>
      <c r="D5" s="1929"/>
      <c r="E5" s="1930"/>
      <c r="G5" s="1120"/>
      <c r="I5" s="1120"/>
      <c r="J5" s="1120"/>
      <c r="K5" s="1120"/>
    </row>
    <row r="6" spans="1:256" ht="12" customHeight="1">
      <c r="A6" s="1926"/>
      <c r="B6" s="1129"/>
      <c r="C6" s="1128" t="s">
        <v>822</v>
      </c>
      <c r="D6" s="1127" t="s">
        <v>835</v>
      </c>
      <c r="E6" s="1127" t="s">
        <v>835</v>
      </c>
    </row>
    <row r="7" spans="1:256" ht="12" customHeight="1">
      <c r="A7" s="1926"/>
      <c r="B7" s="1126" t="s">
        <v>9</v>
      </c>
      <c r="C7" s="1125" t="s">
        <v>834</v>
      </c>
      <c r="D7" s="1124" t="s">
        <v>833</v>
      </c>
      <c r="E7" s="1124" t="s">
        <v>833</v>
      </c>
    </row>
    <row r="8" spans="1:256" ht="12" customHeight="1">
      <c r="A8" s="1927"/>
      <c r="B8" s="1123"/>
      <c r="C8" s="1122"/>
      <c r="D8" s="1121" t="s">
        <v>832</v>
      </c>
      <c r="E8" s="1121" t="s">
        <v>831</v>
      </c>
    </row>
    <row r="9" spans="1:256" ht="12.95" customHeight="1">
      <c r="A9" s="1117"/>
      <c r="B9" s="1119"/>
      <c r="C9" s="1118"/>
    </row>
    <row r="10" spans="1:256" ht="12.95" customHeight="1">
      <c r="A10" s="1117" t="s">
        <v>26</v>
      </c>
      <c r="B10" s="1119">
        <f>+B12+B48+B50</f>
        <v>4451</v>
      </c>
      <c r="C10" s="1119">
        <f>+C12+C48+C50</f>
        <v>819</v>
      </c>
      <c r="D10" s="1119">
        <f>+D12+D48+D50</f>
        <v>2859</v>
      </c>
      <c r="E10" s="1119">
        <f>+E12+E48+E50</f>
        <v>773</v>
      </c>
      <c r="F10" s="1148"/>
      <c r="G10" s="1148"/>
    </row>
    <row r="11" spans="1:256" ht="12.95" customHeight="1">
      <c r="A11" s="1117"/>
      <c r="B11" s="1119"/>
      <c r="C11" s="1118"/>
      <c r="D11" s="1118"/>
      <c r="E11" s="1118"/>
    </row>
    <row r="12" spans="1:256" ht="12.95" customHeight="1">
      <c r="A12" s="675" t="s">
        <v>421</v>
      </c>
      <c r="B12" s="1149">
        <f>+B14+B25+B36+B38+B46</f>
        <v>3986</v>
      </c>
      <c r="C12" s="1149">
        <f>+C14+C25+C36+C38+C46</f>
        <v>810</v>
      </c>
      <c r="D12" s="1149">
        <f>+D14+D25+D36+D38+D46</f>
        <v>2660</v>
      </c>
      <c r="E12" s="1149">
        <f>+E14+E25+E36+E38+E46</f>
        <v>516</v>
      </c>
      <c r="F12" s="1145"/>
      <c r="G12" s="1148"/>
      <c r="I12" s="1098"/>
      <c r="J12" s="1098"/>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1098"/>
      <c r="BU12" s="1098"/>
      <c r="BV12" s="1098"/>
      <c r="BW12" s="1098"/>
      <c r="BX12" s="1098"/>
      <c r="BY12" s="1098"/>
      <c r="BZ12" s="1098"/>
      <c r="CA12" s="1098"/>
      <c r="CB12" s="1098"/>
      <c r="CC12" s="1098"/>
      <c r="CD12" s="1098"/>
      <c r="CE12" s="1098"/>
      <c r="CF12" s="1098"/>
      <c r="CG12" s="1098"/>
      <c r="CH12" s="1098"/>
      <c r="CI12" s="1098"/>
      <c r="CJ12" s="1098"/>
      <c r="CK12" s="1098"/>
      <c r="CL12" s="1098"/>
      <c r="CM12" s="1098"/>
      <c r="CN12" s="1098"/>
      <c r="CO12" s="1098"/>
      <c r="CP12" s="1098"/>
      <c r="CQ12" s="1098"/>
      <c r="CR12" s="1098"/>
      <c r="CS12" s="1098"/>
      <c r="CT12" s="1098"/>
      <c r="CU12" s="1098"/>
      <c r="CV12" s="1098"/>
      <c r="CW12" s="1098"/>
      <c r="CX12" s="1098"/>
      <c r="CY12" s="1098"/>
      <c r="CZ12" s="1098"/>
      <c r="DA12" s="1098"/>
      <c r="DB12" s="1098"/>
      <c r="DC12" s="1098"/>
      <c r="DD12" s="1098"/>
      <c r="DE12" s="1098"/>
      <c r="DF12" s="1098"/>
      <c r="DG12" s="1098"/>
      <c r="DH12" s="1098"/>
      <c r="DI12" s="1098"/>
      <c r="DJ12" s="1098"/>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c r="EX12" s="1098"/>
      <c r="EY12" s="1098"/>
      <c r="EZ12" s="1098"/>
      <c r="FA12" s="1098"/>
      <c r="FB12" s="1098"/>
      <c r="FC12" s="1098"/>
      <c r="FD12" s="1098"/>
      <c r="FE12" s="1098"/>
      <c r="FF12" s="1098"/>
      <c r="FG12" s="1098"/>
      <c r="FH12" s="1098"/>
      <c r="FI12" s="1098"/>
      <c r="FJ12" s="1098"/>
      <c r="FK12" s="1098"/>
      <c r="FL12" s="1098"/>
      <c r="FM12" s="1098"/>
      <c r="FN12" s="1098"/>
      <c r="FO12" s="1098"/>
      <c r="FP12" s="1098"/>
      <c r="FQ12" s="1098"/>
      <c r="FR12" s="1098"/>
      <c r="FS12" s="1098"/>
      <c r="FT12" s="1098"/>
      <c r="FU12" s="1098"/>
      <c r="FV12" s="1098"/>
      <c r="FW12" s="1098"/>
      <c r="FX12" s="1098"/>
      <c r="FY12" s="1098"/>
      <c r="FZ12" s="1098"/>
      <c r="GA12" s="1098"/>
      <c r="GB12" s="1098"/>
      <c r="GC12" s="1098"/>
      <c r="GD12" s="1098"/>
      <c r="GE12" s="1098"/>
      <c r="GF12" s="1098"/>
      <c r="GG12" s="1098"/>
      <c r="GH12" s="1098"/>
      <c r="GI12" s="1098"/>
      <c r="GJ12" s="1098"/>
      <c r="GK12" s="1098"/>
      <c r="GL12" s="1098"/>
      <c r="GM12" s="1098"/>
      <c r="GN12" s="1098"/>
      <c r="GO12" s="1098"/>
      <c r="GP12" s="1098"/>
      <c r="GQ12" s="1098"/>
      <c r="GR12" s="1098"/>
      <c r="GS12" s="1098"/>
      <c r="GT12" s="1098"/>
      <c r="GU12" s="1098"/>
      <c r="GV12" s="1098"/>
      <c r="GW12" s="1098"/>
      <c r="GX12" s="1098"/>
      <c r="GY12" s="1098"/>
      <c r="GZ12" s="1098"/>
      <c r="HA12" s="1098"/>
      <c r="HB12" s="1098"/>
      <c r="HC12" s="1098"/>
      <c r="HD12" s="1098"/>
      <c r="HE12" s="1098"/>
      <c r="HF12" s="1098"/>
      <c r="HG12" s="1098"/>
      <c r="HH12" s="1098"/>
      <c r="HI12" s="1098"/>
      <c r="HJ12" s="1098"/>
      <c r="HK12" s="1098"/>
      <c r="HL12" s="1098"/>
      <c r="HM12" s="1098"/>
      <c r="HN12" s="1098"/>
      <c r="HO12" s="1098"/>
      <c r="HP12" s="1098"/>
      <c r="HQ12" s="1098"/>
      <c r="HR12" s="1098"/>
      <c r="HS12" s="1098"/>
      <c r="HT12" s="1098"/>
      <c r="HU12" s="1098"/>
      <c r="HV12" s="1098"/>
      <c r="HW12" s="1098"/>
      <c r="HX12" s="1098"/>
      <c r="HY12" s="1098"/>
      <c r="HZ12" s="1098"/>
      <c r="IA12" s="1098"/>
      <c r="IB12" s="1098"/>
      <c r="IC12" s="1098"/>
      <c r="ID12" s="1098"/>
      <c r="IE12" s="1098"/>
      <c r="IF12" s="1098"/>
      <c r="IG12" s="1098"/>
      <c r="IH12" s="1098"/>
      <c r="II12" s="1098"/>
      <c r="IJ12" s="1098"/>
      <c r="IK12" s="1098"/>
      <c r="IL12" s="1098"/>
      <c r="IM12" s="1098"/>
      <c r="IN12" s="1098"/>
      <c r="IO12" s="1098"/>
      <c r="IP12" s="1098"/>
      <c r="IQ12" s="1098"/>
      <c r="IR12" s="1098"/>
      <c r="IS12" s="1098"/>
      <c r="IT12" s="1098"/>
      <c r="IU12" s="1098"/>
      <c r="IV12" s="1098"/>
    </row>
    <row r="13" spans="1:256" ht="12.95" customHeight="1">
      <c r="A13" s="674"/>
      <c r="B13" s="1147"/>
      <c r="C13" s="1147"/>
      <c r="D13" s="1147"/>
      <c r="E13" s="1147"/>
      <c r="F13" s="1145"/>
    </row>
    <row r="14" spans="1:256" s="1098" customFormat="1" ht="12.95" customHeight="1">
      <c r="A14" s="675" t="s">
        <v>819</v>
      </c>
      <c r="B14" s="1146">
        <f>SUM(B16:B23)</f>
        <v>1352</v>
      </c>
      <c r="C14" s="1146">
        <f>SUM(C16:C23)</f>
        <v>272</v>
      </c>
      <c r="D14" s="1146">
        <f>SUM(D16:D23)</f>
        <v>981</v>
      </c>
      <c r="E14" s="1146">
        <f>SUM(E16:E23)</f>
        <v>99</v>
      </c>
      <c r="F14" s="1145"/>
      <c r="G14" s="1093"/>
      <c r="H14" s="1093"/>
      <c r="I14" s="1093"/>
      <c r="J14" s="1093"/>
      <c r="K14" s="1093"/>
      <c r="L14" s="1093"/>
      <c r="M14" s="1093"/>
      <c r="N14" s="1093"/>
      <c r="O14" s="1093"/>
      <c r="P14" s="1093"/>
      <c r="Q14" s="1093"/>
      <c r="R14" s="1093"/>
      <c r="S14" s="1093"/>
      <c r="T14" s="1093"/>
      <c r="U14" s="1093"/>
      <c r="V14" s="1093"/>
      <c r="W14" s="1093"/>
      <c r="X14" s="1093"/>
      <c r="Y14" s="1093"/>
      <c r="Z14" s="1093"/>
      <c r="AA14" s="1093"/>
      <c r="AB14" s="1093"/>
      <c r="AC14" s="1093"/>
      <c r="AD14" s="1093"/>
      <c r="AE14" s="1093"/>
      <c r="AF14" s="1093"/>
      <c r="AG14" s="1093"/>
      <c r="AH14" s="1093"/>
      <c r="AI14" s="1093"/>
      <c r="AJ14" s="1093"/>
      <c r="AK14" s="1093"/>
      <c r="AL14" s="1093"/>
      <c r="AM14" s="1093"/>
      <c r="AN14" s="1093"/>
      <c r="AO14" s="1093"/>
      <c r="AP14" s="1093"/>
      <c r="AQ14" s="1093"/>
      <c r="AR14" s="1093"/>
      <c r="AS14" s="1093"/>
      <c r="AT14" s="1093"/>
      <c r="AU14" s="1093"/>
      <c r="AV14" s="1093"/>
      <c r="AW14" s="1093"/>
      <c r="AX14" s="1093"/>
      <c r="AY14" s="1093"/>
      <c r="AZ14" s="1093"/>
      <c r="BA14" s="1093"/>
      <c r="BB14" s="1093"/>
      <c r="BC14" s="1093"/>
      <c r="BD14" s="1093"/>
      <c r="BE14" s="1093"/>
      <c r="BF14" s="1093"/>
      <c r="BG14" s="1093"/>
      <c r="BH14" s="1093"/>
      <c r="BI14" s="1093"/>
      <c r="BJ14" s="1093"/>
      <c r="BK14" s="1093"/>
      <c r="BL14" s="1093"/>
      <c r="BM14" s="1093"/>
      <c r="BN14" s="1093"/>
      <c r="BO14" s="1093"/>
      <c r="BP14" s="1093"/>
      <c r="BQ14" s="1093"/>
      <c r="BR14" s="1093"/>
      <c r="BS14" s="1093"/>
      <c r="BT14" s="1093"/>
      <c r="BU14" s="1093"/>
      <c r="BV14" s="1093"/>
      <c r="BW14" s="1093"/>
      <c r="BX14" s="1093"/>
      <c r="BY14" s="1093"/>
      <c r="BZ14" s="1093"/>
      <c r="CA14" s="1093"/>
      <c r="CB14" s="1093"/>
      <c r="CC14" s="1093"/>
      <c r="CD14" s="1093"/>
      <c r="CE14" s="1093"/>
      <c r="CF14" s="1093"/>
      <c r="CG14" s="1093"/>
      <c r="CH14" s="1093"/>
      <c r="CI14" s="1093"/>
      <c r="CJ14" s="1093"/>
      <c r="CK14" s="1093"/>
      <c r="CL14" s="1093"/>
      <c r="CM14" s="1093"/>
      <c r="CN14" s="1093"/>
      <c r="CO14" s="1093"/>
      <c r="CP14" s="1093"/>
      <c r="CQ14" s="1093"/>
      <c r="CR14" s="1093"/>
      <c r="CS14" s="1093"/>
      <c r="CT14" s="1093"/>
      <c r="CU14" s="1093"/>
      <c r="CV14" s="1093"/>
      <c r="CW14" s="1093"/>
      <c r="CX14" s="1093"/>
      <c r="CY14" s="1093"/>
      <c r="CZ14" s="1093"/>
      <c r="DA14" s="1093"/>
      <c r="DB14" s="1093"/>
      <c r="DC14" s="1093"/>
      <c r="DD14" s="1093"/>
      <c r="DE14" s="1093"/>
      <c r="DF14" s="1093"/>
      <c r="DG14" s="1093"/>
      <c r="DH14" s="1093"/>
      <c r="DI14" s="1093"/>
      <c r="DJ14" s="1093"/>
      <c r="DK14" s="1093"/>
      <c r="DL14" s="1093"/>
      <c r="DM14" s="1093"/>
      <c r="DN14" s="1093"/>
      <c r="DO14" s="1093"/>
      <c r="DP14" s="1093"/>
      <c r="DQ14" s="1093"/>
      <c r="DR14" s="1093"/>
      <c r="DS14" s="1093"/>
      <c r="DT14" s="1093"/>
      <c r="DU14" s="1093"/>
      <c r="DV14" s="1093"/>
      <c r="DW14" s="1093"/>
      <c r="DX14" s="1093"/>
      <c r="DY14" s="1093"/>
      <c r="DZ14" s="1093"/>
      <c r="EA14" s="1093"/>
      <c r="EB14" s="1093"/>
      <c r="EC14" s="1093"/>
      <c r="ED14" s="1093"/>
      <c r="EE14" s="1093"/>
      <c r="EF14" s="1093"/>
      <c r="EG14" s="1093"/>
      <c r="EH14" s="1093"/>
      <c r="EI14" s="1093"/>
      <c r="EJ14" s="1093"/>
      <c r="EK14" s="1093"/>
      <c r="EL14" s="1093"/>
      <c r="EM14" s="1093"/>
      <c r="EN14" s="1093"/>
      <c r="EO14" s="1093"/>
      <c r="EP14" s="1093"/>
      <c r="EQ14" s="1093"/>
      <c r="ER14" s="1093"/>
      <c r="ES14" s="1093"/>
      <c r="ET14" s="1093"/>
      <c r="EU14" s="1093"/>
      <c r="EV14" s="1093"/>
      <c r="EW14" s="1093"/>
      <c r="EX14" s="1093"/>
      <c r="EY14" s="1093"/>
      <c r="EZ14" s="1093"/>
      <c r="FA14" s="1093"/>
      <c r="FB14" s="1093"/>
      <c r="FC14" s="1093"/>
      <c r="FD14" s="1093"/>
      <c r="FE14" s="1093"/>
      <c r="FF14" s="1093"/>
      <c r="FG14" s="1093"/>
      <c r="FH14" s="1093"/>
      <c r="FI14" s="1093"/>
      <c r="FJ14" s="1093"/>
      <c r="FK14" s="1093"/>
      <c r="FL14" s="1093"/>
      <c r="FM14" s="1093"/>
      <c r="FN14" s="1093"/>
      <c r="FO14" s="1093"/>
      <c r="FP14" s="1093"/>
      <c r="FQ14" s="1093"/>
      <c r="FR14" s="1093"/>
      <c r="FS14" s="1093"/>
      <c r="FT14" s="1093"/>
      <c r="FU14" s="1093"/>
      <c r="FV14" s="1093"/>
      <c r="FW14" s="1093"/>
      <c r="FX14" s="1093"/>
      <c r="FY14" s="1093"/>
      <c r="FZ14" s="1093"/>
      <c r="GA14" s="1093"/>
      <c r="GB14" s="1093"/>
      <c r="GC14" s="1093"/>
      <c r="GD14" s="1093"/>
      <c r="GE14" s="1093"/>
      <c r="GF14" s="1093"/>
      <c r="GG14" s="1093"/>
      <c r="GH14" s="1093"/>
      <c r="GI14" s="1093"/>
      <c r="GJ14" s="1093"/>
      <c r="GK14" s="1093"/>
      <c r="GL14" s="1093"/>
      <c r="GM14" s="1093"/>
      <c r="GN14" s="1093"/>
      <c r="GO14" s="1093"/>
      <c r="GP14" s="1093"/>
      <c r="GQ14" s="1093"/>
      <c r="GR14" s="1093"/>
      <c r="GS14" s="1093"/>
      <c r="GT14" s="1093"/>
      <c r="GU14" s="1093"/>
      <c r="GV14" s="1093"/>
      <c r="GW14" s="1093"/>
      <c r="GX14" s="1093"/>
      <c r="GY14" s="1093"/>
      <c r="GZ14" s="1093"/>
      <c r="HA14" s="1093"/>
      <c r="HB14" s="1093"/>
      <c r="HC14" s="1093"/>
      <c r="HD14" s="1093"/>
      <c r="HE14" s="1093"/>
      <c r="HF14" s="1093"/>
      <c r="HG14" s="1093"/>
      <c r="HH14" s="1093"/>
      <c r="HI14" s="1093"/>
      <c r="HJ14" s="1093"/>
      <c r="HK14" s="1093"/>
      <c r="HL14" s="1093"/>
      <c r="HM14" s="1093"/>
      <c r="HN14" s="1093"/>
      <c r="HO14" s="1093"/>
      <c r="HP14" s="1093"/>
      <c r="HQ14" s="1093"/>
      <c r="HR14" s="1093"/>
      <c r="HS14" s="1093"/>
      <c r="HT14" s="1093"/>
      <c r="HU14" s="1093"/>
      <c r="HV14" s="1093"/>
      <c r="HW14" s="1093"/>
      <c r="HX14" s="1093"/>
      <c r="HY14" s="1093"/>
      <c r="HZ14" s="1093"/>
      <c r="IA14" s="1093"/>
      <c r="IB14" s="1093"/>
      <c r="IC14" s="1093"/>
      <c r="ID14" s="1093"/>
      <c r="IE14" s="1093"/>
      <c r="IF14" s="1093"/>
      <c r="IG14" s="1093"/>
      <c r="IH14" s="1093"/>
      <c r="II14" s="1093"/>
      <c r="IJ14" s="1093"/>
      <c r="IK14" s="1093"/>
      <c r="IL14" s="1093"/>
      <c r="IM14" s="1093"/>
      <c r="IN14" s="1093"/>
      <c r="IO14" s="1093"/>
      <c r="IP14" s="1093"/>
      <c r="IQ14" s="1093"/>
      <c r="IR14" s="1093"/>
      <c r="IS14" s="1093"/>
      <c r="IT14" s="1093"/>
      <c r="IU14" s="1093"/>
      <c r="IV14" s="1093"/>
    </row>
    <row r="15" spans="1:256" ht="12.95" customHeight="1">
      <c r="A15" s="674"/>
      <c r="B15" s="1096"/>
      <c r="C15" s="1141"/>
      <c r="D15" s="1141"/>
      <c r="E15" s="1140"/>
    </row>
    <row r="16" spans="1:256" ht="12.95" customHeight="1">
      <c r="A16" s="674" t="s">
        <v>818</v>
      </c>
      <c r="B16" s="1096">
        <f t="shared" ref="B16:B23" si="0">SUM(C16:E16)</f>
        <v>194</v>
      </c>
      <c r="C16" s="1141">
        <v>53</v>
      </c>
      <c r="D16" s="1141">
        <v>128</v>
      </c>
      <c r="E16" s="1140">
        <v>13</v>
      </c>
    </row>
    <row r="17" spans="1:256" ht="12.95" customHeight="1">
      <c r="A17" s="674" t="s">
        <v>817</v>
      </c>
      <c r="B17" s="1096">
        <f t="shared" si="0"/>
        <v>122</v>
      </c>
      <c r="C17" s="1141">
        <v>31</v>
      </c>
      <c r="D17" s="1141">
        <v>87</v>
      </c>
      <c r="E17" s="1140">
        <v>4</v>
      </c>
    </row>
    <row r="18" spans="1:256" ht="12.95" customHeight="1">
      <c r="A18" s="674" t="s">
        <v>816</v>
      </c>
      <c r="B18" s="1096">
        <f t="shared" si="0"/>
        <v>111</v>
      </c>
      <c r="C18" s="1141">
        <v>29</v>
      </c>
      <c r="D18" s="1141">
        <v>68</v>
      </c>
      <c r="E18" s="1140">
        <v>14</v>
      </c>
    </row>
    <row r="19" spans="1:256" ht="12.95" customHeight="1">
      <c r="A19" s="674" t="s">
        <v>815</v>
      </c>
      <c r="B19" s="1096">
        <f t="shared" si="0"/>
        <v>282</v>
      </c>
      <c r="C19" s="1141">
        <v>55</v>
      </c>
      <c r="D19" s="1141">
        <v>202</v>
      </c>
      <c r="E19" s="1140">
        <v>25</v>
      </c>
    </row>
    <row r="20" spans="1:256" ht="12.95" customHeight="1">
      <c r="A20" s="674" t="s">
        <v>814</v>
      </c>
      <c r="B20" s="1096">
        <f t="shared" si="0"/>
        <v>83</v>
      </c>
      <c r="C20" s="1141">
        <v>12</v>
      </c>
      <c r="D20" s="1141">
        <v>63</v>
      </c>
      <c r="E20" s="1140">
        <v>8</v>
      </c>
    </row>
    <row r="21" spans="1:256" ht="12.95" customHeight="1">
      <c r="A21" s="674" t="s">
        <v>813</v>
      </c>
      <c r="B21" s="1096">
        <f t="shared" si="0"/>
        <v>142</v>
      </c>
      <c r="C21" s="1141">
        <v>41</v>
      </c>
      <c r="D21" s="1141">
        <v>90</v>
      </c>
      <c r="E21" s="1140">
        <v>11</v>
      </c>
    </row>
    <row r="22" spans="1:256" ht="12.95" customHeight="1">
      <c r="A22" s="674" t="s">
        <v>812</v>
      </c>
      <c r="B22" s="1096">
        <f t="shared" si="0"/>
        <v>311</v>
      </c>
      <c r="C22" s="1141">
        <v>38</v>
      </c>
      <c r="D22" s="1141">
        <v>253</v>
      </c>
      <c r="E22" s="1140">
        <v>20</v>
      </c>
    </row>
    <row r="23" spans="1:256" ht="12.95" customHeight="1">
      <c r="A23" s="674" t="s">
        <v>811</v>
      </c>
      <c r="B23" s="1096">
        <f t="shared" si="0"/>
        <v>107</v>
      </c>
      <c r="C23" s="1142">
        <v>13</v>
      </c>
      <c r="D23" s="1142">
        <v>90</v>
      </c>
      <c r="E23" s="1142">
        <v>4</v>
      </c>
      <c r="I23" s="1098"/>
      <c r="J23" s="1098"/>
      <c r="K23" s="1098"/>
      <c r="L23" s="1098"/>
      <c r="M23" s="1098"/>
      <c r="N23" s="1098"/>
      <c r="O23" s="1098"/>
      <c r="P23" s="1098"/>
      <c r="Q23" s="1098"/>
      <c r="R23" s="1098"/>
      <c r="S23" s="1098"/>
      <c r="T23" s="1098"/>
      <c r="U23" s="1098"/>
      <c r="V23" s="1098"/>
      <c r="W23" s="1098"/>
      <c r="X23" s="1098"/>
      <c r="Y23" s="1098"/>
      <c r="Z23" s="1098"/>
      <c r="AA23" s="1098"/>
      <c r="AB23" s="1098"/>
      <c r="AC23" s="1098"/>
      <c r="AD23" s="1098"/>
      <c r="AE23" s="1098"/>
      <c r="AF23" s="1098"/>
      <c r="AG23" s="1098"/>
      <c r="AH23" s="1098"/>
      <c r="AI23" s="1098"/>
      <c r="AJ23" s="1098"/>
      <c r="AK23" s="1098"/>
      <c r="AL23" s="1098"/>
      <c r="AM23" s="1098"/>
      <c r="AN23" s="1098"/>
      <c r="AO23" s="1098"/>
      <c r="AP23" s="1098"/>
      <c r="AQ23" s="1098"/>
      <c r="AR23" s="1098"/>
      <c r="AS23" s="1098"/>
      <c r="AT23" s="1098"/>
      <c r="AU23" s="1098"/>
      <c r="AV23" s="1098"/>
      <c r="AW23" s="1098"/>
      <c r="AX23" s="1098"/>
      <c r="AY23" s="1098"/>
      <c r="AZ23" s="1098"/>
      <c r="BA23" s="1098"/>
      <c r="BB23" s="1098"/>
      <c r="BC23" s="1098"/>
      <c r="BD23" s="1098"/>
      <c r="BE23" s="1098"/>
      <c r="BF23" s="1098"/>
      <c r="BG23" s="1098"/>
      <c r="BH23" s="1098"/>
      <c r="BI23" s="1098"/>
      <c r="BJ23" s="1098"/>
      <c r="BK23" s="1098"/>
      <c r="BL23" s="1098"/>
      <c r="BM23" s="1098"/>
      <c r="BN23" s="1098"/>
      <c r="BO23" s="1098"/>
      <c r="BP23" s="1098"/>
      <c r="BQ23" s="1098"/>
      <c r="BR23" s="1098"/>
      <c r="BS23" s="1098"/>
      <c r="BT23" s="1098"/>
      <c r="BU23" s="1098"/>
      <c r="BV23" s="1098"/>
      <c r="BW23" s="1098"/>
      <c r="BX23" s="1098"/>
      <c r="BY23" s="1098"/>
      <c r="BZ23" s="1098"/>
      <c r="CA23" s="1098"/>
      <c r="CB23" s="1098"/>
      <c r="CC23" s="1098"/>
      <c r="CD23" s="1098"/>
      <c r="CE23" s="1098"/>
      <c r="CF23" s="1098"/>
      <c r="CG23" s="1098"/>
      <c r="CH23" s="1098"/>
      <c r="CI23" s="1098"/>
      <c r="CJ23" s="1098"/>
      <c r="CK23" s="1098"/>
      <c r="CL23" s="1098"/>
      <c r="CM23" s="1098"/>
      <c r="CN23" s="1098"/>
      <c r="CO23" s="1098"/>
      <c r="CP23" s="1098"/>
      <c r="CQ23" s="1098"/>
      <c r="CR23" s="1098"/>
      <c r="CS23" s="1098"/>
      <c r="CT23" s="1098"/>
      <c r="CU23" s="1098"/>
      <c r="CV23" s="1098"/>
      <c r="CW23" s="1098"/>
      <c r="CX23" s="1098"/>
      <c r="CY23" s="1098"/>
      <c r="CZ23" s="1098"/>
      <c r="DA23" s="1098"/>
      <c r="DB23" s="1098"/>
      <c r="DC23" s="1098"/>
      <c r="DD23" s="1098"/>
      <c r="DE23" s="1098"/>
      <c r="DF23" s="1098"/>
      <c r="DG23" s="1098"/>
      <c r="DH23" s="1098"/>
      <c r="DI23" s="1098"/>
      <c r="DJ23" s="1098"/>
      <c r="DK23" s="1098"/>
      <c r="DL23" s="1098"/>
      <c r="DM23" s="1098"/>
      <c r="DN23" s="1098"/>
      <c r="DO23" s="1098"/>
      <c r="DP23" s="1098"/>
      <c r="DQ23" s="1098"/>
      <c r="DR23" s="1098"/>
      <c r="DS23" s="1098"/>
      <c r="DT23" s="1098"/>
      <c r="DU23" s="1098"/>
      <c r="DV23" s="1098"/>
      <c r="DW23" s="1098"/>
      <c r="DX23" s="1098"/>
      <c r="DY23" s="1098"/>
      <c r="DZ23" s="1098"/>
      <c r="EA23" s="1098"/>
      <c r="EB23" s="1098"/>
      <c r="EC23" s="1098"/>
      <c r="ED23" s="1098"/>
      <c r="EE23" s="1098"/>
      <c r="EF23" s="1098"/>
      <c r="EG23" s="1098"/>
      <c r="EH23" s="1098"/>
      <c r="EI23" s="1098"/>
      <c r="EJ23" s="1098"/>
      <c r="EK23" s="1098"/>
      <c r="EL23" s="1098"/>
      <c r="EM23" s="1098"/>
      <c r="EN23" s="1098"/>
      <c r="EO23" s="1098"/>
      <c r="EP23" s="1098"/>
      <c r="EQ23" s="1098"/>
      <c r="ER23" s="1098"/>
      <c r="ES23" s="1098"/>
      <c r="ET23" s="1098"/>
      <c r="EU23" s="1098"/>
      <c r="EV23" s="1098"/>
      <c r="EW23" s="1098"/>
      <c r="EX23" s="1098"/>
      <c r="EY23" s="1098"/>
      <c r="EZ23" s="1098"/>
      <c r="FA23" s="1098"/>
      <c r="FB23" s="1098"/>
      <c r="FC23" s="1098"/>
      <c r="FD23" s="1098"/>
      <c r="FE23" s="1098"/>
      <c r="FF23" s="1098"/>
      <c r="FG23" s="1098"/>
      <c r="FH23" s="1098"/>
      <c r="FI23" s="1098"/>
      <c r="FJ23" s="1098"/>
      <c r="FK23" s="1098"/>
      <c r="FL23" s="1098"/>
      <c r="FM23" s="1098"/>
      <c r="FN23" s="1098"/>
      <c r="FO23" s="1098"/>
      <c r="FP23" s="1098"/>
      <c r="FQ23" s="1098"/>
      <c r="FR23" s="1098"/>
      <c r="FS23" s="1098"/>
      <c r="FT23" s="1098"/>
      <c r="FU23" s="1098"/>
      <c r="FV23" s="1098"/>
      <c r="FW23" s="1098"/>
      <c r="FX23" s="1098"/>
      <c r="FY23" s="1098"/>
      <c r="FZ23" s="1098"/>
      <c r="GA23" s="1098"/>
      <c r="GB23" s="1098"/>
      <c r="GC23" s="1098"/>
      <c r="GD23" s="1098"/>
      <c r="GE23" s="1098"/>
      <c r="GF23" s="1098"/>
      <c r="GG23" s="1098"/>
      <c r="GH23" s="1098"/>
      <c r="GI23" s="1098"/>
      <c r="GJ23" s="1098"/>
      <c r="GK23" s="1098"/>
      <c r="GL23" s="1098"/>
      <c r="GM23" s="1098"/>
      <c r="GN23" s="1098"/>
      <c r="GO23" s="1098"/>
      <c r="GP23" s="1098"/>
      <c r="GQ23" s="1098"/>
      <c r="GR23" s="1098"/>
      <c r="GS23" s="1098"/>
      <c r="GT23" s="1098"/>
      <c r="GU23" s="1098"/>
      <c r="GV23" s="1098"/>
      <c r="GW23" s="1098"/>
      <c r="GX23" s="1098"/>
      <c r="GY23" s="1098"/>
      <c r="GZ23" s="1098"/>
      <c r="HA23" s="1098"/>
      <c r="HB23" s="1098"/>
      <c r="HC23" s="1098"/>
      <c r="HD23" s="1098"/>
      <c r="HE23" s="1098"/>
      <c r="HF23" s="1098"/>
      <c r="HG23" s="1098"/>
      <c r="HH23" s="1098"/>
      <c r="HI23" s="1098"/>
      <c r="HJ23" s="1098"/>
      <c r="HK23" s="1098"/>
      <c r="HL23" s="1098"/>
      <c r="HM23" s="1098"/>
      <c r="HN23" s="1098"/>
      <c r="HO23" s="1098"/>
      <c r="HP23" s="1098"/>
      <c r="HQ23" s="1098"/>
      <c r="HR23" s="1098"/>
      <c r="HS23" s="1098"/>
      <c r="HT23" s="1098"/>
      <c r="HU23" s="1098"/>
      <c r="HV23" s="1098"/>
      <c r="HW23" s="1098"/>
      <c r="HX23" s="1098"/>
      <c r="HY23" s="1098"/>
      <c r="HZ23" s="1098"/>
      <c r="IA23" s="1098"/>
      <c r="IB23" s="1098"/>
      <c r="IC23" s="1098"/>
      <c r="ID23" s="1098"/>
      <c r="IE23" s="1098"/>
      <c r="IF23" s="1098"/>
      <c r="IG23" s="1098"/>
      <c r="IH23" s="1098"/>
      <c r="II23" s="1098"/>
      <c r="IJ23" s="1098"/>
      <c r="IK23" s="1098"/>
      <c r="IL23" s="1098"/>
      <c r="IM23" s="1098"/>
      <c r="IN23" s="1098"/>
      <c r="IO23" s="1098"/>
      <c r="IP23" s="1098"/>
      <c r="IQ23" s="1098"/>
      <c r="IR23" s="1098"/>
      <c r="IS23" s="1098"/>
      <c r="IT23" s="1098"/>
      <c r="IU23" s="1098"/>
      <c r="IV23" s="1098"/>
    </row>
    <row r="24" spans="1:256" ht="12.95" customHeight="1">
      <c r="A24" s="674"/>
      <c r="B24" s="1141"/>
      <c r="C24" s="1141"/>
      <c r="D24" s="1141"/>
      <c r="E24" s="1141"/>
      <c r="F24" s="1141"/>
    </row>
    <row r="25" spans="1:256" s="1098" customFormat="1" ht="12.95" customHeight="1">
      <c r="A25" s="675" t="s">
        <v>810</v>
      </c>
      <c r="B25" s="1096">
        <f>SUM(B27:B34)</f>
        <v>1113</v>
      </c>
      <c r="C25" s="1096">
        <f>SUM(C27:C34)</f>
        <v>187</v>
      </c>
      <c r="D25" s="1096">
        <f>SUM(D27:D34)</f>
        <v>709</v>
      </c>
      <c r="E25" s="1096">
        <f>SUM(E27:E34)</f>
        <v>217</v>
      </c>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3"/>
      <c r="AV25" s="1093"/>
      <c r="AW25" s="1093"/>
      <c r="AX25" s="1093"/>
      <c r="AY25" s="1093"/>
      <c r="AZ25" s="1093"/>
      <c r="BA25" s="1093"/>
      <c r="BB25" s="1093"/>
      <c r="BC25" s="1093"/>
      <c r="BD25" s="1093"/>
      <c r="BE25" s="1093"/>
      <c r="BF25" s="1093"/>
      <c r="BG25" s="1093"/>
      <c r="BH25" s="1093"/>
      <c r="BI25" s="1093"/>
      <c r="BJ25" s="1093"/>
      <c r="BK25" s="1093"/>
      <c r="BL25" s="1093"/>
      <c r="BM25" s="1093"/>
      <c r="BN25" s="1093"/>
      <c r="BO25" s="1093"/>
      <c r="BP25" s="1093"/>
      <c r="BQ25" s="1093"/>
      <c r="BR25" s="1093"/>
      <c r="BS25" s="1093"/>
      <c r="BT25" s="1093"/>
      <c r="BU25" s="1093"/>
      <c r="BV25" s="1093"/>
      <c r="BW25" s="1093"/>
      <c r="BX25" s="1093"/>
      <c r="BY25" s="1093"/>
      <c r="BZ25" s="1093"/>
      <c r="CA25" s="1093"/>
      <c r="CB25" s="1093"/>
      <c r="CC25" s="1093"/>
      <c r="CD25" s="1093"/>
      <c r="CE25" s="1093"/>
      <c r="CF25" s="1093"/>
      <c r="CG25" s="1093"/>
      <c r="CH25" s="1093"/>
      <c r="CI25" s="1093"/>
      <c r="CJ25" s="1093"/>
      <c r="CK25" s="1093"/>
      <c r="CL25" s="1093"/>
      <c r="CM25" s="1093"/>
      <c r="CN25" s="1093"/>
      <c r="CO25" s="1093"/>
      <c r="CP25" s="1093"/>
      <c r="CQ25" s="1093"/>
      <c r="CR25" s="1093"/>
      <c r="CS25" s="1093"/>
      <c r="CT25" s="1093"/>
      <c r="CU25" s="1093"/>
      <c r="CV25" s="1093"/>
      <c r="CW25" s="1093"/>
      <c r="CX25" s="1093"/>
      <c r="CY25" s="1093"/>
      <c r="CZ25" s="1093"/>
      <c r="DA25" s="1093"/>
      <c r="DB25" s="1093"/>
      <c r="DC25" s="1093"/>
      <c r="DD25" s="1093"/>
      <c r="DE25" s="1093"/>
      <c r="DF25" s="1093"/>
      <c r="DG25" s="1093"/>
      <c r="DH25" s="1093"/>
      <c r="DI25" s="1093"/>
      <c r="DJ25" s="1093"/>
      <c r="DK25" s="1093"/>
      <c r="DL25" s="1093"/>
      <c r="DM25" s="1093"/>
      <c r="DN25" s="1093"/>
      <c r="DO25" s="1093"/>
      <c r="DP25" s="1093"/>
      <c r="DQ25" s="1093"/>
      <c r="DR25" s="1093"/>
      <c r="DS25" s="1093"/>
      <c r="DT25" s="1093"/>
      <c r="DU25" s="1093"/>
      <c r="DV25" s="1093"/>
      <c r="DW25" s="1093"/>
      <c r="DX25" s="1093"/>
      <c r="DY25" s="1093"/>
      <c r="DZ25" s="1093"/>
      <c r="EA25" s="1093"/>
      <c r="EB25" s="1093"/>
      <c r="EC25" s="1093"/>
      <c r="ED25" s="1093"/>
      <c r="EE25" s="1093"/>
      <c r="EF25" s="1093"/>
      <c r="EG25" s="1093"/>
      <c r="EH25" s="1093"/>
      <c r="EI25" s="1093"/>
      <c r="EJ25" s="1093"/>
      <c r="EK25" s="1093"/>
      <c r="EL25" s="1093"/>
      <c r="EM25" s="1093"/>
      <c r="EN25" s="1093"/>
      <c r="EO25" s="1093"/>
      <c r="EP25" s="1093"/>
      <c r="EQ25" s="1093"/>
      <c r="ER25" s="1093"/>
      <c r="ES25" s="1093"/>
      <c r="ET25" s="1093"/>
      <c r="EU25" s="1093"/>
      <c r="EV25" s="1093"/>
      <c r="EW25" s="1093"/>
      <c r="EX25" s="1093"/>
      <c r="EY25" s="1093"/>
      <c r="EZ25" s="1093"/>
      <c r="FA25" s="1093"/>
      <c r="FB25" s="1093"/>
      <c r="FC25" s="1093"/>
      <c r="FD25" s="1093"/>
      <c r="FE25" s="1093"/>
      <c r="FF25" s="1093"/>
      <c r="FG25" s="1093"/>
      <c r="FH25" s="1093"/>
      <c r="FI25" s="1093"/>
      <c r="FJ25" s="1093"/>
      <c r="FK25" s="1093"/>
      <c r="FL25" s="1093"/>
      <c r="FM25" s="1093"/>
      <c r="FN25" s="1093"/>
      <c r="FO25" s="1093"/>
      <c r="FP25" s="1093"/>
      <c r="FQ25" s="1093"/>
      <c r="FR25" s="1093"/>
      <c r="FS25" s="1093"/>
      <c r="FT25" s="1093"/>
      <c r="FU25" s="1093"/>
      <c r="FV25" s="1093"/>
      <c r="FW25" s="1093"/>
      <c r="FX25" s="1093"/>
      <c r="FY25" s="1093"/>
      <c r="FZ25" s="1093"/>
      <c r="GA25" s="1093"/>
      <c r="GB25" s="1093"/>
      <c r="GC25" s="1093"/>
      <c r="GD25" s="1093"/>
      <c r="GE25" s="1093"/>
      <c r="GF25" s="1093"/>
      <c r="GG25" s="1093"/>
      <c r="GH25" s="1093"/>
      <c r="GI25" s="1093"/>
      <c r="GJ25" s="1093"/>
      <c r="GK25" s="1093"/>
      <c r="GL25" s="1093"/>
      <c r="GM25" s="1093"/>
      <c r="GN25" s="1093"/>
      <c r="GO25" s="1093"/>
      <c r="GP25" s="1093"/>
      <c r="GQ25" s="1093"/>
      <c r="GR25" s="1093"/>
      <c r="GS25" s="1093"/>
      <c r="GT25" s="1093"/>
      <c r="GU25" s="1093"/>
      <c r="GV25" s="1093"/>
      <c r="GW25" s="1093"/>
      <c r="GX25" s="1093"/>
      <c r="GY25" s="1093"/>
      <c r="GZ25" s="1093"/>
      <c r="HA25" s="1093"/>
      <c r="HB25" s="1093"/>
      <c r="HC25" s="1093"/>
      <c r="HD25" s="1093"/>
      <c r="HE25" s="1093"/>
      <c r="HF25" s="1093"/>
      <c r="HG25" s="1093"/>
      <c r="HH25" s="1093"/>
      <c r="HI25" s="1093"/>
      <c r="HJ25" s="1093"/>
      <c r="HK25" s="1093"/>
      <c r="HL25" s="1093"/>
      <c r="HM25" s="1093"/>
      <c r="HN25" s="1093"/>
      <c r="HO25" s="1093"/>
      <c r="HP25" s="1093"/>
      <c r="HQ25" s="1093"/>
      <c r="HR25" s="1093"/>
      <c r="HS25" s="1093"/>
      <c r="HT25" s="1093"/>
      <c r="HU25" s="1093"/>
      <c r="HV25" s="1093"/>
      <c r="HW25" s="1093"/>
      <c r="HX25" s="1093"/>
      <c r="HY25" s="1093"/>
      <c r="HZ25" s="1093"/>
      <c r="IA25" s="1093"/>
      <c r="IB25" s="1093"/>
      <c r="IC25" s="1093"/>
      <c r="ID25" s="1093"/>
      <c r="IE25" s="1093"/>
      <c r="IF25" s="1093"/>
      <c r="IG25" s="1093"/>
      <c r="IH25" s="1093"/>
      <c r="II25" s="1093"/>
      <c r="IJ25" s="1093"/>
      <c r="IK25" s="1093"/>
      <c r="IL25" s="1093"/>
      <c r="IM25" s="1093"/>
      <c r="IN25" s="1093"/>
      <c r="IO25" s="1093"/>
      <c r="IP25" s="1093"/>
      <c r="IQ25" s="1093"/>
      <c r="IR25" s="1093"/>
      <c r="IS25" s="1093"/>
      <c r="IT25" s="1093"/>
      <c r="IU25" s="1093"/>
      <c r="IV25" s="1093"/>
    </row>
    <row r="26" spans="1:256" ht="12.95" customHeight="1">
      <c r="A26" s="674"/>
      <c r="B26" s="1096"/>
      <c r="C26" s="1141"/>
      <c r="D26" s="1141"/>
      <c r="E26" s="1140"/>
      <c r="I26" s="1098"/>
      <c r="J26" s="1098"/>
    </row>
    <row r="27" spans="1:256" ht="12.95" customHeight="1">
      <c r="A27" s="674" t="s">
        <v>809</v>
      </c>
      <c r="B27" s="1096">
        <f t="shared" ref="B27:B34" si="1">SUM(C27:E27)</f>
        <v>145</v>
      </c>
      <c r="C27" s="1140">
        <v>31</v>
      </c>
      <c r="D27" s="1140">
        <v>96</v>
      </c>
      <c r="E27" s="1140">
        <v>18</v>
      </c>
    </row>
    <row r="28" spans="1:256" ht="12.95" customHeight="1">
      <c r="A28" s="674" t="s">
        <v>808</v>
      </c>
      <c r="B28" s="1096">
        <f t="shared" si="1"/>
        <v>69</v>
      </c>
      <c r="C28" s="1141">
        <v>6</v>
      </c>
      <c r="D28" s="1141">
        <v>51</v>
      </c>
      <c r="E28" s="1140">
        <v>12</v>
      </c>
    </row>
    <row r="29" spans="1:256" ht="12.95" customHeight="1">
      <c r="A29" s="674" t="s">
        <v>807</v>
      </c>
      <c r="B29" s="1096">
        <f t="shared" si="1"/>
        <v>233</v>
      </c>
      <c r="C29" s="1141">
        <v>47</v>
      </c>
      <c r="D29" s="1141">
        <v>139</v>
      </c>
      <c r="E29" s="1140">
        <v>47</v>
      </c>
    </row>
    <row r="30" spans="1:256" ht="12.95" customHeight="1">
      <c r="A30" s="674" t="s">
        <v>806</v>
      </c>
      <c r="B30" s="1096">
        <f t="shared" si="1"/>
        <v>75</v>
      </c>
      <c r="C30" s="1141">
        <v>15</v>
      </c>
      <c r="D30" s="1141">
        <v>45</v>
      </c>
      <c r="E30" s="1140">
        <v>15</v>
      </c>
    </row>
    <row r="31" spans="1:256" ht="12.95" customHeight="1">
      <c r="A31" s="674" t="s">
        <v>805</v>
      </c>
      <c r="B31" s="1096">
        <f t="shared" si="1"/>
        <v>184</v>
      </c>
      <c r="C31" s="1141">
        <v>26</v>
      </c>
      <c r="D31" s="1141">
        <v>127</v>
      </c>
      <c r="E31" s="1144">
        <v>31</v>
      </c>
    </row>
    <row r="32" spans="1:256" ht="12.95" customHeight="1">
      <c r="A32" s="674" t="s">
        <v>804</v>
      </c>
      <c r="B32" s="1096">
        <f t="shared" si="1"/>
        <v>48</v>
      </c>
      <c r="C32" s="1141">
        <v>5</v>
      </c>
      <c r="D32" s="1141">
        <v>37</v>
      </c>
      <c r="E32" s="1140">
        <v>6</v>
      </c>
    </row>
    <row r="33" spans="1:256" ht="12.95" customHeight="1">
      <c r="A33" s="674" t="s">
        <v>803</v>
      </c>
      <c r="B33" s="1096">
        <f t="shared" si="1"/>
        <v>161</v>
      </c>
      <c r="C33" s="1141">
        <v>21</v>
      </c>
      <c r="D33" s="1141">
        <v>76</v>
      </c>
      <c r="E33" s="1140">
        <v>64</v>
      </c>
    </row>
    <row r="34" spans="1:256" ht="12.95" customHeight="1">
      <c r="A34" s="674" t="s">
        <v>802</v>
      </c>
      <c r="B34" s="1096">
        <f t="shared" si="1"/>
        <v>198</v>
      </c>
      <c r="C34" s="1141">
        <v>36</v>
      </c>
      <c r="D34" s="1141">
        <v>138</v>
      </c>
      <c r="E34" s="1140">
        <v>24</v>
      </c>
    </row>
    <row r="35" spans="1:256" ht="12.95" customHeight="1">
      <c r="A35" s="674"/>
      <c r="B35" s="1096"/>
      <c r="C35" s="1141"/>
      <c r="D35" s="1141"/>
      <c r="E35" s="1140"/>
    </row>
    <row r="36" spans="1:256" ht="12.95" customHeight="1">
      <c r="A36" s="675" t="s">
        <v>801</v>
      </c>
      <c r="B36" s="1096">
        <f>SUM(C36:E36)</f>
        <v>642</v>
      </c>
      <c r="C36" s="1096">
        <v>105</v>
      </c>
      <c r="D36" s="1096">
        <v>437</v>
      </c>
      <c r="E36" s="1095">
        <v>100</v>
      </c>
    </row>
    <row r="37" spans="1:256" ht="12.95" customHeight="1">
      <c r="A37" s="674"/>
      <c r="B37" s="1143"/>
      <c r="C37" s="1143"/>
      <c r="D37" s="1143"/>
      <c r="E37" s="1143"/>
      <c r="I37" s="1098"/>
      <c r="J37" s="1098"/>
      <c r="K37" s="1098"/>
      <c r="L37" s="1098"/>
      <c r="M37" s="1098"/>
      <c r="N37" s="1098"/>
      <c r="O37" s="1098"/>
      <c r="P37" s="1098"/>
      <c r="Q37" s="1098"/>
      <c r="R37" s="1098"/>
      <c r="S37" s="1098"/>
      <c r="T37" s="1098"/>
      <c r="U37" s="1098"/>
      <c r="V37" s="1098"/>
      <c r="W37" s="1098"/>
      <c r="X37" s="1098"/>
      <c r="Y37" s="1098"/>
      <c r="Z37" s="1098"/>
      <c r="AA37" s="1098"/>
      <c r="AB37" s="1098"/>
      <c r="AC37" s="1098"/>
      <c r="AD37" s="1098"/>
      <c r="AE37" s="1098"/>
      <c r="AF37" s="1098"/>
      <c r="AG37" s="1098"/>
      <c r="AH37" s="1098"/>
      <c r="AI37" s="1098"/>
      <c r="AJ37" s="1098"/>
      <c r="AK37" s="1098"/>
      <c r="AL37" s="1098"/>
      <c r="AM37" s="1098"/>
      <c r="AN37" s="1098"/>
      <c r="AO37" s="1098"/>
      <c r="AP37" s="1098"/>
      <c r="AQ37" s="1098"/>
      <c r="AR37" s="1098"/>
      <c r="AS37" s="1098"/>
      <c r="AT37" s="1098"/>
      <c r="AU37" s="1098"/>
      <c r="AV37" s="1098"/>
      <c r="AW37" s="1098"/>
      <c r="AX37" s="1098"/>
      <c r="AY37" s="1098"/>
      <c r="AZ37" s="1098"/>
      <c r="BA37" s="1098"/>
      <c r="BB37" s="1098"/>
      <c r="BC37" s="1098"/>
      <c r="BD37" s="1098"/>
      <c r="BE37" s="1098"/>
      <c r="BF37" s="1098"/>
      <c r="BG37" s="1098"/>
      <c r="BH37" s="1098"/>
      <c r="BI37" s="1098"/>
      <c r="BJ37" s="1098"/>
      <c r="BK37" s="1098"/>
      <c r="BL37" s="1098"/>
      <c r="BM37" s="1098"/>
      <c r="BN37" s="1098"/>
      <c r="BO37" s="1098"/>
      <c r="BP37" s="1098"/>
      <c r="BQ37" s="1098"/>
      <c r="BR37" s="1098"/>
      <c r="BS37" s="1098"/>
      <c r="BT37" s="1098"/>
      <c r="BU37" s="1098"/>
      <c r="BV37" s="1098"/>
      <c r="BW37" s="1098"/>
      <c r="BX37" s="1098"/>
      <c r="BY37" s="1098"/>
      <c r="BZ37" s="1098"/>
      <c r="CA37" s="1098"/>
      <c r="CB37" s="1098"/>
      <c r="CC37" s="1098"/>
      <c r="CD37" s="1098"/>
      <c r="CE37" s="1098"/>
      <c r="CF37" s="1098"/>
      <c r="CG37" s="1098"/>
      <c r="CH37" s="1098"/>
      <c r="CI37" s="1098"/>
      <c r="CJ37" s="1098"/>
      <c r="CK37" s="1098"/>
      <c r="CL37" s="1098"/>
      <c r="CM37" s="1098"/>
      <c r="CN37" s="1098"/>
      <c r="CO37" s="1098"/>
      <c r="CP37" s="1098"/>
      <c r="CQ37" s="1098"/>
      <c r="CR37" s="1098"/>
      <c r="CS37" s="1098"/>
      <c r="CT37" s="1098"/>
      <c r="CU37" s="1098"/>
      <c r="CV37" s="1098"/>
      <c r="CW37" s="1098"/>
      <c r="CX37" s="1098"/>
      <c r="CY37" s="1098"/>
      <c r="CZ37" s="1098"/>
      <c r="DA37" s="1098"/>
      <c r="DB37" s="1098"/>
      <c r="DC37" s="1098"/>
      <c r="DD37" s="1098"/>
      <c r="DE37" s="1098"/>
      <c r="DF37" s="1098"/>
      <c r="DG37" s="1098"/>
      <c r="DH37" s="1098"/>
      <c r="DI37" s="1098"/>
      <c r="DJ37" s="1098"/>
      <c r="DK37" s="1098"/>
      <c r="DL37" s="1098"/>
      <c r="DM37" s="1098"/>
      <c r="DN37" s="1098"/>
      <c r="DO37" s="1098"/>
      <c r="DP37" s="1098"/>
      <c r="DQ37" s="1098"/>
      <c r="DR37" s="1098"/>
      <c r="DS37" s="1098"/>
      <c r="DT37" s="1098"/>
      <c r="DU37" s="1098"/>
      <c r="DV37" s="1098"/>
      <c r="DW37" s="1098"/>
      <c r="DX37" s="1098"/>
      <c r="DY37" s="1098"/>
      <c r="DZ37" s="1098"/>
      <c r="EA37" s="1098"/>
      <c r="EB37" s="1098"/>
      <c r="EC37" s="1098"/>
      <c r="ED37" s="1098"/>
      <c r="EE37" s="1098"/>
      <c r="EF37" s="1098"/>
      <c r="EG37" s="1098"/>
      <c r="EH37" s="1098"/>
      <c r="EI37" s="1098"/>
      <c r="EJ37" s="1098"/>
      <c r="EK37" s="1098"/>
      <c r="EL37" s="1098"/>
      <c r="EM37" s="1098"/>
      <c r="EN37" s="1098"/>
      <c r="EO37" s="1098"/>
      <c r="EP37" s="1098"/>
      <c r="EQ37" s="1098"/>
      <c r="ER37" s="1098"/>
      <c r="ES37" s="1098"/>
      <c r="ET37" s="1098"/>
      <c r="EU37" s="1098"/>
      <c r="EV37" s="1098"/>
      <c r="EW37" s="1098"/>
      <c r="EX37" s="1098"/>
      <c r="EY37" s="1098"/>
      <c r="EZ37" s="1098"/>
      <c r="FA37" s="1098"/>
      <c r="FB37" s="1098"/>
      <c r="FC37" s="1098"/>
      <c r="FD37" s="1098"/>
      <c r="FE37" s="1098"/>
      <c r="FF37" s="1098"/>
      <c r="FG37" s="1098"/>
      <c r="FH37" s="1098"/>
      <c r="FI37" s="1098"/>
      <c r="FJ37" s="1098"/>
      <c r="FK37" s="1098"/>
      <c r="FL37" s="1098"/>
      <c r="FM37" s="1098"/>
      <c r="FN37" s="1098"/>
      <c r="FO37" s="1098"/>
      <c r="FP37" s="1098"/>
      <c r="FQ37" s="1098"/>
      <c r="FR37" s="1098"/>
      <c r="FS37" s="1098"/>
      <c r="FT37" s="1098"/>
      <c r="FU37" s="1098"/>
      <c r="FV37" s="1098"/>
      <c r="FW37" s="1098"/>
      <c r="FX37" s="1098"/>
      <c r="FY37" s="1098"/>
      <c r="FZ37" s="1098"/>
      <c r="GA37" s="1098"/>
      <c r="GB37" s="1098"/>
      <c r="GC37" s="1098"/>
      <c r="GD37" s="1098"/>
      <c r="GE37" s="1098"/>
      <c r="GF37" s="1098"/>
      <c r="GG37" s="1098"/>
      <c r="GH37" s="1098"/>
      <c r="GI37" s="1098"/>
      <c r="GJ37" s="1098"/>
      <c r="GK37" s="1098"/>
      <c r="GL37" s="1098"/>
      <c r="GM37" s="1098"/>
      <c r="GN37" s="1098"/>
      <c r="GO37" s="1098"/>
      <c r="GP37" s="1098"/>
      <c r="GQ37" s="1098"/>
      <c r="GR37" s="1098"/>
      <c r="GS37" s="1098"/>
      <c r="GT37" s="1098"/>
      <c r="GU37" s="1098"/>
      <c r="GV37" s="1098"/>
      <c r="GW37" s="1098"/>
      <c r="GX37" s="1098"/>
      <c r="GY37" s="1098"/>
      <c r="GZ37" s="1098"/>
      <c r="HA37" s="1098"/>
      <c r="HB37" s="1098"/>
      <c r="HC37" s="1098"/>
      <c r="HD37" s="1098"/>
      <c r="HE37" s="1098"/>
      <c r="HF37" s="1098"/>
      <c r="HG37" s="1098"/>
      <c r="HH37" s="1098"/>
      <c r="HI37" s="1098"/>
      <c r="HJ37" s="1098"/>
      <c r="HK37" s="1098"/>
      <c r="HL37" s="1098"/>
      <c r="HM37" s="1098"/>
      <c r="HN37" s="1098"/>
      <c r="HO37" s="1098"/>
      <c r="HP37" s="1098"/>
      <c r="HQ37" s="1098"/>
      <c r="HR37" s="1098"/>
      <c r="HS37" s="1098"/>
      <c r="HT37" s="1098"/>
      <c r="HU37" s="1098"/>
      <c r="HV37" s="1098"/>
      <c r="HW37" s="1098"/>
      <c r="HX37" s="1098"/>
      <c r="HY37" s="1098"/>
      <c r="HZ37" s="1098"/>
      <c r="IA37" s="1098"/>
      <c r="IB37" s="1098"/>
      <c r="IC37" s="1098"/>
      <c r="ID37" s="1098"/>
      <c r="IE37" s="1098"/>
      <c r="IF37" s="1098"/>
      <c r="IG37" s="1098"/>
      <c r="IH37" s="1098"/>
      <c r="II37" s="1098"/>
      <c r="IJ37" s="1098"/>
      <c r="IK37" s="1098"/>
      <c r="IL37" s="1098"/>
      <c r="IM37" s="1098"/>
      <c r="IN37" s="1098"/>
      <c r="IO37" s="1098"/>
      <c r="IP37" s="1098"/>
      <c r="IQ37" s="1098"/>
      <c r="IR37" s="1098"/>
      <c r="IS37" s="1098"/>
      <c r="IT37" s="1098"/>
      <c r="IU37" s="1098"/>
      <c r="IV37" s="1098"/>
    </row>
    <row r="38" spans="1:256" ht="12.95" customHeight="1">
      <c r="A38" s="675" t="s">
        <v>800</v>
      </c>
      <c r="B38" s="1096">
        <f>SUM(B40:B44)</f>
        <v>717</v>
      </c>
      <c r="C38" s="1096">
        <f>SUM(C40:C44)</f>
        <v>220</v>
      </c>
      <c r="D38" s="1096">
        <f>SUM(D40:D44)</f>
        <v>423</v>
      </c>
      <c r="E38" s="1096">
        <f>SUM(E40:E44)</f>
        <v>74</v>
      </c>
      <c r="F38" s="1098"/>
    </row>
    <row r="39" spans="1:256" s="1098" customFormat="1" ht="12.95" customHeight="1">
      <c r="A39" s="674"/>
      <c r="B39" s="1096"/>
      <c r="C39" s="1141"/>
      <c r="D39" s="1141"/>
      <c r="E39" s="1140"/>
      <c r="F39" s="1093"/>
      <c r="G39" s="1093"/>
      <c r="H39" s="1093"/>
      <c r="I39" s="1093"/>
      <c r="J39" s="1093"/>
      <c r="K39" s="1093"/>
      <c r="L39" s="1093"/>
      <c r="M39" s="1093"/>
      <c r="N39" s="1093"/>
      <c r="O39" s="1093"/>
      <c r="P39" s="1093"/>
      <c r="Q39" s="1093"/>
      <c r="R39" s="1093"/>
      <c r="S39" s="1093"/>
      <c r="T39" s="1093"/>
      <c r="U39" s="1093"/>
      <c r="V39" s="1093"/>
      <c r="W39" s="1093"/>
      <c r="X39" s="1093"/>
      <c r="Y39" s="1093"/>
      <c r="Z39" s="1093"/>
      <c r="AA39" s="1093"/>
      <c r="AB39" s="1093"/>
      <c r="AC39" s="1093"/>
      <c r="AD39" s="1093"/>
      <c r="AE39" s="1093"/>
      <c r="AF39" s="1093"/>
      <c r="AG39" s="1093"/>
      <c r="AH39" s="1093"/>
      <c r="AI39" s="1093"/>
      <c r="AJ39" s="1093"/>
      <c r="AK39" s="1093"/>
      <c r="AL39" s="1093"/>
      <c r="AM39" s="1093"/>
      <c r="AN39" s="1093"/>
      <c r="AO39" s="1093"/>
      <c r="AP39" s="1093"/>
      <c r="AQ39" s="1093"/>
      <c r="AR39" s="1093"/>
      <c r="AS39" s="1093"/>
      <c r="AT39" s="1093"/>
      <c r="AU39" s="1093"/>
      <c r="AV39" s="1093"/>
      <c r="AW39" s="1093"/>
      <c r="AX39" s="1093"/>
      <c r="AY39" s="1093"/>
      <c r="AZ39" s="1093"/>
      <c r="BA39" s="1093"/>
      <c r="BB39" s="1093"/>
      <c r="BC39" s="1093"/>
      <c r="BD39" s="1093"/>
      <c r="BE39" s="1093"/>
      <c r="BF39" s="1093"/>
      <c r="BG39" s="1093"/>
      <c r="BH39" s="1093"/>
      <c r="BI39" s="1093"/>
      <c r="BJ39" s="1093"/>
      <c r="BK39" s="1093"/>
      <c r="BL39" s="1093"/>
      <c r="BM39" s="1093"/>
      <c r="BN39" s="1093"/>
      <c r="BO39" s="1093"/>
      <c r="BP39" s="1093"/>
      <c r="BQ39" s="1093"/>
      <c r="BR39" s="1093"/>
      <c r="BS39" s="1093"/>
      <c r="BT39" s="1093"/>
      <c r="BU39" s="1093"/>
      <c r="BV39" s="1093"/>
      <c r="BW39" s="1093"/>
      <c r="BX39" s="1093"/>
      <c r="BY39" s="1093"/>
      <c r="BZ39" s="1093"/>
      <c r="CA39" s="1093"/>
      <c r="CB39" s="1093"/>
      <c r="CC39" s="1093"/>
      <c r="CD39" s="1093"/>
      <c r="CE39" s="1093"/>
      <c r="CF39" s="1093"/>
      <c r="CG39" s="1093"/>
      <c r="CH39" s="1093"/>
      <c r="CI39" s="1093"/>
      <c r="CJ39" s="1093"/>
      <c r="CK39" s="1093"/>
      <c r="CL39" s="1093"/>
      <c r="CM39" s="1093"/>
      <c r="CN39" s="1093"/>
      <c r="CO39" s="1093"/>
      <c r="CP39" s="1093"/>
      <c r="CQ39" s="1093"/>
      <c r="CR39" s="1093"/>
      <c r="CS39" s="1093"/>
      <c r="CT39" s="1093"/>
      <c r="CU39" s="1093"/>
      <c r="CV39" s="1093"/>
      <c r="CW39" s="1093"/>
      <c r="CX39" s="1093"/>
      <c r="CY39" s="1093"/>
      <c r="CZ39" s="1093"/>
      <c r="DA39" s="1093"/>
      <c r="DB39" s="1093"/>
      <c r="DC39" s="1093"/>
      <c r="DD39" s="1093"/>
      <c r="DE39" s="1093"/>
      <c r="DF39" s="1093"/>
      <c r="DG39" s="1093"/>
      <c r="DH39" s="1093"/>
      <c r="DI39" s="1093"/>
      <c r="DJ39" s="1093"/>
      <c r="DK39" s="1093"/>
      <c r="DL39" s="1093"/>
      <c r="DM39" s="1093"/>
      <c r="DN39" s="1093"/>
      <c r="DO39" s="1093"/>
      <c r="DP39" s="1093"/>
      <c r="DQ39" s="1093"/>
      <c r="DR39" s="1093"/>
      <c r="DS39" s="1093"/>
      <c r="DT39" s="1093"/>
      <c r="DU39" s="1093"/>
      <c r="DV39" s="1093"/>
      <c r="DW39" s="1093"/>
      <c r="DX39" s="1093"/>
      <c r="DY39" s="1093"/>
      <c r="DZ39" s="1093"/>
      <c r="EA39" s="1093"/>
      <c r="EB39" s="1093"/>
      <c r="EC39" s="1093"/>
      <c r="ED39" s="1093"/>
      <c r="EE39" s="1093"/>
      <c r="EF39" s="1093"/>
      <c r="EG39" s="1093"/>
      <c r="EH39" s="1093"/>
      <c r="EI39" s="1093"/>
      <c r="EJ39" s="1093"/>
      <c r="EK39" s="1093"/>
      <c r="EL39" s="1093"/>
      <c r="EM39" s="1093"/>
      <c r="EN39" s="1093"/>
      <c r="EO39" s="1093"/>
      <c r="EP39" s="1093"/>
      <c r="EQ39" s="1093"/>
      <c r="ER39" s="1093"/>
      <c r="ES39" s="1093"/>
      <c r="ET39" s="1093"/>
      <c r="EU39" s="1093"/>
      <c r="EV39" s="1093"/>
      <c r="EW39" s="1093"/>
      <c r="EX39" s="1093"/>
      <c r="EY39" s="1093"/>
      <c r="EZ39" s="1093"/>
      <c r="FA39" s="1093"/>
      <c r="FB39" s="1093"/>
      <c r="FC39" s="1093"/>
      <c r="FD39" s="1093"/>
      <c r="FE39" s="1093"/>
      <c r="FF39" s="1093"/>
      <c r="FG39" s="1093"/>
      <c r="FH39" s="1093"/>
      <c r="FI39" s="1093"/>
      <c r="FJ39" s="1093"/>
      <c r="FK39" s="1093"/>
      <c r="FL39" s="1093"/>
      <c r="FM39" s="1093"/>
      <c r="FN39" s="1093"/>
      <c r="FO39" s="1093"/>
      <c r="FP39" s="1093"/>
      <c r="FQ39" s="1093"/>
      <c r="FR39" s="1093"/>
      <c r="FS39" s="1093"/>
      <c r="FT39" s="1093"/>
      <c r="FU39" s="1093"/>
      <c r="FV39" s="1093"/>
      <c r="FW39" s="1093"/>
      <c r="FX39" s="1093"/>
      <c r="FY39" s="1093"/>
      <c r="FZ39" s="1093"/>
      <c r="GA39" s="1093"/>
      <c r="GB39" s="1093"/>
      <c r="GC39" s="1093"/>
      <c r="GD39" s="1093"/>
      <c r="GE39" s="1093"/>
      <c r="GF39" s="1093"/>
      <c r="GG39" s="1093"/>
      <c r="GH39" s="1093"/>
      <c r="GI39" s="1093"/>
      <c r="GJ39" s="1093"/>
      <c r="GK39" s="1093"/>
      <c r="GL39" s="1093"/>
      <c r="GM39" s="1093"/>
      <c r="GN39" s="1093"/>
      <c r="GO39" s="1093"/>
      <c r="GP39" s="1093"/>
      <c r="GQ39" s="1093"/>
      <c r="GR39" s="1093"/>
      <c r="GS39" s="1093"/>
      <c r="GT39" s="1093"/>
      <c r="GU39" s="1093"/>
      <c r="GV39" s="1093"/>
      <c r="GW39" s="1093"/>
      <c r="GX39" s="1093"/>
      <c r="GY39" s="1093"/>
      <c r="GZ39" s="1093"/>
      <c r="HA39" s="1093"/>
      <c r="HB39" s="1093"/>
      <c r="HC39" s="1093"/>
      <c r="HD39" s="1093"/>
      <c r="HE39" s="1093"/>
      <c r="HF39" s="1093"/>
      <c r="HG39" s="1093"/>
      <c r="HH39" s="1093"/>
      <c r="HI39" s="1093"/>
      <c r="HJ39" s="1093"/>
      <c r="HK39" s="1093"/>
      <c r="HL39" s="1093"/>
      <c r="HM39" s="1093"/>
      <c r="HN39" s="1093"/>
      <c r="HO39" s="1093"/>
      <c r="HP39" s="1093"/>
      <c r="HQ39" s="1093"/>
      <c r="HR39" s="1093"/>
      <c r="HS39" s="1093"/>
      <c r="HT39" s="1093"/>
      <c r="HU39" s="1093"/>
      <c r="HV39" s="1093"/>
      <c r="HW39" s="1093"/>
      <c r="HX39" s="1093"/>
      <c r="HY39" s="1093"/>
      <c r="HZ39" s="1093"/>
      <c r="IA39" s="1093"/>
      <c r="IB39" s="1093"/>
      <c r="IC39" s="1093"/>
      <c r="ID39" s="1093"/>
      <c r="IE39" s="1093"/>
      <c r="IF39" s="1093"/>
      <c r="IG39" s="1093"/>
      <c r="IH39" s="1093"/>
      <c r="II39" s="1093"/>
      <c r="IJ39" s="1093"/>
      <c r="IK39" s="1093"/>
      <c r="IL39" s="1093"/>
      <c r="IM39" s="1093"/>
      <c r="IN39" s="1093"/>
      <c r="IO39" s="1093"/>
      <c r="IP39" s="1093"/>
      <c r="IQ39" s="1093"/>
      <c r="IR39" s="1093"/>
      <c r="IS39" s="1093"/>
      <c r="IT39" s="1093"/>
      <c r="IU39" s="1093"/>
      <c r="IV39" s="1093"/>
    </row>
    <row r="40" spans="1:256" ht="12.95" customHeight="1">
      <c r="A40" s="674" t="s">
        <v>799</v>
      </c>
      <c r="B40" s="1096">
        <f t="shared" ref="B40:B46" si="2">SUM(C40:E40)</f>
        <v>52</v>
      </c>
      <c r="C40" s="1141">
        <v>7</v>
      </c>
      <c r="D40" s="1141">
        <v>37</v>
      </c>
      <c r="E40" s="1140">
        <v>8</v>
      </c>
    </row>
    <row r="41" spans="1:256" ht="12.95" customHeight="1">
      <c r="A41" s="674" t="s">
        <v>798</v>
      </c>
      <c r="B41" s="1096">
        <f t="shared" si="2"/>
        <v>120</v>
      </c>
      <c r="C41" s="1142">
        <v>24</v>
      </c>
      <c r="D41" s="1142">
        <v>81</v>
      </c>
      <c r="E41" s="1142">
        <v>15</v>
      </c>
    </row>
    <row r="42" spans="1:256" ht="12.95" customHeight="1">
      <c r="A42" s="674" t="s">
        <v>797</v>
      </c>
      <c r="B42" s="1096">
        <f t="shared" si="2"/>
        <v>84</v>
      </c>
      <c r="C42" s="1141">
        <v>21</v>
      </c>
      <c r="D42" s="1141">
        <v>52</v>
      </c>
      <c r="E42" s="1140">
        <v>11</v>
      </c>
      <c r="I42" s="1098"/>
      <c r="J42" s="1098"/>
      <c r="K42" s="1098"/>
      <c r="L42" s="1098"/>
      <c r="M42" s="1098"/>
      <c r="N42" s="1098"/>
      <c r="O42" s="1098"/>
      <c r="P42" s="1098"/>
      <c r="Q42" s="1098"/>
      <c r="R42" s="1098"/>
      <c r="S42" s="1098"/>
      <c r="T42" s="1098"/>
      <c r="U42" s="1098"/>
      <c r="V42" s="1098"/>
      <c r="W42" s="1098"/>
      <c r="X42" s="1098"/>
      <c r="Y42" s="1098"/>
      <c r="Z42" s="1098"/>
      <c r="AA42" s="1098"/>
      <c r="AB42" s="1098"/>
      <c r="AC42" s="1098"/>
      <c r="AD42" s="1098"/>
      <c r="AE42" s="1098"/>
      <c r="AF42" s="1098"/>
      <c r="AG42" s="1098"/>
      <c r="AH42" s="1098"/>
      <c r="AI42" s="1098"/>
      <c r="AJ42" s="1098"/>
      <c r="AK42" s="1098"/>
      <c r="AL42" s="1098"/>
      <c r="AM42" s="1098"/>
      <c r="AN42" s="1098"/>
      <c r="AO42" s="1098"/>
      <c r="AP42" s="1098"/>
      <c r="AQ42" s="1098"/>
      <c r="AR42" s="1098"/>
      <c r="AS42" s="1098"/>
      <c r="AT42" s="1098"/>
      <c r="AU42" s="1098"/>
      <c r="AV42" s="1098"/>
      <c r="AW42" s="1098"/>
      <c r="AX42" s="1098"/>
      <c r="AY42" s="1098"/>
      <c r="AZ42" s="1098"/>
      <c r="BA42" s="1098"/>
      <c r="BB42" s="1098"/>
      <c r="BC42" s="1098"/>
      <c r="BD42" s="1098"/>
      <c r="BE42" s="1098"/>
      <c r="BF42" s="1098"/>
      <c r="BG42" s="1098"/>
      <c r="BH42" s="1098"/>
      <c r="BI42" s="1098"/>
      <c r="BJ42" s="1098"/>
      <c r="BK42" s="1098"/>
      <c r="BL42" s="1098"/>
      <c r="BM42" s="1098"/>
      <c r="BN42" s="1098"/>
      <c r="BO42" s="1098"/>
      <c r="BP42" s="1098"/>
      <c r="BQ42" s="1098"/>
      <c r="BR42" s="1098"/>
      <c r="BS42" s="1098"/>
      <c r="BT42" s="1098"/>
      <c r="BU42" s="1098"/>
      <c r="BV42" s="1098"/>
      <c r="BW42" s="1098"/>
      <c r="BX42" s="1098"/>
      <c r="BY42" s="1098"/>
      <c r="BZ42" s="1098"/>
      <c r="CA42" s="1098"/>
      <c r="CB42" s="1098"/>
      <c r="CC42" s="1098"/>
      <c r="CD42" s="1098"/>
      <c r="CE42" s="1098"/>
      <c r="CF42" s="1098"/>
      <c r="CG42" s="1098"/>
      <c r="CH42" s="1098"/>
      <c r="CI42" s="1098"/>
      <c r="CJ42" s="1098"/>
      <c r="CK42" s="1098"/>
      <c r="CL42" s="1098"/>
      <c r="CM42" s="1098"/>
      <c r="CN42" s="1098"/>
      <c r="CO42" s="1098"/>
      <c r="CP42" s="1098"/>
      <c r="CQ42" s="1098"/>
      <c r="CR42" s="1098"/>
      <c r="CS42" s="1098"/>
      <c r="CT42" s="1098"/>
      <c r="CU42" s="1098"/>
      <c r="CV42" s="1098"/>
      <c r="CW42" s="1098"/>
      <c r="CX42" s="1098"/>
      <c r="CY42" s="1098"/>
      <c r="CZ42" s="1098"/>
      <c r="DA42" s="1098"/>
      <c r="DB42" s="1098"/>
      <c r="DC42" s="1098"/>
      <c r="DD42" s="1098"/>
      <c r="DE42" s="1098"/>
      <c r="DF42" s="1098"/>
      <c r="DG42" s="1098"/>
      <c r="DH42" s="1098"/>
      <c r="DI42" s="1098"/>
      <c r="DJ42" s="1098"/>
      <c r="DK42" s="1098"/>
      <c r="DL42" s="1098"/>
      <c r="DM42" s="1098"/>
      <c r="DN42" s="1098"/>
      <c r="DO42" s="1098"/>
      <c r="DP42" s="1098"/>
      <c r="DQ42" s="1098"/>
      <c r="DR42" s="1098"/>
      <c r="DS42" s="1098"/>
      <c r="DT42" s="1098"/>
      <c r="DU42" s="1098"/>
      <c r="DV42" s="1098"/>
      <c r="DW42" s="1098"/>
      <c r="DX42" s="1098"/>
      <c r="DY42" s="1098"/>
      <c r="DZ42" s="1098"/>
      <c r="EA42" s="1098"/>
      <c r="EB42" s="1098"/>
      <c r="EC42" s="1098"/>
      <c r="ED42" s="1098"/>
      <c r="EE42" s="1098"/>
      <c r="EF42" s="1098"/>
      <c r="EG42" s="1098"/>
      <c r="EH42" s="1098"/>
      <c r="EI42" s="1098"/>
      <c r="EJ42" s="1098"/>
      <c r="EK42" s="1098"/>
      <c r="EL42" s="1098"/>
      <c r="EM42" s="1098"/>
      <c r="EN42" s="1098"/>
      <c r="EO42" s="1098"/>
      <c r="EP42" s="1098"/>
      <c r="EQ42" s="1098"/>
      <c r="ER42" s="1098"/>
      <c r="ES42" s="1098"/>
      <c r="ET42" s="1098"/>
      <c r="EU42" s="1098"/>
      <c r="EV42" s="1098"/>
      <c r="EW42" s="1098"/>
      <c r="EX42" s="1098"/>
      <c r="EY42" s="1098"/>
      <c r="EZ42" s="1098"/>
      <c r="FA42" s="1098"/>
      <c r="FB42" s="1098"/>
      <c r="FC42" s="1098"/>
      <c r="FD42" s="1098"/>
      <c r="FE42" s="1098"/>
      <c r="FF42" s="1098"/>
      <c r="FG42" s="1098"/>
      <c r="FH42" s="1098"/>
      <c r="FI42" s="1098"/>
      <c r="FJ42" s="1098"/>
      <c r="FK42" s="1098"/>
      <c r="FL42" s="1098"/>
      <c r="FM42" s="1098"/>
      <c r="FN42" s="1098"/>
      <c r="FO42" s="1098"/>
      <c r="FP42" s="1098"/>
      <c r="FQ42" s="1098"/>
      <c r="FR42" s="1098"/>
      <c r="FS42" s="1098"/>
      <c r="FT42" s="1098"/>
      <c r="FU42" s="1098"/>
      <c r="FV42" s="1098"/>
      <c r="FW42" s="1098"/>
      <c r="FX42" s="1098"/>
      <c r="FY42" s="1098"/>
      <c r="FZ42" s="1098"/>
      <c r="GA42" s="1098"/>
      <c r="GB42" s="1098"/>
      <c r="GC42" s="1098"/>
      <c r="GD42" s="1098"/>
      <c r="GE42" s="1098"/>
      <c r="GF42" s="1098"/>
      <c r="GG42" s="1098"/>
      <c r="GH42" s="1098"/>
      <c r="GI42" s="1098"/>
      <c r="GJ42" s="1098"/>
      <c r="GK42" s="1098"/>
      <c r="GL42" s="1098"/>
      <c r="GM42" s="1098"/>
      <c r="GN42" s="1098"/>
      <c r="GO42" s="1098"/>
      <c r="GP42" s="1098"/>
      <c r="GQ42" s="1098"/>
      <c r="GR42" s="1098"/>
      <c r="GS42" s="1098"/>
      <c r="GT42" s="1098"/>
      <c r="GU42" s="1098"/>
      <c r="GV42" s="1098"/>
      <c r="GW42" s="1098"/>
      <c r="GX42" s="1098"/>
      <c r="GY42" s="1098"/>
      <c r="GZ42" s="1098"/>
      <c r="HA42" s="1098"/>
      <c r="HB42" s="1098"/>
      <c r="HC42" s="1098"/>
      <c r="HD42" s="1098"/>
      <c r="HE42" s="1098"/>
      <c r="HF42" s="1098"/>
      <c r="HG42" s="1098"/>
      <c r="HH42" s="1098"/>
      <c r="HI42" s="1098"/>
      <c r="HJ42" s="1098"/>
      <c r="HK42" s="1098"/>
      <c r="HL42" s="1098"/>
      <c r="HM42" s="1098"/>
      <c r="HN42" s="1098"/>
      <c r="HO42" s="1098"/>
      <c r="HP42" s="1098"/>
      <c r="HQ42" s="1098"/>
      <c r="HR42" s="1098"/>
      <c r="HS42" s="1098"/>
      <c r="HT42" s="1098"/>
      <c r="HU42" s="1098"/>
      <c r="HV42" s="1098"/>
      <c r="HW42" s="1098"/>
      <c r="HX42" s="1098"/>
      <c r="HY42" s="1098"/>
      <c r="HZ42" s="1098"/>
      <c r="IA42" s="1098"/>
      <c r="IB42" s="1098"/>
      <c r="IC42" s="1098"/>
      <c r="ID42" s="1098"/>
      <c r="IE42" s="1098"/>
      <c r="IF42" s="1098"/>
      <c r="IG42" s="1098"/>
      <c r="IH42" s="1098"/>
      <c r="II42" s="1098"/>
      <c r="IJ42" s="1098"/>
      <c r="IK42" s="1098"/>
      <c r="IL42" s="1098"/>
      <c r="IM42" s="1098"/>
      <c r="IN42" s="1098"/>
      <c r="IO42" s="1098"/>
      <c r="IP42" s="1098"/>
      <c r="IQ42" s="1098"/>
      <c r="IR42" s="1098"/>
      <c r="IS42" s="1098"/>
      <c r="IT42" s="1098"/>
      <c r="IU42" s="1098"/>
      <c r="IV42" s="1098"/>
    </row>
    <row r="43" spans="1:256" ht="12.95" customHeight="1">
      <c r="A43" s="674" t="s">
        <v>796</v>
      </c>
      <c r="B43" s="1096">
        <f t="shared" si="2"/>
        <v>201</v>
      </c>
      <c r="C43" s="1141">
        <v>62</v>
      </c>
      <c r="D43" s="1141">
        <v>115</v>
      </c>
      <c r="E43" s="1140">
        <v>24</v>
      </c>
    </row>
    <row r="44" spans="1:256" s="1098" customFormat="1" ht="12.95" customHeight="1">
      <c r="A44" s="674" t="s">
        <v>795</v>
      </c>
      <c r="B44" s="1096">
        <f t="shared" si="2"/>
        <v>260</v>
      </c>
      <c r="C44" s="1141">
        <v>106</v>
      </c>
      <c r="D44" s="1141">
        <v>138</v>
      </c>
      <c r="E44" s="1140">
        <v>16</v>
      </c>
      <c r="F44" s="1093"/>
      <c r="G44" s="1093"/>
      <c r="H44" s="1093"/>
      <c r="I44" s="1093"/>
      <c r="J44" s="1093"/>
      <c r="K44" s="1093"/>
      <c r="L44" s="1093"/>
      <c r="M44" s="1093"/>
      <c r="N44" s="1093"/>
      <c r="O44" s="1093"/>
      <c r="P44" s="1093"/>
      <c r="Q44" s="1093"/>
      <c r="R44" s="1093"/>
      <c r="S44" s="1093"/>
      <c r="T44" s="1093"/>
      <c r="U44" s="1093"/>
      <c r="V44" s="1093"/>
      <c r="W44" s="1093"/>
      <c r="X44" s="1093"/>
      <c r="Y44" s="1093"/>
      <c r="Z44" s="1093"/>
      <c r="AA44" s="1093"/>
      <c r="AB44" s="1093"/>
      <c r="AC44" s="1093"/>
      <c r="AD44" s="1093"/>
      <c r="AE44" s="1093"/>
      <c r="AF44" s="1093"/>
      <c r="AG44" s="1093"/>
      <c r="AH44" s="1093"/>
      <c r="AI44" s="1093"/>
      <c r="AJ44" s="1093"/>
      <c r="AK44" s="1093"/>
      <c r="AL44" s="1093"/>
      <c r="AM44" s="1093"/>
      <c r="AN44" s="1093"/>
      <c r="AO44" s="1093"/>
      <c r="AP44" s="1093"/>
      <c r="AQ44" s="1093"/>
      <c r="AR44" s="1093"/>
      <c r="AS44" s="1093"/>
      <c r="AT44" s="1093"/>
      <c r="AU44" s="1093"/>
      <c r="AV44" s="1093"/>
      <c r="AW44" s="1093"/>
      <c r="AX44" s="1093"/>
      <c r="AY44" s="1093"/>
      <c r="AZ44" s="1093"/>
      <c r="BA44" s="1093"/>
      <c r="BB44" s="1093"/>
      <c r="BC44" s="1093"/>
      <c r="BD44" s="1093"/>
      <c r="BE44" s="1093"/>
      <c r="BF44" s="1093"/>
      <c r="BG44" s="1093"/>
      <c r="BH44" s="1093"/>
      <c r="BI44" s="1093"/>
      <c r="BJ44" s="1093"/>
      <c r="BK44" s="1093"/>
      <c r="BL44" s="1093"/>
      <c r="BM44" s="1093"/>
      <c r="BN44" s="1093"/>
      <c r="BO44" s="1093"/>
      <c r="BP44" s="1093"/>
      <c r="BQ44" s="1093"/>
      <c r="BR44" s="1093"/>
      <c r="BS44" s="1093"/>
      <c r="BT44" s="1093"/>
      <c r="BU44" s="1093"/>
      <c r="BV44" s="1093"/>
      <c r="BW44" s="1093"/>
      <c r="BX44" s="1093"/>
      <c r="BY44" s="1093"/>
      <c r="BZ44" s="1093"/>
      <c r="CA44" s="1093"/>
      <c r="CB44" s="1093"/>
      <c r="CC44" s="1093"/>
      <c r="CD44" s="1093"/>
      <c r="CE44" s="1093"/>
      <c r="CF44" s="1093"/>
      <c r="CG44" s="1093"/>
      <c r="CH44" s="1093"/>
      <c r="CI44" s="1093"/>
      <c r="CJ44" s="1093"/>
      <c r="CK44" s="1093"/>
      <c r="CL44" s="1093"/>
      <c r="CM44" s="1093"/>
      <c r="CN44" s="1093"/>
      <c r="CO44" s="1093"/>
      <c r="CP44" s="1093"/>
      <c r="CQ44" s="1093"/>
      <c r="CR44" s="1093"/>
      <c r="CS44" s="1093"/>
      <c r="CT44" s="1093"/>
      <c r="CU44" s="1093"/>
      <c r="CV44" s="1093"/>
      <c r="CW44" s="1093"/>
      <c r="CX44" s="1093"/>
      <c r="CY44" s="1093"/>
      <c r="CZ44" s="1093"/>
      <c r="DA44" s="1093"/>
      <c r="DB44" s="1093"/>
      <c r="DC44" s="1093"/>
      <c r="DD44" s="1093"/>
      <c r="DE44" s="1093"/>
      <c r="DF44" s="1093"/>
      <c r="DG44" s="1093"/>
      <c r="DH44" s="1093"/>
      <c r="DI44" s="1093"/>
      <c r="DJ44" s="1093"/>
      <c r="DK44" s="1093"/>
      <c r="DL44" s="1093"/>
      <c r="DM44" s="1093"/>
      <c r="DN44" s="1093"/>
      <c r="DO44" s="1093"/>
      <c r="DP44" s="1093"/>
      <c r="DQ44" s="1093"/>
      <c r="DR44" s="1093"/>
      <c r="DS44" s="1093"/>
      <c r="DT44" s="1093"/>
      <c r="DU44" s="1093"/>
      <c r="DV44" s="1093"/>
      <c r="DW44" s="1093"/>
      <c r="DX44" s="1093"/>
      <c r="DY44" s="1093"/>
      <c r="DZ44" s="1093"/>
      <c r="EA44" s="1093"/>
      <c r="EB44" s="1093"/>
      <c r="EC44" s="1093"/>
      <c r="ED44" s="1093"/>
      <c r="EE44" s="1093"/>
      <c r="EF44" s="1093"/>
      <c r="EG44" s="1093"/>
      <c r="EH44" s="1093"/>
      <c r="EI44" s="1093"/>
      <c r="EJ44" s="1093"/>
      <c r="EK44" s="1093"/>
      <c r="EL44" s="1093"/>
      <c r="EM44" s="1093"/>
      <c r="EN44" s="1093"/>
      <c r="EO44" s="1093"/>
      <c r="EP44" s="1093"/>
      <c r="EQ44" s="1093"/>
      <c r="ER44" s="1093"/>
      <c r="ES44" s="1093"/>
      <c r="ET44" s="1093"/>
      <c r="EU44" s="1093"/>
      <c r="EV44" s="1093"/>
      <c r="EW44" s="1093"/>
      <c r="EX44" s="1093"/>
      <c r="EY44" s="1093"/>
      <c r="EZ44" s="1093"/>
      <c r="FA44" s="1093"/>
      <c r="FB44" s="1093"/>
      <c r="FC44" s="1093"/>
      <c r="FD44" s="1093"/>
      <c r="FE44" s="1093"/>
      <c r="FF44" s="1093"/>
      <c r="FG44" s="1093"/>
      <c r="FH44" s="1093"/>
      <c r="FI44" s="1093"/>
      <c r="FJ44" s="1093"/>
      <c r="FK44" s="1093"/>
      <c r="FL44" s="1093"/>
      <c r="FM44" s="1093"/>
      <c r="FN44" s="1093"/>
      <c r="FO44" s="1093"/>
      <c r="FP44" s="1093"/>
      <c r="FQ44" s="1093"/>
      <c r="FR44" s="1093"/>
      <c r="FS44" s="1093"/>
      <c r="FT44" s="1093"/>
      <c r="FU44" s="1093"/>
      <c r="FV44" s="1093"/>
      <c r="FW44" s="1093"/>
      <c r="FX44" s="1093"/>
      <c r="FY44" s="1093"/>
      <c r="FZ44" s="1093"/>
      <c r="GA44" s="1093"/>
      <c r="GB44" s="1093"/>
      <c r="GC44" s="1093"/>
      <c r="GD44" s="1093"/>
      <c r="GE44" s="1093"/>
      <c r="GF44" s="1093"/>
      <c r="GG44" s="1093"/>
      <c r="GH44" s="1093"/>
      <c r="GI44" s="1093"/>
      <c r="GJ44" s="1093"/>
      <c r="GK44" s="1093"/>
      <c r="GL44" s="1093"/>
      <c r="GM44" s="1093"/>
      <c r="GN44" s="1093"/>
      <c r="GO44" s="1093"/>
      <c r="GP44" s="1093"/>
      <c r="GQ44" s="1093"/>
      <c r="GR44" s="1093"/>
      <c r="GS44" s="1093"/>
      <c r="GT44" s="1093"/>
      <c r="GU44" s="1093"/>
      <c r="GV44" s="1093"/>
      <c r="GW44" s="1093"/>
      <c r="GX44" s="1093"/>
      <c r="GY44" s="1093"/>
      <c r="GZ44" s="1093"/>
      <c r="HA44" s="1093"/>
      <c r="HB44" s="1093"/>
      <c r="HC44" s="1093"/>
      <c r="HD44" s="1093"/>
      <c r="HE44" s="1093"/>
      <c r="HF44" s="1093"/>
      <c r="HG44" s="1093"/>
      <c r="HH44" s="1093"/>
      <c r="HI44" s="1093"/>
      <c r="HJ44" s="1093"/>
      <c r="HK44" s="1093"/>
      <c r="HL44" s="1093"/>
      <c r="HM44" s="1093"/>
      <c r="HN44" s="1093"/>
      <c r="HO44" s="1093"/>
      <c r="HP44" s="1093"/>
      <c r="HQ44" s="1093"/>
      <c r="HR44" s="1093"/>
      <c r="HS44" s="1093"/>
      <c r="HT44" s="1093"/>
      <c r="HU44" s="1093"/>
      <c r="HV44" s="1093"/>
      <c r="HW44" s="1093"/>
      <c r="HX44" s="1093"/>
      <c r="HY44" s="1093"/>
      <c r="HZ44" s="1093"/>
      <c r="IA44" s="1093"/>
      <c r="IB44" s="1093"/>
      <c r="IC44" s="1093"/>
      <c r="ID44" s="1093"/>
      <c r="IE44" s="1093"/>
      <c r="IF44" s="1093"/>
      <c r="IG44" s="1093"/>
      <c r="IH44" s="1093"/>
      <c r="II44" s="1093"/>
      <c r="IJ44" s="1093"/>
      <c r="IK44" s="1093"/>
      <c r="IL44" s="1093"/>
      <c r="IM44" s="1093"/>
      <c r="IN44" s="1093"/>
      <c r="IO44" s="1093"/>
      <c r="IP44" s="1093"/>
      <c r="IQ44" s="1093"/>
      <c r="IR44" s="1093"/>
      <c r="IS44" s="1093"/>
      <c r="IT44" s="1093"/>
      <c r="IU44" s="1093"/>
      <c r="IV44" s="1093"/>
    </row>
    <row r="45" spans="1:256" ht="12.95" customHeight="1">
      <c r="A45" s="674"/>
      <c r="B45" s="1096">
        <f t="shared" si="2"/>
        <v>0</v>
      </c>
      <c r="C45" s="1096"/>
      <c r="D45" s="1096"/>
      <c r="E45" s="1095"/>
    </row>
    <row r="46" spans="1:256" ht="12.95" customHeight="1">
      <c r="A46" s="675" t="s">
        <v>794</v>
      </c>
      <c r="B46" s="1096">
        <f t="shared" si="2"/>
        <v>162</v>
      </c>
      <c r="C46" s="1137">
        <v>26</v>
      </c>
      <c r="D46" s="1137">
        <v>110</v>
      </c>
      <c r="E46" s="1139">
        <v>26</v>
      </c>
      <c r="F46" s="1094"/>
      <c r="I46" s="1098"/>
      <c r="J46" s="1098"/>
    </row>
    <row r="47" spans="1:256" ht="12.95" customHeight="1">
      <c r="B47" s="1137"/>
      <c r="F47" s="1138"/>
      <c r="G47" s="1138"/>
    </row>
    <row r="48" spans="1:256" ht="12.95" customHeight="1">
      <c r="A48" s="1097" t="s">
        <v>425</v>
      </c>
      <c r="B48" s="1096">
        <f>SUM(C48:E48)</f>
        <v>295</v>
      </c>
      <c r="C48" s="1136">
        <v>2</v>
      </c>
      <c r="D48" s="1136">
        <v>141</v>
      </c>
      <c r="E48" s="1136">
        <v>152</v>
      </c>
      <c r="F48" s="1135"/>
      <c r="G48" s="1135"/>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4"/>
      <c r="AL48" s="1094"/>
      <c r="AM48" s="1094"/>
      <c r="AN48" s="1094"/>
      <c r="AO48" s="1094"/>
      <c r="AP48" s="1094"/>
      <c r="AQ48" s="1094"/>
      <c r="AR48" s="1094"/>
      <c r="AS48" s="1094"/>
      <c r="AT48" s="1094"/>
      <c r="AU48" s="1094"/>
      <c r="AV48" s="1094"/>
      <c r="AW48" s="1094"/>
      <c r="AX48" s="1094"/>
      <c r="AY48" s="1094"/>
      <c r="AZ48" s="1094"/>
      <c r="BA48" s="1094"/>
      <c r="BB48" s="1094"/>
      <c r="BC48" s="1094"/>
      <c r="BD48" s="1094"/>
      <c r="BE48" s="1094"/>
      <c r="BF48" s="1094"/>
      <c r="BG48" s="1094"/>
      <c r="BH48" s="1094"/>
      <c r="BI48" s="1094"/>
      <c r="BJ48" s="1094"/>
      <c r="BK48" s="1094"/>
      <c r="BL48" s="1094"/>
      <c r="BM48" s="1094"/>
      <c r="BN48" s="1094"/>
      <c r="BO48" s="1094"/>
      <c r="BP48" s="1094"/>
      <c r="BQ48" s="1094"/>
      <c r="BR48" s="1094"/>
      <c r="BS48" s="1094"/>
      <c r="BT48" s="1094"/>
      <c r="BU48" s="1094"/>
      <c r="BV48" s="1094"/>
      <c r="BW48" s="1094"/>
      <c r="BX48" s="1094"/>
      <c r="BY48" s="1094"/>
      <c r="BZ48" s="1094"/>
      <c r="CA48" s="1094"/>
      <c r="CB48" s="1094"/>
      <c r="CC48" s="1094"/>
      <c r="CD48" s="1094"/>
      <c r="CE48" s="1094"/>
      <c r="CF48" s="1094"/>
      <c r="CG48" s="1094"/>
      <c r="CH48" s="1094"/>
      <c r="CI48" s="1094"/>
      <c r="CJ48" s="1094"/>
      <c r="CK48" s="1094"/>
      <c r="CL48" s="1094"/>
      <c r="CM48" s="1094"/>
      <c r="CN48" s="1094"/>
      <c r="CO48" s="1094"/>
      <c r="CP48" s="1094"/>
      <c r="CQ48" s="1094"/>
      <c r="CR48" s="1094"/>
      <c r="CS48" s="1094"/>
      <c r="CT48" s="1094"/>
      <c r="CU48" s="1094"/>
      <c r="CV48" s="1094"/>
      <c r="CW48" s="1094"/>
      <c r="CX48" s="1094"/>
      <c r="CY48" s="1094"/>
      <c r="CZ48" s="1094"/>
      <c r="DA48" s="1094"/>
      <c r="DB48" s="1094"/>
      <c r="DC48" s="1094"/>
      <c r="DD48" s="1094"/>
      <c r="DE48" s="1094"/>
      <c r="DF48" s="1094"/>
      <c r="DG48" s="1094"/>
      <c r="DH48" s="1094"/>
      <c r="DI48" s="1094"/>
      <c r="DJ48" s="1094"/>
      <c r="DK48" s="1094"/>
      <c r="DL48" s="1094"/>
      <c r="DM48" s="1094"/>
      <c r="DN48" s="1094"/>
      <c r="DO48" s="1094"/>
      <c r="DP48" s="1094"/>
      <c r="DQ48" s="1094"/>
      <c r="DR48" s="1094"/>
      <c r="DS48" s="1094"/>
      <c r="DT48" s="1094"/>
      <c r="DU48" s="1094"/>
      <c r="DV48" s="1094"/>
      <c r="DW48" s="1094"/>
      <c r="DX48" s="1094"/>
      <c r="DY48" s="1094"/>
      <c r="DZ48" s="1094"/>
      <c r="EA48" s="1094"/>
      <c r="EB48" s="1094"/>
      <c r="EC48" s="1094"/>
      <c r="ED48" s="1094"/>
      <c r="EE48" s="1094"/>
      <c r="EF48" s="1094"/>
      <c r="EG48" s="1094"/>
      <c r="EH48" s="1094"/>
      <c r="EI48" s="1094"/>
      <c r="EJ48" s="1094"/>
      <c r="EK48" s="1094"/>
      <c r="EL48" s="1094"/>
      <c r="EM48" s="1094"/>
      <c r="EN48" s="1094"/>
      <c r="EO48" s="1094"/>
      <c r="EP48" s="1094"/>
      <c r="EQ48" s="1094"/>
      <c r="ER48" s="1094"/>
      <c r="ES48" s="1094"/>
      <c r="ET48" s="1094"/>
      <c r="EU48" s="1094"/>
      <c r="EV48" s="1094"/>
      <c r="EW48" s="1094"/>
      <c r="EX48" s="1094"/>
      <c r="EY48" s="1094"/>
      <c r="EZ48" s="1094"/>
      <c r="FA48" s="1094"/>
      <c r="FB48" s="1094"/>
      <c r="FC48" s="1094"/>
      <c r="FD48" s="1094"/>
      <c r="FE48" s="1094"/>
      <c r="FF48" s="1094"/>
      <c r="FG48" s="1094"/>
      <c r="FH48" s="1094"/>
      <c r="FI48" s="1094"/>
      <c r="FJ48" s="1094"/>
      <c r="FK48" s="1094"/>
      <c r="FL48" s="1094"/>
      <c r="FM48" s="1094"/>
      <c r="FN48" s="1094"/>
      <c r="FO48" s="1094"/>
      <c r="FP48" s="1094"/>
      <c r="FQ48" s="1094"/>
      <c r="FR48" s="1094"/>
      <c r="FS48" s="1094"/>
      <c r="FT48" s="1094"/>
      <c r="FU48" s="1094"/>
      <c r="FV48" s="1094"/>
      <c r="FW48" s="1094"/>
      <c r="FX48" s="1094"/>
      <c r="FY48" s="1094"/>
      <c r="FZ48" s="1094"/>
      <c r="GA48" s="1094"/>
      <c r="GB48" s="1094"/>
      <c r="GC48" s="1094"/>
      <c r="GD48" s="1094"/>
      <c r="GE48" s="1094"/>
      <c r="GF48" s="1094"/>
      <c r="GG48" s="1094"/>
      <c r="GH48" s="1094"/>
      <c r="GI48" s="1094"/>
      <c r="GJ48" s="1094"/>
      <c r="GK48" s="1094"/>
      <c r="GL48" s="1094"/>
      <c r="GM48" s="1094"/>
      <c r="GN48" s="1094"/>
      <c r="GO48" s="1094"/>
      <c r="GP48" s="1094"/>
      <c r="GQ48" s="1094"/>
      <c r="GR48" s="1094"/>
      <c r="GS48" s="1094"/>
      <c r="GT48" s="1094"/>
      <c r="GU48" s="1094"/>
      <c r="GV48" s="1094"/>
      <c r="GW48" s="1094"/>
      <c r="GX48" s="1094"/>
      <c r="GY48" s="1094"/>
      <c r="GZ48" s="1094"/>
      <c r="HA48" s="1094"/>
      <c r="HB48" s="1094"/>
      <c r="HC48" s="1094"/>
      <c r="HD48" s="1094"/>
      <c r="HE48" s="1094"/>
      <c r="HF48" s="1094"/>
      <c r="HG48" s="1094"/>
      <c r="HH48" s="1094"/>
      <c r="HI48" s="1094"/>
      <c r="HJ48" s="1094"/>
      <c r="HK48" s="1094"/>
      <c r="HL48" s="1094"/>
      <c r="HM48" s="1094"/>
      <c r="HN48" s="1094"/>
      <c r="HO48" s="1094"/>
      <c r="HP48" s="1094"/>
      <c r="HQ48" s="1094"/>
      <c r="HR48" s="1094"/>
      <c r="HS48" s="1094"/>
      <c r="HT48" s="1094"/>
      <c r="HU48" s="1094"/>
      <c r="HV48" s="1094"/>
      <c r="HW48" s="1094"/>
      <c r="HX48" s="1094"/>
      <c r="HY48" s="1094"/>
      <c r="HZ48" s="1094"/>
      <c r="IA48" s="1094"/>
      <c r="IB48" s="1094"/>
      <c r="IC48" s="1094"/>
      <c r="ID48" s="1094"/>
      <c r="IE48" s="1094"/>
      <c r="IF48" s="1094"/>
      <c r="IG48" s="1094"/>
      <c r="IH48" s="1094"/>
      <c r="II48" s="1094"/>
      <c r="IJ48" s="1094"/>
      <c r="IK48" s="1094"/>
      <c r="IL48" s="1094"/>
      <c r="IM48" s="1094"/>
      <c r="IN48" s="1094"/>
      <c r="IO48" s="1094"/>
      <c r="IP48" s="1094"/>
      <c r="IQ48" s="1094"/>
      <c r="IR48" s="1094"/>
      <c r="IS48" s="1094"/>
      <c r="IT48" s="1094"/>
      <c r="IU48" s="1094"/>
      <c r="IV48" s="1094"/>
    </row>
    <row r="49" spans="1:256" ht="12.95" customHeight="1">
      <c r="A49" s="1097"/>
      <c r="B49" s="1137"/>
      <c r="C49" s="1137"/>
      <c r="D49" s="1137"/>
      <c r="E49" s="1137"/>
      <c r="F49" s="1137"/>
      <c r="G49" s="1137"/>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4"/>
      <c r="AL49" s="1094"/>
      <c r="AM49" s="1094"/>
      <c r="AN49" s="1094"/>
      <c r="AO49" s="1094"/>
      <c r="AP49" s="1094"/>
      <c r="AQ49" s="1094"/>
      <c r="AR49" s="1094"/>
      <c r="AS49" s="1094"/>
      <c r="AT49" s="1094"/>
      <c r="AU49" s="1094"/>
      <c r="AV49" s="1094"/>
      <c r="AW49" s="1094"/>
      <c r="AX49" s="1094"/>
      <c r="AY49" s="1094"/>
      <c r="AZ49" s="1094"/>
      <c r="BA49" s="1094"/>
      <c r="BB49" s="1094"/>
      <c r="BC49" s="1094"/>
      <c r="BD49" s="1094"/>
      <c r="BE49" s="1094"/>
      <c r="BF49" s="1094"/>
      <c r="BG49" s="1094"/>
      <c r="BH49" s="1094"/>
      <c r="BI49" s="1094"/>
      <c r="BJ49" s="1094"/>
      <c r="BK49" s="1094"/>
      <c r="BL49" s="1094"/>
      <c r="BM49" s="1094"/>
      <c r="BN49" s="1094"/>
      <c r="BO49" s="1094"/>
      <c r="BP49" s="1094"/>
      <c r="BQ49" s="1094"/>
      <c r="BR49" s="1094"/>
      <c r="BS49" s="1094"/>
      <c r="BT49" s="1094"/>
      <c r="BU49" s="1094"/>
      <c r="BV49" s="1094"/>
      <c r="BW49" s="1094"/>
      <c r="BX49" s="1094"/>
      <c r="BY49" s="1094"/>
      <c r="BZ49" s="1094"/>
      <c r="CA49" s="1094"/>
      <c r="CB49" s="1094"/>
      <c r="CC49" s="1094"/>
      <c r="CD49" s="1094"/>
      <c r="CE49" s="1094"/>
      <c r="CF49" s="1094"/>
      <c r="CG49" s="1094"/>
      <c r="CH49" s="1094"/>
      <c r="CI49" s="1094"/>
      <c r="CJ49" s="1094"/>
      <c r="CK49" s="1094"/>
      <c r="CL49" s="1094"/>
      <c r="CM49" s="1094"/>
      <c r="CN49" s="1094"/>
      <c r="CO49" s="1094"/>
      <c r="CP49" s="1094"/>
      <c r="CQ49" s="1094"/>
      <c r="CR49" s="1094"/>
      <c r="CS49" s="1094"/>
      <c r="CT49" s="1094"/>
      <c r="CU49" s="1094"/>
      <c r="CV49" s="1094"/>
      <c r="CW49" s="1094"/>
      <c r="CX49" s="1094"/>
      <c r="CY49" s="1094"/>
      <c r="CZ49" s="1094"/>
      <c r="DA49" s="1094"/>
      <c r="DB49" s="1094"/>
      <c r="DC49" s="1094"/>
      <c r="DD49" s="1094"/>
      <c r="DE49" s="1094"/>
      <c r="DF49" s="1094"/>
      <c r="DG49" s="1094"/>
      <c r="DH49" s="1094"/>
      <c r="DI49" s="1094"/>
      <c r="DJ49" s="1094"/>
      <c r="DK49" s="1094"/>
      <c r="DL49" s="1094"/>
      <c r="DM49" s="1094"/>
      <c r="DN49" s="1094"/>
      <c r="DO49" s="1094"/>
      <c r="DP49" s="1094"/>
      <c r="DQ49" s="1094"/>
      <c r="DR49" s="1094"/>
      <c r="DS49" s="1094"/>
      <c r="DT49" s="1094"/>
      <c r="DU49" s="1094"/>
      <c r="DV49" s="1094"/>
      <c r="DW49" s="1094"/>
      <c r="DX49" s="1094"/>
      <c r="DY49" s="1094"/>
      <c r="DZ49" s="1094"/>
      <c r="EA49" s="1094"/>
      <c r="EB49" s="1094"/>
      <c r="EC49" s="1094"/>
      <c r="ED49" s="1094"/>
      <c r="EE49" s="1094"/>
      <c r="EF49" s="1094"/>
      <c r="EG49" s="1094"/>
      <c r="EH49" s="1094"/>
      <c r="EI49" s="1094"/>
      <c r="EJ49" s="1094"/>
      <c r="EK49" s="1094"/>
      <c r="EL49" s="1094"/>
      <c r="EM49" s="1094"/>
      <c r="EN49" s="1094"/>
      <c r="EO49" s="1094"/>
      <c r="EP49" s="1094"/>
      <c r="EQ49" s="1094"/>
      <c r="ER49" s="1094"/>
      <c r="ES49" s="1094"/>
      <c r="ET49" s="1094"/>
      <c r="EU49" s="1094"/>
      <c r="EV49" s="1094"/>
      <c r="EW49" s="1094"/>
      <c r="EX49" s="1094"/>
      <c r="EY49" s="1094"/>
      <c r="EZ49" s="1094"/>
      <c r="FA49" s="1094"/>
      <c r="FB49" s="1094"/>
      <c r="FC49" s="1094"/>
      <c r="FD49" s="1094"/>
      <c r="FE49" s="1094"/>
      <c r="FF49" s="1094"/>
      <c r="FG49" s="1094"/>
      <c r="FH49" s="1094"/>
      <c r="FI49" s="1094"/>
      <c r="FJ49" s="1094"/>
      <c r="FK49" s="1094"/>
      <c r="FL49" s="1094"/>
      <c r="FM49" s="1094"/>
      <c r="FN49" s="1094"/>
      <c r="FO49" s="1094"/>
      <c r="FP49" s="1094"/>
      <c r="FQ49" s="1094"/>
      <c r="FR49" s="1094"/>
      <c r="FS49" s="1094"/>
      <c r="FT49" s="1094"/>
      <c r="FU49" s="1094"/>
      <c r="FV49" s="1094"/>
      <c r="FW49" s="1094"/>
      <c r="FX49" s="1094"/>
      <c r="FY49" s="1094"/>
      <c r="FZ49" s="1094"/>
      <c r="GA49" s="1094"/>
      <c r="GB49" s="1094"/>
      <c r="GC49" s="1094"/>
      <c r="GD49" s="1094"/>
      <c r="GE49" s="1094"/>
      <c r="GF49" s="1094"/>
      <c r="GG49" s="1094"/>
      <c r="GH49" s="1094"/>
      <c r="GI49" s="1094"/>
      <c r="GJ49" s="1094"/>
      <c r="GK49" s="1094"/>
      <c r="GL49" s="1094"/>
      <c r="GM49" s="1094"/>
      <c r="GN49" s="1094"/>
      <c r="GO49" s="1094"/>
      <c r="GP49" s="1094"/>
      <c r="GQ49" s="1094"/>
      <c r="GR49" s="1094"/>
      <c r="GS49" s="1094"/>
      <c r="GT49" s="1094"/>
      <c r="GU49" s="1094"/>
      <c r="GV49" s="1094"/>
      <c r="GW49" s="1094"/>
      <c r="GX49" s="1094"/>
      <c r="GY49" s="1094"/>
      <c r="GZ49" s="1094"/>
      <c r="HA49" s="1094"/>
      <c r="HB49" s="1094"/>
      <c r="HC49" s="1094"/>
      <c r="HD49" s="1094"/>
      <c r="HE49" s="1094"/>
      <c r="HF49" s="1094"/>
      <c r="HG49" s="1094"/>
      <c r="HH49" s="1094"/>
      <c r="HI49" s="1094"/>
      <c r="HJ49" s="1094"/>
      <c r="HK49" s="1094"/>
      <c r="HL49" s="1094"/>
      <c r="HM49" s="1094"/>
      <c r="HN49" s="1094"/>
      <c r="HO49" s="1094"/>
      <c r="HP49" s="1094"/>
      <c r="HQ49" s="1094"/>
      <c r="HR49" s="1094"/>
      <c r="HS49" s="1094"/>
      <c r="HT49" s="1094"/>
      <c r="HU49" s="1094"/>
      <c r="HV49" s="1094"/>
      <c r="HW49" s="1094"/>
      <c r="HX49" s="1094"/>
      <c r="HY49" s="1094"/>
      <c r="HZ49" s="1094"/>
      <c r="IA49" s="1094"/>
      <c r="IB49" s="1094"/>
      <c r="IC49" s="1094"/>
      <c r="ID49" s="1094"/>
      <c r="IE49" s="1094"/>
      <c r="IF49" s="1094"/>
      <c r="IG49" s="1094"/>
      <c r="IH49" s="1094"/>
      <c r="II49" s="1094"/>
      <c r="IJ49" s="1094"/>
      <c r="IK49" s="1094"/>
      <c r="IL49" s="1094"/>
      <c r="IM49" s="1094"/>
      <c r="IN49" s="1094"/>
      <c r="IO49" s="1094"/>
      <c r="IP49" s="1094"/>
      <c r="IQ49" s="1094"/>
      <c r="IR49" s="1094"/>
      <c r="IS49" s="1094"/>
      <c r="IT49" s="1094"/>
      <c r="IU49" s="1094"/>
      <c r="IV49" s="1094"/>
    </row>
    <row r="50" spans="1:256" ht="12.95" customHeight="1">
      <c r="A50" s="1097" t="s">
        <v>426</v>
      </c>
      <c r="B50" s="1096">
        <f>SUM(C50:E50)</f>
        <v>170</v>
      </c>
      <c r="C50" s="1136">
        <v>7</v>
      </c>
      <c r="D50" s="1136">
        <v>58</v>
      </c>
      <c r="E50" s="1136">
        <v>105</v>
      </c>
      <c r="F50" s="1135"/>
      <c r="G50" s="1135"/>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4"/>
      <c r="AL50" s="1094"/>
      <c r="AM50" s="1094"/>
      <c r="AN50" s="1094"/>
      <c r="AO50" s="1094"/>
      <c r="AP50" s="1094"/>
      <c r="AQ50" s="1094"/>
      <c r="AR50" s="1094"/>
      <c r="AS50" s="1094"/>
      <c r="AT50" s="1094"/>
      <c r="AU50" s="1094"/>
      <c r="AV50" s="1094"/>
      <c r="AW50" s="1094"/>
      <c r="AX50" s="1094"/>
      <c r="AY50" s="1094"/>
      <c r="AZ50" s="1094"/>
      <c r="BA50" s="1094"/>
      <c r="BB50" s="1094"/>
      <c r="BC50" s="1094"/>
      <c r="BD50" s="1094"/>
      <c r="BE50" s="1094"/>
      <c r="BF50" s="1094"/>
      <c r="BG50" s="1094"/>
      <c r="BH50" s="1094"/>
      <c r="BI50" s="1094"/>
      <c r="BJ50" s="1094"/>
      <c r="BK50" s="1094"/>
      <c r="BL50" s="1094"/>
      <c r="BM50" s="1094"/>
      <c r="BN50" s="1094"/>
      <c r="BO50" s="1094"/>
      <c r="BP50" s="1094"/>
      <c r="BQ50" s="1094"/>
      <c r="BR50" s="1094"/>
      <c r="BS50" s="1094"/>
      <c r="BT50" s="1094"/>
      <c r="BU50" s="1094"/>
      <c r="BV50" s="1094"/>
      <c r="BW50" s="1094"/>
      <c r="BX50" s="1094"/>
      <c r="BY50" s="1094"/>
      <c r="BZ50" s="1094"/>
      <c r="CA50" s="1094"/>
      <c r="CB50" s="1094"/>
      <c r="CC50" s="1094"/>
      <c r="CD50" s="1094"/>
      <c r="CE50" s="1094"/>
      <c r="CF50" s="1094"/>
      <c r="CG50" s="1094"/>
      <c r="CH50" s="1094"/>
      <c r="CI50" s="1094"/>
      <c r="CJ50" s="1094"/>
      <c r="CK50" s="1094"/>
      <c r="CL50" s="1094"/>
      <c r="CM50" s="1094"/>
      <c r="CN50" s="1094"/>
      <c r="CO50" s="1094"/>
      <c r="CP50" s="1094"/>
      <c r="CQ50" s="1094"/>
      <c r="CR50" s="1094"/>
      <c r="CS50" s="1094"/>
      <c r="CT50" s="1094"/>
      <c r="CU50" s="1094"/>
      <c r="CV50" s="1094"/>
      <c r="CW50" s="1094"/>
      <c r="CX50" s="1094"/>
      <c r="CY50" s="1094"/>
      <c r="CZ50" s="1094"/>
      <c r="DA50" s="1094"/>
      <c r="DB50" s="1094"/>
      <c r="DC50" s="1094"/>
      <c r="DD50" s="1094"/>
      <c r="DE50" s="1094"/>
      <c r="DF50" s="1094"/>
      <c r="DG50" s="1094"/>
      <c r="DH50" s="1094"/>
      <c r="DI50" s="1094"/>
      <c r="DJ50" s="1094"/>
      <c r="DK50" s="1094"/>
      <c r="DL50" s="1094"/>
      <c r="DM50" s="1094"/>
      <c r="DN50" s="1094"/>
      <c r="DO50" s="1094"/>
      <c r="DP50" s="1094"/>
      <c r="DQ50" s="1094"/>
      <c r="DR50" s="1094"/>
      <c r="DS50" s="1094"/>
      <c r="DT50" s="1094"/>
      <c r="DU50" s="1094"/>
      <c r="DV50" s="1094"/>
      <c r="DW50" s="1094"/>
      <c r="DX50" s="1094"/>
      <c r="DY50" s="1094"/>
      <c r="DZ50" s="1094"/>
      <c r="EA50" s="1094"/>
      <c r="EB50" s="1094"/>
      <c r="EC50" s="1094"/>
      <c r="ED50" s="1094"/>
      <c r="EE50" s="1094"/>
      <c r="EF50" s="1094"/>
      <c r="EG50" s="1094"/>
      <c r="EH50" s="1094"/>
      <c r="EI50" s="1094"/>
      <c r="EJ50" s="1094"/>
      <c r="EK50" s="1094"/>
      <c r="EL50" s="1094"/>
      <c r="EM50" s="1094"/>
      <c r="EN50" s="1094"/>
      <c r="EO50" s="1094"/>
      <c r="EP50" s="1094"/>
      <c r="EQ50" s="1094"/>
      <c r="ER50" s="1094"/>
      <c r="ES50" s="1094"/>
      <c r="ET50" s="1094"/>
      <c r="EU50" s="1094"/>
      <c r="EV50" s="1094"/>
      <c r="EW50" s="1094"/>
      <c r="EX50" s="1094"/>
      <c r="EY50" s="1094"/>
      <c r="EZ50" s="1094"/>
      <c r="FA50" s="1094"/>
      <c r="FB50" s="1094"/>
      <c r="FC50" s="1094"/>
      <c r="FD50" s="1094"/>
      <c r="FE50" s="1094"/>
      <c r="FF50" s="1094"/>
      <c r="FG50" s="1094"/>
      <c r="FH50" s="1094"/>
      <c r="FI50" s="1094"/>
      <c r="FJ50" s="1094"/>
      <c r="FK50" s="1094"/>
      <c r="FL50" s="1094"/>
      <c r="FM50" s="1094"/>
      <c r="FN50" s="1094"/>
      <c r="FO50" s="1094"/>
      <c r="FP50" s="1094"/>
      <c r="FQ50" s="1094"/>
      <c r="FR50" s="1094"/>
      <c r="FS50" s="1094"/>
      <c r="FT50" s="1094"/>
      <c r="FU50" s="1094"/>
      <c r="FV50" s="1094"/>
      <c r="FW50" s="1094"/>
      <c r="FX50" s="1094"/>
      <c r="FY50" s="1094"/>
      <c r="FZ50" s="1094"/>
      <c r="GA50" s="1094"/>
      <c r="GB50" s="1094"/>
      <c r="GC50" s="1094"/>
      <c r="GD50" s="1094"/>
      <c r="GE50" s="1094"/>
      <c r="GF50" s="1094"/>
      <c r="GG50" s="1094"/>
      <c r="GH50" s="1094"/>
      <c r="GI50" s="1094"/>
      <c r="GJ50" s="1094"/>
      <c r="GK50" s="1094"/>
      <c r="GL50" s="1094"/>
      <c r="GM50" s="1094"/>
      <c r="GN50" s="1094"/>
      <c r="GO50" s="1094"/>
      <c r="GP50" s="1094"/>
      <c r="GQ50" s="1094"/>
      <c r="GR50" s="1094"/>
      <c r="GS50" s="1094"/>
      <c r="GT50" s="1094"/>
      <c r="GU50" s="1094"/>
      <c r="GV50" s="1094"/>
      <c r="GW50" s="1094"/>
      <c r="GX50" s="1094"/>
      <c r="GY50" s="1094"/>
      <c r="GZ50" s="1094"/>
      <c r="HA50" s="1094"/>
      <c r="HB50" s="1094"/>
      <c r="HC50" s="1094"/>
      <c r="HD50" s="1094"/>
      <c r="HE50" s="1094"/>
      <c r="HF50" s="1094"/>
      <c r="HG50" s="1094"/>
      <c r="HH50" s="1094"/>
      <c r="HI50" s="1094"/>
      <c r="HJ50" s="1094"/>
      <c r="HK50" s="1094"/>
      <c r="HL50" s="1094"/>
      <c r="HM50" s="1094"/>
      <c r="HN50" s="1094"/>
      <c r="HO50" s="1094"/>
      <c r="HP50" s="1094"/>
      <c r="HQ50" s="1094"/>
      <c r="HR50" s="1094"/>
      <c r="HS50" s="1094"/>
      <c r="HT50" s="1094"/>
      <c r="HU50" s="1094"/>
      <c r="HV50" s="1094"/>
      <c r="HW50" s="1094"/>
      <c r="HX50" s="1094"/>
      <c r="HY50" s="1094"/>
      <c r="HZ50" s="1094"/>
      <c r="IA50" s="1094"/>
      <c r="IB50" s="1094"/>
      <c r="IC50" s="1094"/>
      <c r="ID50" s="1094"/>
      <c r="IE50" s="1094"/>
      <c r="IF50" s="1094"/>
      <c r="IG50" s="1094"/>
      <c r="IH50" s="1094"/>
      <c r="II50" s="1094"/>
      <c r="IJ50" s="1094"/>
      <c r="IK50" s="1094"/>
      <c r="IL50" s="1094"/>
      <c r="IM50" s="1094"/>
      <c r="IN50" s="1094"/>
      <c r="IO50" s="1094"/>
      <c r="IP50" s="1094"/>
      <c r="IQ50" s="1094"/>
      <c r="IR50" s="1094"/>
      <c r="IS50" s="1094"/>
      <c r="IT50" s="1094"/>
      <c r="IU50" s="1094"/>
      <c r="IV50" s="1094"/>
    </row>
    <row r="51" spans="1:256" ht="6.95" customHeight="1" thickBot="1">
      <c r="A51" s="1102"/>
      <c r="B51" s="1101"/>
      <c r="C51" s="1101"/>
      <c r="D51" s="1101"/>
      <c r="E51" s="1101"/>
      <c r="F51" s="1134"/>
      <c r="G51" s="1134"/>
    </row>
    <row r="52" spans="1:256" s="1098" customFormat="1" ht="3.75" customHeight="1" thickTop="1">
      <c r="A52" s="1100"/>
      <c r="B52" s="1099"/>
      <c r="C52" s="1099"/>
      <c r="D52" s="1099"/>
      <c r="E52" s="1099"/>
      <c r="F52" s="1093"/>
      <c r="G52" s="1093"/>
      <c r="H52" s="1093"/>
      <c r="I52" s="1093"/>
      <c r="J52" s="1093"/>
      <c r="K52" s="1093"/>
      <c r="L52" s="1093"/>
      <c r="M52" s="1093"/>
      <c r="N52" s="1093"/>
      <c r="O52" s="1093"/>
      <c r="P52" s="1093"/>
      <c r="Q52" s="1093"/>
      <c r="R52" s="1093"/>
      <c r="S52" s="1093"/>
      <c r="T52" s="1093"/>
      <c r="U52" s="1093"/>
      <c r="V52" s="1093"/>
      <c r="W52" s="1093"/>
      <c r="X52" s="1093"/>
      <c r="Y52" s="1093"/>
      <c r="Z52" s="1093"/>
      <c r="AA52" s="1093"/>
      <c r="AB52" s="1093"/>
      <c r="AC52" s="1093"/>
      <c r="AD52" s="1093"/>
      <c r="AE52" s="1093"/>
      <c r="AF52" s="1093"/>
      <c r="AG52" s="1093"/>
      <c r="AH52" s="1093"/>
      <c r="AI52" s="1093"/>
      <c r="AJ52" s="1093"/>
      <c r="AK52" s="1093"/>
      <c r="AL52" s="1093"/>
      <c r="AM52" s="1093"/>
      <c r="AN52" s="1093"/>
      <c r="AO52" s="1093"/>
      <c r="AP52" s="1093"/>
      <c r="AQ52" s="1093"/>
      <c r="AR52" s="1093"/>
      <c r="AS52" s="1093"/>
      <c r="AT52" s="1093"/>
      <c r="AU52" s="1093"/>
      <c r="AV52" s="1093"/>
      <c r="AW52" s="1093"/>
      <c r="AX52" s="1093"/>
      <c r="AY52" s="1093"/>
      <c r="AZ52" s="1093"/>
      <c r="BA52" s="1093"/>
      <c r="BB52" s="1093"/>
      <c r="BC52" s="1093"/>
      <c r="BD52" s="1093"/>
      <c r="BE52" s="1093"/>
      <c r="BF52" s="1093"/>
      <c r="BG52" s="1093"/>
      <c r="BH52" s="1093"/>
      <c r="BI52" s="1093"/>
      <c r="BJ52" s="1093"/>
      <c r="BK52" s="1093"/>
      <c r="BL52" s="1093"/>
      <c r="BM52" s="1093"/>
      <c r="BN52" s="1093"/>
      <c r="BO52" s="1093"/>
      <c r="BP52" s="1093"/>
      <c r="BQ52" s="1093"/>
      <c r="BR52" s="1093"/>
      <c r="BS52" s="1093"/>
      <c r="BT52" s="1093"/>
      <c r="BU52" s="1093"/>
      <c r="BV52" s="1093"/>
      <c r="BW52" s="1093"/>
      <c r="BX52" s="1093"/>
      <c r="BY52" s="1093"/>
      <c r="BZ52" s="1093"/>
      <c r="CA52" s="1093"/>
      <c r="CB52" s="1093"/>
      <c r="CC52" s="1093"/>
      <c r="CD52" s="1093"/>
      <c r="CE52" s="1093"/>
      <c r="CF52" s="1093"/>
      <c r="CG52" s="1093"/>
      <c r="CH52" s="1093"/>
      <c r="CI52" s="1093"/>
      <c r="CJ52" s="1093"/>
      <c r="CK52" s="1093"/>
      <c r="CL52" s="1093"/>
      <c r="CM52" s="1093"/>
      <c r="CN52" s="1093"/>
      <c r="CO52" s="1093"/>
      <c r="CP52" s="1093"/>
      <c r="CQ52" s="1093"/>
      <c r="CR52" s="1093"/>
      <c r="CS52" s="1093"/>
      <c r="CT52" s="1093"/>
      <c r="CU52" s="1093"/>
      <c r="CV52" s="1093"/>
      <c r="CW52" s="1093"/>
      <c r="CX52" s="1093"/>
      <c r="CY52" s="1093"/>
      <c r="CZ52" s="1093"/>
      <c r="DA52" s="1093"/>
      <c r="DB52" s="1093"/>
      <c r="DC52" s="1093"/>
      <c r="DD52" s="1093"/>
      <c r="DE52" s="1093"/>
      <c r="DF52" s="1093"/>
      <c r="DG52" s="1093"/>
      <c r="DH52" s="1093"/>
      <c r="DI52" s="1093"/>
      <c r="DJ52" s="1093"/>
      <c r="DK52" s="1093"/>
      <c r="DL52" s="1093"/>
      <c r="DM52" s="1093"/>
      <c r="DN52" s="1093"/>
      <c r="DO52" s="1093"/>
      <c r="DP52" s="1093"/>
      <c r="DQ52" s="1093"/>
      <c r="DR52" s="1093"/>
      <c r="DS52" s="1093"/>
      <c r="DT52" s="1093"/>
      <c r="DU52" s="1093"/>
      <c r="DV52" s="1093"/>
      <c r="DW52" s="1093"/>
      <c r="DX52" s="1093"/>
      <c r="DY52" s="1093"/>
      <c r="DZ52" s="1093"/>
      <c r="EA52" s="1093"/>
      <c r="EB52" s="1093"/>
      <c r="EC52" s="1093"/>
      <c r="ED52" s="1093"/>
      <c r="EE52" s="1093"/>
      <c r="EF52" s="1093"/>
      <c r="EG52" s="1093"/>
      <c r="EH52" s="1093"/>
      <c r="EI52" s="1093"/>
      <c r="EJ52" s="1093"/>
      <c r="EK52" s="1093"/>
      <c r="EL52" s="1093"/>
      <c r="EM52" s="1093"/>
      <c r="EN52" s="1093"/>
      <c r="EO52" s="1093"/>
      <c r="EP52" s="1093"/>
      <c r="EQ52" s="1093"/>
      <c r="ER52" s="1093"/>
      <c r="ES52" s="1093"/>
      <c r="ET52" s="1093"/>
      <c r="EU52" s="1093"/>
      <c r="EV52" s="1093"/>
      <c r="EW52" s="1093"/>
      <c r="EX52" s="1093"/>
      <c r="EY52" s="1093"/>
      <c r="EZ52" s="1093"/>
      <c r="FA52" s="1093"/>
      <c r="FB52" s="1093"/>
      <c r="FC52" s="1093"/>
      <c r="FD52" s="1093"/>
      <c r="FE52" s="1093"/>
      <c r="FF52" s="1093"/>
      <c r="FG52" s="1093"/>
      <c r="FH52" s="1093"/>
      <c r="FI52" s="1093"/>
      <c r="FJ52" s="1093"/>
      <c r="FK52" s="1093"/>
      <c r="FL52" s="1093"/>
      <c r="FM52" s="1093"/>
      <c r="FN52" s="1093"/>
      <c r="FO52" s="1093"/>
      <c r="FP52" s="1093"/>
      <c r="FQ52" s="1093"/>
      <c r="FR52" s="1093"/>
      <c r="FS52" s="1093"/>
      <c r="FT52" s="1093"/>
      <c r="FU52" s="1093"/>
      <c r="FV52" s="1093"/>
      <c r="FW52" s="1093"/>
      <c r="FX52" s="1093"/>
      <c r="FY52" s="1093"/>
      <c r="FZ52" s="1093"/>
      <c r="GA52" s="1093"/>
      <c r="GB52" s="1093"/>
      <c r="GC52" s="1093"/>
      <c r="GD52" s="1093"/>
      <c r="GE52" s="1093"/>
      <c r="GF52" s="1093"/>
      <c r="GG52" s="1093"/>
      <c r="GH52" s="1093"/>
      <c r="GI52" s="1093"/>
      <c r="GJ52" s="1093"/>
      <c r="GK52" s="1093"/>
      <c r="GL52" s="1093"/>
      <c r="GM52" s="1093"/>
      <c r="GN52" s="1093"/>
      <c r="GO52" s="1093"/>
      <c r="GP52" s="1093"/>
      <c r="GQ52" s="1093"/>
      <c r="GR52" s="1093"/>
      <c r="GS52" s="1093"/>
      <c r="GT52" s="1093"/>
      <c r="GU52" s="1093"/>
      <c r="GV52" s="1093"/>
      <c r="GW52" s="1093"/>
      <c r="GX52" s="1093"/>
      <c r="GY52" s="1093"/>
      <c r="GZ52" s="1093"/>
      <c r="HA52" s="1093"/>
      <c r="HB52" s="1093"/>
      <c r="HC52" s="1093"/>
      <c r="HD52" s="1093"/>
      <c r="HE52" s="1093"/>
      <c r="HF52" s="1093"/>
      <c r="HG52" s="1093"/>
      <c r="HH52" s="1093"/>
      <c r="HI52" s="1093"/>
      <c r="HJ52" s="1093"/>
      <c r="HK52" s="1093"/>
      <c r="HL52" s="1093"/>
      <c r="HM52" s="1093"/>
      <c r="HN52" s="1093"/>
      <c r="HO52" s="1093"/>
      <c r="HP52" s="1093"/>
      <c r="HQ52" s="1093"/>
      <c r="HR52" s="1093"/>
      <c r="HS52" s="1093"/>
      <c r="HT52" s="1093"/>
      <c r="HU52" s="1093"/>
      <c r="HV52" s="1093"/>
      <c r="HW52" s="1093"/>
      <c r="HX52" s="1093"/>
      <c r="HY52" s="1093"/>
      <c r="HZ52" s="1093"/>
      <c r="IA52" s="1093"/>
      <c r="IB52" s="1093"/>
      <c r="IC52" s="1093"/>
      <c r="ID52" s="1093"/>
      <c r="IE52" s="1093"/>
      <c r="IF52" s="1093"/>
      <c r="IG52" s="1093"/>
      <c r="IH52" s="1093"/>
      <c r="II52" s="1093"/>
      <c r="IJ52" s="1093"/>
      <c r="IK52" s="1093"/>
      <c r="IL52" s="1093"/>
      <c r="IM52" s="1093"/>
      <c r="IN52" s="1093"/>
      <c r="IO52" s="1093"/>
      <c r="IP52" s="1093"/>
      <c r="IQ52" s="1093"/>
      <c r="IR52" s="1093"/>
      <c r="IS52" s="1093"/>
      <c r="IT52" s="1093"/>
      <c r="IU52" s="1093"/>
      <c r="IV52" s="1093"/>
    </row>
    <row r="53" spans="1:256" ht="12.95" customHeight="1">
      <c r="A53" s="1933" t="s">
        <v>830</v>
      </c>
      <c r="B53" s="1934"/>
      <c r="C53" s="1934"/>
      <c r="D53" s="1934"/>
      <c r="E53" s="1934"/>
    </row>
    <row r="54" spans="1:256" s="1094" customFormat="1" ht="12.95" customHeight="1">
      <c r="A54" s="1934"/>
      <c r="B54" s="1934"/>
      <c r="C54" s="1934"/>
      <c r="D54" s="1934"/>
      <c r="E54" s="1934"/>
      <c r="F54" s="1093"/>
      <c r="G54" s="1093"/>
      <c r="H54" s="1093"/>
      <c r="I54" s="1093"/>
      <c r="J54" s="1093"/>
      <c r="K54" s="1093"/>
      <c r="L54" s="1093"/>
      <c r="M54" s="1093"/>
      <c r="N54" s="1093"/>
      <c r="O54" s="1093"/>
      <c r="P54" s="1093"/>
      <c r="Q54" s="1093"/>
      <c r="R54" s="1093"/>
      <c r="S54" s="1093"/>
      <c r="T54" s="1093"/>
      <c r="U54" s="1093"/>
      <c r="V54" s="1093"/>
      <c r="W54" s="1093"/>
      <c r="X54" s="1093"/>
      <c r="Y54" s="1093"/>
      <c r="Z54" s="1093"/>
      <c r="AA54" s="1093"/>
      <c r="AB54" s="1093"/>
      <c r="AC54" s="1093"/>
      <c r="AD54" s="1093"/>
      <c r="AE54" s="1093"/>
      <c r="AF54" s="1093"/>
      <c r="AG54" s="1093"/>
      <c r="AH54" s="1093"/>
      <c r="AI54" s="1093"/>
      <c r="AJ54" s="1093"/>
      <c r="AK54" s="1093"/>
      <c r="AL54" s="1093"/>
      <c r="AM54" s="1093"/>
      <c r="AN54" s="1093"/>
      <c r="AO54" s="1093"/>
      <c r="AP54" s="1093"/>
      <c r="AQ54" s="1093"/>
      <c r="AR54" s="1093"/>
      <c r="AS54" s="1093"/>
      <c r="AT54" s="1093"/>
      <c r="AU54" s="1093"/>
      <c r="AV54" s="1093"/>
      <c r="AW54" s="1093"/>
      <c r="AX54" s="1093"/>
      <c r="AY54" s="1093"/>
      <c r="AZ54" s="1093"/>
      <c r="BA54" s="1093"/>
      <c r="BB54" s="1093"/>
      <c r="BC54" s="1093"/>
      <c r="BD54" s="1093"/>
      <c r="BE54" s="1093"/>
      <c r="BF54" s="1093"/>
      <c r="BG54" s="1093"/>
      <c r="BH54" s="1093"/>
      <c r="BI54" s="1093"/>
      <c r="BJ54" s="1093"/>
      <c r="BK54" s="1093"/>
      <c r="BL54" s="1093"/>
      <c r="BM54" s="1093"/>
      <c r="BN54" s="1093"/>
      <c r="BO54" s="1093"/>
      <c r="BP54" s="1093"/>
      <c r="BQ54" s="1093"/>
      <c r="BR54" s="1093"/>
      <c r="BS54" s="1093"/>
      <c r="BT54" s="1093"/>
      <c r="BU54" s="1093"/>
      <c r="BV54" s="1093"/>
      <c r="BW54" s="1093"/>
      <c r="BX54" s="1093"/>
      <c r="BY54" s="1093"/>
      <c r="BZ54" s="1093"/>
      <c r="CA54" s="1093"/>
      <c r="CB54" s="1093"/>
      <c r="CC54" s="1093"/>
      <c r="CD54" s="1093"/>
      <c r="CE54" s="1093"/>
      <c r="CF54" s="1093"/>
      <c r="CG54" s="1093"/>
      <c r="CH54" s="1093"/>
      <c r="CI54" s="1093"/>
      <c r="CJ54" s="1093"/>
      <c r="CK54" s="1093"/>
      <c r="CL54" s="1093"/>
      <c r="CM54" s="1093"/>
      <c r="CN54" s="1093"/>
      <c r="CO54" s="1093"/>
      <c r="CP54" s="1093"/>
      <c r="CQ54" s="1093"/>
      <c r="CR54" s="1093"/>
      <c r="CS54" s="1093"/>
      <c r="CT54" s="1093"/>
      <c r="CU54" s="1093"/>
      <c r="CV54" s="1093"/>
      <c r="CW54" s="1093"/>
      <c r="CX54" s="1093"/>
      <c r="CY54" s="1093"/>
      <c r="CZ54" s="1093"/>
      <c r="DA54" s="1093"/>
      <c r="DB54" s="1093"/>
      <c r="DC54" s="1093"/>
      <c r="DD54" s="1093"/>
      <c r="DE54" s="1093"/>
      <c r="DF54" s="1093"/>
      <c r="DG54" s="1093"/>
      <c r="DH54" s="1093"/>
      <c r="DI54" s="1093"/>
      <c r="DJ54" s="1093"/>
      <c r="DK54" s="1093"/>
      <c r="DL54" s="1093"/>
      <c r="DM54" s="1093"/>
      <c r="DN54" s="1093"/>
      <c r="DO54" s="1093"/>
      <c r="DP54" s="1093"/>
      <c r="DQ54" s="1093"/>
      <c r="DR54" s="1093"/>
      <c r="DS54" s="1093"/>
      <c r="DT54" s="1093"/>
      <c r="DU54" s="1093"/>
      <c r="DV54" s="1093"/>
      <c r="DW54" s="1093"/>
      <c r="DX54" s="1093"/>
      <c r="DY54" s="1093"/>
      <c r="DZ54" s="1093"/>
      <c r="EA54" s="1093"/>
      <c r="EB54" s="1093"/>
      <c r="EC54" s="1093"/>
      <c r="ED54" s="1093"/>
      <c r="EE54" s="1093"/>
      <c r="EF54" s="1093"/>
      <c r="EG54" s="1093"/>
      <c r="EH54" s="1093"/>
      <c r="EI54" s="1093"/>
      <c r="EJ54" s="1093"/>
      <c r="EK54" s="1093"/>
      <c r="EL54" s="1093"/>
      <c r="EM54" s="1093"/>
      <c r="EN54" s="1093"/>
      <c r="EO54" s="1093"/>
      <c r="EP54" s="1093"/>
      <c r="EQ54" s="1093"/>
      <c r="ER54" s="1093"/>
      <c r="ES54" s="1093"/>
      <c r="ET54" s="1093"/>
      <c r="EU54" s="1093"/>
      <c r="EV54" s="1093"/>
      <c r="EW54" s="1093"/>
      <c r="EX54" s="1093"/>
      <c r="EY54" s="1093"/>
      <c r="EZ54" s="1093"/>
      <c r="FA54" s="1093"/>
      <c r="FB54" s="1093"/>
      <c r="FC54" s="1093"/>
      <c r="FD54" s="1093"/>
      <c r="FE54" s="1093"/>
      <c r="FF54" s="1093"/>
      <c r="FG54" s="1093"/>
      <c r="FH54" s="1093"/>
      <c r="FI54" s="1093"/>
      <c r="FJ54" s="1093"/>
      <c r="FK54" s="1093"/>
      <c r="FL54" s="1093"/>
      <c r="FM54" s="1093"/>
      <c r="FN54" s="1093"/>
      <c r="FO54" s="1093"/>
      <c r="FP54" s="1093"/>
      <c r="FQ54" s="1093"/>
      <c r="FR54" s="1093"/>
      <c r="FS54" s="1093"/>
      <c r="FT54" s="1093"/>
      <c r="FU54" s="1093"/>
      <c r="FV54" s="1093"/>
      <c r="FW54" s="1093"/>
      <c r="FX54" s="1093"/>
      <c r="FY54" s="1093"/>
      <c r="FZ54" s="1093"/>
      <c r="GA54" s="1093"/>
      <c r="GB54" s="1093"/>
      <c r="GC54" s="1093"/>
      <c r="GD54" s="1093"/>
      <c r="GE54" s="1093"/>
      <c r="GF54" s="1093"/>
      <c r="GG54" s="1093"/>
      <c r="GH54" s="1093"/>
      <c r="GI54" s="1093"/>
      <c r="GJ54" s="1093"/>
      <c r="GK54" s="1093"/>
      <c r="GL54" s="1093"/>
      <c r="GM54" s="1093"/>
      <c r="GN54" s="1093"/>
      <c r="GO54" s="1093"/>
      <c r="GP54" s="1093"/>
      <c r="GQ54" s="1093"/>
      <c r="GR54" s="1093"/>
      <c r="GS54" s="1093"/>
      <c r="GT54" s="1093"/>
      <c r="GU54" s="1093"/>
      <c r="GV54" s="1093"/>
      <c r="GW54" s="1093"/>
      <c r="GX54" s="1093"/>
      <c r="GY54" s="1093"/>
      <c r="GZ54" s="1093"/>
      <c r="HA54" s="1093"/>
      <c r="HB54" s="1093"/>
      <c r="HC54" s="1093"/>
      <c r="HD54" s="1093"/>
      <c r="HE54" s="1093"/>
      <c r="HF54" s="1093"/>
      <c r="HG54" s="1093"/>
      <c r="HH54" s="1093"/>
      <c r="HI54" s="1093"/>
      <c r="HJ54" s="1093"/>
      <c r="HK54" s="1093"/>
      <c r="HL54" s="1093"/>
      <c r="HM54" s="1093"/>
      <c r="HN54" s="1093"/>
      <c r="HO54" s="1093"/>
      <c r="HP54" s="1093"/>
      <c r="HQ54" s="1093"/>
      <c r="HR54" s="1093"/>
      <c r="HS54" s="1093"/>
      <c r="HT54" s="1093"/>
      <c r="HU54" s="1093"/>
      <c r="HV54" s="1093"/>
      <c r="HW54" s="1093"/>
      <c r="HX54" s="1093"/>
      <c r="HY54" s="1093"/>
      <c r="HZ54" s="1093"/>
      <c r="IA54" s="1093"/>
      <c r="IB54" s="1093"/>
      <c r="IC54" s="1093"/>
      <c r="ID54" s="1093"/>
      <c r="IE54" s="1093"/>
      <c r="IF54" s="1093"/>
      <c r="IG54" s="1093"/>
      <c r="IH54" s="1093"/>
      <c r="II54" s="1093"/>
      <c r="IJ54" s="1093"/>
      <c r="IK54" s="1093"/>
      <c r="IL54" s="1093"/>
      <c r="IM54" s="1093"/>
      <c r="IN54" s="1093"/>
      <c r="IO54" s="1093"/>
      <c r="IP54" s="1093"/>
      <c r="IQ54" s="1093"/>
      <c r="IR54" s="1093"/>
      <c r="IS54" s="1093"/>
      <c r="IT54" s="1093"/>
      <c r="IU54" s="1093"/>
      <c r="IV54" s="1093"/>
    </row>
    <row r="55" spans="1:256" s="1094" customFormat="1" ht="12.95" customHeight="1">
      <c r="A55" s="1934"/>
      <c r="B55" s="1934"/>
      <c r="C55" s="1934"/>
      <c r="D55" s="1934"/>
      <c r="E55" s="1934"/>
      <c r="F55" s="1093"/>
      <c r="G55" s="1093"/>
      <c r="H55" s="1093"/>
      <c r="I55" s="1093"/>
      <c r="J55" s="1093"/>
      <c r="K55" s="1093"/>
      <c r="L55" s="1093"/>
      <c r="M55" s="1093"/>
      <c r="N55" s="1093"/>
      <c r="O55" s="1093"/>
      <c r="P55" s="1093"/>
      <c r="Q55" s="1093"/>
      <c r="R55" s="1093"/>
      <c r="S55" s="1093"/>
      <c r="T55" s="1093"/>
      <c r="U55" s="1093"/>
      <c r="V55" s="1093"/>
      <c r="W55" s="1093"/>
      <c r="X55" s="1093"/>
      <c r="Y55" s="1093"/>
      <c r="Z55" s="1093"/>
      <c r="AA55" s="1093"/>
      <c r="AB55" s="1093"/>
      <c r="AC55" s="1093"/>
      <c r="AD55" s="1093"/>
      <c r="AE55" s="1093"/>
      <c r="AF55" s="1093"/>
      <c r="AG55" s="1093"/>
      <c r="AH55" s="1093"/>
      <c r="AI55" s="1093"/>
      <c r="AJ55" s="1093"/>
      <c r="AK55" s="1093"/>
      <c r="AL55" s="1093"/>
      <c r="AM55" s="1093"/>
      <c r="AN55" s="1093"/>
      <c r="AO55" s="1093"/>
      <c r="AP55" s="1093"/>
      <c r="AQ55" s="1093"/>
      <c r="AR55" s="1093"/>
      <c r="AS55" s="1093"/>
      <c r="AT55" s="1093"/>
      <c r="AU55" s="1093"/>
      <c r="AV55" s="1093"/>
      <c r="AW55" s="1093"/>
      <c r="AX55" s="1093"/>
      <c r="AY55" s="1093"/>
      <c r="AZ55" s="1093"/>
      <c r="BA55" s="1093"/>
      <c r="BB55" s="1093"/>
      <c r="BC55" s="1093"/>
      <c r="BD55" s="1093"/>
      <c r="BE55" s="1093"/>
      <c r="BF55" s="1093"/>
      <c r="BG55" s="1093"/>
      <c r="BH55" s="1093"/>
      <c r="BI55" s="1093"/>
      <c r="BJ55" s="1093"/>
      <c r="BK55" s="1093"/>
      <c r="BL55" s="1093"/>
      <c r="BM55" s="1093"/>
      <c r="BN55" s="1093"/>
      <c r="BO55" s="1093"/>
      <c r="BP55" s="1093"/>
      <c r="BQ55" s="1093"/>
      <c r="BR55" s="1093"/>
      <c r="BS55" s="1093"/>
      <c r="BT55" s="1093"/>
      <c r="BU55" s="1093"/>
      <c r="BV55" s="1093"/>
      <c r="BW55" s="1093"/>
      <c r="BX55" s="1093"/>
      <c r="BY55" s="1093"/>
      <c r="BZ55" s="1093"/>
      <c r="CA55" s="1093"/>
      <c r="CB55" s="1093"/>
      <c r="CC55" s="1093"/>
      <c r="CD55" s="1093"/>
      <c r="CE55" s="1093"/>
      <c r="CF55" s="1093"/>
      <c r="CG55" s="1093"/>
      <c r="CH55" s="1093"/>
      <c r="CI55" s="1093"/>
      <c r="CJ55" s="1093"/>
      <c r="CK55" s="1093"/>
      <c r="CL55" s="1093"/>
      <c r="CM55" s="1093"/>
      <c r="CN55" s="1093"/>
      <c r="CO55" s="1093"/>
      <c r="CP55" s="1093"/>
      <c r="CQ55" s="1093"/>
      <c r="CR55" s="1093"/>
      <c r="CS55" s="1093"/>
      <c r="CT55" s="1093"/>
      <c r="CU55" s="1093"/>
      <c r="CV55" s="1093"/>
      <c r="CW55" s="1093"/>
      <c r="CX55" s="1093"/>
      <c r="CY55" s="1093"/>
      <c r="CZ55" s="1093"/>
      <c r="DA55" s="1093"/>
      <c r="DB55" s="1093"/>
      <c r="DC55" s="1093"/>
      <c r="DD55" s="1093"/>
      <c r="DE55" s="1093"/>
      <c r="DF55" s="1093"/>
      <c r="DG55" s="1093"/>
      <c r="DH55" s="1093"/>
      <c r="DI55" s="1093"/>
      <c r="DJ55" s="1093"/>
      <c r="DK55" s="1093"/>
      <c r="DL55" s="1093"/>
      <c r="DM55" s="1093"/>
      <c r="DN55" s="1093"/>
      <c r="DO55" s="1093"/>
      <c r="DP55" s="1093"/>
      <c r="DQ55" s="1093"/>
      <c r="DR55" s="1093"/>
      <c r="DS55" s="1093"/>
      <c r="DT55" s="1093"/>
      <c r="DU55" s="1093"/>
      <c r="DV55" s="1093"/>
      <c r="DW55" s="1093"/>
      <c r="DX55" s="1093"/>
      <c r="DY55" s="1093"/>
      <c r="DZ55" s="1093"/>
      <c r="EA55" s="1093"/>
      <c r="EB55" s="1093"/>
      <c r="EC55" s="1093"/>
      <c r="ED55" s="1093"/>
      <c r="EE55" s="1093"/>
      <c r="EF55" s="1093"/>
      <c r="EG55" s="1093"/>
      <c r="EH55" s="1093"/>
      <c r="EI55" s="1093"/>
      <c r="EJ55" s="1093"/>
      <c r="EK55" s="1093"/>
      <c r="EL55" s="1093"/>
      <c r="EM55" s="1093"/>
      <c r="EN55" s="1093"/>
      <c r="EO55" s="1093"/>
      <c r="EP55" s="1093"/>
      <c r="EQ55" s="1093"/>
      <c r="ER55" s="1093"/>
      <c r="ES55" s="1093"/>
      <c r="ET55" s="1093"/>
      <c r="EU55" s="1093"/>
      <c r="EV55" s="1093"/>
      <c r="EW55" s="1093"/>
      <c r="EX55" s="1093"/>
      <c r="EY55" s="1093"/>
      <c r="EZ55" s="1093"/>
      <c r="FA55" s="1093"/>
      <c r="FB55" s="1093"/>
      <c r="FC55" s="1093"/>
      <c r="FD55" s="1093"/>
      <c r="FE55" s="1093"/>
      <c r="FF55" s="1093"/>
      <c r="FG55" s="1093"/>
      <c r="FH55" s="1093"/>
      <c r="FI55" s="1093"/>
      <c r="FJ55" s="1093"/>
      <c r="FK55" s="1093"/>
      <c r="FL55" s="1093"/>
      <c r="FM55" s="1093"/>
      <c r="FN55" s="1093"/>
      <c r="FO55" s="1093"/>
      <c r="FP55" s="1093"/>
      <c r="FQ55" s="1093"/>
      <c r="FR55" s="1093"/>
      <c r="FS55" s="1093"/>
      <c r="FT55" s="1093"/>
      <c r="FU55" s="1093"/>
      <c r="FV55" s="1093"/>
      <c r="FW55" s="1093"/>
      <c r="FX55" s="1093"/>
      <c r="FY55" s="1093"/>
      <c r="FZ55" s="1093"/>
      <c r="GA55" s="1093"/>
      <c r="GB55" s="1093"/>
      <c r="GC55" s="1093"/>
      <c r="GD55" s="1093"/>
      <c r="GE55" s="1093"/>
      <c r="GF55" s="1093"/>
      <c r="GG55" s="1093"/>
      <c r="GH55" s="1093"/>
      <c r="GI55" s="1093"/>
      <c r="GJ55" s="1093"/>
      <c r="GK55" s="1093"/>
      <c r="GL55" s="1093"/>
      <c r="GM55" s="1093"/>
      <c r="GN55" s="1093"/>
      <c r="GO55" s="1093"/>
      <c r="GP55" s="1093"/>
      <c r="GQ55" s="1093"/>
      <c r="GR55" s="1093"/>
      <c r="GS55" s="1093"/>
      <c r="GT55" s="1093"/>
      <c r="GU55" s="1093"/>
      <c r="GV55" s="1093"/>
      <c r="GW55" s="1093"/>
      <c r="GX55" s="1093"/>
      <c r="GY55" s="1093"/>
      <c r="GZ55" s="1093"/>
      <c r="HA55" s="1093"/>
      <c r="HB55" s="1093"/>
      <c r="HC55" s="1093"/>
      <c r="HD55" s="1093"/>
      <c r="HE55" s="1093"/>
      <c r="HF55" s="1093"/>
      <c r="HG55" s="1093"/>
      <c r="HH55" s="1093"/>
      <c r="HI55" s="1093"/>
      <c r="HJ55" s="1093"/>
      <c r="HK55" s="1093"/>
      <c r="HL55" s="1093"/>
      <c r="HM55" s="1093"/>
      <c r="HN55" s="1093"/>
      <c r="HO55" s="1093"/>
      <c r="HP55" s="1093"/>
      <c r="HQ55" s="1093"/>
      <c r="HR55" s="1093"/>
      <c r="HS55" s="1093"/>
      <c r="HT55" s="1093"/>
      <c r="HU55" s="1093"/>
      <c r="HV55" s="1093"/>
      <c r="HW55" s="1093"/>
      <c r="HX55" s="1093"/>
      <c r="HY55" s="1093"/>
      <c r="HZ55" s="1093"/>
      <c r="IA55" s="1093"/>
      <c r="IB55" s="1093"/>
      <c r="IC55" s="1093"/>
      <c r="ID55" s="1093"/>
      <c r="IE55" s="1093"/>
      <c r="IF55" s="1093"/>
      <c r="IG55" s="1093"/>
      <c r="IH55" s="1093"/>
      <c r="II55" s="1093"/>
      <c r="IJ55" s="1093"/>
      <c r="IK55" s="1093"/>
      <c r="IL55" s="1093"/>
      <c r="IM55" s="1093"/>
      <c r="IN55" s="1093"/>
      <c r="IO55" s="1093"/>
      <c r="IP55" s="1093"/>
      <c r="IQ55" s="1093"/>
      <c r="IR55" s="1093"/>
      <c r="IS55" s="1093"/>
      <c r="IT55" s="1093"/>
      <c r="IU55" s="1093"/>
      <c r="IV55" s="1093"/>
    </row>
    <row r="56" spans="1:256" ht="12.95" customHeight="1">
      <c r="A56" s="1935" t="s">
        <v>829</v>
      </c>
      <c r="B56" s="1936"/>
      <c r="C56" s="1936"/>
      <c r="D56" s="1936"/>
      <c r="E56" s="1936"/>
    </row>
    <row r="57" spans="1:256" ht="12.95" customHeight="1">
      <c r="A57" s="1922" t="s">
        <v>828</v>
      </c>
      <c r="B57" s="1922"/>
      <c r="C57" s="1922"/>
      <c r="D57" s="1922"/>
      <c r="E57" s="1922"/>
    </row>
    <row r="58" spans="1:256" ht="12.95" customHeight="1">
      <c r="A58" s="1922" t="s">
        <v>827</v>
      </c>
      <c r="B58" s="1922"/>
      <c r="C58" s="1922"/>
      <c r="D58" s="1922"/>
      <c r="E58" s="1922"/>
    </row>
    <row r="59" spans="1:256" ht="12" customHeight="1"/>
    <row r="60" spans="1:256" ht="6.75" customHeight="1"/>
    <row r="61" spans="1:256" ht="0.75" customHeight="1"/>
    <row r="62" spans="1:256" ht="12" customHeight="1"/>
    <row r="63" spans="1:256" ht="11.25" customHeight="1"/>
    <row r="64" spans="1:256" ht="11.25"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sheetData>
  <mergeCells count="8">
    <mergeCell ref="A57:E57"/>
    <mergeCell ref="A58:E58"/>
    <mergeCell ref="A2:E2"/>
    <mergeCell ref="A3:E3"/>
    <mergeCell ref="A5:A8"/>
    <mergeCell ref="B5:E5"/>
    <mergeCell ref="A53:E55"/>
    <mergeCell ref="A56:E56"/>
  </mergeCells>
  <hyperlinks>
    <hyperlink ref="A1" location="Índice!A1" display="Voltar ao Índice"/>
  </hyperlinks>
  <printOptions horizontalCentered="1" gridLinesSet="0"/>
  <pageMargins left="0.78740157480314965" right="0.78740157480314965" top="1.1811023622047245" bottom="0.78740157480314965"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dimension ref="A1:I73"/>
  <sheetViews>
    <sheetView workbookViewId="0"/>
  </sheetViews>
  <sheetFormatPr defaultColWidth="9.7109375" defaultRowHeight="12.75"/>
  <cols>
    <col min="1" max="1" width="56.42578125" style="783" customWidth="1"/>
    <col min="2" max="2" width="8" style="783" customWidth="1"/>
    <col min="3" max="3" width="7.7109375" style="783" customWidth="1"/>
    <col min="4" max="4" width="7.42578125" style="783" customWidth="1"/>
    <col min="5" max="5" width="7.28515625" style="783" customWidth="1"/>
    <col min="6" max="16384" width="9.7109375" style="783"/>
  </cols>
  <sheetData>
    <row r="1" spans="1:9" ht="15" customHeight="1">
      <c r="A1" s="1330" t="s">
        <v>1527</v>
      </c>
    </row>
    <row r="2" spans="1:9" ht="21" customHeight="1">
      <c r="A2" s="1739" t="s">
        <v>556</v>
      </c>
      <c r="B2" s="1739"/>
      <c r="C2" s="1739"/>
      <c r="D2" s="1739"/>
    </row>
    <row r="3" spans="1:9" ht="33" customHeight="1">
      <c r="A3" s="1740" t="s">
        <v>557</v>
      </c>
      <c r="B3" s="1740"/>
      <c r="C3" s="1740"/>
      <c r="D3" s="1740"/>
      <c r="E3" s="1740"/>
    </row>
    <row r="4" spans="1:9" ht="15" customHeight="1">
      <c r="A4" s="853"/>
      <c r="B4" s="853"/>
      <c r="C4" s="853"/>
      <c r="E4" s="785" t="s">
        <v>516</v>
      </c>
    </row>
    <row r="5" spans="1:9" ht="17.25" customHeight="1">
      <c r="A5" s="1746" t="s">
        <v>558</v>
      </c>
      <c r="B5" s="1751">
        <v>2015</v>
      </c>
      <c r="C5" s="1751">
        <v>2014</v>
      </c>
      <c r="D5" s="1751">
        <v>2013</v>
      </c>
      <c r="E5" s="1751">
        <v>2012</v>
      </c>
    </row>
    <row r="6" spans="1:9" ht="27.75" customHeight="1">
      <c r="A6" s="1747"/>
      <c r="B6" s="1751"/>
      <c r="C6" s="1751"/>
      <c r="D6" s="1751"/>
      <c r="E6" s="1751"/>
    </row>
    <row r="7" spans="1:9" ht="12.95" customHeight="1">
      <c r="A7" s="789"/>
      <c r="B7" s="789"/>
      <c r="C7" s="789"/>
      <c r="D7" s="789"/>
    </row>
    <row r="8" spans="1:9" ht="12.95" customHeight="1">
      <c r="A8" s="784" t="s">
        <v>9</v>
      </c>
      <c r="B8" s="793">
        <v>115.2</v>
      </c>
      <c r="C8" s="854" t="s">
        <v>559</v>
      </c>
      <c r="D8" s="793">
        <v>106.2</v>
      </c>
      <c r="E8" s="793">
        <v>103.1</v>
      </c>
      <c r="F8" s="845"/>
      <c r="G8" s="845"/>
      <c r="H8" s="845"/>
      <c r="I8" s="845"/>
    </row>
    <row r="9" spans="1:9" ht="12.95" customHeight="1">
      <c r="A9" s="784"/>
      <c r="B9" s="855"/>
      <c r="C9" s="855"/>
      <c r="D9" s="855"/>
      <c r="E9" s="856"/>
      <c r="F9" s="845"/>
      <c r="G9" s="845"/>
      <c r="H9" s="845"/>
      <c r="I9" s="845"/>
    </row>
    <row r="10" spans="1:9" ht="18" customHeight="1">
      <c r="A10" s="857" t="s">
        <v>560</v>
      </c>
      <c r="B10" s="797">
        <v>37.4</v>
      </c>
      <c r="C10" s="797">
        <v>37</v>
      </c>
      <c r="D10" s="797">
        <v>30.4</v>
      </c>
      <c r="E10" s="797">
        <v>25.9</v>
      </c>
      <c r="F10" s="845"/>
      <c r="G10" s="845"/>
      <c r="H10" s="845"/>
      <c r="I10" s="845"/>
    </row>
    <row r="11" spans="1:9" ht="18" customHeight="1">
      <c r="A11" s="858" t="s">
        <v>561</v>
      </c>
      <c r="B11" s="859">
        <v>4.7</v>
      </c>
      <c r="C11" s="859" t="s">
        <v>203</v>
      </c>
      <c r="D11" s="859" t="s">
        <v>203</v>
      </c>
      <c r="E11" s="859" t="s">
        <v>203</v>
      </c>
      <c r="F11" s="860"/>
      <c r="G11" s="860"/>
      <c r="H11" s="845"/>
      <c r="I11" s="845"/>
    </row>
    <row r="12" spans="1:9" ht="18" customHeight="1">
      <c r="A12" s="858" t="s">
        <v>562</v>
      </c>
      <c r="B12" s="797">
        <v>9.3000000000000007</v>
      </c>
      <c r="C12" s="797">
        <v>8.5</v>
      </c>
      <c r="D12" s="797">
        <v>7.8</v>
      </c>
      <c r="E12" s="797">
        <v>9.4</v>
      </c>
      <c r="F12" s="845"/>
      <c r="G12" s="845"/>
      <c r="H12" s="845"/>
      <c r="I12" s="845"/>
    </row>
    <row r="13" spans="1:9" ht="18" customHeight="1">
      <c r="A13" s="858" t="s">
        <v>563</v>
      </c>
      <c r="B13" s="797">
        <v>14.8</v>
      </c>
      <c r="C13" s="797">
        <v>12.3</v>
      </c>
      <c r="D13" s="797">
        <v>16.600000000000001</v>
      </c>
      <c r="E13" s="797">
        <v>15.9</v>
      </c>
      <c r="F13" s="845"/>
      <c r="G13" s="845"/>
      <c r="H13" s="845"/>
      <c r="I13" s="845"/>
    </row>
    <row r="14" spans="1:9" ht="18" customHeight="1">
      <c r="A14" s="861" t="s">
        <v>564</v>
      </c>
      <c r="B14" s="797">
        <v>22.3</v>
      </c>
      <c r="C14" s="797">
        <v>23.4</v>
      </c>
      <c r="D14" s="797">
        <v>23.8</v>
      </c>
      <c r="E14" s="797">
        <v>21.7</v>
      </c>
      <c r="F14" s="845"/>
      <c r="G14" s="845"/>
      <c r="H14" s="845"/>
      <c r="I14" s="845"/>
    </row>
    <row r="15" spans="1:9" ht="18" customHeight="1">
      <c r="A15" s="858" t="s">
        <v>565</v>
      </c>
      <c r="B15" s="797">
        <v>12.3</v>
      </c>
      <c r="C15" s="797">
        <v>12.2</v>
      </c>
      <c r="D15" s="797">
        <v>11.1</v>
      </c>
      <c r="E15" s="797">
        <v>12.1</v>
      </c>
      <c r="F15" s="845"/>
      <c r="G15" s="845"/>
      <c r="H15" s="845"/>
      <c r="I15" s="845"/>
    </row>
    <row r="16" spans="1:9" ht="15" customHeight="1">
      <c r="A16" s="861" t="s">
        <v>566</v>
      </c>
      <c r="B16" s="797">
        <v>14.5</v>
      </c>
      <c r="C16" s="859" t="s">
        <v>567</v>
      </c>
      <c r="D16" s="797">
        <v>13.8</v>
      </c>
      <c r="E16" s="797">
        <v>15.3</v>
      </c>
      <c r="F16" s="845"/>
      <c r="G16" s="845"/>
      <c r="H16" s="845"/>
      <c r="I16" s="845"/>
    </row>
    <row r="17" spans="1:5" ht="6.95" customHeight="1" thickBot="1">
      <c r="A17" s="815"/>
      <c r="B17" s="815"/>
      <c r="C17" s="815"/>
      <c r="D17" s="815"/>
      <c r="E17" s="815"/>
    </row>
    <row r="18" spans="1:5" ht="3.75" customHeight="1" thickTop="1">
      <c r="A18" s="816"/>
      <c r="B18" s="816"/>
      <c r="C18" s="816"/>
      <c r="D18" s="816"/>
    </row>
    <row r="19" spans="1:5" ht="23.25" customHeight="1">
      <c r="A19" s="1743" t="s">
        <v>568</v>
      </c>
      <c r="B19" s="1743"/>
      <c r="C19" s="1743"/>
      <c r="D19" s="1743"/>
      <c r="E19" s="1750"/>
    </row>
    <row r="20" spans="1:5" ht="12.95" customHeight="1">
      <c r="A20" s="783" t="s">
        <v>530</v>
      </c>
      <c r="C20" s="794"/>
      <c r="D20" s="794"/>
      <c r="E20" s="794"/>
    </row>
    <row r="21" spans="1:5" ht="12.95" customHeight="1">
      <c r="A21" s="862" t="s">
        <v>569</v>
      </c>
      <c r="B21" s="863"/>
    </row>
    <row r="22" spans="1:5" ht="12.95" customHeight="1">
      <c r="A22" s="1742" t="s">
        <v>532</v>
      </c>
      <c r="B22" s="1742"/>
      <c r="C22" s="1742"/>
      <c r="D22" s="1742"/>
    </row>
    <row r="23" spans="1:5" ht="17.100000000000001" customHeight="1"/>
    <row r="24" spans="1:5" ht="17.100000000000001" customHeight="1"/>
    <row r="25" spans="1:5" ht="17.100000000000001" customHeight="1"/>
    <row r="26" spans="1:5" ht="17.100000000000001" customHeight="1"/>
    <row r="27" spans="1:5" ht="17.100000000000001" customHeight="1"/>
    <row r="28" spans="1:5" ht="17.100000000000001" customHeight="1"/>
    <row r="29" spans="1:5" ht="17.100000000000001" customHeight="1"/>
    <row r="30" spans="1:5" ht="17.100000000000001" customHeight="1"/>
    <row r="31" spans="1:5" ht="17.100000000000001" customHeight="1"/>
    <row r="32" spans="1:5"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sheetData>
  <mergeCells count="9">
    <mergeCell ref="A19:E19"/>
    <mergeCell ref="A22:D22"/>
    <mergeCell ref="A2:D2"/>
    <mergeCell ref="A3:E3"/>
    <mergeCell ref="A5:A6"/>
    <mergeCell ref="B5:B6"/>
    <mergeCell ref="C5:C6"/>
    <mergeCell ref="D5:D6"/>
    <mergeCell ref="E5:E6"/>
  </mergeCells>
  <dataValidations count="1">
    <dataValidation allowBlank="1" showInputMessage="1" sqref="A11:B13 C11:E11"/>
  </dataValidations>
  <hyperlinks>
    <hyperlink ref="A1" location="Índice!A1" display="Voltar ao Índice"/>
  </hyperlinks>
  <pageMargins left="0.78740157480314965" right="0.78740157480314965" top="1.1811023622047245" bottom="0.78740157480314965" header="0" footer="0.31496062992125984"/>
  <pageSetup paperSize="9" orientation="portrait" r:id="rId1"/>
</worksheet>
</file>

<file path=xl/worksheets/sheet60.xml><?xml version="1.0" encoding="utf-8"?>
<worksheet xmlns="http://schemas.openxmlformats.org/spreadsheetml/2006/main" xmlns:r="http://schemas.openxmlformats.org/officeDocument/2006/relationships">
  <sheetPr syncVertical="1" syncRef="A1" transitionEvaluation="1"/>
  <dimension ref="A1:IV506"/>
  <sheetViews>
    <sheetView showGridLines="0" workbookViewId="0"/>
  </sheetViews>
  <sheetFormatPr defaultColWidth="9.7109375" defaultRowHeight="12.75"/>
  <cols>
    <col min="1" max="1" width="22.28515625" style="1093" customWidth="1"/>
    <col min="2" max="2" width="8" style="1093" customWidth="1"/>
    <col min="3" max="3" width="13.42578125" style="1093" customWidth="1"/>
    <col min="4" max="4" width="11.7109375" style="1093" customWidth="1"/>
    <col min="5" max="5" width="10.7109375" style="1093" customWidth="1"/>
    <col min="6" max="6" width="10.42578125" style="1093" customWidth="1"/>
    <col min="7" max="7" width="10.28515625" style="1093" customWidth="1"/>
    <col min="8" max="16384" width="9.7109375" style="1093"/>
  </cols>
  <sheetData>
    <row r="1" spans="1:11" ht="15" customHeight="1">
      <c r="A1" s="1330" t="s">
        <v>1527</v>
      </c>
    </row>
    <row r="2" spans="1:11" ht="21" customHeight="1">
      <c r="A2" s="1923" t="s">
        <v>847</v>
      </c>
      <c r="B2" s="1923"/>
      <c r="C2" s="1923"/>
      <c r="D2" s="1923"/>
      <c r="E2" s="1923"/>
      <c r="F2" s="1923"/>
      <c r="G2" s="1923"/>
    </row>
    <row r="3" spans="1:11" ht="33" customHeight="1">
      <c r="A3" s="1924" t="s">
        <v>846</v>
      </c>
      <c r="B3" s="1924"/>
      <c r="C3" s="1924"/>
      <c r="D3" s="1924"/>
      <c r="E3" s="1924"/>
      <c r="F3" s="1924"/>
      <c r="G3" s="1924"/>
    </row>
    <row r="4" spans="1:11" ht="15" customHeight="1">
      <c r="A4" s="1133">
        <v>2015</v>
      </c>
      <c r="B4" s="1132"/>
      <c r="C4" s="1132"/>
      <c r="D4" s="1100"/>
      <c r="E4" s="1100"/>
      <c r="F4" s="1100"/>
      <c r="G4" s="1131" t="s">
        <v>671</v>
      </c>
    </row>
    <row r="5" spans="1:11" ht="22.5" customHeight="1">
      <c r="A5" s="1925" t="s">
        <v>824</v>
      </c>
      <c r="B5" s="1928" t="s">
        <v>845</v>
      </c>
      <c r="C5" s="1929"/>
      <c r="D5" s="1929"/>
      <c r="E5" s="1929"/>
      <c r="F5" s="1929"/>
      <c r="G5" s="1930"/>
    </row>
    <row r="6" spans="1:11" ht="12" customHeight="1">
      <c r="A6" s="1926"/>
      <c r="B6" s="1129"/>
      <c r="C6" s="1925" t="s">
        <v>844</v>
      </c>
      <c r="D6" s="1938" t="s">
        <v>843</v>
      </c>
      <c r="E6" s="1938" t="s">
        <v>842</v>
      </c>
      <c r="F6" s="1938" t="s">
        <v>841</v>
      </c>
      <c r="G6" s="1938" t="s">
        <v>840</v>
      </c>
    </row>
    <row r="7" spans="1:11" ht="12" customHeight="1">
      <c r="A7" s="1926"/>
      <c r="B7" s="1126" t="s">
        <v>9</v>
      </c>
      <c r="C7" s="1937"/>
      <c r="D7" s="1937"/>
      <c r="E7" s="1937"/>
      <c r="F7" s="1937"/>
      <c r="G7" s="1937"/>
    </row>
    <row r="8" spans="1:11" ht="12" customHeight="1">
      <c r="A8" s="1926"/>
      <c r="B8" s="1126"/>
      <c r="C8" s="1937"/>
      <c r="D8" s="1937"/>
      <c r="E8" s="1937"/>
      <c r="F8" s="1937"/>
      <c r="G8" s="1937"/>
    </row>
    <row r="9" spans="1:11" ht="12.95" customHeight="1">
      <c r="A9" s="1117"/>
      <c r="B9" s="1119"/>
      <c r="C9" s="1163"/>
      <c r="D9" s="1118"/>
    </row>
    <row r="10" spans="1:11" ht="12.95" customHeight="1">
      <c r="A10" s="1117" t="s">
        <v>26</v>
      </c>
      <c r="B10" s="1116">
        <f t="shared" ref="B10:G10" si="0">+B12+B48+B50</f>
        <v>4451</v>
      </c>
      <c r="C10" s="1116">
        <f t="shared" si="0"/>
        <v>553</v>
      </c>
      <c r="D10" s="1116">
        <f t="shared" si="0"/>
        <v>2168</v>
      </c>
      <c r="E10" s="1116">
        <f t="shared" si="0"/>
        <v>288</v>
      </c>
      <c r="F10" s="1116">
        <f t="shared" si="0"/>
        <v>37</v>
      </c>
      <c r="G10" s="1116">
        <f t="shared" si="0"/>
        <v>1405</v>
      </c>
      <c r="H10" s="1152"/>
      <c r="I10" s="1152"/>
      <c r="J10" s="1152"/>
      <c r="K10" s="1152"/>
    </row>
    <row r="11" spans="1:11" ht="12.95" customHeight="1">
      <c r="A11" s="1117"/>
      <c r="B11" s="1116"/>
      <c r="C11" s="1116"/>
      <c r="D11" s="1116"/>
      <c r="E11" s="1116"/>
      <c r="F11" s="1116"/>
      <c r="G11" s="1116"/>
      <c r="H11" s="1152"/>
      <c r="I11" s="1152"/>
      <c r="J11" s="1152"/>
      <c r="K11" s="1152"/>
    </row>
    <row r="12" spans="1:11" ht="12.95" customHeight="1">
      <c r="A12" s="675" t="s">
        <v>421</v>
      </c>
      <c r="B12" s="1149">
        <f t="shared" ref="B12:G12" si="1">+B14+B25+B36+B38+B46</f>
        <v>3986</v>
      </c>
      <c r="C12" s="1149">
        <f t="shared" si="1"/>
        <v>553</v>
      </c>
      <c r="D12" s="1149">
        <f t="shared" si="1"/>
        <v>1862</v>
      </c>
      <c r="E12" s="1149">
        <f t="shared" si="1"/>
        <v>268</v>
      </c>
      <c r="F12" s="1149">
        <f t="shared" si="1"/>
        <v>25</v>
      </c>
      <c r="G12" s="1149">
        <f t="shared" si="1"/>
        <v>1278</v>
      </c>
      <c r="H12" s="1152"/>
      <c r="I12" s="1152"/>
      <c r="J12" s="1152"/>
      <c r="K12" s="1152"/>
    </row>
    <row r="13" spans="1:11" ht="12.95" customHeight="1">
      <c r="A13" s="674"/>
      <c r="B13" s="1162"/>
      <c r="C13" s="1161"/>
      <c r="D13" s="1161"/>
      <c r="E13" s="1161"/>
      <c r="F13" s="1161"/>
      <c r="G13" s="1160"/>
      <c r="H13" s="1152"/>
      <c r="I13" s="1152"/>
      <c r="J13" s="1152"/>
      <c r="K13" s="1152"/>
    </row>
    <row r="14" spans="1:11" s="1098" customFormat="1" ht="12.95" customHeight="1">
      <c r="A14" s="675" t="s">
        <v>819</v>
      </c>
      <c r="B14" s="1149">
        <f t="shared" ref="B14:G14" si="2">SUM(B16:B23)</f>
        <v>1352</v>
      </c>
      <c r="C14" s="1149">
        <f t="shared" si="2"/>
        <v>186</v>
      </c>
      <c r="D14" s="1149">
        <f t="shared" si="2"/>
        <v>682</v>
      </c>
      <c r="E14" s="1149">
        <f t="shared" si="2"/>
        <v>70</v>
      </c>
      <c r="F14" s="1149">
        <f t="shared" si="2"/>
        <v>9</v>
      </c>
      <c r="G14" s="1149">
        <f t="shared" si="2"/>
        <v>405</v>
      </c>
      <c r="H14" s="1152"/>
      <c r="I14" s="1152"/>
      <c r="J14" s="1152"/>
      <c r="K14" s="1157"/>
    </row>
    <row r="15" spans="1:11" ht="12.95" customHeight="1">
      <c r="A15" s="674"/>
      <c r="B15" s="1154"/>
      <c r="C15" s="1154"/>
      <c r="D15" s="1154"/>
      <c r="E15" s="1154"/>
      <c r="F15" s="1154"/>
      <c r="G15" s="1154"/>
      <c r="H15" s="1152"/>
      <c r="I15" s="1152"/>
      <c r="J15" s="1152"/>
      <c r="K15" s="1152"/>
    </row>
    <row r="16" spans="1:11" ht="12.95" customHeight="1">
      <c r="A16" s="674" t="s">
        <v>818</v>
      </c>
      <c r="B16" s="1155">
        <v>194</v>
      </c>
      <c r="C16" s="1159">
        <v>27</v>
      </c>
      <c r="D16" s="1159">
        <v>84</v>
      </c>
      <c r="E16" s="1159">
        <v>20</v>
      </c>
      <c r="F16" s="1159">
        <v>1</v>
      </c>
      <c r="G16" s="1159">
        <v>62</v>
      </c>
      <c r="H16" s="1152"/>
      <c r="I16" s="1152"/>
      <c r="J16" s="1152"/>
      <c r="K16" s="1152"/>
    </row>
    <row r="17" spans="1:14" ht="12.95" customHeight="1">
      <c r="A17" s="674" t="s">
        <v>817</v>
      </c>
      <c r="B17" s="1155">
        <v>122</v>
      </c>
      <c r="C17" s="1159">
        <v>26</v>
      </c>
      <c r="D17" s="1159">
        <v>58</v>
      </c>
      <c r="E17" s="1159">
        <v>4</v>
      </c>
      <c r="F17" s="1159">
        <v>0</v>
      </c>
      <c r="G17" s="1159">
        <v>34</v>
      </c>
      <c r="H17" s="1152"/>
      <c r="I17" s="1152"/>
      <c r="J17" s="1152"/>
      <c r="K17" s="1152"/>
    </row>
    <row r="18" spans="1:14" ht="12.95" customHeight="1">
      <c r="A18" s="674" t="s">
        <v>816</v>
      </c>
      <c r="B18" s="1155">
        <v>111</v>
      </c>
      <c r="C18" s="1159">
        <v>14</v>
      </c>
      <c r="D18" s="1159">
        <v>58</v>
      </c>
      <c r="E18" s="1159">
        <v>3</v>
      </c>
      <c r="F18" s="1159">
        <v>1</v>
      </c>
      <c r="G18" s="1159">
        <v>35</v>
      </c>
      <c r="H18" s="1152"/>
      <c r="I18" s="1152"/>
      <c r="J18" s="1152"/>
      <c r="K18" s="1152"/>
    </row>
    <row r="19" spans="1:14" ht="12.95" customHeight="1">
      <c r="A19" s="674" t="s">
        <v>815</v>
      </c>
      <c r="B19" s="1155">
        <v>282</v>
      </c>
      <c r="C19" s="1159">
        <v>23</v>
      </c>
      <c r="D19" s="1159">
        <v>163</v>
      </c>
      <c r="E19" s="1159">
        <v>11</v>
      </c>
      <c r="F19" s="1159">
        <v>3</v>
      </c>
      <c r="G19" s="1159">
        <v>82</v>
      </c>
      <c r="H19" s="1152"/>
      <c r="I19" s="1152"/>
      <c r="J19" s="1152"/>
      <c r="K19" s="1152"/>
    </row>
    <row r="20" spans="1:14" ht="12.95" customHeight="1">
      <c r="A20" s="674" t="s">
        <v>814</v>
      </c>
      <c r="B20" s="1155">
        <v>83</v>
      </c>
      <c r="C20" s="1159">
        <v>30</v>
      </c>
      <c r="D20" s="1159">
        <v>23</v>
      </c>
      <c r="E20" s="1159">
        <v>5</v>
      </c>
      <c r="F20" s="1159">
        <v>1</v>
      </c>
      <c r="G20" s="1159">
        <v>24</v>
      </c>
      <c r="H20" s="1152"/>
      <c r="I20" s="1152"/>
      <c r="J20" s="1152"/>
      <c r="K20" s="1152"/>
    </row>
    <row r="21" spans="1:14" ht="12.95" customHeight="1">
      <c r="A21" s="674" t="s">
        <v>813</v>
      </c>
      <c r="B21" s="1155">
        <v>142</v>
      </c>
      <c r="C21" s="1159">
        <v>25</v>
      </c>
      <c r="D21" s="1159">
        <v>54</v>
      </c>
      <c r="E21" s="1159">
        <v>4</v>
      </c>
      <c r="F21" s="1159">
        <v>0</v>
      </c>
      <c r="G21" s="1159">
        <v>59</v>
      </c>
      <c r="H21" s="1152"/>
      <c r="I21" s="1152"/>
      <c r="J21" s="1152"/>
      <c r="K21" s="1152"/>
    </row>
    <row r="22" spans="1:14" ht="12.95" customHeight="1">
      <c r="A22" s="674" t="s">
        <v>812</v>
      </c>
      <c r="B22" s="1155">
        <v>311</v>
      </c>
      <c r="C22" s="1159">
        <v>27</v>
      </c>
      <c r="D22" s="1159">
        <v>193</v>
      </c>
      <c r="E22" s="1159">
        <v>10</v>
      </c>
      <c r="F22" s="1159">
        <v>3</v>
      </c>
      <c r="G22" s="1159">
        <v>78</v>
      </c>
      <c r="H22" s="1152"/>
      <c r="I22" s="1152"/>
      <c r="J22" s="1152"/>
      <c r="K22" s="1152"/>
    </row>
    <row r="23" spans="1:14" ht="12.95" customHeight="1">
      <c r="A23" s="674" t="s">
        <v>811</v>
      </c>
      <c r="B23" s="1155">
        <v>107</v>
      </c>
      <c r="C23" s="1159">
        <v>14</v>
      </c>
      <c r="D23" s="1159">
        <v>49</v>
      </c>
      <c r="E23" s="1159">
        <v>13</v>
      </c>
      <c r="F23" s="1159">
        <v>0</v>
      </c>
      <c r="G23" s="1159">
        <v>31</v>
      </c>
      <c r="H23" s="1152"/>
      <c r="I23" s="1152"/>
      <c r="J23" s="1152"/>
      <c r="K23" s="1152"/>
    </row>
    <row r="24" spans="1:14" ht="12.95" customHeight="1">
      <c r="A24" s="674"/>
      <c r="B24" s="1156"/>
      <c r="C24" s="1154"/>
      <c r="D24" s="1154"/>
      <c r="E24" s="1154"/>
      <c r="F24" s="1154"/>
      <c r="G24" s="1153"/>
      <c r="H24" s="1152"/>
      <c r="I24" s="1152"/>
      <c r="J24" s="1152"/>
      <c r="K24" s="1152"/>
    </row>
    <row r="25" spans="1:14" s="1098" customFormat="1" ht="12.95" customHeight="1">
      <c r="A25" s="675" t="s">
        <v>810</v>
      </c>
      <c r="B25" s="1156">
        <f t="shared" ref="B25:G25" si="3">SUM(B27:B34)</f>
        <v>1113</v>
      </c>
      <c r="C25" s="1156">
        <f t="shared" si="3"/>
        <v>115</v>
      </c>
      <c r="D25" s="1156">
        <f t="shared" si="3"/>
        <v>561</v>
      </c>
      <c r="E25" s="1156">
        <f t="shared" si="3"/>
        <v>62</v>
      </c>
      <c r="F25" s="1156">
        <f t="shared" si="3"/>
        <v>3</v>
      </c>
      <c r="G25" s="1156">
        <f t="shared" si="3"/>
        <v>372</v>
      </c>
      <c r="H25" s="1152"/>
      <c r="I25" s="1152"/>
      <c r="J25" s="1152"/>
      <c r="K25" s="1157"/>
    </row>
    <row r="26" spans="1:14" ht="12.95" customHeight="1">
      <c r="A26" s="674"/>
      <c r="B26" s="1156"/>
      <c r="C26" s="1156"/>
      <c r="D26" s="1156"/>
      <c r="E26" s="1156"/>
      <c r="F26" s="1156"/>
      <c r="G26" s="1156"/>
      <c r="H26" s="1152"/>
      <c r="I26" s="1152"/>
      <c r="J26" s="1152"/>
      <c r="K26" s="1152"/>
    </row>
    <row r="27" spans="1:14" ht="12.95" customHeight="1">
      <c r="A27" s="674" t="s">
        <v>809</v>
      </c>
      <c r="B27" s="1156">
        <v>145</v>
      </c>
      <c r="C27" s="1159">
        <v>10</v>
      </c>
      <c r="D27" s="1159">
        <v>57</v>
      </c>
      <c r="E27" s="1159">
        <v>13</v>
      </c>
      <c r="F27" s="1159">
        <v>0</v>
      </c>
      <c r="G27" s="1159">
        <v>65</v>
      </c>
      <c r="H27" s="1152"/>
      <c r="I27" s="1152"/>
      <c r="J27" s="1152"/>
      <c r="K27" s="1152"/>
    </row>
    <row r="28" spans="1:14" ht="12.95" customHeight="1">
      <c r="A28" s="674" t="s">
        <v>808</v>
      </c>
      <c r="B28" s="1156">
        <v>69</v>
      </c>
      <c r="C28" s="1159">
        <v>6</v>
      </c>
      <c r="D28" s="1159">
        <v>40</v>
      </c>
      <c r="E28" s="1159">
        <v>1</v>
      </c>
      <c r="F28" s="1159">
        <v>1</v>
      </c>
      <c r="G28" s="1159">
        <v>21</v>
      </c>
      <c r="H28" s="1152"/>
      <c r="I28" s="1152"/>
      <c r="J28" s="1152"/>
      <c r="K28" s="1157"/>
      <c r="L28" s="1098"/>
      <c r="M28" s="1098"/>
      <c r="N28" s="1098"/>
    </row>
    <row r="29" spans="1:14" ht="12.95" customHeight="1">
      <c r="A29" s="674" t="s">
        <v>807</v>
      </c>
      <c r="B29" s="1156">
        <v>233</v>
      </c>
      <c r="C29" s="1159">
        <v>14</v>
      </c>
      <c r="D29" s="1159">
        <v>118</v>
      </c>
      <c r="E29" s="1159">
        <v>11</v>
      </c>
      <c r="F29" s="1159">
        <v>1</v>
      </c>
      <c r="G29" s="1159">
        <v>89</v>
      </c>
      <c r="H29" s="1152"/>
      <c r="I29" s="1152"/>
      <c r="J29" s="1152"/>
      <c r="K29" s="1152"/>
    </row>
    <row r="30" spans="1:14" ht="12.95" customHeight="1">
      <c r="A30" s="674" t="s">
        <v>806</v>
      </c>
      <c r="B30" s="1156">
        <v>75</v>
      </c>
      <c r="C30" s="1159">
        <v>8</v>
      </c>
      <c r="D30" s="1159">
        <v>34</v>
      </c>
      <c r="E30" s="1159">
        <v>3</v>
      </c>
      <c r="F30" s="1159">
        <v>0</v>
      </c>
      <c r="G30" s="1159">
        <v>30</v>
      </c>
      <c r="H30" s="1152"/>
      <c r="I30" s="1152"/>
      <c r="J30" s="1152"/>
      <c r="K30" s="1152"/>
    </row>
    <row r="31" spans="1:14" ht="12.95" customHeight="1">
      <c r="A31" s="674" t="s">
        <v>805</v>
      </c>
      <c r="B31" s="1155">
        <v>184</v>
      </c>
      <c r="C31" s="1159">
        <v>36</v>
      </c>
      <c r="D31" s="1159">
        <v>100</v>
      </c>
      <c r="E31" s="1159">
        <v>4</v>
      </c>
      <c r="F31" s="1159">
        <v>0</v>
      </c>
      <c r="G31" s="1159">
        <v>44</v>
      </c>
      <c r="H31" s="1152"/>
      <c r="I31" s="1152"/>
      <c r="J31" s="1152"/>
      <c r="K31" s="1152"/>
    </row>
    <row r="32" spans="1:14" ht="12.95" customHeight="1">
      <c r="A32" s="674" t="s">
        <v>804</v>
      </c>
      <c r="B32" s="1156">
        <v>48</v>
      </c>
      <c r="C32" s="1159">
        <v>5</v>
      </c>
      <c r="D32" s="1159">
        <v>24</v>
      </c>
      <c r="E32" s="1159">
        <v>4</v>
      </c>
      <c r="F32" s="1159">
        <v>0</v>
      </c>
      <c r="G32" s="1159">
        <v>15</v>
      </c>
      <c r="H32" s="1152"/>
      <c r="I32" s="1152"/>
      <c r="J32" s="1152"/>
      <c r="K32" s="1152"/>
    </row>
    <row r="33" spans="1:256" ht="12.95" customHeight="1">
      <c r="A33" s="674" t="s">
        <v>803</v>
      </c>
      <c r="B33" s="1156">
        <v>161</v>
      </c>
      <c r="C33" s="1159">
        <v>14</v>
      </c>
      <c r="D33" s="1159">
        <v>90</v>
      </c>
      <c r="E33" s="1159">
        <v>6</v>
      </c>
      <c r="F33" s="1159">
        <v>0</v>
      </c>
      <c r="G33" s="1159">
        <v>51</v>
      </c>
      <c r="H33" s="1152"/>
      <c r="I33" s="1152"/>
      <c r="J33" s="1152"/>
      <c r="K33" s="1152"/>
    </row>
    <row r="34" spans="1:256" ht="12.95" customHeight="1">
      <c r="A34" s="674" t="s">
        <v>802</v>
      </c>
      <c r="B34" s="1156">
        <v>198</v>
      </c>
      <c r="C34" s="1159">
        <v>22</v>
      </c>
      <c r="D34" s="1159">
        <v>98</v>
      </c>
      <c r="E34" s="1159">
        <v>20</v>
      </c>
      <c r="F34" s="1159">
        <v>1</v>
      </c>
      <c r="G34" s="1159">
        <v>57</v>
      </c>
      <c r="H34" s="1152"/>
      <c r="I34" s="1152"/>
      <c r="J34" s="1152"/>
      <c r="K34" s="1152"/>
    </row>
    <row r="35" spans="1:256" ht="12.95" customHeight="1">
      <c r="A35" s="674"/>
      <c r="B35" s="1156"/>
      <c r="C35" s="1155"/>
      <c r="D35" s="1155"/>
      <c r="E35" s="1155"/>
      <c r="F35" s="1155"/>
      <c r="G35" s="1155"/>
      <c r="H35" s="1152"/>
      <c r="I35" s="1152"/>
      <c r="J35" s="1152"/>
      <c r="K35" s="1152"/>
    </row>
    <row r="36" spans="1:256" ht="12.95" customHeight="1">
      <c r="A36" s="675" t="s">
        <v>801</v>
      </c>
      <c r="B36" s="1156">
        <v>642</v>
      </c>
      <c r="C36" s="1155">
        <v>47</v>
      </c>
      <c r="D36" s="1155">
        <v>370</v>
      </c>
      <c r="E36" s="1155">
        <v>36</v>
      </c>
      <c r="F36" s="1155">
        <v>2</v>
      </c>
      <c r="G36" s="1155">
        <v>187</v>
      </c>
      <c r="H36" s="1152"/>
      <c r="I36" s="1152"/>
      <c r="J36" s="1152"/>
      <c r="K36" s="1152"/>
    </row>
    <row r="37" spans="1:256" ht="12.95" customHeight="1">
      <c r="A37" s="674"/>
      <c r="B37" s="1156"/>
      <c r="C37" s="1155"/>
      <c r="D37" s="1155"/>
      <c r="E37" s="1155"/>
      <c r="F37" s="1155"/>
      <c r="G37" s="1155"/>
      <c r="H37" s="1152"/>
      <c r="I37" s="1152"/>
      <c r="J37" s="1152"/>
      <c r="K37" s="1152"/>
    </row>
    <row r="38" spans="1:256" ht="12.95" customHeight="1">
      <c r="A38" s="675" t="s">
        <v>800</v>
      </c>
      <c r="B38" s="1156">
        <f t="shared" ref="B38:G38" si="4">SUM(B40:B44)</f>
        <v>717</v>
      </c>
      <c r="C38" s="1156">
        <f t="shared" si="4"/>
        <v>179</v>
      </c>
      <c r="D38" s="1156">
        <f t="shared" si="4"/>
        <v>206</v>
      </c>
      <c r="E38" s="1156">
        <f t="shared" si="4"/>
        <v>70</v>
      </c>
      <c r="F38" s="1156">
        <f t="shared" si="4"/>
        <v>7</v>
      </c>
      <c r="G38" s="1156">
        <f t="shared" si="4"/>
        <v>255</v>
      </c>
      <c r="H38" s="1152"/>
      <c r="I38" s="1152"/>
      <c r="J38" s="1152"/>
      <c r="K38" s="1152"/>
    </row>
    <row r="39" spans="1:256" ht="12.95" customHeight="1">
      <c r="A39" s="674"/>
      <c r="B39" s="1156"/>
      <c r="C39" s="1149"/>
      <c r="D39" s="1149"/>
      <c r="E39" s="1149"/>
      <c r="F39" s="1149"/>
      <c r="G39" s="1149"/>
      <c r="H39" s="1152"/>
      <c r="I39" s="1152"/>
      <c r="J39" s="1152"/>
      <c r="K39" s="1157"/>
      <c r="L39" s="1098"/>
      <c r="M39" s="1098"/>
      <c r="N39" s="1098"/>
      <c r="O39" s="1098"/>
      <c r="P39" s="1098"/>
      <c r="Q39" s="1098"/>
      <c r="R39" s="1098"/>
      <c r="S39" s="1098"/>
      <c r="T39" s="1098"/>
      <c r="U39" s="1098"/>
      <c r="V39" s="1098"/>
      <c r="W39" s="1098"/>
      <c r="X39" s="1098"/>
      <c r="Y39" s="1098"/>
      <c r="Z39" s="1098"/>
      <c r="AA39" s="1098"/>
      <c r="AB39" s="1098"/>
      <c r="AC39" s="1098"/>
      <c r="AD39" s="1098"/>
      <c r="AE39" s="1098"/>
      <c r="AF39" s="1098"/>
      <c r="AG39" s="1098"/>
      <c r="AH39" s="1098"/>
      <c r="AI39" s="1098"/>
      <c r="AJ39" s="1098"/>
      <c r="AK39" s="1098"/>
      <c r="AL39" s="1098"/>
      <c r="AM39" s="1098"/>
      <c r="AN39" s="1098"/>
      <c r="AO39" s="1098"/>
      <c r="AP39" s="1098"/>
      <c r="AQ39" s="1098"/>
      <c r="AR39" s="1098"/>
      <c r="AS39" s="1098"/>
      <c r="AT39" s="1098"/>
      <c r="AU39" s="1098"/>
      <c r="AV39" s="1098"/>
      <c r="AW39" s="1098"/>
      <c r="AX39" s="1098"/>
      <c r="AY39" s="1098"/>
      <c r="AZ39" s="1098"/>
      <c r="BA39" s="1098"/>
      <c r="BB39" s="1098"/>
      <c r="BC39" s="1098"/>
      <c r="BD39" s="1098"/>
      <c r="BE39" s="1098"/>
      <c r="BF39" s="1098"/>
      <c r="BG39" s="1098"/>
      <c r="BH39" s="1098"/>
      <c r="BI39" s="1098"/>
      <c r="BJ39" s="1098"/>
      <c r="BK39" s="1098"/>
      <c r="BL39" s="1098"/>
      <c r="BM39" s="1098"/>
      <c r="BN39" s="1098"/>
      <c r="BO39" s="1098"/>
      <c r="BP39" s="1098"/>
      <c r="BQ39" s="1098"/>
      <c r="BR39" s="1098"/>
      <c r="BS39" s="1098"/>
      <c r="BT39" s="1098"/>
      <c r="BU39" s="1098"/>
      <c r="BV39" s="1098"/>
      <c r="BW39" s="1098"/>
      <c r="BX39" s="1098"/>
      <c r="BY39" s="1098"/>
      <c r="BZ39" s="1098"/>
      <c r="CA39" s="1098"/>
      <c r="CB39" s="1098"/>
      <c r="CC39" s="1098"/>
      <c r="CD39" s="1098"/>
      <c r="CE39" s="1098"/>
      <c r="CF39" s="1098"/>
      <c r="CG39" s="1098"/>
      <c r="CH39" s="1098"/>
      <c r="CI39" s="1098"/>
      <c r="CJ39" s="1098"/>
      <c r="CK39" s="1098"/>
      <c r="CL39" s="1098"/>
      <c r="CM39" s="1098"/>
      <c r="CN39" s="1098"/>
      <c r="CO39" s="1098"/>
      <c r="CP39" s="1098"/>
      <c r="CQ39" s="1098"/>
      <c r="CR39" s="1098"/>
      <c r="CS39" s="1098"/>
      <c r="CT39" s="1098"/>
      <c r="CU39" s="1098"/>
      <c r="CV39" s="1098"/>
      <c r="CW39" s="1098"/>
      <c r="CX39" s="1098"/>
      <c r="CY39" s="1098"/>
      <c r="CZ39" s="1098"/>
      <c r="DA39" s="1098"/>
      <c r="DB39" s="1098"/>
      <c r="DC39" s="1098"/>
      <c r="DD39" s="1098"/>
      <c r="DE39" s="1098"/>
      <c r="DF39" s="1098"/>
      <c r="DG39" s="1098"/>
      <c r="DH39" s="1098"/>
      <c r="DI39" s="1098"/>
      <c r="DJ39" s="1098"/>
      <c r="DK39" s="1098"/>
      <c r="DL39" s="1098"/>
      <c r="DM39" s="1098"/>
      <c r="DN39" s="1098"/>
      <c r="DO39" s="1098"/>
      <c r="DP39" s="1098"/>
      <c r="DQ39" s="1098"/>
      <c r="DR39" s="1098"/>
      <c r="DS39" s="1098"/>
      <c r="DT39" s="1098"/>
      <c r="DU39" s="1098"/>
      <c r="DV39" s="1098"/>
      <c r="DW39" s="1098"/>
      <c r="DX39" s="1098"/>
      <c r="DY39" s="1098"/>
      <c r="DZ39" s="1098"/>
      <c r="EA39" s="1098"/>
      <c r="EB39" s="1098"/>
      <c r="EC39" s="1098"/>
      <c r="ED39" s="1098"/>
      <c r="EE39" s="1098"/>
      <c r="EF39" s="1098"/>
      <c r="EG39" s="1098"/>
      <c r="EH39" s="1098"/>
      <c r="EI39" s="1098"/>
      <c r="EJ39" s="1098"/>
      <c r="EK39" s="1098"/>
      <c r="EL39" s="1098"/>
      <c r="EM39" s="1098"/>
      <c r="EN39" s="1098"/>
      <c r="EO39" s="1098"/>
      <c r="EP39" s="1098"/>
      <c r="EQ39" s="1098"/>
      <c r="ER39" s="1098"/>
      <c r="ES39" s="1098"/>
      <c r="ET39" s="1098"/>
      <c r="EU39" s="1098"/>
      <c r="EV39" s="1098"/>
      <c r="EW39" s="1098"/>
      <c r="EX39" s="1098"/>
      <c r="EY39" s="1098"/>
      <c r="EZ39" s="1098"/>
      <c r="FA39" s="1098"/>
      <c r="FB39" s="1098"/>
      <c r="FC39" s="1098"/>
      <c r="FD39" s="1098"/>
      <c r="FE39" s="1098"/>
      <c r="FF39" s="1098"/>
      <c r="FG39" s="1098"/>
      <c r="FH39" s="1098"/>
      <c r="FI39" s="1098"/>
      <c r="FJ39" s="1098"/>
      <c r="FK39" s="1098"/>
      <c r="FL39" s="1098"/>
      <c r="FM39" s="1098"/>
      <c r="FN39" s="1098"/>
      <c r="FO39" s="1098"/>
      <c r="FP39" s="1098"/>
      <c r="FQ39" s="1098"/>
      <c r="FR39" s="1098"/>
      <c r="FS39" s="1098"/>
      <c r="FT39" s="1098"/>
      <c r="FU39" s="1098"/>
      <c r="FV39" s="1098"/>
      <c r="FW39" s="1098"/>
      <c r="FX39" s="1098"/>
      <c r="FY39" s="1098"/>
      <c r="FZ39" s="1098"/>
      <c r="GA39" s="1098"/>
      <c r="GB39" s="1098"/>
      <c r="GC39" s="1098"/>
      <c r="GD39" s="1098"/>
      <c r="GE39" s="1098"/>
      <c r="GF39" s="1098"/>
      <c r="GG39" s="1098"/>
      <c r="GH39" s="1098"/>
      <c r="GI39" s="1098"/>
      <c r="GJ39" s="1098"/>
      <c r="GK39" s="1098"/>
      <c r="GL39" s="1098"/>
      <c r="GM39" s="1098"/>
      <c r="GN39" s="1098"/>
      <c r="GO39" s="1098"/>
      <c r="GP39" s="1098"/>
      <c r="GQ39" s="1098"/>
      <c r="GR39" s="1098"/>
      <c r="GS39" s="1098"/>
      <c r="GT39" s="1098"/>
      <c r="GU39" s="1098"/>
      <c r="GV39" s="1098"/>
      <c r="GW39" s="1098"/>
      <c r="GX39" s="1098"/>
      <c r="GY39" s="1098"/>
      <c r="GZ39" s="1098"/>
      <c r="HA39" s="1098"/>
      <c r="HB39" s="1098"/>
      <c r="HC39" s="1098"/>
      <c r="HD39" s="1098"/>
      <c r="HE39" s="1098"/>
      <c r="HF39" s="1098"/>
      <c r="HG39" s="1098"/>
      <c r="HH39" s="1098"/>
      <c r="HI39" s="1098"/>
      <c r="HJ39" s="1098"/>
      <c r="HK39" s="1098"/>
      <c r="HL39" s="1098"/>
      <c r="HM39" s="1098"/>
      <c r="HN39" s="1098"/>
      <c r="HO39" s="1098"/>
      <c r="HP39" s="1098"/>
      <c r="HQ39" s="1098"/>
      <c r="HR39" s="1098"/>
      <c r="HS39" s="1098"/>
      <c r="HT39" s="1098"/>
      <c r="HU39" s="1098"/>
      <c r="HV39" s="1098"/>
      <c r="HW39" s="1098"/>
      <c r="HX39" s="1098"/>
      <c r="HY39" s="1098"/>
      <c r="HZ39" s="1098"/>
      <c r="IA39" s="1098"/>
      <c r="IB39" s="1098"/>
      <c r="IC39" s="1098"/>
      <c r="ID39" s="1098"/>
      <c r="IE39" s="1098"/>
      <c r="IF39" s="1098"/>
      <c r="IG39" s="1098"/>
      <c r="IH39" s="1098"/>
      <c r="II39" s="1098"/>
      <c r="IJ39" s="1098"/>
      <c r="IK39" s="1098"/>
      <c r="IL39" s="1098"/>
      <c r="IM39" s="1098"/>
      <c r="IN39" s="1098"/>
      <c r="IO39" s="1098"/>
      <c r="IP39" s="1098"/>
      <c r="IQ39" s="1098"/>
      <c r="IR39" s="1098"/>
      <c r="IS39" s="1098"/>
      <c r="IT39" s="1098"/>
      <c r="IU39" s="1098"/>
      <c r="IV39" s="1098"/>
    </row>
    <row r="40" spans="1:256" s="1098" customFormat="1" ht="12.95" customHeight="1">
      <c r="A40" s="674" t="s">
        <v>799</v>
      </c>
      <c r="B40" s="1156">
        <v>52</v>
      </c>
      <c r="C40" s="1154">
        <v>12</v>
      </c>
      <c r="D40" s="1154">
        <v>13</v>
      </c>
      <c r="E40" s="1154">
        <v>6</v>
      </c>
      <c r="F40" s="1154">
        <v>1</v>
      </c>
      <c r="G40" s="1154">
        <v>20</v>
      </c>
      <c r="H40" s="1152"/>
      <c r="I40" s="1152"/>
      <c r="J40" s="1152"/>
      <c r="K40" s="1152"/>
      <c r="L40" s="1093"/>
      <c r="M40" s="1093"/>
      <c r="N40" s="1093"/>
      <c r="O40" s="1093"/>
      <c r="P40" s="1093"/>
      <c r="Q40" s="1093"/>
      <c r="R40" s="1093"/>
      <c r="S40" s="1093"/>
      <c r="T40" s="1093"/>
      <c r="U40" s="1093"/>
      <c r="V40" s="1093"/>
      <c r="W40" s="1093"/>
      <c r="X40" s="1093"/>
      <c r="Y40" s="1093"/>
      <c r="Z40" s="1093"/>
      <c r="AA40" s="1093"/>
      <c r="AB40" s="1093"/>
      <c r="AC40" s="1093"/>
      <c r="AD40" s="1093"/>
      <c r="AE40" s="1093"/>
      <c r="AF40" s="1093"/>
      <c r="AG40" s="1093"/>
      <c r="AH40" s="1093"/>
      <c r="AI40" s="1093"/>
      <c r="AJ40" s="1093"/>
      <c r="AK40" s="1093"/>
      <c r="AL40" s="1093"/>
      <c r="AM40" s="1093"/>
      <c r="AN40" s="1093"/>
      <c r="AO40" s="1093"/>
      <c r="AP40" s="1093"/>
      <c r="AQ40" s="1093"/>
      <c r="AR40" s="1093"/>
      <c r="AS40" s="1093"/>
      <c r="AT40" s="1093"/>
      <c r="AU40" s="1093"/>
      <c r="AV40" s="1093"/>
      <c r="AW40" s="1093"/>
      <c r="AX40" s="1093"/>
      <c r="AY40" s="1093"/>
      <c r="AZ40" s="1093"/>
      <c r="BA40" s="1093"/>
      <c r="BB40" s="1093"/>
      <c r="BC40" s="1093"/>
      <c r="BD40" s="1093"/>
      <c r="BE40" s="1093"/>
      <c r="BF40" s="1093"/>
      <c r="BG40" s="1093"/>
      <c r="BH40" s="1093"/>
      <c r="BI40" s="1093"/>
      <c r="BJ40" s="1093"/>
      <c r="BK40" s="1093"/>
      <c r="BL40" s="1093"/>
      <c r="BM40" s="1093"/>
      <c r="BN40" s="1093"/>
      <c r="BO40" s="1093"/>
      <c r="BP40" s="1093"/>
      <c r="BQ40" s="1093"/>
      <c r="BR40" s="1093"/>
      <c r="BS40" s="1093"/>
      <c r="BT40" s="1093"/>
      <c r="BU40" s="1093"/>
      <c r="BV40" s="1093"/>
      <c r="BW40" s="1093"/>
      <c r="BX40" s="1093"/>
      <c r="BY40" s="1093"/>
      <c r="BZ40" s="1093"/>
      <c r="CA40" s="1093"/>
      <c r="CB40" s="1093"/>
      <c r="CC40" s="1093"/>
      <c r="CD40" s="1093"/>
      <c r="CE40" s="1093"/>
      <c r="CF40" s="1093"/>
      <c r="CG40" s="1093"/>
      <c r="CH40" s="1093"/>
      <c r="CI40" s="1093"/>
      <c r="CJ40" s="1093"/>
      <c r="CK40" s="1093"/>
      <c r="CL40" s="1093"/>
      <c r="CM40" s="1093"/>
      <c r="CN40" s="1093"/>
      <c r="CO40" s="1093"/>
      <c r="CP40" s="1093"/>
      <c r="CQ40" s="1093"/>
      <c r="CR40" s="1093"/>
      <c r="CS40" s="1093"/>
      <c r="CT40" s="1093"/>
      <c r="CU40" s="1093"/>
      <c r="CV40" s="1093"/>
      <c r="CW40" s="1093"/>
      <c r="CX40" s="1093"/>
      <c r="CY40" s="1093"/>
      <c r="CZ40" s="1093"/>
      <c r="DA40" s="1093"/>
      <c r="DB40" s="1093"/>
      <c r="DC40" s="1093"/>
      <c r="DD40" s="1093"/>
      <c r="DE40" s="1093"/>
      <c r="DF40" s="1093"/>
      <c r="DG40" s="1093"/>
      <c r="DH40" s="1093"/>
      <c r="DI40" s="1093"/>
      <c r="DJ40" s="1093"/>
      <c r="DK40" s="1093"/>
      <c r="DL40" s="1093"/>
      <c r="DM40" s="1093"/>
      <c r="DN40" s="1093"/>
      <c r="DO40" s="1093"/>
      <c r="DP40" s="1093"/>
      <c r="DQ40" s="1093"/>
      <c r="DR40" s="1093"/>
      <c r="DS40" s="1093"/>
      <c r="DT40" s="1093"/>
      <c r="DU40" s="1093"/>
      <c r="DV40" s="1093"/>
      <c r="DW40" s="1093"/>
      <c r="DX40" s="1093"/>
      <c r="DY40" s="1093"/>
      <c r="DZ40" s="1093"/>
      <c r="EA40" s="1093"/>
      <c r="EB40" s="1093"/>
      <c r="EC40" s="1093"/>
      <c r="ED40" s="1093"/>
      <c r="EE40" s="1093"/>
      <c r="EF40" s="1093"/>
      <c r="EG40" s="1093"/>
      <c r="EH40" s="1093"/>
      <c r="EI40" s="1093"/>
      <c r="EJ40" s="1093"/>
      <c r="EK40" s="1093"/>
      <c r="EL40" s="1093"/>
      <c r="EM40" s="1093"/>
      <c r="EN40" s="1093"/>
      <c r="EO40" s="1093"/>
      <c r="EP40" s="1093"/>
      <c r="EQ40" s="1093"/>
      <c r="ER40" s="1093"/>
      <c r="ES40" s="1093"/>
      <c r="ET40" s="1093"/>
      <c r="EU40" s="1093"/>
      <c r="EV40" s="1093"/>
      <c r="EW40" s="1093"/>
      <c r="EX40" s="1093"/>
      <c r="EY40" s="1093"/>
      <c r="EZ40" s="1093"/>
      <c r="FA40" s="1093"/>
      <c r="FB40" s="1093"/>
      <c r="FC40" s="1093"/>
      <c r="FD40" s="1093"/>
      <c r="FE40" s="1093"/>
      <c r="FF40" s="1093"/>
      <c r="FG40" s="1093"/>
      <c r="FH40" s="1093"/>
      <c r="FI40" s="1093"/>
      <c r="FJ40" s="1093"/>
      <c r="FK40" s="1093"/>
      <c r="FL40" s="1093"/>
      <c r="FM40" s="1093"/>
      <c r="FN40" s="1093"/>
      <c r="FO40" s="1093"/>
      <c r="FP40" s="1093"/>
      <c r="FQ40" s="1093"/>
      <c r="FR40" s="1093"/>
      <c r="FS40" s="1093"/>
      <c r="FT40" s="1093"/>
      <c r="FU40" s="1093"/>
      <c r="FV40" s="1093"/>
      <c r="FW40" s="1093"/>
      <c r="FX40" s="1093"/>
      <c r="FY40" s="1093"/>
      <c r="FZ40" s="1093"/>
      <c r="GA40" s="1093"/>
      <c r="GB40" s="1093"/>
      <c r="GC40" s="1093"/>
      <c r="GD40" s="1093"/>
      <c r="GE40" s="1093"/>
      <c r="GF40" s="1093"/>
      <c r="GG40" s="1093"/>
      <c r="GH40" s="1093"/>
      <c r="GI40" s="1093"/>
      <c r="GJ40" s="1093"/>
      <c r="GK40" s="1093"/>
      <c r="GL40" s="1093"/>
      <c r="GM40" s="1093"/>
      <c r="GN40" s="1093"/>
      <c r="GO40" s="1093"/>
      <c r="GP40" s="1093"/>
      <c r="GQ40" s="1093"/>
      <c r="GR40" s="1093"/>
      <c r="GS40" s="1093"/>
      <c r="GT40" s="1093"/>
      <c r="GU40" s="1093"/>
      <c r="GV40" s="1093"/>
      <c r="GW40" s="1093"/>
      <c r="GX40" s="1093"/>
      <c r="GY40" s="1093"/>
      <c r="GZ40" s="1093"/>
      <c r="HA40" s="1093"/>
      <c r="HB40" s="1093"/>
      <c r="HC40" s="1093"/>
      <c r="HD40" s="1093"/>
      <c r="HE40" s="1093"/>
      <c r="HF40" s="1093"/>
      <c r="HG40" s="1093"/>
      <c r="HH40" s="1093"/>
      <c r="HI40" s="1093"/>
      <c r="HJ40" s="1093"/>
      <c r="HK40" s="1093"/>
      <c r="HL40" s="1093"/>
      <c r="HM40" s="1093"/>
      <c r="HN40" s="1093"/>
      <c r="HO40" s="1093"/>
      <c r="HP40" s="1093"/>
      <c r="HQ40" s="1093"/>
      <c r="HR40" s="1093"/>
      <c r="HS40" s="1093"/>
      <c r="HT40" s="1093"/>
      <c r="HU40" s="1093"/>
      <c r="HV40" s="1093"/>
      <c r="HW40" s="1093"/>
      <c r="HX40" s="1093"/>
      <c r="HY40" s="1093"/>
      <c r="HZ40" s="1093"/>
      <c r="IA40" s="1093"/>
      <c r="IB40" s="1093"/>
      <c r="IC40" s="1093"/>
      <c r="ID40" s="1093"/>
      <c r="IE40" s="1093"/>
      <c r="IF40" s="1093"/>
      <c r="IG40" s="1093"/>
      <c r="IH40" s="1093"/>
      <c r="II40" s="1093"/>
      <c r="IJ40" s="1093"/>
      <c r="IK40" s="1093"/>
      <c r="IL40" s="1093"/>
      <c r="IM40" s="1093"/>
      <c r="IN40" s="1093"/>
      <c r="IO40" s="1093"/>
      <c r="IP40" s="1093"/>
      <c r="IQ40" s="1093"/>
      <c r="IR40" s="1093"/>
      <c r="IS40" s="1093"/>
      <c r="IT40" s="1093"/>
      <c r="IU40" s="1093"/>
      <c r="IV40" s="1093"/>
    </row>
    <row r="41" spans="1:256" ht="12.95" customHeight="1">
      <c r="A41" s="674" t="s">
        <v>798</v>
      </c>
      <c r="B41" s="1156">
        <v>120</v>
      </c>
      <c r="C41" s="1159">
        <v>19</v>
      </c>
      <c r="D41" s="1159">
        <v>36</v>
      </c>
      <c r="E41" s="1159">
        <v>10</v>
      </c>
      <c r="F41" s="1159">
        <v>2</v>
      </c>
      <c r="G41" s="1159">
        <v>53</v>
      </c>
      <c r="H41" s="1152"/>
      <c r="I41" s="1152"/>
      <c r="J41" s="1152"/>
      <c r="K41" s="1152"/>
    </row>
    <row r="42" spans="1:256" ht="12.95" customHeight="1">
      <c r="A42" s="674" t="s">
        <v>797</v>
      </c>
      <c r="B42" s="1156">
        <v>84</v>
      </c>
      <c r="C42" s="1159">
        <v>9</v>
      </c>
      <c r="D42" s="1159">
        <v>37</v>
      </c>
      <c r="E42" s="1159">
        <v>3</v>
      </c>
      <c r="F42" s="1159">
        <v>0</v>
      </c>
      <c r="G42" s="1159">
        <v>35</v>
      </c>
      <c r="H42" s="1152"/>
      <c r="I42" s="1152"/>
      <c r="J42" s="1152"/>
      <c r="K42" s="1152"/>
    </row>
    <row r="43" spans="1:256" ht="12.95" customHeight="1">
      <c r="A43" s="674" t="s">
        <v>796</v>
      </c>
      <c r="B43" s="1156">
        <v>201</v>
      </c>
      <c r="C43" s="1154">
        <v>72</v>
      </c>
      <c r="D43" s="1154">
        <v>51</v>
      </c>
      <c r="E43" s="1154">
        <v>22</v>
      </c>
      <c r="F43" s="1154">
        <v>3</v>
      </c>
      <c r="G43" s="1153">
        <v>53</v>
      </c>
      <c r="H43" s="1152"/>
      <c r="I43" s="1152"/>
      <c r="J43" s="1152"/>
      <c r="K43" s="1152"/>
    </row>
    <row r="44" spans="1:256" ht="12.95" customHeight="1">
      <c r="A44" s="674" t="s">
        <v>795</v>
      </c>
      <c r="B44" s="1156">
        <v>260</v>
      </c>
      <c r="C44" s="1158">
        <v>67</v>
      </c>
      <c r="D44" s="1158">
        <v>69</v>
      </c>
      <c r="E44" s="1158">
        <v>29</v>
      </c>
      <c r="F44" s="1158">
        <v>1</v>
      </c>
      <c r="G44" s="1158">
        <v>94</v>
      </c>
      <c r="H44" s="1152"/>
      <c r="I44" s="1152"/>
      <c r="J44" s="1152"/>
      <c r="K44" s="1157"/>
      <c r="L44" s="1098"/>
      <c r="M44" s="1098"/>
      <c r="N44" s="1098"/>
      <c r="O44" s="1098"/>
      <c r="P44" s="1098"/>
      <c r="Q44" s="1098"/>
      <c r="R44" s="1098"/>
      <c r="S44" s="1098"/>
      <c r="T44" s="1098"/>
      <c r="U44" s="1098"/>
      <c r="V44" s="1098"/>
      <c r="W44" s="1098"/>
      <c r="X44" s="1098"/>
      <c r="Y44" s="1098"/>
      <c r="Z44" s="1098"/>
      <c r="AA44" s="1098"/>
      <c r="AB44" s="1098"/>
      <c r="AC44" s="1098"/>
      <c r="AD44" s="1098"/>
      <c r="AE44" s="1098"/>
      <c r="AF44" s="1098"/>
      <c r="AG44" s="1098"/>
      <c r="AH44" s="1098"/>
      <c r="AI44" s="1098"/>
      <c r="AJ44" s="1098"/>
      <c r="AK44" s="1098"/>
      <c r="AL44" s="1098"/>
      <c r="AM44" s="1098"/>
      <c r="AN44" s="1098"/>
      <c r="AO44" s="1098"/>
      <c r="AP44" s="1098"/>
      <c r="AQ44" s="1098"/>
      <c r="AR44" s="1098"/>
      <c r="AS44" s="1098"/>
      <c r="AT44" s="1098"/>
      <c r="AU44" s="1098"/>
      <c r="AV44" s="1098"/>
      <c r="AW44" s="1098"/>
      <c r="AX44" s="1098"/>
      <c r="AY44" s="1098"/>
      <c r="AZ44" s="1098"/>
      <c r="BA44" s="1098"/>
      <c r="BB44" s="1098"/>
      <c r="BC44" s="1098"/>
      <c r="BD44" s="1098"/>
      <c r="BE44" s="1098"/>
      <c r="BF44" s="1098"/>
      <c r="BG44" s="1098"/>
      <c r="BH44" s="1098"/>
      <c r="BI44" s="1098"/>
      <c r="BJ44" s="1098"/>
      <c r="BK44" s="1098"/>
      <c r="BL44" s="1098"/>
      <c r="BM44" s="1098"/>
      <c r="BN44" s="1098"/>
      <c r="BO44" s="1098"/>
      <c r="BP44" s="1098"/>
      <c r="BQ44" s="1098"/>
      <c r="BR44" s="1098"/>
      <c r="BS44" s="1098"/>
      <c r="BT44" s="1098"/>
      <c r="BU44" s="1098"/>
      <c r="BV44" s="1098"/>
      <c r="BW44" s="1098"/>
      <c r="BX44" s="1098"/>
      <c r="BY44" s="1098"/>
      <c r="BZ44" s="1098"/>
      <c r="CA44" s="1098"/>
      <c r="CB44" s="1098"/>
      <c r="CC44" s="1098"/>
      <c r="CD44" s="1098"/>
      <c r="CE44" s="1098"/>
      <c r="CF44" s="1098"/>
      <c r="CG44" s="1098"/>
      <c r="CH44" s="1098"/>
      <c r="CI44" s="1098"/>
      <c r="CJ44" s="1098"/>
      <c r="CK44" s="1098"/>
      <c r="CL44" s="1098"/>
      <c r="CM44" s="1098"/>
      <c r="CN44" s="1098"/>
      <c r="CO44" s="1098"/>
      <c r="CP44" s="1098"/>
      <c r="CQ44" s="1098"/>
      <c r="CR44" s="1098"/>
      <c r="CS44" s="1098"/>
      <c r="CT44" s="1098"/>
      <c r="CU44" s="1098"/>
      <c r="CV44" s="1098"/>
      <c r="CW44" s="1098"/>
      <c r="CX44" s="1098"/>
      <c r="CY44" s="1098"/>
      <c r="CZ44" s="1098"/>
      <c r="DA44" s="1098"/>
      <c r="DB44" s="1098"/>
      <c r="DC44" s="1098"/>
      <c r="DD44" s="1098"/>
      <c r="DE44" s="1098"/>
      <c r="DF44" s="1098"/>
      <c r="DG44" s="1098"/>
      <c r="DH44" s="1098"/>
      <c r="DI44" s="1098"/>
      <c r="DJ44" s="1098"/>
      <c r="DK44" s="1098"/>
      <c r="DL44" s="1098"/>
      <c r="DM44" s="1098"/>
      <c r="DN44" s="1098"/>
      <c r="DO44" s="1098"/>
      <c r="DP44" s="1098"/>
      <c r="DQ44" s="1098"/>
      <c r="DR44" s="1098"/>
      <c r="DS44" s="1098"/>
      <c r="DT44" s="1098"/>
      <c r="DU44" s="1098"/>
      <c r="DV44" s="1098"/>
      <c r="DW44" s="1098"/>
      <c r="DX44" s="1098"/>
      <c r="DY44" s="1098"/>
      <c r="DZ44" s="1098"/>
      <c r="EA44" s="1098"/>
      <c r="EB44" s="1098"/>
      <c r="EC44" s="1098"/>
      <c r="ED44" s="1098"/>
      <c r="EE44" s="1098"/>
      <c r="EF44" s="1098"/>
      <c r="EG44" s="1098"/>
      <c r="EH44" s="1098"/>
      <c r="EI44" s="1098"/>
      <c r="EJ44" s="1098"/>
      <c r="EK44" s="1098"/>
      <c r="EL44" s="1098"/>
      <c r="EM44" s="1098"/>
      <c r="EN44" s="1098"/>
      <c r="EO44" s="1098"/>
      <c r="EP44" s="1098"/>
      <c r="EQ44" s="1098"/>
      <c r="ER44" s="1098"/>
      <c r="ES44" s="1098"/>
      <c r="ET44" s="1098"/>
      <c r="EU44" s="1098"/>
      <c r="EV44" s="1098"/>
      <c r="EW44" s="1098"/>
      <c r="EX44" s="1098"/>
      <c r="EY44" s="1098"/>
      <c r="EZ44" s="1098"/>
      <c r="FA44" s="1098"/>
      <c r="FB44" s="1098"/>
      <c r="FC44" s="1098"/>
      <c r="FD44" s="1098"/>
      <c r="FE44" s="1098"/>
      <c r="FF44" s="1098"/>
      <c r="FG44" s="1098"/>
      <c r="FH44" s="1098"/>
      <c r="FI44" s="1098"/>
      <c r="FJ44" s="1098"/>
      <c r="FK44" s="1098"/>
      <c r="FL44" s="1098"/>
      <c r="FM44" s="1098"/>
      <c r="FN44" s="1098"/>
      <c r="FO44" s="1098"/>
      <c r="FP44" s="1098"/>
      <c r="FQ44" s="1098"/>
      <c r="FR44" s="1098"/>
      <c r="FS44" s="1098"/>
      <c r="FT44" s="1098"/>
      <c r="FU44" s="1098"/>
      <c r="FV44" s="1098"/>
      <c r="FW44" s="1098"/>
      <c r="FX44" s="1098"/>
      <c r="FY44" s="1098"/>
      <c r="FZ44" s="1098"/>
      <c r="GA44" s="1098"/>
      <c r="GB44" s="1098"/>
      <c r="GC44" s="1098"/>
      <c r="GD44" s="1098"/>
      <c r="GE44" s="1098"/>
      <c r="GF44" s="1098"/>
      <c r="GG44" s="1098"/>
      <c r="GH44" s="1098"/>
      <c r="GI44" s="1098"/>
      <c r="GJ44" s="1098"/>
      <c r="GK44" s="1098"/>
      <c r="GL44" s="1098"/>
      <c r="GM44" s="1098"/>
      <c r="GN44" s="1098"/>
      <c r="GO44" s="1098"/>
      <c r="GP44" s="1098"/>
      <c r="GQ44" s="1098"/>
      <c r="GR44" s="1098"/>
      <c r="GS44" s="1098"/>
      <c r="GT44" s="1098"/>
      <c r="GU44" s="1098"/>
      <c r="GV44" s="1098"/>
      <c r="GW44" s="1098"/>
      <c r="GX44" s="1098"/>
      <c r="GY44" s="1098"/>
      <c r="GZ44" s="1098"/>
      <c r="HA44" s="1098"/>
      <c r="HB44" s="1098"/>
      <c r="HC44" s="1098"/>
      <c r="HD44" s="1098"/>
      <c r="HE44" s="1098"/>
      <c r="HF44" s="1098"/>
      <c r="HG44" s="1098"/>
      <c r="HH44" s="1098"/>
      <c r="HI44" s="1098"/>
      <c r="HJ44" s="1098"/>
      <c r="HK44" s="1098"/>
      <c r="HL44" s="1098"/>
      <c r="HM44" s="1098"/>
      <c r="HN44" s="1098"/>
      <c r="HO44" s="1098"/>
      <c r="HP44" s="1098"/>
      <c r="HQ44" s="1098"/>
      <c r="HR44" s="1098"/>
      <c r="HS44" s="1098"/>
      <c r="HT44" s="1098"/>
      <c r="HU44" s="1098"/>
      <c r="HV44" s="1098"/>
      <c r="HW44" s="1098"/>
      <c r="HX44" s="1098"/>
      <c r="HY44" s="1098"/>
      <c r="HZ44" s="1098"/>
      <c r="IA44" s="1098"/>
      <c r="IB44" s="1098"/>
      <c r="IC44" s="1098"/>
      <c r="ID44" s="1098"/>
      <c r="IE44" s="1098"/>
      <c r="IF44" s="1098"/>
      <c r="IG44" s="1098"/>
      <c r="IH44" s="1098"/>
      <c r="II44" s="1098"/>
      <c r="IJ44" s="1098"/>
      <c r="IK44" s="1098"/>
      <c r="IL44" s="1098"/>
      <c r="IM44" s="1098"/>
      <c r="IN44" s="1098"/>
      <c r="IO44" s="1098"/>
      <c r="IP44" s="1098"/>
      <c r="IQ44" s="1098"/>
      <c r="IR44" s="1098"/>
      <c r="IS44" s="1098"/>
      <c r="IT44" s="1098"/>
      <c r="IU44" s="1098"/>
      <c r="IV44" s="1098"/>
    </row>
    <row r="45" spans="1:256" s="1098" customFormat="1" ht="12.95" customHeight="1">
      <c r="A45" s="674"/>
      <c r="B45" s="1156"/>
      <c r="C45" s="1154"/>
      <c r="D45" s="1154"/>
      <c r="E45" s="1154"/>
      <c r="F45" s="1154"/>
      <c r="G45" s="1153"/>
      <c r="H45" s="1152"/>
      <c r="I45" s="1152"/>
      <c r="J45" s="1152"/>
      <c r="K45" s="1152"/>
      <c r="L45" s="1093"/>
      <c r="M45" s="1093"/>
      <c r="N45" s="1093"/>
      <c r="O45" s="1093"/>
      <c r="P45" s="1093"/>
      <c r="Q45" s="1093"/>
      <c r="R45" s="1093"/>
      <c r="S45" s="1093"/>
      <c r="T45" s="1093"/>
      <c r="U45" s="1093"/>
      <c r="V45" s="1093"/>
      <c r="W45" s="1093"/>
      <c r="X45" s="1093"/>
      <c r="Y45" s="1093"/>
      <c r="Z45" s="1093"/>
      <c r="AA45" s="1093"/>
      <c r="AB45" s="1093"/>
      <c r="AC45" s="1093"/>
      <c r="AD45" s="1093"/>
      <c r="AE45" s="1093"/>
      <c r="AF45" s="1093"/>
      <c r="AG45" s="1093"/>
      <c r="AH45" s="1093"/>
      <c r="AI45" s="1093"/>
      <c r="AJ45" s="1093"/>
      <c r="AK45" s="1093"/>
      <c r="AL45" s="1093"/>
      <c r="AM45" s="1093"/>
      <c r="AN45" s="1093"/>
      <c r="AO45" s="1093"/>
      <c r="AP45" s="1093"/>
      <c r="AQ45" s="1093"/>
      <c r="AR45" s="1093"/>
      <c r="AS45" s="1093"/>
      <c r="AT45" s="1093"/>
      <c r="AU45" s="1093"/>
      <c r="AV45" s="1093"/>
      <c r="AW45" s="1093"/>
      <c r="AX45" s="1093"/>
      <c r="AY45" s="1093"/>
      <c r="AZ45" s="1093"/>
      <c r="BA45" s="1093"/>
      <c r="BB45" s="1093"/>
      <c r="BC45" s="1093"/>
      <c r="BD45" s="1093"/>
      <c r="BE45" s="1093"/>
      <c r="BF45" s="1093"/>
      <c r="BG45" s="1093"/>
      <c r="BH45" s="1093"/>
      <c r="BI45" s="1093"/>
      <c r="BJ45" s="1093"/>
      <c r="BK45" s="1093"/>
      <c r="BL45" s="1093"/>
      <c r="BM45" s="1093"/>
      <c r="BN45" s="1093"/>
      <c r="BO45" s="1093"/>
      <c r="BP45" s="1093"/>
      <c r="BQ45" s="1093"/>
      <c r="BR45" s="1093"/>
      <c r="BS45" s="1093"/>
      <c r="BT45" s="1093"/>
      <c r="BU45" s="1093"/>
      <c r="BV45" s="1093"/>
      <c r="BW45" s="1093"/>
      <c r="BX45" s="1093"/>
      <c r="BY45" s="1093"/>
      <c r="BZ45" s="1093"/>
      <c r="CA45" s="1093"/>
      <c r="CB45" s="1093"/>
      <c r="CC45" s="1093"/>
      <c r="CD45" s="1093"/>
      <c r="CE45" s="1093"/>
      <c r="CF45" s="1093"/>
      <c r="CG45" s="1093"/>
      <c r="CH45" s="1093"/>
      <c r="CI45" s="1093"/>
      <c r="CJ45" s="1093"/>
      <c r="CK45" s="1093"/>
      <c r="CL45" s="1093"/>
      <c r="CM45" s="1093"/>
      <c r="CN45" s="1093"/>
      <c r="CO45" s="1093"/>
      <c r="CP45" s="1093"/>
      <c r="CQ45" s="1093"/>
      <c r="CR45" s="1093"/>
      <c r="CS45" s="1093"/>
      <c r="CT45" s="1093"/>
      <c r="CU45" s="1093"/>
      <c r="CV45" s="1093"/>
      <c r="CW45" s="1093"/>
      <c r="CX45" s="1093"/>
      <c r="CY45" s="1093"/>
      <c r="CZ45" s="1093"/>
      <c r="DA45" s="1093"/>
      <c r="DB45" s="1093"/>
      <c r="DC45" s="1093"/>
      <c r="DD45" s="1093"/>
      <c r="DE45" s="1093"/>
      <c r="DF45" s="1093"/>
      <c r="DG45" s="1093"/>
      <c r="DH45" s="1093"/>
      <c r="DI45" s="1093"/>
      <c r="DJ45" s="1093"/>
      <c r="DK45" s="1093"/>
      <c r="DL45" s="1093"/>
      <c r="DM45" s="1093"/>
      <c r="DN45" s="1093"/>
      <c r="DO45" s="1093"/>
      <c r="DP45" s="1093"/>
      <c r="DQ45" s="1093"/>
      <c r="DR45" s="1093"/>
      <c r="DS45" s="1093"/>
      <c r="DT45" s="1093"/>
      <c r="DU45" s="1093"/>
      <c r="DV45" s="1093"/>
      <c r="DW45" s="1093"/>
      <c r="DX45" s="1093"/>
      <c r="DY45" s="1093"/>
      <c r="DZ45" s="1093"/>
      <c r="EA45" s="1093"/>
      <c r="EB45" s="1093"/>
      <c r="EC45" s="1093"/>
      <c r="ED45" s="1093"/>
      <c r="EE45" s="1093"/>
      <c r="EF45" s="1093"/>
      <c r="EG45" s="1093"/>
      <c r="EH45" s="1093"/>
      <c r="EI45" s="1093"/>
      <c r="EJ45" s="1093"/>
      <c r="EK45" s="1093"/>
      <c r="EL45" s="1093"/>
      <c r="EM45" s="1093"/>
      <c r="EN45" s="1093"/>
      <c r="EO45" s="1093"/>
      <c r="EP45" s="1093"/>
      <c r="EQ45" s="1093"/>
      <c r="ER45" s="1093"/>
      <c r="ES45" s="1093"/>
      <c r="ET45" s="1093"/>
      <c r="EU45" s="1093"/>
      <c r="EV45" s="1093"/>
      <c r="EW45" s="1093"/>
      <c r="EX45" s="1093"/>
      <c r="EY45" s="1093"/>
      <c r="EZ45" s="1093"/>
      <c r="FA45" s="1093"/>
      <c r="FB45" s="1093"/>
      <c r="FC45" s="1093"/>
      <c r="FD45" s="1093"/>
      <c r="FE45" s="1093"/>
      <c r="FF45" s="1093"/>
      <c r="FG45" s="1093"/>
      <c r="FH45" s="1093"/>
      <c r="FI45" s="1093"/>
      <c r="FJ45" s="1093"/>
      <c r="FK45" s="1093"/>
      <c r="FL45" s="1093"/>
      <c r="FM45" s="1093"/>
      <c r="FN45" s="1093"/>
      <c r="FO45" s="1093"/>
      <c r="FP45" s="1093"/>
      <c r="FQ45" s="1093"/>
      <c r="FR45" s="1093"/>
      <c r="FS45" s="1093"/>
      <c r="FT45" s="1093"/>
      <c r="FU45" s="1093"/>
      <c r="FV45" s="1093"/>
      <c r="FW45" s="1093"/>
      <c r="FX45" s="1093"/>
      <c r="FY45" s="1093"/>
      <c r="FZ45" s="1093"/>
      <c r="GA45" s="1093"/>
      <c r="GB45" s="1093"/>
      <c r="GC45" s="1093"/>
      <c r="GD45" s="1093"/>
      <c r="GE45" s="1093"/>
      <c r="GF45" s="1093"/>
      <c r="GG45" s="1093"/>
      <c r="GH45" s="1093"/>
      <c r="GI45" s="1093"/>
      <c r="GJ45" s="1093"/>
      <c r="GK45" s="1093"/>
      <c r="GL45" s="1093"/>
      <c r="GM45" s="1093"/>
      <c r="GN45" s="1093"/>
      <c r="GO45" s="1093"/>
      <c r="GP45" s="1093"/>
      <c r="GQ45" s="1093"/>
      <c r="GR45" s="1093"/>
      <c r="GS45" s="1093"/>
      <c r="GT45" s="1093"/>
      <c r="GU45" s="1093"/>
      <c r="GV45" s="1093"/>
      <c r="GW45" s="1093"/>
      <c r="GX45" s="1093"/>
      <c r="GY45" s="1093"/>
      <c r="GZ45" s="1093"/>
      <c r="HA45" s="1093"/>
      <c r="HB45" s="1093"/>
      <c r="HC45" s="1093"/>
      <c r="HD45" s="1093"/>
      <c r="HE45" s="1093"/>
      <c r="HF45" s="1093"/>
      <c r="HG45" s="1093"/>
      <c r="HH45" s="1093"/>
      <c r="HI45" s="1093"/>
      <c r="HJ45" s="1093"/>
      <c r="HK45" s="1093"/>
      <c r="HL45" s="1093"/>
      <c r="HM45" s="1093"/>
      <c r="HN45" s="1093"/>
      <c r="HO45" s="1093"/>
      <c r="HP45" s="1093"/>
      <c r="HQ45" s="1093"/>
      <c r="HR45" s="1093"/>
      <c r="HS45" s="1093"/>
      <c r="HT45" s="1093"/>
      <c r="HU45" s="1093"/>
      <c r="HV45" s="1093"/>
      <c r="HW45" s="1093"/>
      <c r="HX45" s="1093"/>
      <c r="HY45" s="1093"/>
      <c r="HZ45" s="1093"/>
      <c r="IA45" s="1093"/>
      <c r="IB45" s="1093"/>
      <c r="IC45" s="1093"/>
      <c r="ID45" s="1093"/>
      <c r="IE45" s="1093"/>
      <c r="IF45" s="1093"/>
      <c r="IG45" s="1093"/>
      <c r="IH45" s="1093"/>
      <c r="II45" s="1093"/>
      <c r="IJ45" s="1093"/>
      <c r="IK45" s="1093"/>
      <c r="IL45" s="1093"/>
      <c r="IM45" s="1093"/>
      <c r="IN45" s="1093"/>
      <c r="IO45" s="1093"/>
      <c r="IP45" s="1093"/>
      <c r="IQ45" s="1093"/>
      <c r="IR45" s="1093"/>
      <c r="IS45" s="1093"/>
      <c r="IT45" s="1093"/>
      <c r="IU45" s="1093"/>
      <c r="IV45" s="1093"/>
    </row>
    <row r="46" spans="1:256" ht="12.95" customHeight="1">
      <c r="A46" s="675" t="s">
        <v>794</v>
      </c>
      <c r="B46" s="1156">
        <v>162</v>
      </c>
      <c r="C46" s="1155">
        <v>26</v>
      </c>
      <c r="D46" s="1155">
        <v>43</v>
      </c>
      <c r="E46" s="1155">
        <v>30</v>
      </c>
      <c r="F46" s="1155">
        <v>4</v>
      </c>
      <c r="G46" s="1155">
        <v>59</v>
      </c>
      <c r="H46" s="1152"/>
      <c r="I46" s="1152"/>
      <c r="J46" s="1152"/>
      <c r="K46" s="1152"/>
      <c r="O46" s="1098"/>
      <c r="P46" s="1098"/>
      <c r="Q46" s="1098"/>
      <c r="R46" s="1098"/>
      <c r="S46" s="1098"/>
      <c r="T46" s="1098"/>
      <c r="U46" s="1098"/>
      <c r="V46" s="1098"/>
      <c r="W46" s="1098"/>
      <c r="X46" s="1098"/>
      <c r="Y46" s="1098"/>
      <c r="Z46" s="1098"/>
      <c r="AA46" s="1098"/>
      <c r="AB46" s="1098"/>
      <c r="AC46" s="1098"/>
      <c r="AD46" s="1098"/>
      <c r="AE46" s="1098"/>
      <c r="AF46" s="1098"/>
      <c r="AG46" s="1098"/>
      <c r="AH46" s="1098"/>
      <c r="AI46" s="1098"/>
      <c r="AJ46" s="1098"/>
      <c r="AK46" s="1098"/>
      <c r="AL46" s="1098"/>
      <c r="AM46" s="1098"/>
      <c r="AN46" s="1098"/>
      <c r="AO46" s="1098"/>
      <c r="AP46" s="1098"/>
      <c r="AQ46" s="1098"/>
      <c r="AR46" s="1098"/>
      <c r="AS46" s="1098"/>
      <c r="AT46" s="1098"/>
      <c r="AU46" s="1098"/>
      <c r="AV46" s="1098"/>
      <c r="AW46" s="1098"/>
      <c r="AX46" s="1098"/>
      <c r="AY46" s="1098"/>
      <c r="AZ46" s="1098"/>
      <c r="BA46" s="1098"/>
      <c r="BB46" s="1098"/>
      <c r="BC46" s="1098"/>
      <c r="BD46" s="1098"/>
      <c r="BE46" s="1098"/>
      <c r="BF46" s="1098"/>
      <c r="BG46" s="1098"/>
      <c r="BH46" s="1098"/>
      <c r="BI46" s="1098"/>
      <c r="BJ46" s="1098"/>
      <c r="BK46" s="1098"/>
      <c r="BL46" s="1098"/>
      <c r="BM46" s="1098"/>
      <c r="BN46" s="1098"/>
      <c r="BO46" s="1098"/>
      <c r="BP46" s="1098"/>
      <c r="BQ46" s="1098"/>
      <c r="BR46" s="1098"/>
      <c r="BS46" s="1098"/>
      <c r="BT46" s="1098"/>
      <c r="BU46" s="1098"/>
      <c r="BV46" s="1098"/>
      <c r="BW46" s="1098"/>
      <c r="BX46" s="1098"/>
      <c r="BY46" s="1098"/>
      <c r="BZ46" s="1098"/>
      <c r="CA46" s="1098"/>
      <c r="CB46" s="1098"/>
      <c r="CC46" s="1098"/>
      <c r="CD46" s="1098"/>
      <c r="CE46" s="1098"/>
      <c r="CF46" s="1098"/>
      <c r="CG46" s="1098"/>
      <c r="CH46" s="1098"/>
      <c r="CI46" s="1098"/>
      <c r="CJ46" s="1098"/>
      <c r="CK46" s="1098"/>
      <c r="CL46" s="1098"/>
      <c r="CM46" s="1098"/>
      <c r="CN46" s="1098"/>
      <c r="CO46" s="1098"/>
      <c r="CP46" s="1098"/>
      <c r="CQ46" s="1098"/>
      <c r="CR46" s="1098"/>
      <c r="CS46" s="1098"/>
      <c r="CT46" s="1098"/>
      <c r="CU46" s="1098"/>
      <c r="CV46" s="1098"/>
      <c r="CW46" s="1098"/>
      <c r="CX46" s="1098"/>
      <c r="CY46" s="1098"/>
      <c r="CZ46" s="1098"/>
      <c r="DA46" s="1098"/>
      <c r="DB46" s="1098"/>
      <c r="DC46" s="1098"/>
      <c r="DD46" s="1098"/>
      <c r="DE46" s="1098"/>
      <c r="DF46" s="1098"/>
      <c r="DG46" s="1098"/>
      <c r="DH46" s="1098"/>
      <c r="DI46" s="1098"/>
      <c r="DJ46" s="1098"/>
      <c r="DK46" s="1098"/>
      <c r="DL46" s="1098"/>
      <c r="DM46" s="1098"/>
      <c r="DN46" s="1098"/>
      <c r="DO46" s="1098"/>
      <c r="DP46" s="1098"/>
      <c r="DQ46" s="1098"/>
      <c r="DR46" s="1098"/>
      <c r="DS46" s="1098"/>
      <c r="DT46" s="1098"/>
      <c r="DU46" s="1098"/>
      <c r="DV46" s="1098"/>
      <c r="DW46" s="1098"/>
      <c r="DX46" s="1098"/>
      <c r="DY46" s="1098"/>
      <c r="DZ46" s="1098"/>
      <c r="EA46" s="1098"/>
      <c r="EB46" s="1098"/>
      <c r="EC46" s="1098"/>
      <c r="ED46" s="1098"/>
      <c r="EE46" s="1098"/>
      <c r="EF46" s="1098"/>
      <c r="EG46" s="1098"/>
      <c r="EH46" s="1098"/>
      <c r="EI46" s="1098"/>
      <c r="EJ46" s="1098"/>
      <c r="EK46" s="1098"/>
      <c r="EL46" s="1098"/>
      <c r="EM46" s="1098"/>
      <c r="EN46" s="1098"/>
      <c r="EO46" s="1098"/>
      <c r="EP46" s="1098"/>
      <c r="EQ46" s="1098"/>
      <c r="ER46" s="1098"/>
      <c r="ES46" s="1098"/>
      <c r="ET46" s="1098"/>
      <c r="EU46" s="1098"/>
      <c r="EV46" s="1098"/>
      <c r="EW46" s="1098"/>
      <c r="EX46" s="1098"/>
      <c r="EY46" s="1098"/>
      <c r="EZ46" s="1098"/>
      <c r="FA46" s="1098"/>
      <c r="FB46" s="1098"/>
      <c r="FC46" s="1098"/>
      <c r="FD46" s="1098"/>
      <c r="FE46" s="1098"/>
      <c r="FF46" s="1098"/>
      <c r="FG46" s="1098"/>
      <c r="FH46" s="1098"/>
      <c r="FI46" s="1098"/>
      <c r="FJ46" s="1098"/>
      <c r="FK46" s="1098"/>
      <c r="FL46" s="1098"/>
      <c r="FM46" s="1098"/>
      <c r="FN46" s="1098"/>
      <c r="FO46" s="1098"/>
      <c r="FP46" s="1098"/>
      <c r="FQ46" s="1098"/>
      <c r="FR46" s="1098"/>
      <c r="FS46" s="1098"/>
      <c r="FT46" s="1098"/>
      <c r="FU46" s="1098"/>
      <c r="FV46" s="1098"/>
      <c r="FW46" s="1098"/>
      <c r="FX46" s="1098"/>
      <c r="FY46" s="1098"/>
      <c r="FZ46" s="1098"/>
      <c r="GA46" s="1098"/>
      <c r="GB46" s="1098"/>
      <c r="GC46" s="1098"/>
      <c r="GD46" s="1098"/>
      <c r="GE46" s="1098"/>
      <c r="GF46" s="1098"/>
      <c r="GG46" s="1098"/>
      <c r="GH46" s="1098"/>
      <c r="GI46" s="1098"/>
      <c r="GJ46" s="1098"/>
      <c r="GK46" s="1098"/>
      <c r="GL46" s="1098"/>
      <c r="GM46" s="1098"/>
      <c r="GN46" s="1098"/>
      <c r="GO46" s="1098"/>
      <c r="GP46" s="1098"/>
      <c r="GQ46" s="1098"/>
      <c r="GR46" s="1098"/>
      <c r="GS46" s="1098"/>
      <c r="GT46" s="1098"/>
      <c r="GU46" s="1098"/>
      <c r="GV46" s="1098"/>
      <c r="GW46" s="1098"/>
      <c r="GX46" s="1098"/>
      <c r="GY46" s="1098"/>
      <c r="GZ46" s="1098"/>
      <c r="HA46" s="1098"/>
      <c r="HB46" s="1098"/>
      <c r="HC46" s="1098"/>
      <c r="HD46" s="1098"/>
      <c r="HE46" s="1098"/>
      <c r="HF46" s="1098"/>
      <c r="HG46" s="1098"/>
      <c r="HH46" s="1098"/>
      <c r="HI46" s="1098"/>
      <c r="HJ46" s="1098"/>
      <c r="HK46" s="1098"/>
      <c r="HL46" s="1098"/>
      <c r="HM46" s="1098"/>
      <c r="HN46" s="1098"/>
      <c r="HO46" s="1098"/>
      <c r="HP46" s="1098"/>
      <c r="HQ46" s="1098"/>
      <c r="HR46" s="1098"/>
      <c r="HS46" s="1098"/>
      <c r="HT46" s="1098"/>
      <c r="HU46" s="1098"/>
      <c r="HV46" s="1098"/>
      <c r="HW46" s="1098"/>
      <c r="HX46" s="1098"/>
      <c r="HY46" s="1098"/>
      <c r="HZ46" s="1098"/>
      <c r="IA46" s="1098"/>
      <c r="IB46" s="1098"/>
      <c r="IC46" s="1098"/>
      <c r="ID46" s="1098"/>
      <c r="IE46" s="1098"/>
      <c r="IF46" s="1098"/>
      <c r="IG46" s="1098"/>
      <c r="IH46" s="1098"/>
      <c r="II46" s="1098"/>
      <c r="IJ46" s="1098"/>
      <c r="IK46" s="1098"/>
      <c r="IL46" s="1098"/>
      <c r="IM46" s="1098"/>
      <c r="IN46" s="1098"/>
      <c r="IO46" s="1098"/>
      <c r="IP46" s="1098"/>
      <c r="IQ46" s="1098"/>
      <c r="IR46" s="1098"/>
      <c r="IS46" s="1098"/>
      <c r="IT46" s="1098"/>
      <c r="IU46" s="1098"/>
      <c r="IV46" s="1098"/>
    </row>
    <row r="47" spans="1:256" ht="12.95" customHeight="1">
      <c r="B47" s="1154"/>
      <c r="C47" s="1154"/>
      <c r="D47" s="1154"/>
      <c r="E47" s="1154"/>
      <c r="F47" s="1154"/>
      <c r="G47" s="1153"/>
      <c r="H47" s="1152"/>
      <c r="I47" s="1152"/>
      <c r="J47" s="1152"/>
      <c r="K47" s="1152"/>
    </row>
    <row r="48" spans="1:256" ht="12.95" customHeight="1">
      <c r="A48" s="1097" t="s">
        <v>425</v>
      </c>
      <c r="B48" s="1151">
        <f>SUM(C48:G48)</f>
        <v>295</v>
      </c>
      <c r="C48" s="1151">
        <v>0</v>
      </c>
      <c r="D48" s="1151">
        <v>219</v>
      </c>
      <c r="E48" s="1151">
        <v>12</v>
      </c>
      <c r="F48" s="1151">
        <v>6</v>
      </c>
      <c r="G48" s="1151">
        <v>58</v>
      </c>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4"/>
      <c r="AL48" s="1094"/>
      <c r="AM48" s="1094"/>
      <c r="AN48" s="1094"/>
      <c r="AO48" s="1094"/>
      <c r="AP48" s="1094"/>
      <c r="AQ48" s="1094"/>
      <c r="AR48" s="1094"/>
      <c r="AS48" s="1094"/>
      <c r="AT48" s="1094"/>
      <c r="AU48" s="1094"/>
      <c r="AV48" s="1094"/>
      <c r="AW48" s="1094"/>
      <c r="AX48" s="1094"/>
      <c r="AY48" s="1094"/>
      <c r="AZ48" s="1094"/>
      <c r="BA48" s="1094"/>
      <c r="BB48" s="1094"/>
      <c r="BC48" s="1094"/>
      <c r="BD48" s="1094"/>
      <c r="BE48" s="1094"/>
      <c r="BF48" s="1094"/>
      <c r="BG48" s="1094"/>
      <c r="BH48" s="1094"/>
      <c r="BI48" s="1094"/>
      <c r="BJ48" s="1094"/>
      <c r="BK48" s="1094"/>
      <c r="BL48" s="1094"/>
      <c r="BM48" s="1094"/>
      <c r="BN48" s="1094"/>
      <c r="BO48" s="1094"/>
      <c r="BP48" s="1094"/>
      <c r="BQ48" s="1094"/>
      <c r="BR48" s="1094"/>
      <c r="BS48" s="1094"/>
      <c r="BT48" s="1094"/>
      <c r="BU48" s="1094"/>
      <c r="BV48" s="1094"/>
      <c r="BW48" s="1094"/>
      <c r="BX48" s="1094"/>
      <c r="BY48" s="1094"/>
      <c r="BZ48" s="1094"/>
      <c r="CA48" s="1094"/>
      <c r="CB48" s="1094"/>
      <c r="CC48" s="1094"/>
      <c r="CD48" s="1094"/>
      <c r="CE48" s="1094"/>
      <c r="CF48" s="1094"/>
      <c r="CG48" s="1094"/>
      <c r="CH48" s="1094"/>
      <c r="CI48" s="1094"/>
      <c r="CJ48" s="1094"/>
      <c r="CK48" s="1094"/>
      <c r="CL48" s="1094"/>
      <c r="CM48" s="1094"/>
      <c r="CN48" s="1094"/>
      <c r="CO48" s="1094"/>
      <c r="CP48" s="1094"/>
      <c r="CQ48" s="1094"/>
      <c r="CR48" s="1094"/>
      <c r="CS48" s="1094"/>
      <c r="CT48" s="1094"/>
      <c r="CU48" s="1094"/>
      <c r="CV48" s="1094"/>
      <c r="CW48" s="1094"/>
      <c r="CX48" s="1094"/>
      <c r="CY48" s="1094"/>
      <c r="CZ48" s="1094"/>
      <c r="DA48" s="1094"/>
      <c r="DB48" s="1094"/>
      <c r="DC48" s="1094"/>
      <c r="DD48" s="1094"/>
      <c r="DE48" s="1094"/>
      <c r="DF48" s="1094"/>
      <c r="DG48" s="1094"/>
      <c r="DH48" s="1094"/>
      <c r="DI48" s="1094"/>
      <c r="DJ48" s="1094"/>
      <c r="DK48" s="1094"/>
      <c r="DL48" s="1094"/>
      <c r="DM48" s="1094"/>
      <c r="DN48" s="1094"/>
      <c r="DO48" s="1094"/>
      <c r="DP48" s="1094"/>
      <c r="DQ48" s="1094"/>
      <c r="DR48" s="1094"/>
      <c r="DS48" s="1094"/>
      <c r="DT48" s="1094"/>
      <c r="DU48" s="1094"/>
      <c r="DV48" s="1094"/>
      <c r="DW48" s="1094"/>
      <c r="DX48" s="1094"/>
      <c r="DY48" s="1094"/>
      <c r="DZ48" s="1094"/>
      <c r="EA48" s="1094"/>
      <c r="EB48" s="1094"/>
      <c r="EC48" s="1094"/>
      <c r="ED48" s="1094"/>
      <c r="EE48" s="1094"/>
      <c r="EF48" s="1094"/>
      <c r="EG48" s="1094"/>
      <c r="EH48" s="1094"/>
      <c r="EI48" s="1094"/>
      <c r="EJ48" s="1094"/>
      <c r="EK48" s="1094"/>
      <c r="EL48" s="1094"/>
      <c r="EM48" s="1094"/>
      <c r="EN48" s="1094"/>
      <c r="EO48" s="1094"/>
      <c r="EP48" s="1094"/>
      <c r="EQ48" s="1094"/>
      <c r="ER48" s="1094"/>
      <c r="ES48" s="1094"/>
      <c r="ET48" s="1094"/>
      <c r="EU48" s="1094"/>
      <c r="EV48" s="1094"/>
      <c r="EW48" s="1094"/>
      <c r="EX48" s="1094"/>
      <c r="EY48" s="1094"/>
      <c r="EZ48" s="1094"/>
      <c r="FA48" s="1094"/>
      <c r="FB48" s="1094"/>
      <c r="FC48" s="1094"/>
      <c r="FD48" s="1094"/>
      <c r="FE48" s="1094"/>
      <c r="FF48" s="1094"/>
      <c r="FG48" s="1094"/>
      <c r="FH48" s="1094"/>
      <c r="FI48" s="1094"/>
      <c r="FJ48" s="1094"/>
      <c r="FK48" s="1094"/>
      <c r="FL48" s="1094"/>
      <c r="FM48" s="1094"/>
      <c r="FN48" s="1094"/>
      <c r="FO48" s="1094"/>
      <c r="FP48" s="1094"/>
      <c r="FQ48" s="1094"/>
      <c r="FR48" s="1094"/>
      <c r="FS48" s="1094"/>
      <c r="FT48" s="1094"/>
      <c r="FU48" s="1094"/>
      <c r="FV48" s="1094"/>
      <c r="FW48" s="1094"/>
      <c r="FX48" s="1094"/>
      <c r="FY48" s="1094"/>
      <c r="FZ48" s="1094"/>
      <c r="GA48" s="1094"/>
      <c r="GB48" s="1094"/>
      <c r="GC48" s="1094"/>
      <c r="GD48" s="1094"/>
      <c r="GE48" s="1094"/>
      <c r="GF48" s="1094"/>
      <c r="GG48" s="1094"/>
      <c r="GH48" s="1094"/>
      <c r="GI48" s="1094"/>
      <c r="GJ48" s="1094"/>
      <c r="GK48" s="1094"/>
      <c r="GL48" s="1094"/>
      <c r="GM48" s="1094"/>
      <c r="GN48" s="1094"/>
      <c r="GO48" s="1094"/>
      <c r="GP48" s="1094"/>
      <c r="GQ48" s="1094"/>
      <c r="GR48" s="1094"/>
      <c r="GS48" s="1094"/>
      <c r="GT48" s="1094"/>
      <c r="GU48" s="1094"/>
      <c r="GV48" s="1094"/>
      <c r="GW48" s="1094"/>
      <c r="GX48" s="1094"/>
      <c r="GY48" s="1094"/>
      <c r="GZ48" s="1094"/>
      <c r="HA48" s="1094"/>
      <c r="HB48" s="1094"/>
      <c r="HC48" s="1094"/>
      <c r="HD48" s="1094"/>
      <c r="HE48" s="1094"/>
      <c r="HF48" s="1094"/>
      <c r="HG48" s="1094"/>
      <c r="HH48" s="1094"/>
      <c r="HI48" s="1094"/>
      <c r="HJ48" s="1094"/>
      <c r="HK48" s="1094"/>
      <c r="HL48" s="1094"/>
      <c r="HM48" s="1094"/>
      <c r="HN48" s="1094"/>
      <c r="HO48" s="1094"/>
      <c r="HP48" s="1094"/>
      <c r="HQ48" s="1094"/>
      <c r="HR48" s="1094"/>
      <c r="HS48" s="1094"/>
      <c r="HT48" s="1094"/>
      <c r="HU48" s="1094"/>
      <c r="HV48" s="1094"/>
      <c r="HW48" s="1094"/>
      <c r="HX48" s="1094"/>
      <c r="HY48" s="1094"/>
      <c r="HZ48" s="1094"/>
      <c r="IA48" s="1094"/>
      <c r="IB48" s="1094"/>
      <c r="IC48" s="1094"/>
      <c r="ID48" s="1094"/>
      <c r="IE48" s="1094"/>
      <c r="IF48" s="1094"/>
      <c r="IG48" s="1094"/>
      <c r="IH48" s="1094"/>
      <c r="II48" s="1094"/>
      <c r="IJ48" s="1094"/>
      <c r="IK48" s="1094"/>
      <c r="IL48" s="1094"/>
      <c r="IM48" s="1094"/>
      <c r="IN48" s="1094"/>
      <c r="IO48" s="1094"/>
      <c r="IP48" s="1094"/>
      <c r="IQ48" s="1094"/>
      <c r="IR48" s="1094"/>
      <c r="IS48" s="1094"/>
      <c r="IT48" s="1094"/>
      <c r="IU48" s="1094"/>
      <c r="IV48" s="1094"/>
    </row>
    <row r="49" spans="1:256" ht="12.95" customHeight="1">
      <c r="A49" s="1097"/>
      <c r="B49" s="1137"/>
      <c r="C49" s="1137"/>
      <c r="D49" s="1137"/>
      <c r="E49" s="1137"/>
      <c r="F49" s="1137"/>
      <c r="G49" s="1137"/>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4"/>
      <c r="AL49" s="1094"/>
      <c r="AM49" s="1094"/>
      <c r="AN49" s="1094"/>
      <c r="AO49" s="1094"/>
      <c r="AP49" s="1094"/>
      <c r="AQ49" s="1094"/>
      <c r="AR49" s="1094"/>
      <c r="AS49" s="1094"/>
      <c r="AT49" s="1094"/>
      <c r="AU49" s="1094"/>
      <c r="AV49" s="1094"/>
      <c r="AW49" s="1094"/>
      <c r="AX49" s="1094"/>
      <c r="AY49" s="1094"/>
      <c r="AZ49" s="1094"/>
      <c r="BA49" s="1094"/>
      <c r="BB49" s="1094"/>
      <c r="BC49" s="1094"/>
      <c r="BD49" s="1094"/>
      <c r="BE49" s="1094"/>
      <c r="BF49" s="1094"/>
      <c r="BG49" s="1094"/>
      <c r="BH49" s="1094"/>
      <c r="BI49" s="1094"/>
      <c r="BJ49" s="1094"/>
      <c r="BK49" s="1094"/>
      <c r="BL49" s="1094"/>
      <c r="BM49" s="1094"/>
      <c r="BN49" s="1094"/>
      <c r="BO49" s="1094"/>
      <c r="BP49" s="1094"/>
      <c r="BQ49" s="1094"/>
      <c r="BR49" s="1094"/>
      <c r="BS49" s="1094"/>
      <c r="BT49" s="1094"/>
      <c r="BU49" s="1094"/>
      <c r="BV49" s="1094"/>
      <c r="BW49" s="1094"/>
      <c r="BX49" s="1094"/>
      <c r="BY49" s="1094"/>
      <c r="BZ49" s="1094"/>
      <c r="CA49" s="1094"/>
      <c r="CB49" s="1094"/>
      <c r="CC49" s="1094"/>
      <c r="CD49" s="1094"/>
      <c r="CE49" s="1094"/>
      <c r="CF49" s="1094"/>
      <c r="CG49" s="1094"/>
      <c r="CH49" s="1094"/>
      <c r="CI49" s="1094"/>
      <c r="CJ49" s="1094"/>
      <c r="CK49" s="1094"/>
      <c r="CL49" s="1094"/>
      <c r="CM49" s="1094"/>
      <c r="CN49" s="1094"/>
      <c r="CO49" s="1094"/>
      <c r="CP49" s="1094"/>
      <c r="CQ49" s="1094"/>
      <c r="CR49" s="1094"/>
      <c r="CS49" s="1094"/>
      <c r="CT49" s="1094"/>
      <c r="CU49" s="1094"/>
      <c r="CV49" s="1094"/>
      <c r="CW49" s="1094"/>
      <c r="CX49" s="1094"/>
      <c r="CY49" s="1094"/>
      <c r="CZ49" s="1094"/>
      <c r="DA49" s="1094"/>
      <c r="DB49" s="1094"/>
      <c r="DC49" s="1094"/>
      <c r="DD49" s="1094"/>
      <c r="DE49" s="1094"/>
      <c r="DF49" s="1094"/>
      <c r="DG49" s="1094"/>
      <c r="DH49" s="1094"/>
      <c r="DI49" s="1094"/>
      <c r="DJ49" s="1094"/>
      <c r="DK49" s="1094"/>
      <c r="DL49" s="1094"/>
      <c r="DM49" s="1094"/>
      <c r="DN49" s="1094"/>
      <c r="DO49" s="1094"/>
      <c r="DP49" s="1094"/>
      <c r="DQ49" s="1094"/>
      <c r="DR49" s="1094"/>
      <c r="DS49" s="1094"/>
      <c r="DT49" s="1094"/>
      <c r="DU49" s="1094"/>
      <c r="DV49" s="1094"/>
      <c r="DW49" s="1094"/>
      <c r="DX49" s="1094"/>
      <c r="DY49" s="1094"/>
      <c r="DZ49" s="1094"/>
      <c r="EA49" s="1094"/>
      <c r="EB49" s="1094"/>
      <c r="EC49" s="1094"/>
      <c r="ED49" s="1094"/>
      <c r="EE49" s="1094"/>
      <c r="EF49" s="1094"/>
      <c r="EG49" s="1094"/>
      <c r="EH49" s="1094"/>
      <c r="EI49" s="1094"/>
      <c r="EJ49" s="1094"/>
      <c r="EK49" s="1094"/>
      <c r="EL49" s="1094"/>
      <c r="EM49" s="1094"/>
      <c r="EN49" s="1094"/>
      <c r="EO49" s="1094"/>
      <c r="EP49" s="1094"/>
      <c r="EQ49" s="1094"/>
      <c r="ER49" s="1094"/>
      <c r="ES49" s="1094"/>
      <c r="ET49" s="1094"/>
      <c r="EU49" s="1094"/>
      <c r="EV49" s="1094"/>
      <c r="EW49" s="1094"/>
      <c r="EX49" s="1094"/>
      <c r="EY49" s="1094"/>
      <c r="EZ49" s="1094"/>
      <c r="FA49" s="1094"/>
      <c r="FB49" s="1094"/>
      <c r="FC49" s="1094"/>
      <c r="FD49" s="1094"/>
      <c r="FE49" s="1094"/>
      <c r="FF49" s="1094"/>
      <c r="FG49" s="1094"/>
      <c r="FH49" s="1094"/>
      <c r="FI49" s="1094"/>
      <c r="FJ49" s="1094"/>
      <c r="FK49" s="1094"/>
      <c r="FL49" s="1094"/>
      <c r="FM49" s="1094"/>
      <c r="FN49" s="1094"/>
      <c r="FO49" s="1094"/>
      <c r="FP49" s="1094"/>
      <c r="FQ49" s="1094"/>
      <c r="FR49" s="1094"/>
      <c r="FS49" s="1094"/>
      <c r="FT49" s="1094"/>
      <c r="FU49" s="1094"/>
      <c r="FV49" s="1094"/>
      <c r="FW49" s="1094"/>
      <c r="FX49" s="1094"/>
      <c r="FY49" s="1094"/>
      <c r="FZ49" s="1094"/>
      <c r="GA49" s="1094"/>
      <c r="GB49" s="1094"/>
      <c r="GC49" s="1094"/>
      <c r="GD49" s="1094"/>
      <c r="GE49" s="1094"/>
      <c r="GF49" s="1094"/>
      <c r="GG49" s="1094"/>
      <c r="GH49" s="1094"/>
      <c r="GI49" s="1094"/>
      <c r="GJ49" s="1094"/>
      <c r="GK49" s="1094"/>
      <c r="GL49" s="1094"/>
      <c r="GM49" s="1094"/>
      <c r="GN49" s="1094"/>
      <c r="GO49" s="1094"/>
      <c r="GP49" s="1094"/>
      <c r="GQ49" s="1094"/>
      <c r="GR49" s="1094"/>
      <c r="GS49" s="1094"/>
      <c r="GT49" s="1094"/>
      <c r="GU49" s="1094"/>
      <c r="GV49" s="1094"/>
      <c r="GW49" s="1094"/>
      <c r="GX49" s="1094"/>
      <c r="GY49" s="1094"/>
      <c r="GZ49" s="1094"/>
      <c r="HA49" s="1094"/>
      <c r="HB49" s="1094"/>
      <c r="HC49" s="1094"/>
      <c r="HD49" s="1094"/>
      <c r="HE49" s="1094"/>
      <c r="HF49" s="1094"/>
      <c r="HG49" s="1094"/>
      <c r="HH49" s="1094"/>
      <c r="HI49" s="1094"/>
      <c r="HJ49" s="1094"/>
      <c r="HK49" s="1094"/>
      <c r="HL49" s="1094"/>
      <c r="HM49" s="1094"/>
      <c r="HN49" s="1094"/>
      <c r="HO49" s="1094"/>
      <c r="HP49" s="1094"/>
      <c r="HQ49" s="1094"/>
      <c r="HR49" s="1094"/>
      <c r="HS49" s="1094"/>
      <c r="HT49" s="1094"/>
      <c r="HU49" s="1094"/>
      <c r="HV49" s="1094"/>
      <c r="HW49" s="1094"/>
      <c r="HX49" s="1094"/>
      <c r="HY49" s="1094"/>
      <c r="HZ49" s="1094"/>
      <c r="IA49" s="1094"/>
      <c r="IB49" s="1094"/>
      <c r="IC49" s="1094"/>
      <c r="ID49" s="1094"/>
      <c r="IE49" s="1094"/>
      <c r="IF49" s="1094"/>
      <c r="IG49" s="1094"/>
      <c r="IH49" s="1094"/>
      <c r="II49" s="1094"/>
      <c r="IJ49" s="1094"/>
      <c r="IK49" s="1094"/>
      <c r="IL49" s="1094"/>
      <c r="IM49" s="1094"/>
      <c r="IN49" s="1094"/>
      <c r="IO49" s="1094"/>
      <c r="IP49" s="1094"/>
      <c r="IQ49" s="1094"/>
      <c r="IR49" s="1094"/>
      <c r="IS49" s="1094"/>
      <c r="IT49" s="1094"/>
      <c r="IU49" s="1094"/>
      <c r="IV49" s="1094"/>
    </row>
    <row r="50" spans="1:256" ht="12.95" customHeight="1">
      <c r="A50" s="1097" t="s">
        <v>426</v>
      </c>
      <c r="B50" s="1151">
        <f>SUM(C50:G50)</f>
        <v>170</v>
      </c>
      <c r="C50" s="1151">
        <v>0</v>
      </c>
      <c r="D50" s="1151">
        <v>87</v>
      </c>
      <c r="E50" s="1151">
        <v>8</v>
      </c>
      <c r="F50" s="1151">
        <v>6</v>
      </c>
      <c r="G50" s="1151">
        <v>69</v>
      </c>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4"/>
      <c r="AL50" s="1094"/>
      <c r="AM50" s="1094"/>
      <c r="AN50" s="1094"/>
      <c r="AO50" s="1094"/>
      <c r="AP50" s="1094"/>
      <c r="AQ50" s="1094"/>
      <c r="AR50" s="1094"/>
      <c r="AS50" s="1094"/>
      <c r="AT50" s="1094"/>
      <c r="AU50" s="1094"/>
      <c r="AV50" s="1094"/>
      <c r="AW50" s="1094"/>
      <c r="AX50" s="1094"/>
      <c r="AY50" s="1094"/>
      <c r="AZ50" s="1094"/>
      <c r="BA50" s="1094"/>
      <c r="BB50" s="1094"/>
      <c r="BC50" s="1094"/>
      <c r="BD50" s="1094"/>
      <c r="BE50" s="1094"/>
      <c r="BF50" s="1094"/>
      <c r="BG50" s="1094"/>
      <c r="BH50" s="1094"/>
      <c r="BI50" s="1094"/>
      <c r="BJ50" s="1094"/>
      <c r="BK50" s="1094"/>
      <c r="BL50" s="1094"/>
      <c r="BM50" s="1094"/>
      <c r="BN50" s="1094"/>
      <c r="BO50" s="1094"/>
      <c r="BP50" s="1094"/>
      <c r="BQ50" s="1094"/>
      <c r="BR50" s="1094"/>
      <c r="BS50" s="1094"/>
      <c r="BT50" s="1094"/>
      <c r="BU50" s="1094"/>
      <c r="BV50" s="1094"/>
      <c r="BW50" s="1094"/>
      <c r="BX50" s="1094"/>
      <c r="BY50" s="1094"/>
      <c r="BZ50" s="1094"/>
      <c r="CA50" s="1094"/>
      <c r="CB50" s="1094"/>
      <c r="CC50" s="1094"/>
      <c r="CD50" s="1094"/>
      <c r="CE50" s="1094"/>
      <c r="CF50" s="1094"/>
      <c r="CG50" s="1094"/>
      <c r="CH50" s="1094"/>
      <c r="CI50" s="1094"/>
      <c r="CJ50" s="1094"/>
      <c r="CK50" s="1094"/>
      <c r="CL50" s="1094"/>
      <c r="CM50" s="1094"/>
      <c r="CN50" s="1094"/>
      <c r="CO50" s="1094"/>
      <c r="CP50" s="1094"/>
      <c r="CQ50" s="1094"/>
      <c r="CR50" s="1094"/>
      <c r="CS50" s="1094"/>
      <c r="CT50" s="1094"/>
      <c r="CU50" s="1094"/>
      <c r="CV50" s="1094"/>
      <c r="CW50" s="1094"/>
      <c r="CX50" s="1094"/>
      <c r="CY50" s="1094"/>
      <c r="CZ50" s="1094"/>
      <c r="DA50" s="1094"/>
      <c r="DB50" s="1094"/>
      <c r="DC50" s="1094"/>
      <c r="DD50" s="1094"/>
      <c r="DE50" s="1094"/>
      <c r="DF50" s="1094"/>
      <c r="DG50" s="1094"/>
      <c r="DH50" s="1094"/>
      <c r="DI50" s="1094"/>
      <c r="DJ50" s="1094"/>
      <c r="DK50" s="1094"/>
      <c r="DL50" s="1094"/>
      <c r="DM50" s="1094"/>
      <c r="DN50" s="1094"/>
      <c r="DO50" s="1094"/>
      <c r="DP50" s="1094"/>
      <c r="DQ50" s="1094"/>
      <c r="DR50" s="1094"/>
      <c r="DS50" s="1094"/>
      <c r="DT50" s="1094"/>
      <c r="DU50" s="1094"/>
      <c r="DV50" s="1094"/>
      <c r="DW50" s="1094"/>
      <c r="DX50" s="1094"/>
      <c r="DY50" s="1094"/>
      <c r="DZ50" s="1094"/>
      <c r="EA50" s="1094"/>
      <c r="EB50" s="1094"/>
      <c r="EC50" s="1094"/>
      <c r="ED50" s="1094"/>
      <c r="EE50" s="1094"/>
      <c r="EF50" s="1094"/>
      <c r="EG50" s="1094"/>
      <c r="EH50" s="1094"/>
      <c r="EI50" s="1094"/>
      <c r="EJ50" s="1094"/>
      <c r="EK50" s="1094"/>
      <c r="EL50" s="1094"/>
      <c r="EM50" s="1094"/>
      <c r="EN50" s="1094"/>
      <c r="EO50" s="1094"/>
      <c r="EP50" s="1094"/>
      <c r="EQ50" s="1094"/>
      <c r="ER50" s="1094"/>
      <c r="ES50" s="1094"/>
      <c r="ET50" s="1094"/>
      <c r="EU50" s="1094"/>
      <c r="EV50" s="1094"/>
      <c r="EW50" s="1094"/>
      <c r="EX50" s="1094"/>
      <c r="EY50" s="1094"/>
      <c r="EZ50" s="1094"/>
      <c r="FA50" s="1094"/>
      <c r="FB50" s="1094"/>
      <c r="FC50" s="1094"/>
      <c r="FD50" s="1094"/>
      <c r="FE50" s="1094"/>
      <c r="FF50" s="1094"/>
      <c r="FG50" s="1094"/>
      <c r="FH50" s="1094"/>
      <c r="FI50" s="1094"/>
      <c r="FJ50" s="1094"/>
      <c r="FK50" s="1094"/>
      <c r="FL50" s="1094"/>
      <c r="FM50" s="1094"/>
      <c r="FN50" s="1094"/>
      <c r="FO50" s="1094"/>
      <c r="FP50" s="1094"/>
      <c r="FQ50" s="1094"/>
      <c r="FR50" s="1094"/>
      <c r="FS50" s="1094"/>
      <c r="FT50" s="1094"/>
      <c r="FU50" s="1094"/>
      <c r="FV50" s="1094"/>
      <c r="FW50" s="1094"/>
      <c r="FX50" s="1094"/>
      <c r="FY50" s="1094"/>
      <c r="FZ50" s="1094"/>
      <c r="GA50" s="1094"/>
      <c r="GB50" s="1094"/>
      <c r="GC50" s="1094"/>
      <c r="GD50" s="1094"/>
      <c r="GE50" s="1094"/>
      <c r="GF50" s="1094"/>
      <c r="GG50" s="1094"/>
      <c r="GH50" s="1094"/>
      <c r="GI50" s="1094"/>
      <c r="GJ50" s="1094"/>
      <c r="GK50" s="1094"/>
      <c r="GL50" s="1094"/>
      <c r="GM50" s="1094"/>
      <c r="GN50" s="1094"/>
      <c r="GO50" s="1094"/>
      <c r="GP50" s="1094"/>
      <c r="GQ50" s="1094"/>
      <c r="GR50" s="1094"/>
      <c r="GS50" s="1094"/>
      <c r="GT50" s="1094"/>
      <c r="GU50" s="1094"/>
      <c r="GV50" s="1094"/>
      <c r="GW50" s="1094"/>
      <c r="GX50" s="1094"/>
      <c r="GY50" s="1094"/>
      <c r="GZ50" s="1094"/>
      <c r="HA50" s="1094"/>
      <c r="HB50" s="1094"/>
      <c r="HC50" s="1094"/>
      <c r="HD50" s="1094"/>
      <c r="HE50" s="1094"/>
      <c r="HF50" s="1094"/>
      <c r="HG50" s="1094"/>
      <c r="HH50" s="1094"/>
      <c r="HI50" s="1094"/>
      <c r="HJ50" s="1094"/>
      <c r="HK50" s="1094"/>
      <c r="HL50" s="1094"/>
      <c r="HM50" s="1094"/>
      <c r="HN50" s="1094"/>
      <c r="HO50" s="1094"/>
      <c r="HP50" s="1094"/>
      <c r="HQ50" s="1094"/>
      <c r="HR50" s="1094"/>
      <c r="HS50" s="1094"/>
      <c r="HT50" s="1094"/>
      <c r="HU50" s="1094"/>
      <c r="HV50" s="1094"/>
      <c r="HW50" s="1094"/>
      <c r="HX50" s="1094"/>
      <c r="HY50" s="1094"/>
      <c r="HZ50" s="1094"/>
      <c r="IA50" s="1094"/>
      <c r="IB50" s="1094"/>
      <c r="IC50" s="1094"/>
      <c r="ID50" s="1094"/>
      <c r="IE50" s="1094"/>
      <c r="IF50" s="1094"/>
      <c r="IG50" s="1094"/>
      <c r="IH50" s="1094"/>
      <c r="II50" s="1094"/>
      <c r="IJ50" s="1094"/>
      <c r="IK50" s="1094"/>
      <c r="IL50" s="1094"/>
      <c r="IM50" s="1094"/>
      <c r="IN50" s="1094"/>
      <c r="IO50" s="1094"/>
      <c r="IP50" s="1094"/>
      <c r="IQ50" s="1094"/>
      <c r="IR50" s="1094"/>
      <c r="IS50" s="1094"/>
      <c r="IT50" s="1094"/>
      <c r="IU50" s="1094"/>
      <c r="IV50" s="1094"/>
    </row>
    <row r="51" spans="1:256" ht="6.95" customHeight="1" thickBot="1">
      <c r="A51" s="1102"/>
      <c r="B51" s="1101"/>
      <c r="C51" s="1101"/>
      <c r="D51" s="1101"/>
      <c r="E51" s="1101"/>
      <c r="F51" s="1101"/>
      <c r="G51" s="1101"/>
    </row>
    <row r="52" spans="1:256" ht="3.75" customHeight="1" thickTop="1">
      <c r="A52" s="1100"/>
      <c r="B52" s="1134"/>
      <c r="C52" s="1134"/>
      <c r="D52" s="1134"/>
      <c r="E52" s="1134"/>
      <c r="F52" s="1134"/>
      <c r="G52" s="1134"/>
    </row>
    <row r="53" spans="1:256" s="1098" customFormat="1" ht="12.95" customHeight="1">
      <c r="A53" s="1935" t="s">
        <v>839</v>
      </c>
      <c r="B53" s="1936"/>
      <c r="C53" s="1936"/>
      <c r="D53" s="1936"/>
      <c r="E53" s="1936"/>
      <c r="F53" s="1099"/>
      <c r="G53" s="1099"/>
      <c r="H53" s="1093"/>
      <c r="I53" s="1093"/>
      <c r="J53" s="1093"/>
      <c r="K53" s="1093"/>
      <c r="L53" s="1093"/>
      <c r="M53" s="1093"/>
      <c r="N53" s="1093"/>
      <c r="O53" s="1093"/>
      <c r="P53" s="1093"/>
      <c r="Q53" s="1093"/>
      <c r="R53" s="1093"/>
      <c r="S53" s="1093"/>
      <c r="T53" s="1093"/>
      <c r="U53" s="1093"/>
      <c r="V53" s="1093"/>
      <c r="W53" s="1093"/>
      <c r="X53" s="1093"/>
      <c r="Y53" s="1093"/>
      <c r="Z53" s="1093"/>
      <c r="AA53" s="1093"/>
      <c r="AB53" s="1093"/>
      <c r="AC53" s="1093"/>
      <c r="AD53" s="1093"/>
      <c r="AE53" s="1093"/>
      <c r="AF53" s="1093"/>
      <c r="AG53" s="1093"/>
      <c r="AH53" s="1093"/>
      <c r="AI53" s="1093"/>
      <c r="AJ53" s="1093"/>
      <c r="AK53" s="1093"/>
      <c r="AL53" s="1093"/>
      <c r="AM53" s="1093"/>
      <c r="AN53" s="1093"/>
      <c r="AO53" s="1093"/>
      <c r="AP53" s="1093"/>
      <c r="AQ53" s="1093"/>
      <c r="AR53" s="1093"/>
      <c r="AS53" s="1093"/>
      <c r="AT53" s="1093"/>
      <c r="AU53" s="1093"/>
      <c r="AV53" s="1093"/>
      <c r="AW53" s="1093"/>
      <c r="AX53" s="1093"/>
      <c r="AY53" s="1093"/>
      <c r="AZ53" s="1093"/>
      <c r="BA53" s="1093"/>
      <c r="BB53" s="1093"/>
      <c r="BC53" s="1093"/>
      <c r="BD53" s="1093"/>
      <c r="BE53" s="1093"/>
      <c r="BF53" s="1093"/>
      <c r="BG53" s="1093"/>
      <c r="BH53" s="1093"/>
      <c r="BI53" s="1093"/>
      <c r="BJ53" s="1093"/>
      <c r="BK53" s="1093"/>
      <c r="BL53" s="1093"/>
      <c r="BM53" s="1093"/>
      <c r="BN53" s="1093"/>
      <c r="BO53" s="1093"/>
      <c r="BP53" s="1093"/>
      <c r="BQ53" s="1093"/>
      <c r="BR53" s="1093"/>
      <c r="BS53" s="1093"/>
      <c r="BT53" s="1093"/>
      <c r="BU53" s="1093"/>
      <c r="BV53" s="1093"/>
      <c r="BW53" s="1093"/>
      <c r="BX53" s="1093"/>
      <c r="BY53" s="1093"/>
      <c r="BZ53" s="1093"/>
      <c r="CA53" s="1093"/>
      <c r="CB53" s="1093"/>
      <c r="CC53" s="1093"/>
      <c r="CD53" s="1093"/>
      <c r="CE53" s="1093"/>
      <c r="CF53" s="1093"/>
      <c r="CG53" s="1093"/>
      <c r="CH53" s="1093"/>
      <c r="CI53" s="1093"/>
      <c r="CJ53" s="1093"/>
      <c r="CK53" s="1093"/>
      <c r="CL53" s="1093"/>
      <c r="CM53" s="1093"/>
      <c r="CN53" s="1093"/>
      <c r="CO53" s="1093"/>
      <c r="CP53" s="1093"/>
      <c r="CQ53" s="1093"/>
      <c r="CR53" s="1093"/>
      <c r="CS53" s="1093"/>
      <c r="CT53" s="1093"/>
      <c r="CU53" s="1093"/>
      <c r="CV53" s="1093"/>
      <c r="CW53" s="1093"/>
      <c r="CX53" s="1093"/>
      <c r="CY53" s="1093"/>
      <c r="CZ53" s="1093"/>
      <c r="DA53" s="1093"/>
      <c r="DB53" s="1093"/>
      <c r="DC53" s="1093"/>
      <c r="DD53" s="1093"/>
      <c r="DE53" s="1093"/>
      <c r="DF53" s="1093"/>
      <c r="DG53" s="1093"/>
      <c r="DH53" s="1093"/>
      <c r="DI53" s="1093"/>
      <c r="DJ53" s="1093"/>
      <c r="DK53" s="1093"/>
      <c r="DL53" s="1093"/>
      <c r="DM53" s="1093"/>
      <c r="DN53" s="1093"/>
      <c r="DO53" s="1093"/>
      <c r="DP53" s="1093"/>
      <c r="DQ53" s="1093"/>
      <c r="DR53" s="1093"/>
      <c r="DS53" s="1093"/>
      <c r="DT53" s="1093"/>
      <c r="DU53" s="1093"/>
      <c r="DV53" s="1093"/>
      <c r="DW53" s="1093"/>
      <c r="DX53" s="1093"/>
      <c r="DY53" s="1093"/>
      <c r="DZ53" s="1093"/>
      <c r="EA53" s="1093"/>
      <c r="EB53" s="1093"/>
      <c r="EC53" s="1093"/>
      <c r="ED53" s="1093"/>
      <c r="EE53" s="1093"/>
      <c r="EF53" s="1093"/>
      <c r="EG53" s="1093"/>
      <c r="EH53" s="1093"/>
      <c r="EI53" s="1093"/>
      <c r="EJ53" s="1093"/>
      <c r="EK53" s="1093"/>
      <c r="EL53" s="1093"/>
      <c r="EM53" s="1093"/>
      <c r="EN53" s="1093"/>
      <c r="EO53" s="1093"/>
      <c r="EP53" s="1093"/>
      <c r="EQ53" s="1093"/>
      <c r="ER53" s="1093"/>
      <c r="ES53" s="1093"/>
      <c r="ET53" s="1093"/>
      <c r="EU53" s="1093"/>
      <c r="EV53" s="1093"/>
      <c r="EW53" s="1093"/>
      <c r="EX53" s="1093"/>
      <c r="EY53" s="1093"/>
      <c r="EZ53" s="1093"/>
      <c r="FA53" s="1093"/>
      <c r="FB53" s="1093"/>
      <c r="FC53" s="1093"/>
      <c r="FD53" s="1093"/>
      <c r="FE53" s="1093"/>
      <c r="FF53" s="1093"/>
      <c r="FG53" s="1093"/>
      <c r="FH53" s="1093"/>
      <c r="FI53" s="1093"/>
      <c r="FJ53" s="1093"/>
      <c r="FK53" s="1093"/>
      <c r="FL53" s="1093"/>
      <c r="FM53" s="1093"/>
      <c r="FN53" s="1093"/>
      <c r="FO53" s="1093"/>
      <c r="FP53" s="1093"/>
      <c r="FQ53" s="1093"/>
      <c r="FR53" s="1093"/>
      <c r="FS53" s="1093"/>
      <c r="FT53" s="1093"/>
      <c r="FU53" s="1093"/>
      <c r="FV53" s="1093"/>
      <c r="FW53" s="1093"/>
      <c r="FX53" s="1093"/>
      <c r="FY53" s="1093"/>
      <c r="FZ53" s="1093"/>
      <c r="GA53" s="1093"/>
      <c r="GB53" s="1093"/>
      <c r="GC53" s="1093"/>
      <c r="GD53" s="1093"/>
      <c r="GE53" s="1093"/>
      <c r="GF53" s="1093"/>
      <c r="GG53" s="1093"/>
      <c r="GH53" s="1093"/>
      <c r="GI53" s="1093"/>
      <c r="GJ53" s="1093"/>
      <c r="GK53" s="1093"/>
      <c r="GL53" s="1093"/>
      <c r="GM53" s="1093"/>
      <c r="GN53" s="1093"/>
      <c r="GO53" s="1093"/>
      <c r="GP53" s="1093"/>
      <c r="GQ53" s="1093"/>
      <c r="GR53" s="1093"/>
      <c r="GS53" s="1093"/>
      <c r="GT53" s="1093"/>
      <c r="GU53" s="1093"/>
      <c r="GV53" s="1093"/>
      <c r="GW53" s="1093"/>
      <c r="GX53" s="1093"/>
      <c r="GY53" s="1093"/>
      <c r="GZ53" s="1093"/>
      <c r="HA53" s="1093"/>
      <c r="HB53" s="1093"/>
      <c r="HC53" s="1093"/>
      <c r="HD53" s="1093"/>
      <c r="HE53" s="1093"/>
      <c r="HF53" s="1093"/>
      <c r="HG53" s="1093"/>
      <c r="HH53" s="1093"/>
      <c r="HI53" s="1093"/>
      <c r="HJ53" s="1093"/>
      <c r="HK53" s="1093"/>
      <c r="HL53" s="1093"/>
      <c r="HM53" s="1093"/>
      <c r="HN53" s="1093"/>
      <c r="HO53" s="1093"/>
      <c r="HP53" s="1093"/>
      <c r="HQ53" s="1093"/>
      <c r="HR53" s="1093"/>
      <c r="HS53" s="1093"/>
      <c r="HT53" s="1093"/>
      <c r="HU53" s="1093"/>
      <c r="HV53" s="1093"/>
      <c r="HW53" s="1093"/>
      <c r="HX53" s="1093"/>
      <c r="HY53" s="1093"/>
      <c r="HZ53" s="1093"/>
      <c r="IA53" s="1093"/>
      <c r="IB53" s="1093"/>
      <c r="IC53" s="1093"/>
      <c r="ID53" s="1093"/>
      <c r="IE53" s="1093"/>
      <c r="IF53" s="1093"/>
      <c r="IG53" s="1093"/>
      <c r="IH53" s="1093"/>
      <c r="II53" s="1093"/>
      <c r="IJ53" s="1093"/>
      <c r="IK53" s="1093"/>
      <c r="IL53" s="1093"/>
      <c r="IM53" s="1093"/>
      <c r="IN53" s="1093"/>
      <c r="IO53" s="1093"/>
      <c r="IP53" s="1093"/>
      <c r="IQ53" s="1093"/>
      <c r="IR53" s="1093"/>
      <c r="IS53" s="1093"/>
      <c r="IT53" s="1093"/>
      <c r="IU53" s="1093"/>
      <c r="IV53" s="1093"/>
    </row>
    <row r="54" spans="1:256" ht="12.95" customHeight="1">
      <c r="A54" s="1922" t="s">
        <v>828</v>
      </c>
      <c r="B54" s="1922"/>
      <c r="C54" s="1922"/>
      <c r="D54" s="1922"/>
      <c r="E54" s="1922"/>
    </row>
    <row r="55" spans="1:256" s="1094" customFormat="1" ht="12.95" customHeight="1">
      <c r="A55" s="1922" t="s">
        <v>827</v>
      </c>
      <c r="B55" s="1922"/>
      <c r="C55" s="1922"/>
      <c r="D55" s="1922"/>
      <c r="E55" s="1922"/>
      <c r="F55" s="1093"/>
      <c r="G55" s="1093"/>
      <c r="H55" s="1093"/>
      <c r="I55" s="1093"/>
      <c r="J55" s="1093"/>
      <c r="K55" s="1093"/>
      <c r="L55" s="1093"/>
      <c r="M55" s="1093"/>
      <c r="N55" s="1093"/>
      <c r="O55" s="1093"/>
      <c r="P55" s="1093"/>
      <c r="Q55" s="1093"/>
      <c r="R55" s="1093"/>
      <c r="S55" s="1093"/>
      <c r="T55" s="1093"/>
      <c r="U55" s="1093"/>
      <c r="V55" s="1093"/>
      <c r="W55" s="1093"/>
      <c r="X55" s="1093"/>
      <c r="Y55" s="1093"/>
      <c r="Z55" s="1093"/>
      <c r="AA55" s="1093"/>
      <c r="AB55" s="1093"/>
      <c r="AC55" s="1093"/>
      <c r="AD55" s="1093"/>
      <c r="AE55" s="1093"/>
      <c r="AF55" s="1093"/>
      <c r="AG55" s="1093"/>
      <c r="AH55" s="1093"/>
      <c r="AI55" s="1093"/>
      <c r="AJ55" s="1093"/>
      <c r="AK55" s="1093"/>
      <c r="AL55" s="1093"/>
      <c r="AM55" s="1093"/>
      <c r="AN55" s="1093"/>
      <c r="AO55" s="1093"/>
      <c r="AP55" s="1093"/>
      <c r="AQ55" s="1093"/>
      <c r="AR55" s="1093"/>
      <c r="AS55" s="1093"/>
      <c r="AT55" s="1093"/>
      <c r="AU55" s="1093"/>
      <c r="AV55" s="1093"/>
      <c r="AW55" s="1093"/>
      <c r="AX55" s="1093"/>
      <c r="AY55" s="1093"/>
      <c r="AZ55" s="1093"/>
      <c r="BA55" s="1093"/>
      <c r="BB55" s="1093"/>
      <c r="BC55" s="1093"/>
      <c r="BD55" s="1093"/>
      <c r="BE55" s="1093"/>
      <c r="BF55" s="1093"/>
      <c r="BG55" s="1093"/>
      <c r="BH55" s="1093"/>
      <c r="BI55" s="1093"/>
      <c r="BJ55" s="1093"/>
      <c r="BK55" s="1093"/>
      <c r="BL55" s="1093"/>
      <c r="BM55" s="1093"/>
      <c r="BN55" s="1093"/>
      <c r="BO55" s="1093"/>
      <c r="BP55" s="1093"/>
      <c r="BQ55" s="1093"/>
      <c r="BR55" s="1093"/>
      <c r="BS55" s="1093"/>
      <c r="BT55" s="1093"/>
      <c r="BU55" s="1093"/>
      <c r="BV55" s="1093"/>
      <c r="BW55" s="1093"/>
      <c r="BX55" s="1093"/>
      <c r="BY55" s="1093"/>
      <c r="BZ55" s="1093"/>
      <c r="CA55" s="1093"/>
      <c r="CB55" s="1093"/>
      <c r="CC55" s="1093"/>
      <c r="CD55" s="1093"/>
      <c r="CE55" s="1093"/>
      <c r="CF55" s="1093"/>
      <c r="CG55" s="1093"/>
      <c r="CH55" s="1093"/>
      <c r="CI55" s="1093"/>
      <c r="CJ55" s="1093"/>
      <c r="CK55" s="1093"/>
      <c r="CL55" s="1093"/>
      <c r="CM55" s="1093"/>
      <c r="CN55" s="1093"/>
      <c r="CO55" s="1093"/>
      <c r="CP55" s="1093"/>
      <c r="CQ55" s="1093"/>
      <c r="CR55" s="1093"/>
      <c r="CS55" s="1093"/>
      <c r="CT55" s="1093"/>
      <c r="CU55" s="1093"/>
      <c r="CV55" s="1093"/>
      <c r="CW55" s="1093"/>
      <c r="CX55" s="1093"/>
      <c r="CY55" s="1093"/>
      <c r="CZ55" s="1093"/>
      <c r="DA55" s="1093"/>
      <c r="DB55" s="1093"/>
      <c r="DC55" s="1093"/>
      <c r="DD55" s="1093"/>
      <c r="DE55" s="1093"/>
      <c r="DF55" s="1093"/>
      <c r="DG55" s="1093"/>
      <c r="DH55" s="1093"/>
      <c r="DI55" s="1093"/>
      <c r="DJ55" s="1093"/>
      <c r="DK55" s="1093"/>
      <c r="DL55" s="1093"/>
      <c r="DM55" s="1093"/>
      <c r="DN55" s="1093"/>
      <c r="DO55" s="1093"/>
      <c r="DP55" s="1093"/>
      <c r="DQ55" s="1093"/>
      <c r="DR55" s="1093"/>
      <c r="DS55" s="1093"/>
      <c r="DT55" s="1093"/>
      <c r="DU55" s="1093"/>
      <c r="DV55" s="1093"/>
      <c r="DW55" s="1093"/>
      <c r="DX55" s="1093"/>
      <c r="DY55" s="1093"/>
      <c r="DZ55" s="1093"/>
      <c r="EA55" s="1093"/>
      <c r="EB55" s="1093"/>
      <c r="EC55" s="1093"/>
      <c r="ED55" s="1093"/>
      <c r="EE55" s="1093"/>
      <c r="EF55" s="1093"/>
      <c r="EG55" s="1093"/>
      <c r="EH55" s="1093"/>
      <c r="EI55" s="1093"/>
      <c r="EJ55" s="1093"/>
      <c r="EK55" s="1093"/>
      <c r="EL55" s="1093"/>
      <c r="EM55" s="1093"/>
      <c r="EN55" s="1093"/>
      <c r="EO55" s="1093"/>
      <c r="EP55" s="1093"/>
      <c r="EQ55" s="1093"/>
      <c r="ER55" s="1093"/>
      <c r="ES55" s="1093"/>
      <c r="ET55" s="1093"/>
      <c r="EU55" s="1093"/>
      <c r="EV55" s="1093"/>
      <c r="EW55" s="1093"/>
      <c r="EX55" s="1093"/>
      <c r="EY55" s="1093"/>
      <c r="EZ55" s="1093"/>
      <c r="FA55" s="1093"/>
      <c r="FB55" s="1093"/>
      <c r="FC55" s="1093"/>
      <c r="FD55" s="1093"/>
      <c r="FE55" s="1093"/>
      <c r="FF55" s="1093"/>
      <c r="FG55" s="1093"/>
      <c r="FH55" s="1093"/>
      <c r="FI55" s="1093"/>
      <c r="FJ55" s="1093"/>
      <c r="FK55" s="1093"/>
      <c r="FL55" s="1093"/>
      <c r="FM55" s="1093"/>
      <c r="FN55" s="1093"/>
      <c r="FO55" s="1093"/>
      <c r="FP55" s="1093"/>
      <c r="FQ55" s="1093"/>
      <c r="FR55" s="1093"/>
      <c r="FS55" s="1093"/>
      <c r="FT55" s="1093"/>
      <c r="FU55" s="1093"/>
      <c r="FV55" s="1093"/>
      <c r="FW55" s="1093"/>
      <c r="FX55" s="1093"/>
      <c r="FY55" s="1093"/>
      <c r="FZ55" s="1093"/>
      <c r="GA55" s="1093"/>
      <c r="GB55" s="1093"/>
      <c r="GC55" s="1093"/>
      <c r="GD55" s="1093"/>
      <c r="GE55" s="1093"/>
      <c r="GF55" s="1093"/>
      <c r="GG55" s="1093"/>
      <c r="GH55" s="1093"/>
      <c r="GI55" s="1093"/>
      <c r="GJ55" s="1093"/>
      <c r="GK55" s="1093"/>
      <c r="GL55" s="1093"/>
      <c r="GM55" s="1093"/>
      <c r="GN55" s="1093"/>
      <c r="GO55" s="1093"/>
      <c r="GP55" s="1093"/>
      <c r="GQ55" s="1093"/>
      <c r="GR55" s="1093"/>
      <c r="GS55" s="1093"/>
      <c r="GT55" s="1093"/>
      <c r="GU55" s="1093"/>
      <c r="GV55" s="1093"/>
      <c r="GW55" s="1093"/>
      <c r="GX55" s="1093"/>
      <c r="GY55" s="1093"/>
      <c r="GZ55" s="1093"/>
      <c r="HA55" s="1093"/>
      <c r="HB55" s="1093"/>
      <c r="HC55" s="1093"/>
      <c r="HD55" s="1093"/>
      <c r="HE55" s="1093"/>
      <c r="HF55" s="1093"/>
      <c r="HG55" s="1093"/>
      <c r="HH55" s="1093"/>
      <c r="HI55" s="1093"/>
      <c r="HJ55" s="1093"/>
      <c r="HK55" s="1093"/>
      <c r="HL55" s="1093"/>
      <c r="HM55" s="1093"/>
      <c r="HN55" s="1093"/>
      <c r="HO55" s="1093"/>
      <c r="HP55" s="1093"/>
      <c r="HQ55" s="1093"/>
      <c r="HR55" s="1093"/>
      <c r="HS55" s="1093"/>
      <c r="HT55" s="1093"/>
      <c r="HU55" s="1093"/>
      <c r="HV55" s="1093"/>
      <c r="HW55" s="1093"/>
      <c r="HX55" s="1093"/>
      <c r="HY55" s="1093"/>
      <c r="HZ55" s="1093"/>
      <c r="IA55" s="1093"/>
      <c r="IB55" s="1093"/>
      <c r="IC55" s="1093"/>
      <c r="ID55" s="1093"/>
      <c r="IE55" s="1093"/>
      <c r="IF55" s="1093"/>
      <c r="IG55" s="1093"/>
      <c r="IH55" s="1093"/>
      <c r="II55" s="1093"/>
      <c r="IJ55" s="1093"/>
      <c r="IK55" s="1093"/>
      <c r="IL55" s="1093"/>
      <c r="IM55" s="1093"/>
      <c r="IN55" s="1093"/>
      <c r="IO55" s="1093"/>
      <c r="IP55" s="1093"/>
      <c r="IQ55" s="1093"/>
      <c r="IR55" s="1093"/>
      <c r="IS55" s="1093"/>
      <c r="IT55" s="1093"/>
      <c r="IU55" s="1093"/>
      <c r="IV55" s="1093"/>
    </row>
    <row r="56" spans="1:256" s="1094" customFormat="1" ht="6.75" customHeight="1">
      <c r="A56" s="1150"/>
      <c r="B56" s="1093"/>
      <c r="C56" s="1093"/>
      <c r="D56" s="1093"/>
      <c r="E56" s="1093"/>
      <c r="F56" s="1093"/>
      <c r="G56" s="1093"/>
      <c r="H56" s="1093"/>
      <c r="I56" s="1093"/>
      <c r="J56" s="1093"/>
      <c r="K56" s="1093"/>
      <c r="L56" s="1093"/>
      <c r="M56" s="1093"/>
      <c r="N56" s="1093"/>
      <c r="O56" s="1093"/>
      <c r="P56" s="1093"/>
      <c r="Q56" s="1093"/>
      <c r="R56" s="1093"/>
      <c r="S56" s="1093"/>
      <c r="T56" s="1093"/>
      <c r="U56" s="1093"/>
      <c r="V56" s="1093"/>
      <c r="W56" s="1093"/>
      <c r="X56" s="1093"/>
      <c r="Y56" s="1093"/>
      <c r="Z56" s="1093"/>
      <c r="AA56" s="1093"/>
      <c r="AB56" s="1093"/>
      <c r="AC56" s="1093"/>
      <c r="AD56" s="1093"/>
      <c r="AE56" s="1093"/>
      <c r="AF56" s="1093"/>
      <c r="AG56" s="1093"/>
      <c r="AH56" s="1093"/>
      <c r="AI56" s="1093"/>
      <c r="AJ56" s="1093"/>
      <c r="AK56" s="1093"/>
      <c r="AL56" s="1093"/>
      <c r="AM56" s="1093"/>
      <c r="AN56" s="1093"/>
      <c r="AO56" s="1093"/>
      <c r="AP56" s="1093"/>
      <c r="AQ56" s="1093"/>
      <c r="AR56" s="1093"/>
      <c r="AS56" s="1093"/>
      <c r="AT56" s="1093"/>
      <c r="AU56" s="1093"/>
      <c r="AV56" s="1093"/>
      <c r="AW56" s="1093"/>
      <c r="AX56" s="1093"/>
      <c r="AY56" s="1093"/>
      <c r="AZ56" s="1093"/>
      <c r="BA56" s="1093"/>
      <c r="BB56" s="1093"/>
      <c r="BC56" s="1093"/>
      <c r="BD56" s="1093"/>
      <c r="BE56" s="1093"/>
      <c r="BF56" s="1093"/>
      <c r="BG56" s="1093"/>
      <c r="BH56" s="1093"/>
      <c r="BI56" s="1093"/>
      <c r="BJ56" s="1093"/>
      <c r="BK56" s="1093"/>
      <c r="BL56" s="1093"/>
      <c r="BM56" s="1093"/>
      <c r="BN56" s="1093"/>
      <c r="BO56" s="1093"/>
      <c r="BP56" s="1093"/>
      <c r="BQ56" s="1093"/>
      <c r="BR56" s="1093"/>
      <c r="BS56" s="1093"/>
      <c r="BT56" s="1093"/>
      <c r="BU56" s="1093"/>
      <c r="BV56" s="1093"/>
      <c r="BW56" s="1093"/>
      <c r="BX56" s="1093"/>
      <c r="BY56" s="1093"/>
      <c r="BZ56" s="1093"/>
      <c r="CA56" s="1093"/>
      <c r="CB56" s="1093"/>
      <c r="CC56" s="1093"/>
      <c r="CD56" s="1093"/>
      <c r="CE56" s="1093"/>
      <c r="CF56" s="1093"/>
      <c r="CG56" s="1093"/>
      <c r="CH56" s="1093"/>
      <c r="CI56" s="1093"/>
      <c r="CJ56" s="1093"/>
      <c r="CK56" s="1093"/>
      <c r="CL56" s="1093"/>
      <c r="CM56" s="1093"/>
      <c r="CN56" s="1093"/>
      <c r="CO56" s="1093"/>
      <c r="CP56" s="1093"/>
      <c r="CQ56" s="1093"/>
      <c r="CR56" s="1093"/>
      <c r="CS56" s="1093"/>
      <c r="CT56" s="1093"/>
      <c r="CU56" s="1093"/>
      <c r="CV56" s="1093"/>
      <c r="CW56" s="1093"/>
      <c r="CX56" s="1093"/>
      <c r="CY56" s="1093"/>
      <c r="CZ56" s="1093"/>
      <c r="DA56" s="1093"/>
      <c r="DB56" s="1093"/>
      <c r="DC56" s="1093"/>
      <c r="DD56" s="1093"/>
      <c r="DE56" s="1093"/>
      <c r="DF56" s="1093"/>
      <c r="DG56" s="1093"/>
      <c r="DH56" s="1093"/>
      <c r="DI56" s="1093"/>
      <c r="DJ56" s="1093"/>
      <c r="DK56" s="1093"/>
      <c r="DL56" s="1093"/>
      <c r="DM56" s="1093"/>
      <c r="DN56" s="1093"/>
      <c r="DO56" s="1093"/>
      <c r="DP56" s="1093"/>
      <c r="DQ56" s="1093"/>
      <c r="DR56" s="1093"/>
      <c r="DS56" s="1093"/>
      <c r="DT56" s="1093"/>
      <c r="DU56" s="1093"/>
      <c r="DV56" s="1093"/>
      <c r="DW56" s="1093"/>
      <c r="DX56" s="1093"/>
      <c r="DY56" s="1093"/>
      <c r="DZ56" s="1093"/>
      <c r="EA56" s="1093"/>
      <c r="EB56" s="1093"/>
      <c r="EC56" s="1093"/>
      <c r="ED56" s="1093"/>
      <c r="EE56" s="1093"/>
      <c r="EF56" s="1093"/>
      <c r="EG56" s="1093"/>
      <c r="EH56" s="1093"/>
      <c r="EI56" s="1093"/>
      <c r="EJ56" s="1093"/>
      <c r="EK56" s="1093"/>
      <c r="EL56" s="1093"/>
      <c r="EM56" s="1093"/>
      <c r="EN56" s="1093"/>
      <c r="EO56" s="1093"/>
      <c r="EP56" s="1093"/>
      <c r="EQ56" s="1093"/>
      <c r="ER56" s="1093"/>
      <c r="ES56" s="1093"/>
      <c r="ET56" s="1093"/>
      <c r="EU56" s="1093"/>
      <c r="EV56" s="1093"/>
      <c r="EW56" s="1093"/>
      <c r="EX56" s="1093"/>
      <c r="EY56" s="1093"/>
      <c r="EZ56" s="1093"/>
      <c r="FA56" s="1093"/>
      <c r="FB56" s="1093"/>
      <c r="FC56" s="1093"/>
      <c r="FD56" s="1093"/>
      <c r="FE56" s="1093"/>
      <c r="FF56" s="1093"/>
      <c r="FG56" s="1093"/>
      <c r="FH56" s="1093"/>
      <c r="FI56" s="1093"/>
      <c r="FJ56" s="1093"/>
      <c r="FK56" s="1093"/>
      <c r="FL56" s="1093"/>
      <c r="FM56" s="1093"/>
      <c r="FN56" s="1093"/>
      <c r="FO56" s="1093"/>
      <c r="FP56" s="1093"/>
      <c r="FQ56" s="1093"/>
      <c r="FR56" s="1093"/>
      <c r="FS56" s="1093"/>
      <c r="FT56" s="1093"/>
      <c r="FU56" s="1093"/>
      <c r="FV56" s="1093"/>
      <c r="FW56" s="1093"/>
      <c r="FX56" s="1093"/>
      <c r="FY56" s="1093"/>
      <c r="FZ56" s="1093"/>
      <c r="GA56" s="1093"/>
      <c r="GB56" s="1093"/>
      <c r="GC56" s="1093"/>
      <c r="GD56" s="1093"/>
      <c r="GE56" s="1093"/>
      <c r="GF56" s="1093"/>
      <c r="GG56" s="1093"/>
      <c r="GH56" s="1093"/>
      <c r="GI56" s="1093"/>
      <c r="GJ56" s="1093"/>
      <c r="GK56" s="1093"/>
      <c r="GL56" s="1093"/>
      <c r="GM56" s="1093"/>
      <c r="GN56" s="1093"/>
      <c r="GO56" s="1093"/>
      <c r="GP56" s="1093"/>
      <c r="GQ56" s="1093"/>
      <c r="GR56" s="1093"/>
      <c r="GS56" s="1093"/>
      <c r="GT56" s="1093"/>
      <c r="GU56" s="1093"/>
      <c r="GV56" s="1093"/>
      <c r="GW56" s="1093"/>
      <c r="GX56" s="1093"/>
      <c r="GY56" s="1093"/>
      <c r="GZ56" s="1093"/>
      <c r="HA56" s="1093"/>
      <c r="HB56" s="1093"/>
      <c r="HC56" s="1093"/>
      <c r="HD56" s="1093"/>
      <c r="HE56" s="1093"/>
      <c r="HF56" s="1093"/>
      <c r="HG56" s="1093"/>
      <c r="HH56" s="1093"/>
      <c r="HI56" s="1093"/>
      <c r="HJ56" s="1093"/>
      <c r="HK56" s="1093"/>
      <c r="HL56" s="1093"/>
      <c r="HM56" s="1093"/>
      <c r="HN56" s="1093"/>
      <c r="HO56" s="1093"/>
      <c r="HP56" s="1093"/>
      <c r="HQ56" s="1093"/>
      <c r="HR56" s="1093"/>
      <c r="HS56" s="1093"/>
      <c r="HT56" s="1093"/>
      <c r="HU56" s="1093"/>
      <c r="HV56" s="1093"/>
      <c r="HW56" s="1093"/>
      <c r="HX56" s="1093"/>
      <c r="HY56" s="1093"/>
      <c r="HZ56" s="1093"/>
      <c r="IA56" s="1093"/>
      <c r="IB56" s="1093"/>
      <c r="IC56" s="1093"/>
      <c r="ID56" s="1093"/>
      <c r="IE56" s="1093"/>
      <c r="IF56" s="1093"/>
      <c r="IG56" s="1093"/>
      <c r="IH56" s="1093"/>
      <c r="II56" s="1093"/>
      <c r="IJ56" s="1093"/>
      <c r="IK56" s="1093"/>
      <c r="IL56" s="1093"/>
      <c r="IM56" s="1093"/>
      <c r="IN56" s="1093"/>
      <c r="IO56" s="1093"/>
      <c r="IP56" s="1093"/>
      <c r="IQ56" s="1093"/>
      <c r="IR56" s="1093"/>
      <c r="IS56" s="1093"/>
      <c r="IT56" s="1093"/>
      <c r="IU56" s="1093"/>
      <c r="IV56" s="1093"/>
    </row>
    <row r="57" spans="1:256" s="1094" customFormat="1" ht="12" customHeight="1">
      <c r="A57" s="1093"/>
      <c r="B57" s="1093"/>
      <c r="C57" s="1093"/>
      <c r="D57" s="1093"/>
      <c r="E57" s="1093"/>
      <c r="F57" s="1093"/>
      <c r="G57" s="1093"/>
      <c r="H57" s="1093"/>
      <c r="I57" s="1093"/>
      <c r="J57" s="1093"/>
      <c r="K57" s="1093"/>
      <c r="L57" s="1093"/>
      <c r="M57" s="1093"/>
      <c r="N57" s="1093"/>
      <c r="O57" s="1093"/>
      <c r="P57" s="1093"/>
      <c r="Q57" s="1093"/>
      <c r="R57" s="1093"/>
      <c r="S57" s="1093"/>
      <c r="T57" s="1093"/>
      <c r="U57" s="1093"/>
      <c r="V57" s="1093"/>
      <c r="W57" s="1093"/>
      <c r="X57" s="1093"/>
      <c r="Y57" s="1093"/>
      <c r="Z57" s="1093"/>
      <c r="AA57" s="1093"/>
      <c r="AB57" s="1093"/>
      <c r="AC57" s="1093"/>
      <c r="AD57" s="1093"/>
      <c r="AE57" s="1093"/>
      <c r="AF57" s="1093"/>
      <c r="AG57" s="1093"/>
      <c r="AH57" s="1093"/>
      <c r="AI57" s="1093"/>
      <c r="AJ57" s="1093"/>
      <c r="AK57" s="1093"/>
      <c r="AL57" s="1093"/>
      <c r="AM57" s="1093"/>
      <c r="AN57" s="1093"/>
      <c r="AO57" s="1093"/>
      <c r="AP57" s="1093"/>
      <c r="AQ57" s="1093"/>
      <c r="AR57" s="1093"/>
      <c r="AS57" s="1093"/>
      <c r="AT57" s="1093"/>
      <c r="AU57" s="1093"/>
      <c r="AV57" s="1093"/>
      <c r="AW57" s="1093"/>
      <c r="AX57" s="1093"/>
      <c r="AY57" s="1093"/>
      <c r="AZ57" s="1093"/>
      <c r="BA57" s="1093"/>
      <c r="BB57" s="1093"/>
      <c r="BC57" s="1093"/>
      <c r="BD57" s="1093"/>
      <c r="BE57" s="1093"/>
      <c r="BF57" s="1093"/>
      <c r="BG57" s="1093"/>
      <c r="BH57" s="1093"/>
      <c r="BI57" s="1093"/>
      <c r="BJ57" s="1093"/>
      <c r="BK57" s="1093"/>
      <c r="BL57" s="1093"/>
      <c r="BM57" s="1093"/>
      <c r="BN57" s="1093"/>
      <c r="BO57" s="1093"/>
      <c r="BP57" s="1093"/>
      <c r="BQ57" s="1093"/>
      <c r="BR57" s="1093"/>
      <c r="BS57" s="1093"/>
      <c r="BT57" s="1093"/>
      <c r="BU57" s="1093"/>
      <c r="BV57" s="1093"/>
      <c r="BW57" s="1093"/>
      <c r="BX57" s="1093"/>
      <c r="BY57" s="1093"/>
      <c r="BZ57" s="1093"/>
      <c r="CA57" s="1093"/>
      <c r="CB57" s="1093"/>
      <c r="CC57" s="1093"/>
      <c r="CD57" s="1093"/>
      <c r="CE57" s="1093"/>
      <c r="CF57" s="1093"/>
      <c r="CG57" s="1093"/>
      <c r="CH57" s="1093"/>
      <c r="CI57" s="1093"/>
      <c r="CJ57" s="1093"/>
      <c r="CK57" s="1093"/>
      <c r="CL57" s="1093"/>
      <c r="CM57" s="1093"/>
      <c r="CN57" s="1093"/>
      <c r="CO57" s="1093"/>
      <c r="CP57" s="1093"/>
      <c r="CQ57" s="1093"/>
      <c r="CR57" s="1093"/>
      <c r="CS57" s="1093"/>
      <c r="CT57" s="1093"/>
      <c r="CU57" s="1093"/>
      <c r="CV57" s="1093"/>
      <c r="CW57" s="1093"/>
      <c r="CX57" s="1093"/>
      <c r="CY57" s="1093"/>
      <c r="CZ57" s="1093"/>
      <c r="DA57" s="1093"/>
      <c r="DB57" s="1093"/>
      <c r="DC57" s="1093"/>
      <c r="DD57" s="1093"/>
      <c r="DE57" s="1093"/>
      <c r="DF57" s="1093"/>
      <c r="DG57" s="1093"/>
      <c r="DH57" s="1093"/>
      <c r="DI57" s="1093"/>
      <c r="DJ57" s="1093"/>
      <c r="DK57" s="1093"/>
      <c r="DL57" s="1093"/>
      <c r="DM57" s="1093"/>
      <c r="DN57" s="1093"/>
      <c r="DO57" s="1093"/>
      <c r="DP57" s="1093"/>
      <c r="DQ57" s="1093"/>
      <c r="DR57" s="1093"/>
      <c r="DS57" s="1093"/>
      <c r="DT57" s="1093"/>
      <c r="DU57" s="1093"/>
      <c r="DV57" s="1093"/>
      <c r="DW57" s="1093"/>
      <c r="DX57" s="1093"/>
      <c r="DY57" s="1093"/>
      <c r="DZ57" s="1093"/>
      <c r="EA57" s="1093"/>
      <c r="EB57" s="1093"/>
      <c r="EC57" s="1093"/>
      <c r="ED57" s="1093"/>
      <c r="EE57" s="1093"/>
      <c r="EF57" s="1093"/>
      <c r="EG57" s="1093"/>
      <c r="EH57" s="1093"/>
      <c r="EI57" s="1093"/>
      <c r="EJ57" s="1093"/>
      <c r="EK57" s="1093"/>
      <c r="EL57" s="1093"/>
      <c r="EM57" s="1093"/>
      <c r="EN57" s="1093"/>
      <c r="EO57" s="1093"/>
      <c r="EP57" s="1093"/>
      <c r="EQ57" s="1093"/>
      <c r="ER57" s="1093"/>
      <c r="ES57" s="1093"/>
      <c r="ET57" s="1093"/>
      <c r="EU57" s="1093"/>
      <c r="EV57" s="1093"/>
      <c r="EW57" s="1093"/>
      <c r="EX57" s="1093"/>
      <c r="EY57" s="1093"/>
      <c r="EZ57" s="1093"/>
      <c r="FA57" s="1093"/>
      <c r="FB57" s="1093"/>
      <c r="FC57" s="1093"/>
      <c r="FD57" s="1093"/>
      <c r="FE57" s="1093"/>
      <c r="FF57" s="1093"/>
      <c r="FG57" s="1093"/>
      <c r="FH57" s="1093"/>
      <c r="FI57" s="1093"/>
      <c r="FJ57" s="1093"/>
      <c r="FK57" s="1093"/>
      <c r="FL57" s="1093"/>
      <c r="FM57" s="1093"/>
      <c r="FN57" s="1093"/>
      <c r="FO57" s="1093"/>
      <c r="FP57" s="1093"/>
      <c r="FQ57" s="1093"/>
      <c r="FR57" s="1093"/>
      <c r="FS57" s="1093"/>
      <c r="FT57" s="1093"/>
      <c r="FU57" s="1093"/>
      <c r="FV57" s="1093"/>
      <c r="FW57" s="1093"/>
      <c r="FX57" s="1093"/>
      <c r="FY57" s="1093"/>
      <c r="FZ57" s="1093"/>
      <c r="GA57" s="1093"/>
      <c r="GB57" s="1093"/>
      <c r="GC57" s="1093"/>
      <c r="GD57" s="1093"/>
      <c r="GE57" s="1093"/>
      <c r="GF57" s="1093"/>
      <c r="GG57" s="1093"/>
      <c r="GH57" s="1093"/>
      <c r="GI57" s="1093"/>
      <c r="GJ57" s="1093"/>
      <c r="GK57" s="1093"/>
      <c r="GL57" s="1093"/>
      <c r="GM57" s="1093"/>
      <c r="GN57" s="1093"/>
      <c r="GO57" s="1093"/>
      <c r="GP57" s="1093"/>
      <c r="GQ57" s="1093"/>
      <c r="GR57" s="1093"/>
      <c r="GS57" s="1093"/>
      <c r="GT57" s="1093"/>
      <c r="GU57" s="1093"/>
      <c r="GV57" s="1093"/>
      <c r="GW57" s="1093"/>
      <c r="GX57" s="1093"/>
      <c r="GY57" s="1093"/>
      <c r="GZ57" s="1093"/>
      <c r="HA57" s="1093"/>
      <c r="HB57" s="1093"/>
      <c r="HC57" s="1093"/>
      <c r="HD57" s="1093"/>
      <c r="HE57" s="1093"/>
      <c r="HF57" s="1093"/>
      <c r="HG57" s="1093"/>
      <c r="HH57" s="1093"/>
      <c r="HI57" s="1093"/>
      <c r="HJ57" s="1093"/>
      <c r="HK57" s="1093"/>
      <c r="HL57" s="1093"/>
      <c r="HM57" s="1093"/>
      <c r="HN57" s="1093"/>
      <c r="HO57" s="1093"/>
      <c r="HP57" s="1093"/>
      <c r="HQ57" s="1093"/>
      <c r="HR57" s="1093"/>
      <c r="HS57" s="1093"/>
      <c r="HT57" s="1093"/>
      <c r="HU57" s="1093"/>
      <c r="HV57" s="1093"/>
      <c r="HW57" s="1093"/>
      <c r="HX57" s="1093"/>
      <c r="HY57" s="1093"/>
      <c r="HZ57" s="1093"/>
      <c r="IA57" s="1093"/>
      <c r="IB57" s="1093"/>
      <c r="IC57" s="1093"/>
      <c r="ID57" s="1093"/>
      <c r="IE57" s="1093"/>
      <c r="IF57" s="1093"/>
      <c r="IG57" s="1093"/>
      <c r="IH57" s="1093"/>
      <c r="II57" s="1093"/>
      <c r="IJ57" s="1093"/>
      <c r="IK57" s="1093"/>
      <c r="IL57" s="1093"/>
      <c r="IM57" s="1093"/>
      <c r="IN57" s="1093"/>
      <c r="IO57" s="1093"/>
      <c r="IP57" s="1093"/>
      <c r="IQ57" s="1093"/>
      <c r="IR57" s="1093"/>
      <c r="IS57" s="1093"/>
      <c r="IT57" s="1093"/>
      <c r="IU57" s="1093"/>
      <c r="IV57" s="1093"/>
    </row>
    <row r="58" spans="1:256" ht="5.25" customHeight="1"/>
    <row r="59" spans="1:256" ht="2.25" customHeight="1"/>
    <row r="60" spans="1:256" ht="12" customHeight="1"/>
    <row r="61" spans="1:256" ht="11.25" customHeight="1"/>
    <row r="62" spans="1:256" ht="11.25" customHeight="1"/>
    <row r="63" spans="1:256" ht="12" customHeight="1"/>
    <row r="64" spans="1:256"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sheetData>
  <mergeCells count="12">
    <mergeCell ref="A53:E53"/>
    <mergeCell ref="A54:E54"/>
    <mergeCell ref="A55:E55"/>
    <mergeCell ref="A2:G2"/>
    <mergeCell ref="A3:G3"/>
    <mergeCell ref="A5:A8"/>
    <mergeCell ref="B5:G5"/>
    <mergeCell ref="C6:C8"/>
    <mergeCell ref="D6:D8"/>
    <mergeCell ref="E6:E8"/>
    <mergeCell ref="F6:F8"/>
    <mergeCell ref="G6:G8"/>
  </mergeCells>
  <hyperlinks>
    <hyperlink ref="A1" location="Índice!A1" display="Voltar ao Índice"/>
  </hyperlinks>
  <printOptions horizontalCentered="1"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sheetPr syncVertical="1" syncRef="A1" transitionEvaluation="1"/>
  <dimension ref="A1:IV506"/>
  <sheetViews>
    <sheetView showGridLines="0" workbookViewId="0"/>
  </sheetViews>
  <sheetFormatPr defaultColWidth="9.7109375" defaultRowHeight="12.75"/>
  <cols>
    <col min="1" max="1" width="32.28515625" style="1093" customWidth="1"/>
    <col min="2" max="3" width="11" style="1093" customWidth="1"/>
    <col min="4" max="4" width="11.7109375" style="1093" customWidth="1"/>
    <col min="5" max="5" width="10.7109375" style="1093" customWidth="1"/>
    <col min="6" max="6" width="10.28515625" style="1093" customWidth="1"/>
    <col min="7" max="16384" width="9.7109375" style="1093"/>
  </cols>
  <sheetData>
    <row r="1" spans="1:11" ht="15" customHeight="1">
      <c r="A1" s="1330" t="s">
        <v>1527</v>
      </c>
    </row>
    <row r="2" spans="1:11" ht="21" customHeight="1">
      <c r="A2" s="1923" t="s">
        <v>856</v>
      </c>
      <c r="B2" s="1923"/>
      <c r="C2" s="1923"/>
      <c r="D2" s="1923"/>
      <c r="E2" s="1923"/>
      <c r="F2" s="1923"/>
    </row>
    <row r="3" spans="1:11" ht="33" customHeight="1">
      <c r="A3" s="1924" t="s">
        <v>855</v>
      </c>
      <c r="B3" s="1924"/>
      <c r="C3" s="1924"/>
      <c r="D3" s="1924"/>
      <c r="E3" s="1924"/>
      <c r="F3" s="1924"/>
    </row>
    <row r="4" spans="1:11" ht="15" customHeight="1">
      <c r="A4" s="1133">
        <v>2015</v>
      </c>
      <c r="B4" s="1132"/>
      <c r="C4" s="1132"/>
      <c r="D4" s="1100"/>
      <c r="E4" s="1100"/>
      <c r="F4" s="1131" t="s">
        <v>671</v>
      </c>
    </row>
    <row r="5" spans="1:11" ht="22.5" customHeight="1">
      <c r="A5" s="1925" t="s">
        <v>824</v>
      </c>
      <c r="B5" s="1928" t="s">
        <v>854</v>
      </c>
      <c r="C5" s="1929"/>
      <c r="D5" s="1929"/>
      <c r="E5" s="1929"/>
      <c r="F5" s="1930"/>
    </row>
    <row r="6" spans="1:11" ht="12" customHeight="1">
      <c r="A6" s="1926"/>
      <c r="B6" s="1129"/>
      <c r="C6" s="1168"/>
      <c r="D6" s="1938" t="s">
        <v>853</v>
      </c>
      <c r="E6" s="1938" t="s">
        <v>852</v>
      </c>
      <c r="F6" s="1938" t="s">
        <v>851</v>
      </c>
    </row>
    <row r="7" spans="1:11" ht="12" customHeight="1">
      <c r="A7" s="1926"/>
      <c r="B7" s="1126" t="s">
        <v>9</v>
      </c>
      <c r="C7" s="1126" t="s">
        <v>850</v>
      </c>
      <c r="D7" s="1937"/>
      <c r="E7" s="1937"/>
      <c r="F7" s="1937"/>
    </row>
    <row r="8" spans="1:11" ht="12" customHeight="1">
      <c r="A8" s="1926"/>
      <c r="B8" s="1126"/>
      <c r="C8" s="1167"/>
      <c r="D8" s="1937"/>
      <c r="E8" s="1937"/>
      <c r="F8" s="1937"/>
    </row>
    <row r="9" spans="1:11" ht="12.95" customHeight="1">
      <c r="A9" s="1117"/>
      <c r="B9" s="1119"/>
      <c r="C9" s="1163"/>
      <c r="D9" s="1118"/>
    </row>
    <row r="10" spans="1:11" ht="12.95" customHeight="1">
      <c r="A10" s="1117" t="s">
        <v>26</v>
      </c>
      <c r="B10" s="1116">
        <f>+B12+B48+B51</f>
        <v>4281</v>
      </c>
      <c r="C10" s="1116">
        <f>+C12+C48+C51</f>
        <v>1397</v>
      </c>
      <c r="D10" s="1116">
        <f>+D12+D48+D51</f>
        <v>833</v>
      </c>
      <c r="E10" s="1116">
        <f>+E12+E48+E51</f>
        <v>89</v>
      </c>
      <c r="F10" s="1116">
        <f>+F12+F48+F51</f>
        <v>1962</v>
      </c>
      <c r="G10" s="1116"/>
      <c r="H10" s="1152"/>
      <c r="I10" s="1152"/>
      <c r="J10" s="1152"/>
      <c r="K10" s="1152"/>
    </row>
    <row r="11" spans="1:11" ht="12.95" customHeight="1">
      <c r="A11" s="1117"/>
      <c r="B11" s="1116"/>
      <c r="C11" s="1116"/>
      <c r="D11" s="1116"/>
      <c r="E11" s="1116"/>
      <c r="F11" s="1116"/>
      <c r="G11" s="1152"/>
      <c r="H11" s="1152"/>
      <c r="I11" s="1152"/>
      <c r="J11" s="1152"/>
      <c r="K11" s="1152"/>
    </row>
    <row r="12" spans="1:11" ht="12.95" customHeight="1">
      <c r="A12" s="675" t="s">
        <v>421</v>
      </c>
      <c r="B12" s="1149">
        <f>+B14+B25+B36+B38+B46</f>
        <v>3986</v>
      </c>
      <c r="C12" s="1149">
        <f>+C14+C25+C36+C38+C46</f>
        <v>1321</v>
      </c>
      <c r="D12" s="1149">
        <f>+D14+D25+D36+D38+D46</f>
        <v>635</v>
      </c>
      <c r="E12" s="1149">
        <f>+E14+E25+E36+E38+E46</f>
        <v>83</v>
      </c>
      <c r="F12" s="1149">
        <f>+F14+F25+F36+F38+F46</f>
        <v>1947</v>
      </c>
      <c r="G12" s="1166"/>
      <c r="H12" s="1152"/>
      <c r="I12" s="1152"/>
      <c r="J12" s="1152"/>
      <c r="K12" s="1152"/>
    </row>
    <row r="13" spans="1:11" ht="12.95" customHeight="1">
      <c r="A13" s="674"/>
      <c r="B13" s="1162"/>
      <c r="C13" s="1161"/>
      <c r="D13" s="1161"/>
      <c r="E13" s="1161"/>
      <c r="F13" s="1161"/>
      <c r="G13" s="1160"/>
      <c r="H13" s="1152"/>
      <c r="I13" s="1152"/>
      <c r="J13" s="1152"/>
      <c r="K13" s="1152"/>
    </row>
    <row r="14" spans="1:11" s="1098" customFormat="1" ht="12.95" customHeight="1">
      <c r="A14" s="675" t="s">
        <v>819</v>
      </c>
      <c r="B14" s="1149">
        <f>SUM(B16:B23)</f>
        <v>1352</v>
      </c>
      <c r="C14" s="1149">
        <f>SUM(C16:C23)</f>
        <v>406</v>
      </c>
      <c r="D14" s="1149">
        <f>SUM(D16:D23)</f>
        <v>166</v>
      </c>
      <c r="E14" s="1149">
        <f>SUM(E16:E23)</f>
        <v>31</v>
      </c>
      <c r="F14" s="1149">
        <f>SUM(F16:F23)</f>
        <v>749</v>
      </c>
      <c r="G14" s="1149"/>
      <c r="H14" s="1152"/>
      <c r="I14" s="1152"/>
      <c r="J14" s="1152"/>
      <c r="K14" s="1157"/>
    </row>
    <row r="15" spans="1:11" ht="12.95" customHeight="1">
      <c r="A15" s="674"/>
      <c r="B15" s="1154"/>
      <c r="C15" s="1154"/>
      <c r="D15" s="1154"/>
      <c r="E15" s="1154"/>
      <c r="F15" s="1154"/>
      <c r="G15" s="1154"/>
      <c r="H15" s="1152"/>
      <c r="I15" s="1152"/>
      <c r="J15" s="1152"/>
      <c r="K15" s="1152"/>
    </row>
    <row r="16" spans="1:11" ht="12.95" customHeight="1">
      <c r="A16" s="674" t="s">
        <v>818</v>
      </c>
      <c r="B16" s="1155">
        <v>194</v>
      </c>
      <c r="C16" s="1159">
        <v>50</v>
      </c>
      <c r="D16" s="1159">
        <v>17</v>
      </c>
      <c r="E16" s="1159">
        <v>2</v>
      </c>
      <c r="F16" s="1159">
        <v>125</v>
      </c>
      <c r="G16" s="1155"/>
      <c r="H16" s="1152"/>
      <c r="I16" s="1152"/>
      <c r="J16" s="1152"/>
      <c r="K16" s="1152"/>
    </row>
    <row r="17" spans="1:14" ht="12.95" customHeight="1">
      <c r="A17" s="674" t="s">
        <v>817</v>
      </c>
      <c r="B17" s="1155">
        <v>122</v>
      </c>
      <c r="C17" s="1159">
        <v>37</v>
      </c>
      <c r="D17" s="1159">
        <v>22</v>
      </c>
      <c r="E17" s="1159">
        <v>1</v>
      </c>
      <c r="F17" s="1159">
        <v>62</v>
      </c>
      <c r="G17" s="1155"/>
      <c r="H17" s="1152"/>
      <c r="I17" s="1152"/>
      <c r="J17" s="1152"/>
      <c r="K17" s="1152"/>
    </row>
    <row r="18" spans="1:14" ht="12.95" customHeight="1">
      <c r="A18" s="674" t="s">
        <v>816</v>
      </c>
      <c r="B18" s="1155">
        <v>111</v>
      </c>
      <c r="C18" s="1159">
        <v>39</v>
      </c>
      <c r="D18" s="1159">
        <v>16</v>
      </c>
      <c r="E18" s="1159">
        <v>2</v>
      </c>
      <c r="F18" s="1159">
        <v>54</v>
      </c>
      <c r="G18" s="1155"/>
      <c r="H18" s="1152"/>
      <c r="I18" s="1152"/>
      <c r="J18" s="1152"/>
      <c r="K18" s="1152"/>
    </row>
    <row r="19" spans="1:14" ht="12.95" customHeight="1">
      <c r="A19" s="674" t="s">
        <v>815</v>
      </c>
      <c r="B19" s="1155">
        <v>282</v>
      </c>
      <c r="C19" s="1159">
        <v>82</v>
      </c>
      <c r="D19" s="1159">
        <v>40</v>
      </c>
      <c r="E19" s="1159">
        <v>16</v>
      </c>
      <c r="F19" s="1159">
        <v>144</v>
      </c>
      <c r="G19" s="1155"/>
      <c r="H19" s="1152"/>
      <c r="I19" s="1152"/>
      <c r="J19" s="1152"/>
      <c r="K19" s="1152"/>
    </row>
    <row r="20" spans="1:14" ht="12.95" customHeight="1">
      <c r="A20" s="674" t="s">
        <v>814</v>
      </c>
      <c r="B20" s="1155">
        <v>83</v>
      </c>
      <c r="C20" s="1159">
        <v>17</v>
      </c>
      <c r="D20" s="1159">
        <v>8</v>
      </c>
      <c r="E20" s="1159">
        <v>0</v>
      </c>
      <c r="F20" s="1159">
        <v>58</v>
      </c>
      <c r="G20" s="1155"/>
      <c r="H20" s="1152"/>
      <c r="I20" s="1152"/>
      <c r="J20" s="1152"/>
      <c r="K20" s="1152"/>
    </row>
    <row r="21" spans="1:14" ht="12.95" customHeight="1">
      <c r="A21" s="674" t="s">
        <v>813</v>
      </c>
      <c r="B21" s="1155">
        <v>142</v>
      </c>
      <c r="C21" s="1159">
        <v>42</v>
      </c>
      <c r="D21" s="1159">
        <v>22</v>
      </c>
      <c r="E21" s="1159">
        <v>3</v>
      </c>
      <c r="F21" s="1159">
        <v>75</v>
      </c>
      <c r="G21" s="1155"/>
      <c r="H21" s="1152"/>
      <c r="I21" s="1152"/>
      <c r="J21" s="1152"/>
      <c r="K21" s="1152"/>
    </row>
    <row r="22" spans="1:14" ht="12.95" customHeight="1">
      <c r="A22" s="674" t="s">
        <v>812</v>
      </c>
      <c r="B22" s="1155">
        <v>311</v>
      </c>
      <c r="C22" s="1159">
        <v>86</v>
      </c>
      <c r="D22" s="1159">
        <v>32</v>
      </c>
      <c r="E22" s="1159">
        <v>5</v>
      </c>
      <c r="F22" s="1159">
        <v>188</v>
      </c>
      <c r="G22" s="1155"/>
      <c r="H22" s="1152"/>
      <c r="I22" s="1152"/>
      <c r="J22" s="1152"/>
      <c r="K22" s="1152"/>
    </row>
    <row r="23" spans="1:14" ht="12.95" customHeight="1">
      <c r="A23" s="674" t="s">
        <v>811</v>
      </c>
      <c r="B23" s="1155">
        <v>107</v>
      </c>
      <c r="C23" s="1159">
        <v>53</v>
      </c>
      <c r="D23" s="1159">
        <v>9</v>
      </c>
      <c r="E23" s="1159">
        <v>2</v>
      </c>
      <c r="F23" s="1159">
        <v>43</v>
      </c>
      <c r="G23" s="1155"/>
      <c r="H23" s="1152"/>
      <c r="I23" s="1152"/>
      <c r="J23" s="1152"/>
      <c r="K23" s="1152"/>
    </row>
    <row r="24" spans="1:14" ht="12.95" customHeight="1">
      <c r="A24" s="674"/>
      <c r="B24" s="1156"/>
      <c r="C24" s="1154"/>
      <c r="D24" s="1154"/>
      <c r="E24" s="1154"/>
      <c r="F24" s="1154"/>
      <c r="G24" s="1153"/>
      <c r="H24" s="1152"/>
      <c r="I24" s="1152"/>
      <c r="J24" s="1152"/>
      <c r="K24" s="1152"/>
    </row>
    <row r="25" spans="1:14" s="1098" customFormat="1" ht="12.95" customHeight="1">
      <c r="A25" s="675" t="s">
        <v>810</v>
      </c>
      <c r="B25" s="1156">
        <f>SUM(B27:B34)</f>
        <v>1113</v>
      </c>
      <c r="C25" s="1156">
        <f>SUM(C27:C34)</f>
        <v>386</v>
      </c>
      <c r="D25" s="1156">
        <f>SUM(D27:D34)</f>
        <v>173</v>
      </c>
      <c r="E25" s="1156">
        <f>SUM(E27:E34)</f>
        <v>15</v>
      </c>
      <c r="F25" s="1156">
        <f>SUM(F27:F34)</f>
        <v>539</v>
      </c>
      <c r="G25" s="1149"/>
      <c r="H25" s="1152"/>
      <c r="I25" s="1152"/>
      <c r="J25" s="1152"/>
      <c r="K25" s="1157"/>
    </row>
    <row r="26" spans="1:14" ht="12.95" customHeight="1">
      <c r="A26" s="674"/>
      <c r="B26" s="1156"/>
      <c r="C26" s="1156"/>
      <c r="D26" s="1156"/>
      <c r="E26" s="1156"/>
      <c r="F26" s="1156"/>
      <c r="G26" s="1156"/>
      <c r="H26" s="1152"/>
      <c r="I26" s="1152"/>
      <c r="J26" s="1152"/>
      <c r="K26" s="1152"/>
    </row>
    <row r="27" spans="1:14" ht="12.95" customHeight="1">
      <c r="A27" s="674" t="s">
        <v>809</v>
      </c>
      <c r="B27" s="1156">
        <v>145</v>
      </c>
      <c r="C27" s="1159">
        <v>58</v>
      </c>
      <c r="D27" s="1159">
        <v>40</v>
      </c>
      <c r="E27" s="1159">
        <v>1</v>
      </c>
      <c r="F27" s="1159">
        <v>46</v>
      </c>
      <c r="G27" s="1155"/>
      <c r="H27" s="1152"/>
      <c r="I27" s="1152"/>
      <c r="J27" s="1152"/>
      <c r="K27" s="1152"/>
    </row>
    <row r="28" spans="1:14" ht="12.95" customHeight="1">
      <c r="A28" s="674" t="s">
        <v>808</v>
      </c>
      <c r="B28" s="1156">
        <v>69</v>
      </c>
      <c r="C28" s="1159">
        <v>20</v>
      </c>
      <c r="D28" s="1159">
        <v>18</v>
      </c>
      <c r="E28" s="1159">
        <v>1</v>
      </c>
      <c r="F28" s="1159">
        <v>30</v>
      </c>
      <c r="G28" s="1155"/>
      <c r="H28" s="1152"/>
      <c r="I28" s="1152"/>
      <c r="J28" s="1152"/>
      <c r="K28" s="1157"/>
      <c r="L28" s="1098"/>
      <c r="M28" s="1098"/>
      <c r="N28" s="1098"/>
    </row>
    <row r="29" spans="1:14" ht="12.95" customHeight="1">
      <c r="A29" s="674" t="s">
        <v>807</v>
      </c>
      <c r="B29" s="1156">
        <v>233</v>
      </c>
      <c r="C29" s="1159">
        <v>77</v>
      </c>
      <c r="D29" s="1159">
        <v>39</v>
      </c>
      <c r="E29" s="1159">
        <v>3</v>
      </c>
      <c r="F29" s="1159">
        <v>114</v>
      </c>
      <c r="G29" s="1155"/>
      <c r="H29" s="1152"/>
      <c r="I29" s="1152"/>
      <c r="J29" s="1152"/>
      <c r="K29" s="1152"/>
    </row>
    <row r="30" spans="1:14" ht="12.95" customHeight="1">
      <c r="A30" s="674" t="s">
        <v>806</v>
      </c>
      <c r="B30" s="1156">
        <v>75</v>
      </c>
      <c r="C30" s="1159">
        <v>27</v>
      </c>
      <c r="D30" s="1159">
        <v>15</v>
      </c>
      <c r="E30" s="1159">
        <v>0</v>
      </c>
      <c r="F30" s="1159">
        <v>33</v>
      </c>
      <c r="G30" s="1155"/>
      <c r="H30" s="1152"/>
      <c r="I30" s="1152"/>
      <c r="J30" s="1152"/>
      <c r="K30" s="1152"/>
    </row>
    <row r="31" spans="1:14" ht="12.95" customHeight="1">
      <c r="A31" s="674" t="s">
        <v>805</v>
      </c>
      <c r="B31" s="1155">
        <v>184</v>
      </c>
      <c r="C31" s="1159">
        <v>51</v>
      </c>
      <c r="D31" s="1159">
        <v>29</v>
      </c>
      <c r="E31" s="1159">
        <v>5</v>
      </c>
      <c r="F31" s="1159">
        <v>99</v>
      </c>
      <c r="G31" s="1155"/>
      <c r="H31" s="1152"/>
      <c r="I31" s="1152"/>
      <c r="J31" s="1152"/>
      <c r="K31" s="1152"/>
    </row>
    <row r="32" spans="1:14" ht="12.95" customHeight="1">
      <c r="A32" s="674" t="s">
        <v>804</v>
      </c>
      <c r="B32" s="1156">
        <v>48</v>
      </c>
      <c r="C32" s="1159">
        <v>23</v>
      </c>
      <c r="D32" s="1159">
        <v>6</v>
      </c>
      <c r="E32" s="1159">
        <v>1</v>
      </c>
      <c r="F32" s="1159">
        <v>18</v>
      </c>
      <c r="G32" s="1155"/>
      <c r="H32" s="1152"/>
      <c r="I32" s="1152"/>
      <c r="J32" s="1152"/>
      <c r="K32" s="1152"/>
    </row>
    <row r="33" spans="1:256" ht="12.95" customHeight="1">
      <c r="A33" s="674" t="s">
        <v>803</v>
      </c>
      <c r="B33" s="1156">
        <v>161</v>
      </c>
      <c r="C33" s="1159">
        <v>52</v>
      </c>
      <c r="D33" s="1159">
        <v>12</v>
      </c>
      <c r="E33" s="1159">
        <v>2</v>
      </c>
      <c r="F33" s="1159">
        <v>95</v>
      </c>
      <c r="G33" s="1155"/>
      <c r="H33" s="1152"/>
      <c r="I33" s="1152"/>
      <c r="J33" s="1152"/>
      <c r="K33" s="1152"/>
    </row>
    <row r="34" spans="1:256" ht="12.95" customHeight="1">
      <c r="A34" s="674" t="s">
        <v>802</v>
      </c>
      <c r="B34" s="1156">
        <v>198</v>
      </c>
      <c r="C34" s="1159">
        <v>78</v>
      </c>
      <c r="D34" s="1159">
        <v>14</v>
      </c>
      <c r="E34" s="1159">
        <v>2</v>
      </c>
      <c r="F34" s="1159">
        <v>104</v>
      </c>
      <c r="G34" s="1155"/>
      <c r="H34" s="1152"/>
      <c r="I34" s="1152"/>
      <c r="J34" s="1152"/>
      <c r="K34" s="1152"/>
    </row>
    <row r="35" spans="1:256" ht="12.95" customHeight="1">
      <c r="A35" s="674"/>
      <c r="B35" s="1156"/>
      <c r="C35" s="1155"/>
      <c r="D35" s="1155"/>
      <c r="E35" s="1155"/>
      <c r="F35" s="1155"/>
      <c r="G35" s="1155"/>
      <c r="H35" s="1152"/>
      <c r="I35" s="1152"/>
      <c r="J35" s="1152"/>
      <c r="K35" s="1152"/>
    </row>
    <row r="36" spans="1:256" ht="12.95" customHeight="1">
      <c r="A36" s="675" t="s">
        <v>801</v>
      </c>
      <c r="B36" s="1156">
        <f>SUM(C36:F36)</f>
        <v>642</v>
      </c>
      <c r="C36" s="1155">
        <v>256</v>
      </c>
      <c r="D36" s="1155">
        <v>113</v>
      </c>
      <c r="E36" s="1155">
        <v>21</v>
      </c>
      <c r="F36" s="1155">
        <v>252</v>
      </c>
      <c r="G36" s="1155"/>
      <c r="H36" s="1152"/>
      <c r="I36" s="1152"/>
      <c r="J36" s="1152"/>
      <c r="K36" s="1152"/>
    </row>
    <row r="37" spans="1:256" ht="12.95" customHeight="1">
      <c r="A37" s="674"/>
      <c r="B37" s="1156"/>
      <c r="C37" s="1155"/>
      <c r="D37" s="1155"/>
      <c r="E37" s="1155"/>
      <c r="F37" s="1155"/>
      <c r="G37" s="1155"/>
      <c r="H37" s="1152"/>
      <c r="I37" s="1152"/>
      <c r="J37" s="1152"/>
      <c r="K37" s="1152"/>
    </row>
    <row r="38" spans="1:256" ht="12.95" customHeight="1">
      <c r="A38" s="675" t="s">
        <v>800</v>
      </c>
      <c r="B38" s="1156">
        <f>SUM(B40:B44)</f>
        <v>717</v>
      </c>
      <c r="C38" s="1156">
        <f>SUM(C40:C44)</f>
        <v>225</v>
      </c>
      <c r="D38" s="1156">
        <f>SUM(D40:D44)</f>
        <v>156</v>
      </c>
      <c r="E38" s="1156">
        <f>SUM(E40:E44)</f>
        <v>12</v>
      </c>
      <c r="F38" s="1156">
        <f>SUM(F40:F44)</f>
        <v>324</v>
      </c>
      <c r="G38" s="1153"/>
      <c r="H38" s="1152"/>
      <c r="I38" s="1152"/>
      <c r="J38" s="1152"/>
      <c r="K38" s="1152"/>
    </row>
    <row r="39" spans="1:256" ht="12.95" customHeight="1">
      <c r="A39" s="674"/>
      <c r="B39" s="1156"/>
      <c r="C39" s="1149"/>
      <c r="D39" s="1149"/>
      <c r="E39" s="1149"/>
      <c r="F39" s="1149"/>
      <c r="G39" s="1149"/>
      <c r="H39" s="1152"/>
      <c r="I39" s="1152"/>
      <c r="J39" s="1152"/>
      <c r="K39" s="1157"/>
      <c r="L39" s="1098"/>
      <c r="M39" s="1098"/>
      <c r="N39" s="1098"/>
      <c r="O39" s="1098"/>
      <c r="P39" s="1098"/>
      <c r="Q39" s="1098"/>
      <c r="R39" s="1098"/>
      <c r="S39" s="1098"/>
      <c r="T39" s="1098"/>
      <c r="U39" s="1098"/>
      <c r="V39" s="1098"/>
      <c r="W39" s="1098"/>
      <c r="X39" s="1098"/>
      <c r="Y39" s="1098"/>
      <c r="Z39" s="1098"/>
      <c r="AA39" s="1098"/>
      <c r="AB39" s="1098"/>
      <c r="AC39" s="1098"/>
      <c r="AD39" s="1098"/>
      <c r="AE39" s="1098"/>
      <c r="AF39" s="1098"/>
      <c r="AG39" s="1098"/>
      <c r="AH39" s="1098"/>
      <c r="AI39" s="1098"/>
      <c r="AJ39" s="1098"/>
      <c r="AK39" s="1098"/>
      <c r="AL39" s="1098"/>
      <c r="AM39" s="1098"/>
      <c r="AN39" s="1098"/>
      <c r="AO39" s="1098"/>
      <c r="AP39" s="1098"/>
      <c r="AQ39" s="1098"/>
      <c r="AR39" s="1098"/>
      <c r="AS39" s="1098"/>
      <c r="AT39" s="1098"/>
      <c r="AU39" s="1098"/>
      <c r="AV39" s="1098"/>
      <c r="AW39" s="1098"/>
      <c r="AX39" s="1098"/>
      <c r="AY39" s="1098"/>
      <c r="AZ39" s="1098"/>
      <c r="BA39" s="1098"/>
      <c r="BB39" s="1098"/>
      <c r="BC39" s="1098"/>
      <c r="BD39" s="1098"/>
      <c r="BE39" s="1098"/>
      <c r="BF39" s="1098"/>
      <c r="BG39" s="1098"/>
      <c r="BH39" s="1098"/>
      <c r="BI39" s="1098"/>
      <c r="BJ39" s="1098"/>
      <c r="BK39" s="1098"/>
      <c r="BL39" s="1098"/>
      <c r="BM39" s="1098"/>
      <c r="BN39" s="1098"/>
      <c r="BO39" s="1098"/>
      <c r="BP39" s="1098"/>
      <c r="BQ39" s="1098"/>
      <c r="BR39" s="1098"/>
      <c r="BS39" s="1098"/>
      <c r="BT39" s="1098"/>
      <c r="BU39" s="1098"/>
      <c r="BV39" s="1098"/>
      <c r="BW39" s="1098"/>
      <c r="BX39" s="1098"/>
      <c r="BY39" s="1098"/>
      <c r="BZ39" s="1098"/>
      <c r="CA39" s="1098"/>
      <c r="CB39" s="1098"/>
      <c r="CC39" s="1098"/>
      <c r="CD39" s="1098"/>
      <c r="CE39" s="1098"/>
      <c r="CF39" s="1098"/>
      <c r="CG39" s="1098"/>
      <c r="CH39" s="1098"/>
      <c r="CI39" s="1098"/>
      <c r="CJ39" s="1098"/>
      <c r="CK39" s="1098"/>
      <c r="CL39" s="1098"/>
      <c r="CM39" s="1098"/>
      <c r="CN39" s="1098"/>
      <c r="CO39" s="1098"/>
      <c r="CP39" s="1098"/>
      <c r="CQ39" s="1098"/>
      <c r="CR39" s="1098"/>
      <c r="CS39" s="1098"/>
      <c r="CT39" s="1098"/>
      <c r="CU39" s="1098"/>
      <c r="CV39" s="1098"/>
      <c r="CW39" s="1098"/>
      <c r="CX39" s="1098"/>
      <c r="CY39" s="1098"/>
      <c r="CZ39" s="1098"/>
      <c r="DA39" s="1098"/>
      <c r="DB39" s="1098"/>
      <c r="DC39" s="1098"/>
      <c r="DD39" s="1098"/>
      <c r="DE39" s="1098"/>
      <c r="DF39" s="1098"/>
      <c r="DG39" s="1098"/>
      <c r="DH39" s="1098"/>
      <c r="DI39" s="1098"/>
      <c r="DJ39" s="1098"/>
      <c r="DK39" s="1098"/>
      <c r="DL39" s="1098"/>
      <c r="DM39" s="1098"/>
      <c r="DN39" s="1098"/>
      <c r="DO39" s="1098"/>
      <c r="DP39" s="1098"/>
      <c r="DQ39" s="1098"/>
      <c r="DR39" s="1098"/>
      <c r="DS39" s="1098"/>
      <c r="DT39" s="1098"/>
      <c r="DU39" s="1098"/>
      <c r="DV39" s="1098"/>
      <c r="DW39" s="1098"/>
      <c r="DX39" s="1098"/>
      <c r="DY39" s="1098"/>
      <c r="DZ39" s="1098"/>
      <c r="EA39" s="1098"/>
      <c r="EB39" s="1098"/>
      <c r="EC39" s="1098"/>
      <c r="ED39" s="1098"/>
      <c r="EE39" s="1098"/>
      <c r="EF39" s="1098"/>
      <c r="EG39" s="1098"/>
      <c r="EH39" s="1098"/>
      <c r="EI39" s="1098"/>
      <c r="EJ39" s="1098"/>
      <c r="EK39" s="1098"/>
      <c r="EL39" s="1098"/>
      <c r="EM39" s="1098"/>
      <c r="EN39" s="1098"/>
      <c r="EO39" s="1098"/>
      <c r="EP39" s="1098"/>
      <c r="EQ39" s="1098"/>
      <c r="ER39" s="1098"/>
      <c r="ES39" s="1098"/>
      <c r="ET39" s="1098"/>
      <c r="EU39" s="1098"/>
      <c r="EV39" s="1098"/>
      <c r="EW39" s="1098"/>
      <c r="EX39" s="1098"/>
      <c r="EY39" s="1098"/>
      <c r="EZ39" s="1098"/>
      <c r="FA39" s="1098"/>
      <c r="FB39" s="1098"/>
      <c r="FC39" s="1098"/>
      <c r="FD39" s="1098"/>
      <c r="FE39" s="1098"/>
      <c r="FF39" s="1098"/>
      <c r="FG39" s="1098"/>
      <c r="FH39" s="1098"/>
      <c r="FI39" s="1098"/>
      <c r="FJ39" s="1098"/>
      <c r="FK39" s="1098"/>
      <c r="FL39" s="1098"/>
      <c r="FM39" s="1098"/>
      <c r="FN39" s="1098"/>
      <c r="FO39" s="1098"/>
      <c r="FP39" s="1098"/>
      <c r="FQ39" s="1098"/>
      <c r="FR39" s="1098"/>
      <c r="FS39" s="1098"/>
      <c r="FT39" s="1098"/>
      <c r="FU39" s="1098"/>
      <c r="FV39" s="1098"/>
      <c r="FW39" s="1098"/>
      <c r="FX39" s="1098"/>
      <c r="FY39" s="1098"/>
      <c r="FZ39" s="1098"/>
      <c r="GA39" s="1098"/>
      <c r="GB39" s="1098"/>
      <c r="GC39" s="1098"/>
      <c r="GD39" s="1098"/>
      <c r="GE39" s="1098"/>
      <c r="GF39" s="1098"/>
      <c r="GG39" s="1098"/>
      <c r="GH39" s="1098"/>
      <c r="GI39" s="1098"/>
      <c r="GJ39" s="1098"/>
      <c r="GK39" s="1098"/>
      <c r="GL39" s="1098"/>
      <c r="GM39" s="1098"/>
      <c r="GN39" s="1098"/>
      <c r="GO39" s="1098"/>
      <c r="GP39" s="1098"/>
      <c r="GQ39" s="1098"/>
      <c r="GR39" s="1098"/>
      <c r="GS39" s="1098"/>
      <c r="GT39" s="1098"/>
      <c r="GU39" s="1098"/>
      <c r="GV39" s="1098"/>
      <c r="GW39" s="1098"/>
      <c r="GX39" s="1098"/>
      <c r="GY39" s="1098"/>
      <c r="GZ39" s="1098"/>
      <c r="HA39" s="1098"/>
      <c r="HB39" s="1098"/>
      <c r="HC39" s="1098"/>
      <c r="HD39" s="1098"/>
      <c r="HE39" s="1098"/>
      <c r="HF39" s="1098"/>
      <c r="HG39" s="1098"/>
      <c r="HH39" s="1098"/>
      <c r="HI39" s="1098"/>
      <c r="HJ39" s="1098"/>
      <c r="HK39" s="1098"/>
      <c r="HL39" s="1098"/>
      <c r="HM39" s="1098"/>
      <c r="HN39" s="1098"/>
      <c r="HO39" s="1098"/>
      <c r="HP39" s="1098"/>
      <c r="HQ39" s="1098"/>
      <c r="HR39" s="1098"/>
      <c r="HS39" s="1098"/>
      <c r="HT39" s="1098"/>
      <c r="HU39" s="1098"/>
      <c r="HV39" s="1098"/>
      <c r="HW39" s="1098"/>
      <c r="HX39" s="1098"/>
      <c r="HY39" s="1098"/>
      <c r="HZ39" s="1098"/>
      <c r="IA39" s="1098"/>
      <c r="IB39" s="1098"/>
      <c r="IC39" s="1098"/>
      <c r="ID39" s="1098"/>
      <c r="IE39" s="1098"/>
      <c r="IF39" s="1098"/>
      <c r="IG39" s="1098"/>
      <c r="IH39" s="1098"/>
      <c r="II39" s="1098"/>
      <c r="IJ39" s="1098"/>
      <c r="IK39" s="1098"/>
      <c r="IL39" s="1098"/>
      <c r="IM39" s="1098"/>
      <c r="IN39" s="1098"/>
      <c r="IO39" s="1098"/>
      <c r="IP39" s="1098"/>
      <c r="IQ39" s="1098"/>
      <c r="IR39" s="1098"/>
      <c r="IS39" s="1098"/>
      <c r="IT39" s="1098"/>
      <c r="IU39" s="1098"/>
      <c r="IV39" s="1098"/>
    </row>
    <row r="40" spans="1:256" s="1098" customFormat="1" ht="12.95" customHeight="1">
      <c r="A40" s="674" t="s">
        <v>799</v>
      </c>
      <c r="B40" s="1156">
        <v>52</v>
      </c>
      <c r="C40" s="1159">
        <v>14</v>
      </c>
      <c r="D40" s="1159">
        <v>17</v>
      </c>
      <c r="E40" s="1159">
        <v>2</v>
      </c>
      <c r="F40" s="1159">
        <v>19</v>
      </c>
      <c r="G40" s="1156"/>
      <c r="H40" s="1152"/>
      <c r="I40" s="1152"/>
      <c r="J40" s="1152"/>
      <c r="K40" s="1152"/>
      <c r="L40" s="1093"/>
      <c r="M40" s="1093"/>
      <c r="N40" s="1093"/>
      <c r="O40" s="1093"/>
      <c r="P40" s="1093"/>
      <c r="Q40" s="1093"/>
      <c r="R40" s="1093"/>
      <c r="S40" s="1093"/>
      <c r="T40" s="1093"/>
      <c r="U40" s="1093"/>
      <c r="V40" s="1093"/>
      <c r="W40" s="1093"/>
      <c r="X40" s="1093"/>
      <c r="Y40" s="1093"/>
      <c r="Z40" s="1093"/>
      <c r="AA40" s="1093"/>
      <c r="AB40" s="1093"/>
      <c r="AC40" s="1093"/>
      <c r="AD40" s="1093"/>
      <c r="AE40" s="1093"/>
      <c r="AF40" s="1093"/>
      <c r="AG40" s="1093"/>
      <c r="AH40" s="1093"/>
      <c r="AI40" s="1093"/>
      <c r="AJ40" s="1093"/>
      <c r="AK40" s="1093"/>
      <c r="AL40" s="1093"/>
      <c r="AM40" s="1093"/>
      <c r="AN40" s="1093"/>
      <c r="AO40" s="1093"/>
      <c r="AP40" s="1093"/>
      <c r="AQ40" s="1093"/>
      <c r="AR40" s="1093"/>
      <c r="AS40" s="1093"/>
      <c r="AT40" s="1093"/>
      <c r="AU40" s="1093"/>
      <c r="AV40" s="1093"/>
      <c r="AW40" s="1093"/>
      <c r="AX40" s="1093"/>
      <c r="AY40" s="1093"/>
      <c r="AZ40" s="1093"/>
      <c r="BA40" s="1093"/>
      <c r="BB40" s="1093"/>
      <c r="BC40" s="1093"/>
      <c r="BD40" s="1093"/>
      <c r="BE40" s="1093"/>
      <c r="BF40" s="1093"/>
      <c r="BG40" s="1093"/>
      <c r="BH40" s="1093"/>
      <c r="BI40" s="1093"/>
      <c r="BJ40" s="1093"/>
      <c r="BK40" s="1093"/>
      <c r="BL40" s="1093"/>
      <c r="BM40" s="1093"/>
      <c r="BN40" s="1093"/>
      <c r="BO40" s="1093"/>
      <c r="BP40" s="1093"/>
      <c r="BQ40" s="1093"/>
      <c r="BR40" s="1093"/>
      <c r="BS40" s="1093"/>
      <c r="BT40" s="1093"/>
      <c r="BU40" s="1093"/>
      <c r="BV40" s="1093"/>
      <c r="BW40" s="1093"/>
      <c r="BX40" s="1093"/>
      <c r="BY40" s="1093"/>
      <c r="BZ40" s="1093"/>
      <c r="CA40" s="1093"/>
      <c r="CB40" s="1093"/>
      <c r="CC40" s="1093"/>
      <c r="CD40" s="1093"/>
      <c r="CE40" s="1093"/>
      <c r="CF40" s="1093"/>
      <c r="CG40" s="1093"/>
      <c r="CH40" s="1093"/>
      <c r="CI40" s="1093"/>
      <c r="CJ40" s="1093"/>
      <c r="CK40" s="1093"/>
      <c r="CL40" s="1093"/>
      <c r="CM40" s="1093"/>
      <c r="CN40" s="1093"/>
      <c r="CO40" s="1093"/>
      <c r="CP40" s="1093"/>
      <c r="CQ40" s="1093"/>
      <c r="CR40" s="1093"/>
      <c r="CS40" s="1093"/>
      <c r="CT40" s="1093"/>
      <c r="CU40" s="1093"/>
      <c r="CV40" s="1093"/>
      <c r="CW40" s="1093"/>
      <c r="CX40" s="1093"/>
      <c r="CY40" s="1093"/>
      <c r="CZ40" s="1093"/>
      <c r="DA40" s="1093"/>
      <c r="DB40" s="1093"/>
      <c r="DC40" s="1093"/>
      <c r="DD40" s="1093"/>
      <c r="DE40" s="1093"/>
      <c r="DF40" s="1093"/>
      <c r="DG40" s="1093"/>
      <c r="DH40" s="1093"/>
      <c r="DI40" s="1093"/>
      <c r="DJ40" s="1093"/>
      <c r="DK40" s="1093"/>
      <c r="DL40" s="1093"/>
      <c r="DM40" s="1093"/>
      <c r="DN40" s="1093"/>
      <c r="DO40" s="1093"/>
      <c r="DP40" s="1093"/>
      <c r="DQ40" s="1093"/>
      <c r="DR40" s="1093"/>
      <c r="DS40" s="1093"/>
      <c r="DT40" s="1093"/>
      <c r="DU40" s="1093"/>
      <c r="DV40" s="1093"/>
      <c r="DW40" s="1093"/>
      <c r="DX40" s="1093"/>
      <c r="DY40" s="1093"/>
      <c r="DZ40" s="1093"/>
      <c r="EA40" s="1093"/>
      <c r="EB40" s="1093"/>
      <c r="EC40" s="1093"/>
      <c r="ED40" s="1093"/>
      <c r="EE40" s="1093"/>
      <c r="EF40" s="1093"/>
      <c r="EG40" s="1093"/>
      <c r="EH40" s="1093"/>
      <c r="EI40" s="1093"/>
      <c r="EJ40" s="1093"/>
      <c r="EK40" s="1093"/>
      <c r="EL40" s="1093"/>
      <c r="EM40" s="1093"/>
      <c r="EN40" s="1093"/>
      <c r="EO40" s="1093"/>
      <c r="EP40" s="1093"/>
      <c r="EQ40" s="1093"/>
      <c r="ER40" s="1093"/>
      <c r="ES40" s="1093"/>
      <c r="ET40" s="1093"/>
      <c r="EU40" s="1093"/>
      <c r="EV40" s="1093"/>
      <c r="EW40" s="1093"/>
      <c r="EX40" s="1093"/>
      <c r="EY40" s="1093"/>
      <c r="EZ40" s="1093"/>
      <c r="FA40" s="1093"/>
      <c r="FB40" s="1093"/>
      <c r="FC40" s="1093"/>
      <c r="FD40" s="1093"/>
      <c r="FE40" s="1093"/>
      <c r="FF40" s="1093"/>
      <c r="FG40" s="1093"/>
      <c r="FH40" s="1093"/>
      <c r="FI40" s="1093"/>
      <c r="FJ40" s="1093"/>
      <c r="FK40" s="1093"/>
      <c r="FL40" s="1093"/>
      <c r="FM40" s="1093"/>
      <c r="FN40" s="1093"/>
      <c r="FO40" s="1093"/>
      <c r="FP40" s="1093"/>
      <c r="FQ40" s="1093"/>
      <c r="FR40" s="1093"/>
      <c r="FS40" s="1093"/>
      <c r="FT40" s="1093"/>
      <c r="FU40" s="1093"/>
      <c r="FV40" s="1093"/>
      <c r="FW40" s="1093"/>
      <c r="FX40" s="1093"/>
      <c r="FY40" s="1093"/>
      <c r="FZ40" s="1093"/>
      <c r="GA40" s="1093"/>
      <c r="GB40" s="1093"/>
      <c r="GC40" s="1093"/>
      <c r="GD40" s="1093"/>
      <c r="GE40" s="1093"/>
      <c r="GF40" s="1093"/>
      <c r="GG40" s="1093"/>
      <c r="GH40" s="1093"/>
      <c r="GI40" s="1093"/>
      <c r="GJ40" s="1093"/>
      <c r="GK40" s="1093"/>
      <c r="GL40" s="1093"/>
      <c r="GM40" s="1093"/>
      <c r="GN40" s="1093"/>
      <c r="GO40" s="1093"/>
      <c r="GP40" s="1093"/>
      <c r="GQ40" s="1093"/>
      <c r="GR40" s="1093"/>
      <c r="GS40" s="1093"/>
      <c r="GT40" s="1093"/>
      <c r="GU40" s="1093"/>
      <c r="GV40" s="1093"/>
      <c r="GW40" s="1093"/>
      <c r="GX40" s="1093"/>
      <c r="GY40" s="1093"/>
      <c r="GZ40" s="1093"/>
      <c r="HA40" s="1093"/>
      <c r="HB40" s="1093"/>
      <c r="HC40" s="1093"/>
      <c r="HD40" s="1093"/>
      <c r="HE40" s="1093"/>
      <c r="HF40" s="1093"/>
      <c r="HG40" s="1093"/>
      <c r="HH40" s="1093"/>
      <c r="HI40" s="1093"/>
      <c r="HJ40" s="1093"/>
      <c r="HK40" s="1093"/>
      <c r="HL40" s="1093"/>
      <c r="HM40" s="1093"/>
      <c r="HN40" s="1093"/>
      <c r="HO40" s="1093"/>
      <c r="HP40" s="1093"/>
      <c r="HQ40" s="1093"/>
      <c r="HR40" s="1093"/>
      <c r="HS40" s="1093"/>
      <c r="HT40" s="1093"/>
      <c r="HU40" s="1093"/>
      <c r="HV40" s="1093"/>
      <c r="HW40" s="1093"/>
      <c r="HX40" s="1093"/>
      <c r="HY40" s="1093"/>
      <c r="HZ40" s="1093"/>
      <c r="IA40" s="1093"/>
      <c r="IB40" s="1093"/>
      <c r="IC40" s="1093"/>
      <c r="ID40" s="1093"/>
      <c r="IE40" s="1093"/>
      <c r="IF40" s="1093"/>
      <c r="IG40" s="1093"/>
      <c r="IH40" s="1093"/>
      <c r="II40" s="1093"/>
      <c r="IJ40" s="1093"/>
      <c r="IK40" s="1093"/>
      <c r="IL40" s="1093"/>
      <c r="IM40" s="1093"/>
      <c r="IN40" s="1093"/>
      <c r="IO40" s="1093"/>
      <c r="IP40" s="1093"/>
      <c r="IQ40" s="1093"/>
      <c r="IR40" s="1093"/>
      <c r="IS40" s="1093"/>
      <c r="IT40" s="1093"/>
      <c r="IU40" s="1093"/>
      <c r="IV40" s="1093"/>
    </row>
    <row r="41" spans="1:256" ht="12.95" customHeight="1">
      <c r="A41" s="674" t="s">
        <v>798</v>
      </c>
      <c r="B41" s="1156">
        <v>120</v>
      </c>
      <c r="C41" s="1159">
        <v>39</v>
      </c>
      <c r="D41" s="1159">
        <v>33</v>
      </c>
      <c r="E41" s="1159">
        <v>2</v>
      </c>
      <c r="F41" s="1159">
        <v>46</v>
      </c>
      <c r="G41" s="1155"/>
      <c r="H41" s="1152"/>
      <c r="I41" s="1152"/>
      <c r="J41" s="1152"/>
      <c r="K41" s="1152"/>
    </row>
    <row r="42" spans="1:256" ht="12.95" customHeight="1">
      <c r="A42" s="674" t="s">
        <v>797</v>
      </c>
      <c r="B42" s="1156">
        <v>84</v>
      </c>
      <c r="C42" s="1154">
        <v>40</v>
      </c>
      <c r="D42" s="1154">
        <v>7</v>
      </c>
      <c r="E42" s="1154">
        <v>1</v>
      </c>
      <c r="F42" s="1154">
        <v>36</v>
      </c>
      <c r="G42" s="1155"/>
      <c r="H42" s="1152"/>
      <c r="I42" s="1152"/>
      <c r="J42" s="1152"/>
      <c r="K42" s="1152"/>
    </row>
    <row r="43" spans="1:256" ht="12.95" customHeight="1">
      <c r="A43" s="674" t="s">
        <v>796</v>
      </c>
      <c r="B43" s="1156">
        <v>201</v>
      </c>
      <c r="C43" s="1158">
        <v>57</v>
      </c>
      <c r="D43" s="1158">
        <v>46</v>
      </c>
      <c r="E43" s="1158">
        <v>2</v>
      </c>
      <c r="F43" s="1158">
        <v>96</v>
      </c>
      <c r="G43" s="1153"/>
      <c r="H43" s="1152"/>
      <c r="I43" s="1152"/>
      <c r="J43" s="1152"/>
      <c r="K43" s="1152"/>
    </row>
    <row r="44" spans="1:256" ht="12.95" customHeight="1">
      <c r="A44" s="674" t="s">
        <v>795</v>
      </c>
      <c r="B44" s="1156">
        <v>260</v>
      </c>
      <c r="C44" s="1154">
        <v>75</v>
      </c>
      <c r="D44" s="1154">
        <v>53</v>
      </c>
      <c r="E44" s="1154">
        <v>5</v>
      </c>
      <c r="F44" s="1154">
        <v>127</v>
      </c>
      <c r="G44" s="1149"/>
      <c r="H44" s="1152"/>
      <c r="I44" s="1152"/>
      <c r="J44" s="1152"/>
      <c r="K44" s="1157"/>
      <c r="L44" s="1098"/>
      <c r="M44" s="1098"/>
      <c r="N44" s="1098"/>
      <c r="O44" s="1098"/>
      <c r="P44" s="1098"/>
      <c r="Q44" s="1098"/>
      <c r="R44" s="1098"/>
      <c r="S44" s="1098"/>
      <c r="T44" s="1098"/>
      <c r="U44" s="1098"/>
      <c r="V44" s="1098"/>
      <c r="W44" s="1098"/>
      <c r="X44" s="1098"/>
      <c r="Y44" s="1098"/>
      <c r="Z44" s="1098"/>
      <c r="AA44" s="1098"/>
      <c r="AB44" s="1098"/>
      <c r="AC44" s="1098"/>
      <c r="AD44" s="1098"/>
      <c r="AE44" s="1098"/>
      <c r="AF44" s="1098"/>
      <c r="AG44" s="1098"/>
      <c r="AH44" s="1098"/>
      <c r="AI44" s="1098"/>
      <c r="AJ44" s="1098"/>
      <c r="AK44" s="1098"/>
      <c r="AL44" s="1098"/>
      <c r="AM44" s="1098"/>
      <c r="AN44" s="1098"/>
      <c r="AO44" s="1098"/>
      <c r="AP44" s="1098"/>
      <c r="AQ44" s="1098"/>
      <c r="AR44" s="1098"/>
      <c r="AS44" s="1098"/>
      <c r="AT44" s="1098"/>
      <c r="AU44" s="1098"/>
      <c r="AV44" s="1098"/>
      <c r="AW44" s="1098"/>
      <c r="AX44" s="1098"/>
      <c r="AY44" s="1098"/>
      <c r="AZ44" s="1098"/>
      <c r="BA44" s="1098"/>
      <c r="BB44" s="1098"/>
      <c r="BC44" s="1098"/>
      <c r="BD44" s="1098"/>
      <c r="BE44" s="1098"/>
      <c r="BF44" s="1098"/>
      <c r="BG44" s="1098"/>
      <c r="BH44" s="1098"/>
      <c r="BI44" s="1098"/>
      <c r="BJ44" s="1098"/>
      <c r="BK44" s="1098"/>
      <c r="BL44" s="1098"/>
      <c r="BM44" s="1098"/>
      <c r="BN44" s="1098"/>
      <c r="BO44" s="1098"/>
      <c r="BP44" s="1098"/>
      <c r="BQ44" s="1098"/>
      <c r="BR44" s="1098"/>
      <c r="BS44" s="1098"/>
      <c r="BT44" s="1098"/>
      <c r="BU44" s="1098"/>
      <c r="BV44" s="1098"/>
      <c r="BW44" s="1098"/>
      <c r="BX44" s="1098"/>
      <c r="BY44" s="1098"/>
      <c r="BZ44" s="1098"/>
      <c r="CA44" s="1098"/>
      <c r="CB44" s="1098"/>
      <c r="CC44" s="1098"/>
      <c r="CD44" s="1098"/>
      <c r="CE44" s="1098"/>
      <c r="CF44" s="1098"/>
      <c r="CG44" s="1098"/>
      <c r="CH44" s="1098"/>
      <c r="CI44" s="1098"/>
      <c r="CJ44" s="1098"/>
      <c r="CK44" s="1098"/>
      <c r="CL44" s="1098"/>
      <c r="CM44" s="1098"/>
      <c r="CN44" s="1098"/>
      <c r="CO44" s="1098"/>
      <c r="CP44" s="1098"/>
      <c r="CQ44" s="1098"/>
      <c r="CR44" s="1098"/>
      <c r="CS44" s="1098"/>
      <c r="CT44" s="1098"/>
      <c r="CU44" s="1098"/>
      <c r="CV44" s="1098"/>
      <c r="CW44" s="1098"/>
      <c r="CX44" s="1098"/>
      <c r="CY44" s="1098"/>
      <c r="CZ44" s="1098"/>
      <c r="DA44" s="1098"/>
      <c r="DB44" s="1098"/>
      <c r="DC44" s="1098"/>
      <c r="DD44" s="1098"/>
      <c r="DE44" s="1098"/>
      <c r="DF44" s="1098"/>
      <c r="DG44" s="1098"/>
      <c r="DH44" s="1098"/>
      <c r="DI44" s="1098"/>
      <c r="DJ44" s="1098"/>
      <c r="DK44" s="1098"/>
      <c r="DL44" s="1098"/>
      <c r="DM44" s="1098"/>
      <c r="DN44" s="1098"/>
      <c r="DO44" s="1098"/>
      <c r="DP44" s="1098"/>
      <c r="DQ44" s="1098"/>
      <c r="DR44" s="1098"/>
      <c r="DS44" s="1098"/>
      <c r="DT44" s="1098"/>
      <c r="DU44" s="1098"/>
      <c r="DV44" s="1098"/>
      <c r="DW44" s="1098"/>
      <c r="DX44" s="1098"/>
      <c r="DY44" s="1098"/>
      <c r="DZ44" s="1098"/>
      <c r="EA44" s="1098"/>
      <c r="EB44" s="1098"/>
      <c r="EC44" s="1098"/>
      <c r="ED44" s="1098"/>
      <c r="EE44" s="1098"/>
      <c r="EF44" s="1098"/>
      <c r="EG44" s="1098"/>
      <c r="EH44" s="1098"/>
      <c r="EI44" s="1098"/>
      <c r="EJ44" s="1098"/>
      <c r="EK44" s="1098"/>
      <c r="EL44" s="1098"/>
      <c r="EM44" s="1098"/>
      <c r="EN44" s="1098"/>
      <c r="EO44" s="1098"/>
      <c r="EP44" s="1098"/>
      <c r="EQ44" s="1098"/>
      <c r="ER44" s="1098"/>
      <c r="ES44" s="1098"/>
      <c r="ET44" s="1098"/>
      <c r="EU44" s="1098"/>
      <c r="EV44" s="1098"/>
      <c r="EW44" s="1098"/>
      <c r="EX44" s="1098"/>
      <c r="EY44" s="1098"/>
      <c r="EZ44" s="1098"/>
      <c r="FA44" s="1098"/>
      <c r="FB44" s="1098"/>
      <c r="FC44" s="1098"/>
      <c r="FD44" s="1098"/>
      <c r="FE44" s="1098"/>
      <c r="FF44" s="1098"/>
      <c r="FG44" s="1098"/>
      <c r="FH44" s="1098"/>
      <c r="FI44" s="1098"/>
      <c r="FJ44" s="1098"/>
      <c r="FK44" s="1098"/>
      <c r="FL44" s="1098"/>
      <c r="FM44" s="1098"/>
      <c r="FN44" s="1098"/>
      <c r="FO44" s="1098"/>
      <c r="FP44" s="1098"/>
      <c r="FQ44" s="1098"/>
      <c r="FR44" s="1098"/>
      <c r="FS44" s="1098"/>
      <c r="FT44" s="1098"/>
      <c r="FU44" s="1098"/>
      <c r="FV44" s="1098"/>
      <c r="FW44" s="1098"/>
      <c r="FX44" s="1098"/>
      <c r="FY44" s="1098"/>
      <c r="FZ44" s="1098"/>
      <c r="GA44" s="1098"/>
      <c r="GB44" s="1098"/>
      <c r="GC44" s="1098"/>
      <c r="GD44" s="1098"/>
      <c r="GE44" s="1098"/>
      <c r="GF44" s="1098"/>
      <c r="GG44" s="1098"/>
      <c r="GH44" s="1098"/>
      <c r="GI44" s="1098"/>
      <c r="GJ44" s="1098"/>
      <c r="GK44" s="1098"/>
      <c r="GL44" s="1098"/>
      <c r="GM44" s="1098"/>
      <c r="GN44" s="1098"/>
      <c r="GO44" s="1098"/>
      <c r="GP44" s="1098"/>
      <c r="GQ44" s="1098"/>
      <c r="GR44" s="1098"/>
      <c r="GS44" s="1098"/>
      <c r="GT44" s="1098"/>
      <c r="GU44" s="1098"/>
      <c r="GV44" s="1098"/>
      <c r="GW44" s="1098"/>
      <c r="GX44" s="1098"/>
      <c r="GY44" s="1098"/>
      <c r="GZ44" s="1098"/>
      <c r="HA44" s="1098"/>
      <c r="HB44" s="1098"/>
      <c r="HC44" s="1098"/>
      <c r="HD44" s="1098"/>
      <c r="HE44" s="1098"/>
      <c r="HF44" s="1098"/>
      <c r="HG44" s="1098"/>
      <c r="HH44" s="1098"/>
      <c r="HI44" s="1098"/>
      <c r="HJ44" s="1098"/>
      <c r="HK44" s="1098"/>
      <c r="HL44" s="1098"/>
      <c r="HM44" s="1098"/>
      <c r="HN44" s="1098"/>
      <c r="HO44" s="1098"/>
      <c r="HP44" s="1098"/>
      <c r="HQ44" s="1098"/>
      <c r="HR44" s="1098"/>
      <c r="HS44" s="1098"/>
      <c r="HT44" s="1098"/>
      <c r="HU44" s="1098"/>
      <c r="HV44" s="1098"/>
      <c r="HW44" s="1098"/>
      <c r="HX44" s="1098"/>
      <c r="HY44" s="1098"/>
      <c r="HZ44" s="1098"/>
      <c r="IA44" s="1098"/>
      <c r="IB44" s="1098"/>
      <c r="IC44" s="1098"/>
      <c r="ID44" s="1098"/>
      <c r="IE44" s="1098"/>
      <c r="IF44" s="1098"/>
      <c r="IG44" s="1098"/>
      <c r="IH44" s="1098"/>
      <c r="II44" s="1098"/>
      <c r="IJ44" s="1098"/>
      <c r="IK44" s="1098"/>
      <c r="IL44" s="1098"/>
      <c r="IM44" s="1098"/>
      <c r="IN44" s="1098"/>
      <c r="IO44" s="1098"/>
      <c r="IP44" s="1098"/>
      <c r="IQ44" s="1098"/>
      <c r="IR44" s="1098"/>
      <c r="IS44" s="1098"/>
      <c r="IT44" s="1098"/>
      <c r="IU44" s="1098"/>
      <c r="IV44" s="1098"/>
    </row>
    <row r="45" spans="1:256" s="1098" customFormat="1" ht="12.95" customHeight="1">
      <c r="A45" s="674"/>
      <c r="B45" s="1156"/>
      <c r="C45" s="1155"/>
      <c r="D45" s="1155"/>
      <c r="E45" s="1155"/>
      <c r="F45" s="1155"/>
      <c r="G45" s="1153"/>
      <c r="H45" s="1152"/>
      <c r="I45" s="1152"/>
      <c r="J45" s="1152"/>
      <c r="K45" s="1152"/>
      <c r="L45" s="1093"/>
      <c r="M45" s="1093"/>
      <c r="N45" s="1093"/>
      <c r="O45" s="1093"/>
      <c r="P45" s="1093"/>
      <c r="Q45" s="1093"/>
      <c r="R45" s="1093"/>
      <c r="S45" s="1093"/>
      <c r="T45" s="1093"/>
      <c r="U45" s="1093"/>
      <c r="V45" s="1093"/>
      <c r="W45" s="1093"/>
      <c r="X45" s="1093"/>
      <c r="Y45" s="1093"/>
      <c r="Z45" s="1093"/>
      <c r="AA45" s="1093"/>
      <c r="AB45" s="1093"/>
      <c r="AC45" s="1093"/>
      <c r="AD45" s="1093"/>
      <c r="AE45" s="1093"/>
      <c r="AF45" s="1093"/>
      <c r="AG45" s="1093"/>
      <c r="AH45" s="1093"/>
      <c r="AI45" s="1093"/>
      <c r="AJ45" s="1093"/>
      <c r="AK45" s="1093"/>
      <c r="AL45" s="1093"/>
      <c r="AM45" s="1093"/>
      <c r="AN45" s="1093"/>
      <c r="AO45" s="1093"/>
      <c r="AP45" s="1093"/>
      <c r="AQ45" s="1093"/>
      <c r="AR45" s="1093"/>
      <c r="AS45" s="1093"/>
      <c r="AT45" s="1093"/>
      <c r="AU45" s="1093"/>
      <c r="AV45" s="1093"/>
      <c r="AW45" s="1093"/>
      <c r="AX45" s="1093"/>
      <c r="AY45" s="1093"/>
      <c r="AZ45" s="1093"/>
      <c r="BA45" s="1093"/>
      <c r="BB45" s="1093"/>
      <c r="BC45" s="1093"/>
      <c r="BD45" s="1093"/>
      <c r="BE45" s="1093"/>
      <c r="BF45" s="1093"/>
      <c r="BG45" s="1093"/>
      <c r="BH45" s="1093"/>
      <c r="BI45" s="1093"/>
      <c r="BJ45" s="1093"/>
      <c r="BK45" s="1093"/>
      <c r="BL45" s="1093"/>
      <c r="BM45" s="1093"/>
      <c r="BN45" s="1093"/>
      <c r="BO45" s="1093"/>
      <c r="BP45" s="1093"/>
      <c r="BQ45" s="1093"/>
      <c r="BR45" s="1093"/>
      <c r="BS45" s="1093"/>
      <c r="BT45" s="1093"/>
      <c r="BU45" s="1093"/>
      <c r="BV45" s="1093"/>
      <c r="BW45" s="1093"/>
      <c r="BX45" s="1093"/>
      <c r="BY45" s="1093"/>
      <c r="BZ45" s="1093"/>
      <c r="CA45" s="1093"/>
      <c r="CB45" s="1093"/>
      <c r="CC45" s="1093"/>
      <c r="CD45" s="1093"/>
      <c r="CE45" s="1093"/>
      <c r="CF45" s="1093"/>
      <c r="CG45" s="1093"/>
      <c r="CH45" s="1093"/>
      <c r="CI45" s="1093"/>
      <c r="CJ45" s="1093"/>
      <c r="CK45" s="1093"/>
      <c r="CL45" s="1093"/>
      <c r="CM45" s="1093"/>
      <c r="CN45" s="1093"/>
      <c r="CO45" s="1093"/>
      <c r="CP45" s="1093"/>
      <c r="CQ45" s="1093"/>
      <c r="CR45" s="1093"/>
      <c r="CS45" s="1093"/>
      <c r="CT45" s="1093"/>
      <c r="CU45" s="1093"/>
      <c r="CV45" s="1093"/>
      <c r="CW45" s="1093"/>
      <c r="CX45" s="1093"/>
      <c r="CY45" s="1093"/>
      <c r="CZ45" s="1093"/>
      <c r="DA45" s="1093"/>
      <c r="DB45" s="1093"/>
      <c r="DC45" s="1093"/>
      <c r="DD45" s="1093"/>
      <c r="DE45" s="1093"/>
      <c r="DF45" s="1093"/>
      <c r="DG45" s="1093"/>
      <c r="DH45" s="1093"/>
      <c r="DI45" s="1093"/>
      <c r="DJ45" s="1093"/>
      <c r="DK45" s="1093"/>
      <c r="DL45" s="1093"/>
      <c r="DM45" s="1093"/>
      <c r="DN45" s="1093"/>
      <c r="DO45" s="1093"/>
      <c r="DP45" s="1093"/>
      <c r="DQ45" s="1093"/>
      <c r="DR45" s="1093"/>
      <c r="DS45" s="1093"/>
      <c r="DT45" s="1093"/>
      <c r="DU45" s="1093"/>
      <c r="DV45" s="1093"/>
      <c r="DW45" s="1093"/>
      <c r="DX45" s="1093"/>
      <c r="DY45" s="1093"/>
      <c r="DZ45" s="1093"/>
      <c r="EA45" s="1093"/>
      <c r="EB45" s="1093"/>
      <c r="EC45" s="1093"/>
      <c r="ED45" s="1093"/>
      <c r="EE45" s="1093"/>
      <c r="EF45" s="1093"/>
      <c r="EG45" s="1093"/>
      <c r="EH45" s="1093"/>
      <c r="EI45" s="1093"/>
      <c r="EJ45" s="1093"/>
      <c r="EK45" s="1093"/>
      <c r="EL45" s="1093"/>
      <c r="EM45" s="1093"/>
      <c r="EN45" s="1093"/>
      <c r="EO45" s="1093"/>
      <c r="EP45" s="1093"/>
      <c r="EQ45" s="1093"/>
      <c r="ER45" s="1093"/>
      <c r="ES45" s="1093"/>
      <c r="ET45" s="1093"/>
      <c r="EU45" s="1093"/>
      <c r="EV45" s="1093"/>
      <c r="EW45" s="1093"/>
      <c r="EX45" s="1093"/>
      <c r="EY45" s="1093"/>
      <c r="EZ45" s="1093"/>
      <c r="FA45" s="1093"/>
      <c r="FB45" s="1093"/>
      <c r="FC45" s="1093"/>
      <c r="FD45" s="1093"/>
      <c r="FE45" s="1093"/>
      <c r="FF45" s="1093"/>
      <c r="FG45" s="1093"/>
      <c r="FH45" s="1093"/>
      <c r="FI45" s="1093"/>
      <c r="FJ45" s="1093"/>
      <c r="FK45" s="1093"/>
      <c r="FL45" s="1093"/>
      <c r="FM45" s="1093"/>
      <c r="FN45" s="1093"/>
      <c r="FO45" s="1093"/>
      <c r="FP45" s="1093"/>
      <c r="FQ45" s="1093"/>
      <c r="FR45" s="1093"/>
      <c r="FS45" s="1093"/>
      <c r="FT45" s="1093"/>
      <c r="FU45" s="1093"/>
      <c r="FV45" s="1093"/>
      <c r="FW45" s="1093"/>
      <c r="FX45" s="1093"/>
      <c r="FY45" s="1093"/>
      <c r="FZ45" s="1093"/>
      <c r="GA45" s="1093"/>
      <c r="GB45" s="1093"/>
      <c r="GC45" s="1093"/>
      <c r="GD45" s="1093"/>
      <c r="GE45" s="1093"/>
      <c r="GF45" s="1093"/>
      <c r="GG45" s="1093"/>
      <c r="GH45" s="1093"/>
      <c r="GI45" s="1093"/>
      <c r="GJ45" s="1093"/>
      <c r="GK45" s="1093"/>
      <c r="GL45" s="1093"/>
      <c r="GM45" s="1093"/>
      <c r="GN45" s="1093"/>
      <c r="GO45" s="1093"/>
      <c r="GP45" s="1093"/>
      <c r="GQ45" s="1093"/>
      <c r="GR45" s="1093"/>
      <c r="GS45" s="1093"/>
      <c r="GT45" s="1093"/>
      <c r="GU45" s="1093"/>
      <c r="GV45" s="1093"/>
      <c r="GW45" s="1093"/>
      <c r="GX45" s="1093"/>
      <c r="GY45" s="1093"/>
      <c r="GZ45" s="1093"/>
      <c r="HA45" s="1093"/>
      <c r="HB45" s="1093"/>
      <c r="HC45" s="1093"/>
      <c r="HD45" s="1093"/>
      <c r="HE45" s="1093"/>
      <c r="HF45" s="1093"/>
      <c r="HG45" s="1093"/>
      <c r="HH45" s="1093"/>
      <c r="HI45" s="1093"/>
      <c r="HJ45" s="1093"/>
      <c r="HK45" s="1093"/>
      <c r="HL45" s="1093"/>
      <c r="HM45" s="1093"/>
      <c r="HN45" s="1093"/>
      <c r="HO45" s="1093"/>
      <c r="HP45" s="1093"/>
      <c r="HQ45" s="1093"/>
      <c r="HR45" s="1093"/>
      <c r="HS45" s="1093"/>
      <c r="HT45" s="1093"/>
      <c r="HU45" s="1093"/>
      <c r="HV45" s="1093"/>
      <c r="HW45" s="1093"/>
      <c r="HX45" s="1093"/>
      <c r="HY45" s="1093"/>
      <c r="HZ45" s="1093"/>
      <c r="IA45" s="1093"/>
      <c r="IB45" s="1093"/>
      <c r="IC45" s="1093"/>
      <c r="ID45" s="1093"/>
      <c r="IE45" s="1093"/>
      <c r="IF45" s="1093"/>
      <c r="IG45" s="1093"/>
      <c r="IH45" s="1093"/>
      <c r="II45" s="1093"/>
      <c r="IJ45" s="1093"/>
      <c r="IK45" s="1093"/>
      <c r="IL45" s="1093"/>
      <c r="IM45" s="1093"/>
      <c r="IN45" s="1093"/>
      <c r="IO45" s="1093"/>
      <c r="IP45" s="1093"/>
      <c r="IQ45" s="1093"/>
      <c r="IR45" s="1093"/>
      <c r="IS45" s="1093"/>
      <c r="IT45" s="1093"/>
      <c r="IU45" s="1093"/>
      <c r="IV45" s="1093"/>
    </row>
    <row r="46" spans="1:256" ht="12.95" customHeight="1">
      <c r="A46" s="675" t="s">
        <v>794</v>
      </c>
      <c r="B46" s="1156">
        <v>162</v>
      </c>
      <c r="C46" s="1156">
        <v>48</v>
      </c>
      <c r="D46" s="1156">
        <v>27</v>
      </c>
      <c r="E46" s="1156">
        <v>4</v>
      </c>
      <c r="F46" s="1156">
        <v>83</v>
      </c>
      <c r="G46" s="1155"/>
      <c r="H46" s="1152"/>
      <c r="I46" s="1152"/>
      <c r="J46" s="1152"/>
      <c r="K46" s="1152"/>
      <c r="O46" s="1098"/>
      <c r="P46" s="1098"/>
      <c r="Q46" s="1098"/>
      <c r="R46" s="1098"/>
      <c r="S46" s="1098"/>
      <c r="T46" s="1098"/>
      <c r="U46" s="1098"/>
      <c r="V46" s="1098"/>
      <c r="W46" s="1098"/>
      <c r="X46" s="1098"/>
      <c r="Y46" s="1098"/>
      <c r="Z46" s="1098"/>
      <c r="AA46" s="1098"/>
      <c r="AB46" s="1098"/>
      <c r="AC46" s="1098"/>
      <c r="AD46" s="1098"/>
      <c r="AE46" s="1098"/>
      <c r="AF46" s="1098"/>
      <c r="AG46" s="1098"/>
      <c r="AH46" s="1098"/>
      <c r="AI46" s="1098"/>
      <c r="AJ46" s="1098"/>
      <c r="AK46" s="1098"/>
      <c r="AL46" s="1098"/>
      <c r="AM46" s="1098"/>
      <c r="AN46" s="1098"/>
      <c r="AO46" s="1098"/>
      <c r="AP46" s="1098"/>
      <c r="AQ46" s="1098"/>
      <c r="AR46" s="1098"/>
      <c r="AS46" s="1098"/>
      <c r="AT46" s="1098"/>
      <c r="AU46" s="1098"/>
      <c r="AV46" s="1098"/>
      <c r="AW46" s="1098"/>
      <c r="AX46" s="1098"/>
      <c r="AY46" s="1098"/>
      <c r="AZ46" s="1098"/>
      <c r="BA46" s="1098"/>
      <c r="BB46" s="1098"/>
      <c r="BC46" s="1098"/>
      <c r="BD46" s="1098"/>
      <c r="BE46" s="1098"/>
      <c r="BF46" s="1098"/>
      <c r="BG46" s="1098"/>
      <c r="BH46" s="1098"/>
      <c r="BI46" s="1098"/>
      <c r="BJ46" s="1098"/>
      <c r="BK46" s="1098"/>
      <c r="BL46" s="1098"/>
      <c r="BM46" s="1098"/>
      <c r="BN46" s="1098"/>
      <c r="BO46" s="1098"/>
      <c r="BP46" s="1098"/>
      <c r="BQ46" s="1098"/>
      <c r="BR46" s="1098"/>
      <c r="BS46" s="1098"/>
      <c r="BT46" s="1098"/>
      <c r="BU46" s="1098"/>
      <c r="BV46" s="1098"/>
      <c r="BW46" s="1098"/>
      <c r="BX46" s="1098"/>
      <c r="BY46" s="1098"/>
      <c r="BZ46" s="1098"/>
      <c r="CA46" s="1098"/>
      <c r="CB46" s="1098"/>
      <c r="CC46" s="1098"/>
      <c r="CD46" s="1098"/>
      <c r="CE46" s="1098"/>
      <c r="CF46" s="1098"/>
      <c r="CG46" s="1098"/>
      <c r="CH46" s="1098"/>
      <c r="CI46" s="1098"/>
      <c r="CJ46" s="1098"/>
      <c r="CK46" s="1098"/>
      <c r="CL46" s="1098"/>
      <c r="CM46" s="1098"/>
      <c r="CN46" s="1098"/>
      <c r="CO46" s="1098"/>
      <c r="CP46" s="1098"/>
      <c r="CQ46" s="1098"/>
      <c r="CR46" s="1098"/>
      <c r="CS46" s="1098"/>
      <c r="CT46" s="1098"/>
      <c r="CU46" s="1098"/>
      <c r="CV46" s="1098"/>
      <c r="CW46" s="1098"/>
      <c r="CX46" s="1098"/>
      <c r="CY46" s="1098"/>
      <c r="CZ46" s="1098"/>
      <c r="DA46" s="1098"/>
      <c r="DB46" s="1098"/>
      <c r="DC46" s="1098"/>
      <c r="DD46" s="1098"/>
      <c r="DE46" s="1098"/>
      <c r="DF46" s="1098"/>
      <c r="DG46" s="1098"/>
      <c r="DH46" s="1098"/>
      <c r="DI46" s="1098"/>
      <c r="DJ46" s="1098"/>
      <c r="DK46" s="1098"/>
      <c r="DL46" s="1098"/>
      <c r="DM46" s="1098"/>
      <c r="DN46" s="1098"/>
      <c r="DO46" s="1098"/>
      <c r="DP46" s="1098"/>
      <c r="DQ46" s="1098"/>
      <c r="DR46" s="1098"/>
      <c r="DS46" s="1098"/>
      <c r="DT46" s="1098"/>
      <c r="DU46" s="1098"/>
      <c r="DV46" s="1098"/>
      <c r="DW46" s="1098"/>
      <c r="DX46" s="1098"/>
      <c r="DY46" s="1098"/>
      <c r="DZ46" s="1098"/>
      <c r="EA46" s="1098"/>
      <c r="EB46" s="1098"/>
      <c r="EC46" s="1098"/>
      <c r="ED46" s="1098"/>
      <c r="EE46" s="1098"/>
      <c r="EF46" s="1098"/>
      <c r="EG46" s="1098"/>
      <c r="EH46" s="1098"/>
      <c r="EI46" s="1098"/>
      <c r="EJ46" s="1098"/>
      <c r="EK46" s="1098"/>
      <c r="EL46" s="1098"/>
      <c r="EM46" s="1098"/>
      <c r="EN46" s="1098"/>
      <c r="EO46" s="1098"/>
      <c r="EP46" s="1098"/>
      <c r="EQ46" s="1098"/>
      <c r="ER46" s="1098"/>
      <c r="ES46" s="1098"/>
      <c r="ET46" s="1098"/>
      <c r="EU46" s="1098"/>
      <c r="EV46" s="1098"/>
      <c r="EW46" s="1098"/>
      <c r="EX46" s="1098"/>
      <c r="EY46" s="1098"/>
      <c r="EZ46" s="1098"/>
      <c r="FA46" s="1098"/>
      <c r="FB46" s="1098"/>
      <c r="FC46" s="1098"/>
      <c r="FD46" s="1098"/>
      <c r="FE46" s="1098"/>
      <c r="FF46" s="1098"/>
      <c r="FG46" s="1098"/>
      <c r="FH46" s="1098"/>
      <c r="FI46" s="1098"/>
      <c r="FJ46" s="1098"/>
      <c r="FK46" s="1098"/>
      <c r="FL46" s="1098"/>
      <c r="FM46" s="1098"/>
      <c r="FN46" s="1098"/>
      <c r="FO46" s="1098"/>
      <c r="FP46" s="1098"/>
      <c r="FQ46" s="1098"/>
      <c r="FR46" s="1098"/>
      <c r="FS46" s="1098"/>
      <c r="FT46" s="1098"/>
      <c r="FU46" s="1098"/>
      <c r="FV46" s="1098"/>
      <c r="FW46" s="1098"/>
      <c r="FX46" s="1098"/>
      <c r="FY46" s="1098"/>
      <c r="FZ46" s="1098"/>
      <c r="GA46" s="1098"/>
      <c r="GB46" s="1098"/>
      <c r="GC46" s="1098"/>
      <c r="GD46" s="1098"/>
      <c r="GE46" s="1098"/>
      <c r="GF46" s="1098"/>
      <c r="GG46" s="1098"/>
      <c r="GH46" s="1098"/>
      <c r="GI46" s="1098"/>
      <c r="GJ46" s="1098"/>
      <c r="GK46" s="1098"/>
      <c r="GL46" s="1098"/>
      <c r="GM46" s="1098"/>
      <c r="GN46" s="1098"/>
      <c r="GO46" s="1098"/>
      <c r="GP46" s="1098"/>
      <c r="GQ46" s="1098"/>
      <c r="GR46" s="1098"/>
      <c r="GS46" s="1098"/>
      <c r="GT46" s="1098"/>
      <c r="GU46" s="1098"/>
      <c r="GV46" s="1098"/>
      <c r="GW46" s="1098"/>
      <c r="GX46" s="1098"/>
      <c r="GY46" s="1098"/>
      <c r="GZ46" s="1098"/>
      <c r="HA46" s="1098"/>
      <c r="HB46" s="1098"/>
      <c r="HC46" s="1098"/>
      <c r="HD46" s="1098"/>
      <c r="HE46" s="1098"/>
      <c r="HF46" s="1098"/>
      <c r="HG46" s="1098"/>
      <c r="HH46" s="1098"/>
      <c r="HI46" s="1098"/>
      <c r="HJ46" s="1098"/>
      <c r="HK46" s="1098"/>
      <c r="HL46" s="1098"/>
      <c r="HM46" s="1098"/>
      <c r="HN46" s="1098"/>
      <c r="HO46" s="1098"/>
      <c r="HP46" s="1098"/>
      <c r="HQ46" s="1098"/>
      <c r="HR46" s="1098"/>
      <c r="HS46" s="1098"/>
      <c r="HT46" s="1098"/>
      <c r="HU46" s="1098"/>
      <c r="HV46" s="1098"/>
      <c r="HW46" s="1098"/>
      <c r="HX46" s="1098"/>
      <c r="HY46" s="1098"/>
      <c r="HZ46" s="1098"/>
      <c r="IA46" s="1098"/>
      <c r="IB46" s="1098"/>
      <c r="IC46" s="1098"/>
      <c r="ID46" s="1098"/>
      <c r="IE46" s="1098"/>
      <c r="IF46" s="1098"/>
      <c r="IG46" s="1098"/>
      <c r="IH46" s="1098"/>
      <c r="II46" s="1098"/>
      <c r="IJ46" s="1098"/>
      <c r="IK46" s="1098"/>
      <c r="IL46" s="1098"/>
      <c r="IM46" s="1098"/>
      <c r="IN46" s="1098"/>
      <c r="IO46" s="1098"/>
      <c r="IP46" s="1098"/>
      <c r="IQ46" s="1098"/>
      <c r="IR46" s="1098"/>
      <c r="IS46" s="1098"/>
      <c r="IT46" s="1098"/>
      <c r="IU46" s="1098"/>
      <c r="IV46" s="1098"/>
    </row>
    <row r="47" spans="1:256" ht="12.95" customHeight="1">
      <c r="G47" s="1153"/>
      <c r="H47" s="1152"/>
      <c r="I47" s="1152"/>
      <c r="J47" s="1152"/>
      <c r="K47" s="1152"/>
    </row>
    <row r="48" spans="1:256" ht="12.95" customHeight="1">
      <c r="A48" s="1097" t="s">
        <v>425</v>
      </c>
      <c r="B48" s="1151">
        <v>295</v>
      </c>
      <c r="C48" s="1151">
        <v>76</v>
      </c>
      <c r="D48" s="1151">
        <v>198</v>
      </c>
      <c r="E48" s="1151">
        <v>6</v>
      </c>
      <c r="F48" s="1151">
        <v>15</v>
      </c>
      <c r="G48" s="1135"/>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4"/>
      <c r="AL48" s="1094"/>
      <c r="AM48" s="1094"/>
      <c r="AN48" s="1094"/>
      <c r="AO48" s="1094"/>
      <c r="AP48" s="1094"/>
      <c r="AQ48" s="1094"/>
      <c r="AR48" s="1094"/>
      <c r="AS48" s="1094"/>
      <c r="AT48" s="1094"/>
      <c r="AU48" s="1094"/>
      <c r="AV48" s="1094"/>
      <c r="AW48" s="1094"/>
      <c r="AX48" s="1094"/>
      <c r="AY48" s="1094"/>
      <c r="AZ48" s="1094"/>
      <c r="BA48" s="1094"/>
      <c r="BB48" s="1094"/>
      <c r="BC48" s="1094"/>
      <c r="BD48" s="1094"/>
      <c r="BE48" s="1094"/>
      <c r="BF48" s="1094"/>
      <c r="BG48" s="1094"/>
      <c r="BH48" s="1094"/>
      <c r="BI48" s="1094"/>
      <c r="BJ48" s="1094"/>
      <c r="BK48" s="1094"/>
      <c r="BL48" s="1094"/>
      <c r="BM48" s="1094"/>
      <c r="BN48" s="1094"/>
      <c r="BO48" s="1094"/>
      <c r="BP48" s="1094"/>
      <c r="BQ48" s="1094"/>
      <c r="BR48" s="1094"/>
      <c r="BS48" s="1094"/>
      <c r="BT48" s="1094"/>
      <c r="BU48" s="1094"/>
      <c r="BV48" s="1094"/>
      <c r="BW48" s="1094"/>
      <c r="BX48" s="1094"/>
      <c r="BY48" s="1094"/>
      <c r="BZ48" s="1094"/>
      <c r="CA48" s="1094"/>
      <c r="CB48" s="1094"/>
      <c r="CC48" s="1094"/>
      <c r="CD48" s="1094"/>
      <c r="CE48" s="1094"/>
      <c r="CF48" s="1094"/>
      <c r="CG48" s="1094"/>
      <c r="CH48" s="1094"/>
      <c r="CI48" s="1094"/>
      <c r="CJ48" s="1094"/>
      <c r="CK48" s="1094"/>
      <c r="CL48" s="1094"/>
      <c r="CM48" s="1094"/>
      <c r="CN48" s="1094"/>
      <c r="CO48" s="1094"/>
      <c r="CP48" s="1094"/>
      <c r="CQ48" s="1094"/>
      <c r="CR48" s="1094"/>
      <c r="CS48" s="1094"/>
      <c r="CT48" s="1094"/>
      <c r="CU48" s="1094"/>
      <c r="CV48" s="1094"/>
      <c r="CW48" s="1094"/>
      <c r="CX48" s="1094"/>
      <c r="CY48" s="1094"/>
      <c r="CZ48" s="1094"/>
      <c r="DA48" s="1094"/>
      <c r="DB48" s="1094"/>
      <c r="DC48" s="1094"/>
      <c r="DD48" s="1094"/>
      <c r="DE48" s="1094"/>
      <c r="DF48" s="1094"/>
      <c r="DG48" s="1094"/>
      <c r="DH48" s="1094"/>
      <c r="DI48" s="1094"/>
      <c r="DJ48" s="1094"/>
      <c r="DK48" s="1094"/>
      <c r="DL48" s="1094"/>
      <c r="DM48" s="1094"/>
      <c r="DN48" s="1094"/>
      <c r="DO48" s="1094"/>
      <c r="DP48" s="1094"/>
      <c r="DQ48" s="1094"/>
      <c r="DR48" s="1094"/>
      <c r="DS48" s="1094"/>
      <c r="DT48" s="1094"/>
      <c r="DU48" s="1094"/>
      <c r="DV48" s="1094"/>
      <c r="DW48" s="1094"/>
      <c r="DX48" s="1094"/>
      <c r="DY48" s="1094"/>
      <c r="DZ48" s="1094"/>
      <c r="EA48" s="1094"/>
      <c r="EB48" s="1094"/>
      <c r="EC48" s="1094"/>
      <c r="ED48" s="1094"/>
      <c r="EE48" s="1094"/>
      <c r="EF48" s="1094"/>
      <c r="EG48" s="1094"/>
      <c r="EH48" s="1094"/>
      <c r="EI48" s="1094"/>
      <c r="EJ48" s="1094"/>
      <c r="EK48" s="1094"/>
      <c r="EL48" s="1094"/>
      <c r="EM48" s="1094"/>
      <c r="EN48" s="1094"/>
      <c r="EO48" s="1094"/>
      <c r="EP48" s="1094"/>
      <c r="EQ48" s="1094"/>
      <c r="ER48" s="1094"/>
      <c r="ES48" s="1094"/>
      <c r="ET48" s="1094"/>
      <c r="EU48" s="1094"/>
      <c r="EV48" s="1094"/>
      <c r="EW48" s="1094"/>
      <c r="EX48" s="1094"/>
      <c r="EY48" s="1094"/>
      <c r="EZ48" s="1094"/>
      <c r="FA48" s="1094"/>
      <c r="FB48" s="1094"/>
      <c r="FC48" s="1094"/>
      <c r="FD48" s="1094"/>
      <c r="FE48" s="1094"/>
      <c r="FF48" s="1094"/>
      <c r="FG48" s="1094"/>
      <c r="FH48" s="1094"/>
      <c r="FI48" s="1094"/>
      <c r="FJ48" s="1094"/>
      <c r="FK48" s="1094"/>
      <c r="FL48" s="1094"/>
      <c r="FM48" s="1094"/>
      <c r="FN48" s="1094"/>
      <c r="FO48" s="1094"/>
      <c r="FP48" s="1094"/>
      <c r="FQ48" s="1094"/>
      <c r="FR48" s="1094"/>
      <c r="FS48" s="1094"/>
      <c r="FT48" s="1094"/>
      <c r="FU48" s="1094"/>
      <c r="FV48" s="1094"/>
      <c r="FW48" s="1094"/>
      <c r="FX48" s="1094"/>
      <c r="FY48" s="1094"/>
      <c r="FZ48" s="1094"/>
      <c r="GA48" s="1094"/>
      <c r="GB48" s="1094"/>
      <c r="GC48" s="1094"/>
      <c r="GD48" s="1094"/>
      <c r="GE48" s="1094"/>
      <c r="GF48" s="1094"/>
      <c r="GG48" s="1094"/>
      <c r="GH48" s="1094"/>
      <c r="GI48" s="1094"/>
      <c r="GJ48" s="1094"/>
      <c r="GK48" s="1094"/>
      <c r="GL48" s="1094"/>
      <c r="GM48" s="1094"/>
      <c r="GN48" s="1094"/>
      <c r="GO48" s="1094"/>
      <c r="GP48" s="1094"/>
      <c r="GQ48" s="1094"/>
      <c r="GR48" s="1094"/>
      <c r="GS48" s="1094"/>
      <c r="GT48" s="1094"/>
      <c r="GU48" s="1094"/>
      <c r="GV48" s="1094"/>
      <c r="GW48" s="1094"/>
      <c r="GX48" s="1094"/>
      <c r="GY48" s="1094"/>
      <c r="GZ48" s="1094"/>
      <c r="HA48" s="1094"/>
      <c r="HB48" s="1094"/>
      <c r="HC48" s="1094"/>
      <c r="HD48" s="1094"/>
      <c r="HE48" s="1094"/>
      <c r="HF48" s="1094"/>
      <c r="HG48" s="1094"/>
      <c r="HH48" s="1094"/>
      <c r="HI48" s="1094"/>
      <c r="HJ48" s="1094"/>
      <c r="HK48" s="1094"/>
      <c r="HL48" s="1094"/>
      <c r="HM48" s="1094"/>
      <c r="HN48" s="1094"/>
      <c r="HO48" s="1094"/>
      <c r="HP48" s="1094"/>
      <c r="HQ48" s="1094"/>
      <c r="HR48" s="1094"/>
      <c r="HS48" s="1094"/>
      <c r="HT48" s="1094"/>
      <c r="HU48" s="1094"/>
      <c r="HV48" s="1094"/>
      <c r="HW48" s="1094"/>
      <c r="HX48" s="1094"/>
      <c r="HY48" s="1094"/>
      <c r="HZ48" s="1094"/>
      <c r="IA48" s="1094"/>
      <c r="IB48" s="1094"/>
      <c r="IC48" s="1094"/>
      <c r="ID48" s="1094"/>
      <c r="IE48" s="1094"/>
      <c r="IF48" s="1094"/>
      <c r="IG48" s="1094"/>
      <c r="IH48" s="1094"/>
      <c r="II48" s="1094"/>
      <c r="IJ48" s="1094"/>
      <c r="IK48" s="1094"/>
      <c r="IL48" s="1094"/>
      <c r="IM48" s="1094"/>
      <c r="IN48" s="1094"/>
      <c r="IO48" s="1094"/>
      <c r="IP48" s="1094"/>
      <c r="IQ48" s="1094"/>
      <c r="IR48" s="1094"/>
      <c r="IS48" s="1094"/>
      <c r="IT48" s="1094"/>
      <c r="IU48" s="1094"/>
      <c r="IV48" s="1094"/>
    </row>
    <row r="49" spans="1:256" ht="12.95" customHeight="1">
      <c r="A49" s="1097"/>
      <c r="B49" s="1137"/>
      <c r="C49" s="1137"/>
      <c r="D49" s="1137"/>
      <c r="E49" s="1137"/>
      <c r="F49" s="1137"/>
      <c r="G49" s="1137"/>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4"/>
      <c r="AL49" s="1094"/>
      <c r="AM49" s="1094"/>
      <c r="AN49" s="1094"/>
      <c r="AO49" s="1094"/>
      <c r="AP49" s="1094"/>
      <c r="AQ49" s="1094"/>
      <c r="AR49" s="1094"/>
      <c r="AS49" s="1094"/>
      <c r="AT49" s="1094"/>
      <c r="AU49" s="1094"/>
      <c r="AV49" s="1094"/>
      <c r="AW49" s="1094"/>
      <c r="AX49" s="1094"/>
      <c r="AY49" s="1094"/>
      <c r="AZ49" s="1094"/>
      <c r="BA49" s="1094"/>
      <c r="BB49" s="1094"/>
      <c r="BC49" s="1094"/>
      <c r="BD49" s="1094"/>
      <c r="BE49" s="1094"/>
      <c r="BF49" s="1094"/>
      <c r="BG49" s="1094"/>
      <c r="BH49" s="1094"/>
      <c r="BI49" s="1094"/>
      <c r="BJ49" s="1094"/>
      <c r="BK49" s="1094"/>
      <c r="BL49" s="1094"/>
      <c r="BM49" s="1094"/>
      <c r="BN49" s="1094"/>
      <c r="BO49" s="1094"/>
      <c r="BP49" s="1094"/>
      <c r="BQ49" s="1094"/>
      <c r="BR49" s="1094"/>
      <c r="BS49" s="1094"/>
      <c r="BT49" s="1094"/>
      <c r="BU49" s="1094"/>
      <c r="BV49" s="1094"/>
      <c r="BW49" s="1094"/>
      <c r="BX49" s="1094"/>
      <c r="BY49" s="1094"/>
      <c r="BZ49" s="1094"/>
      <c r="CA49" s="1094"/>
      <c r="CB49" s="1094"/>
      <c r="CC49" s="1094"/>
      <c r="CD49" s="1094"/>
      <c r="CE49" s="1094"/>
      <c r="CF49" s="1094"/>
      <c r="CG49" s="1094"/>
      <c r="CH49" s="1094"/>
      <c r="CI49" s="1094"/>
      <c r="CJ49" s="1094"/>
      <c r="CK49" s="1094"/>
      <c r="CL49" s="1094"/>
      <c r="CM49" s="1094"/>
      <c r="CN49" s="1094"/>
      <c r="CO49" s="1094"/>
      <c r="CP49" s="1094"/>
      <c r="CQ49" s="1094"/>
      <c r="CR49" s="1094"/>
      <c r="CS49" s="1094"/>
      <c r="CT49" s="1094"/>
      <c r="CU49" s="1094"/>
      <c r="CV49" s="1094"/>
      <c r="CW49" s="1094"/>
      <c r="CX49" s="1094"/>
      <c r="CY49" s="1094"/>
      <c r="CZ49" s="1094"/>
      <c r="DA49" s="1094"/>
      <c r="DB49" s="1094"/>
      <c r="DC49" s="1094"/>
      <c r="DD49" s="1094"/>
      <c r="DE49" s="1094"/>
      <c r="DF49" s="1094"/>
      <c r="DG49" s="1094"/>
      <c r="DH49" s="1094"/>
      <c r="DI49" s="1094"/>
      <c r="DJ49" s="1094"/>
      <c r="DK49" s="1094"/>
      <c r="DL49" s="1094"/>
      <c r="DM49" s="1094"/>
      <c r="DN49" s="1094"/>
      <c r="DO49" s="1094"/>
      <c r="DP49" s="1094"/>
      <c r="DQ49" s="1094"/>
      <c r="DR49" s="1094"/>
      <c r="DS49" s="1094"/>
      <c r="DT49" s="1094"/>
      <c r="DU49" s="1094"/>
      <c r="DV49" s="1094"/>
      <c r="DW49" s="1094"/>
      <c r="DX49" s="1094"/>
      <c r="DY49" s="1094"/>
      <c r="DZ49" s="1094"/>
      <c r="EA49" s="1094"/>
      <c r="EB49" s="1094"/>
      <c r="EC49" s="1094"/>
      <c r="ED49" s="1094"/>
      <c r="EE49" s="1094"/>
      <c r="EF49" s="1094"/>
      <c r="EG49" s="1094"/>
      <c r="EH49" s="1094"/>
      <c r="EI49" s="1094"/>
      <c r="EJ49" s="1094"/>
      <c r="EK49" s="1094"/>
      <c r="EL49" s="1094"/>
      <c r="EM49" s="1094"/>
      <c r="EN49" s="1094"/>
      <c r="EO49" s="1094"/>
      <c r="EP49" s="1094"/>
      <c r="EQ49" s="1094"/>
      <c r="ER49" s="1094"/>
      <c r="ES49" s="1094"/>
      <c r="ET49" s="1094"/>
      <c r="EU49" s="1094"/>
      <c r="EV49" s="1094"/>
      <c r="EW49" s="1094"/>
      <c r="EX49" s="1094"/>
      <c r="EY49" s="1094"/>
      <c r="EZ49" s="1094"/>
      <c r="FA49" s="1094"/>
      <c r="FB49" s="1094"/>
      <c r="FC49" s="1094"/>
      <c r="FD49" s="1094"/>
      <c r="FE49" s="1094"/>
      <c r="FF49" s="1094"/>
      <c r="FG49" s="1094"/>
      <c r="FH49" s="1094"/>
      <c r="FI49" s="1094"/>
      <c r="FJ49" s="1094"/>
      <c r="FK49" s="1094"/>
      <c r="FL49" s="1094"/>
      <c r="FM49" s="1094"/>
      <c r="FN49" s="1094"/>
      <c r="FO49" s="1094"/>
      <c r="FP49" s="1094"/>
      <c r="FQ49" s="1094"/>
      <c r="FR49" s="1094"/>
      <c r="FS49" s="1094"/>
      <c r="FT49" s="1094"/>
      <c r="FU49" s="1094"/>
      <c r="FV49" s="1094"/>
      <c r="FW49" s="1094"/>
      <c r="FX49" s="1094"/>
      <c r="FY49" s="1094"/>
      <c r="FZ49" s="1094"/>
      <c r="GA49" s="1094"/>
      <c r="GB49" s="1094"/>
      <c r="GC49" s="1094"/>
      <c r="GD49" s="1094"/>
      <c r="GE49" s="1094"/>
      <c r="GF49" s="1094"/>
      <c r="GG49" s="1094"/>
      <c r="GH49" s="1094"/>
      <c r="GI49" s="1094"/>
      <c r="GJ49" s="1094"/>
      <c r="GK49" s="1094"/>
      <c r="GL49" s="1094"/>
      <c r="GM49" s="1094"/>
      <c r="GN49" s="1094"/>
      <c r="GO49" s="1094"/>
      <c r="GP49" s="1094"/>
      <c r="GQ49" s="1094"/>
      <c r="GR49" s="1094"/>
      <c r="GS49" s="1094"/>
      <c r="GT49" s="1094"/>
      <c r="GU49" s="1094"/>
      <c r="GV49" s="1094"/>
      <c r="GW49" s="1094"/>
      <c r="GX49" s="1094"/>
      <c r="GY49" s="1094"/>
      <c r="GZ49" s="1094"/>
      <c r="HA49" s="1094"/>
      <c r="HB49" s="1094"/>
      <c r="HC49" s="1094"/>
      <c r="HD49" s="1094"/>
      <c r="HE49" s="1094"/>
      <c r="HF49" s="1094"/>
      <c r="HG49" s="1094"/>
      <c r="HH49" s="1094"/>
      <c r="HI49" s="1094"/>
      <c r="HJ49" s="1094"/>
      <c r="HK49" s="1094"/>
      <c r="HL49" s="1094"/>
      <c r="HM49" s="1094"/>
      <c r="HN49" s="1094"/>
      <c r="HO49" s="1094"/>
      <c r="HP49" s="1094"/>
      <c r="HQ49" s="1094"/>
      <c r="HR49" s="1094"/>
      <c r="HS49" s="1094"/>
      <c r="HT49" s="1094"/>
      <c r="HU49" s="1094"/>
      <c r="HV49" s="1094"/>
      <c r="HW49" s="1094"/>
      <c r="HX49" s="1094"/>
      <c r="HY49" s="1094"/>
      <c r="HZ49" s="1094"/>
      <c r="IA49" s="1094"/>
      <c r="IB49" s="1094"/>
      <c r="IC49" s="1094"/>
      <c r="ID49" s="1094"/>
      <c r="IE49" s="1094"/>
      <c r="IF49" s="1094"/>
      <c r="IG49" s="1094"/>
      <c r="IH49" s="1094"/>
      <c r="II49" s="1094"/>
      <c r="IJ49" s="1094"/>
      <c r="IK49" s="1094"/>
      <c r="IL49" s="1094"/>
      <c r="IM49" s="1094"/>
      <c r="IN49" s="1094"/>
      <c r="IO49" s="1094"/>
      <c r="IP49" s="1094"/>
      <c r="IQ49" s="1094"/>
      <c r="IR49" s="1094"/>
      <c r="IS49" s="1094"/>
      <c r="IT49" s="1094"/>
      <c r="IU49" s="1094"/>
      <c r="IV49" s="1094"/>
    </row>
    <row r="50" spans="1:256" ht="12.95" customHeight="1">
      <c r="A50" s="1097" t="s">
        <v>426</v>
      </c>
      <c r="B50" s="1151">
        <v>170</v>
      </c>
      <c r="C50" s="1151">
        <v>64</v>
      </c>
      <c r="D50" s="1151">
        <v>100</v>
      </c>
      <c r="E50" s="1151">
        <v>5</v>
      </c>
      <c r="F50" s="1151">
        <v>1</v>
      </c>
      <c r="G50" s="1151"/>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4"/>
      <c r="AL50" s="1094"/>
      <c r="AM50" s="1094"/>
      <c r="AN50" s="1094"/>
      <c r="AO50" s="1094"/>
      <c r="AP50" s="1094"/>
      <c r="AQ50" s="1094"/>
      <c r="AR50" s="1094"/>
      <c r="AS50" s="1094"/>
      <c r="AT50" s="1094"/>
      <c r="AU50" s="1094"/>
      <c r="AV50" s="1094"/>
      <c r="AW50" s="1094"/>
      <c r="AX50" s="1094"/>
      <c r="AY50" s="1094"/>
      <c r="AZ50" s="1094"/>
      <c r="BA50" s="1094"/>
      <c r="BB50" s="1094"/>
      <c r="BC50" s="1094"/>
      <c r="BD50" s="1094"/>
      <c r="BE50" s="1094"/>
      <c r="BF50" s="1094"/>
      <c r="BG50" s="1094"/>
      <c r="BH50" s="1094"/>
      <c r="BI50" s="1094"/>
      <c r="BJ50" s="1094"/>
      <c r="BK50" s="1094"/>
      <c r="BL50" s="1094"/>
      <c r="BM50" s="1094"/>
      <c r="BN50" s="1094"/>
      <c r="BO50" s="1094"/>
      <c r="BP50" s="1094"/>
      <c r="BQ50" s="1094"/>
      <c r="BR50" s="1094"/>
      <c r="BS50" s="1094"/>
      <c r="BT50" s="1094"/>
      <c r="BU50" s="1094"/>
      <c r="BV50" s="1094"/>
      <c r="BW50" s="1094"/>
      <c r="BX50" s="1094"/>
      <c r="BY50" s="1094"/>
      <c r="BZ50" s="1094"/>
      <c r="CA50" s="1094"/>
      <c r="CB50" s="1094"/>
      <c r="CC50" s="1094"/>
      <c r="CD50" s="1094"/>
      <c r="CE50" s="1094"/>
      <c r="CF50" s="1094"/>
      <c r="CG50" s="1094"/>
      <c r="CH50" s="1094"/>
      <c r="CI50" s="1094"/>
      <c r="CJ50" s="1094"/>
      <c r="CK50" s="1094"/>
      <c r="CL50" s="1094"/>
      <c r="CM50" s="1094"/>
      <c r="CN50" s="1094"/>
      <c r="CO50" s="1094"/>
      <c r="CP50" s="1094"/>
      <c r="CQ50" s="1094"/>
      <c r="CR50" s="1094"/>
      <c r="CS50" s="1094"/>
      <c r="CT50" s="1094"/>
      <c r="CU50" s="1094"/>
      <c r="CV50" s="1094"/>
      <c r="CW50" s="1094"/>
      <c r="CX50" s="1094"/>
      <c r="CY50" s="1094"/>
      <c r="CZ50" s="1094"/>
      <c r="DA50" s="1094"/>
      <c r="DB50" s="1094"/>
      <c r="DC50" s="1094"/>
      <c r="DD50" s="1094"/>
      <c r="DE50" s="1094"/>
      <c r="DF50" s="1094"/>
      <c r="DG50" s="1094"/>
      <c r="DH50" s="1094"/>
      <c r="DI50" s="1094"/>
      <c r="DJ50" s="1094"/>
      <c r="DK50" s="1094"/>
      <c r="DL50" s="1094"/>
      <c r="DM50" s="1094"/>
      <c r="DN50" s="1094"/>
      <c r="DO50" s="1094"/>
      <c r="DP50" s="1094"/>
      <c r="DQ50" s="1094"/>
      <c r="DR50" s="1094"/>
      <c r="DS50" s="1094"/>
      <c r="DT50" s="1094"/>
      <c r="DU50" s="1094"/>
      <c r="DV50" s="1094"/>
      <c r="DW50" s="1094"/>
      <c r="DX50" s="1094"/>
      <c r="DY50" s="1094"/>
      <c r="DZ50" s="1094"/>
      <c r="EA50" s="1094"/>
      <c r="EB50" s="1094"/>
      <c r="EC50" s="1094"/>
      <c r="ED50" s="1094"/>
      <c r="EE50" s="1094"/>
      <c r="EF50" s="1094"/>
      <c r="EG50" s="1094"/>
      <c r="EH50" s="1094"/>
      <c r="EI50" s="1094"/>
      <c r="EJ50" s="1094"/>
      <c r="EK50" s="1094"/>
      <c r="EL50" s="1094"/>
      <c r="EM50" s="1094"/>
      <c r="EN50" s="1094"/>
      <c r="EO50" s="1094"/>
      <c r="EP50" s="1094"/>
      <c r="EQ50" s="1094"/>
      <c r="ER50" s="1094"/>
      <c r="ES50" s="1094"/>
      <c r="ET50" s="1094"/>
      <c r="EU50" s="1094"/>
      <c r="EV50" s="1094"/>
      <c r="EW50" s="1094"/>
      <c r="EX50" s="1094"/>
      <c r="EY50" s="1094"/>
      <c r="EZ50" s="1094"/>
      <c r="FA50" s="1094"/>
      <c r="FB50" s="1094"/>
      <c r="FC50" s="1094"/>
      <c r="FD50" s="1094"/>
      <c r="FE50" s="1094"/>
      <c r="FF50" s="1094"/>
      <c r="FG50" s="1094"/>
      <c r="FH50" s="1094"/>
      <c r="FI50" s="1094"/>
      <c r="FJ50" s="1094"/>
      <c r="FK50" s="1094"/>
      <c r="FL50" s="1094"/>
      <c r="FM50" s="1094"/>
      <c r="FN50" s="1094"/>
      <c r="FO50" s="1094"/>
      <c r="FP50" s="1094"/>
      <c r="FQ50" s="1094"/>
      <c r="FR50" s="1094"/>
      <c r="FS50" s="1094"/>
      <c r="FT50" s="1094"/>
      <c r="FU50" s="1094"/>
      <c r="FV50" s="1094"/>
      <c r="FW50" s="1094"/>
      <c r="FX50" s="1094"/>
      <c r="FY50" s="1094"/>
      <c r="FZ50" s="1094"/>
      <c r="GA50" s="1094"/>
      <c r="GB50" s="1094"/>
      <c r="GC50" s="1094"/>
      <c r="GD50" s="1094"/>
      <c r="GE50" s="1094"/>
      <c r="GF50" s="1094"/>
      <c r="GG50" s="1094"/>
      <c r="GH50" s="1094"/>
      <c r="GI50" s="1094"/>
      <c r="GJ50" s="1094"/>
      <c r="GK50" s="1094"/>
      <c r="GL50" s="1094"/>
      <c r="GM50" s="1094"/>
      <c r="GN50" s="1094"/>
      <c r="GO50" s="1094"/>
      <c r="GP50" s="1094"/>
      <c r="GQ50" s="1094"/>
      <c r="GR50" s="1094"/>
      <c r="GS50" s="1094"/>
      <c r="GT50" s="1094"/>
      <c r="GU50" s="1094"/>
      <c r="GV50" s="1094"/>
      <c r="GW50" s="1094"/>
      <c r="GX50" s="1094"/>
      <c r="GY50" s="1094"/>
      <c r="GZ50" s="1094"/>
      <c r="HA50" s="1094"/>
      <c r="HB50" s="1094"/>
      <c r="HC50" s="1094"/>
      <c r="HD50" s="1094"/>
      <c r="HE50" s="1094"/>
      <c r="HF50" s="1094"/>
      <c r="HG50" s="1094"/>
      <c r="HH50" s="1094"/>
      <c r="HI50" s="1094"/>
      <c r="HJ50" s="1094"/>
      <c r="HK50" s="1094"/>
      <c r="HL50" s="1094"/>
      <c r="HM50" s="1094"/>
      <c r="HN50" s="1094"/>
      <c r="HO50" s="1094"/>
      <c r="HP50" s="1094"/>
      <c r="HQ50" s="1094"/>
      <c r="HR50" s="1094"/>
      <c r="HS50" s="1094"/>
      <c r="HT50" s="1094"/>
      <c r="HU50" s="1094"/>
      <c r="HV50" s="1094"/>
      <c r="HW50" s="1094"/>
      <c r="HX50" s="1094"/>
      <c r="HY50" s="1094"/>
      <c r="HZ50" s="1094"/>
      <c r="IA50" s="1094"/>
      <c r="IB50" s="1094"/>
      <c r="IC50" s="1094"/>
      <c r="ID50" s="1094"/>
      <c r="IE50" s="1094"/>
      <c r="IF50" s="1094"/>
      <c r="IG50" s="1094"/>
      <c r="IH50" s="1094"/>
      <c r="II50" s="1094"/>
      <c r="IJ50" s="1094"/>
      <c r="IK50" s="1094"/>
      <c r="IL50" s="1094"/>
      <c r="IM50" s="1094"/>
      <c r="IN50" s="1094"/>
      <c r="IO50" s="1094"/>
      <c r="IP50" s="1094"/>
      <c r="IQ50" s="1094"/>
      <c r="IR50" s="1094"/>
      <c r="IS50" s="1094"/>
      <c r="IT50" s="1094"/>
      <c r="IU50" s="1094"/>
      <c r="IV50" s="1094"/>
    </row>
    <row r="51" spans="1:256" ht="6.95" customHeight="1" thickBot="1">
      <c r="A51" s="1102"/>
      <c r="B51" s="1165"/>
      <c r="C51" s="1165"/>
      <c r="D51" s="1165"/>
      <c r="E51" s="1165"/>
      <c r="F51" s="1164"/>
      <c r="G51" s="1135"/>
    </row>
    <row r="52" spans="1:256" ht="3.75" customHeight="1" thickTop="1">
      <c r="A52" s="1100"/>
      <c r="B52" s="1134"/>
      <c r="C52" s="1134"/>
      <c r="D52" s="1134"/>
      <c r="E52" s="1134"/>
      <c r="F52" s="1134"/>
      <c r="G52" s="1134"/>
    </row>
    <row r="53" spans="1:256" s="1098" customFormat="1" ht="12.95" customHeight="1">
      <c r="A53" s="1931" t="s">
        <v>793</v>
      </c>
      <c r="B53" s="1932"/>
      <c r="C53" s="1932"/>
      <c r="D53" s="1932"/>
      <c r="E53" s="1932"/>
      <c r="F53" s="1099"/>
      <c r="G53" s="1099"/>
      <c r="H53" s="1093"/>
      <c r="I53" s="1093"/>
      <c r="J53" s="1093"/>
      <c r="K53" s="1093"/>
      <c r="L53" s="1093"/>
      <c r="M53" s="1093"/>
      <c r="N53" s="1093"/>
      <c r="O53" s="1093"/>
      <c r="P53" s="1093"/>
      <c r="Q53" s="1093"/>
      <c r="R53" s="1093"/>
      <c r="S53" s="1093"/>
      <c r="T53" s="1093"/>
      <c r="U53" s="1093"/>
      <c r="V53" s="1093"/>
      <c r="W53" s="1093"/>
      <c r="X53" s="1093"/>
      <c r="Y53" s="1093"/>
      <c r="Z53" s="1093"/>
      <c r="AA53" s="1093"/>
      <c r="AB53" s="1093"/>
      <c r="AC53" s="1093"/>
      <c r="AD53" s="1093"/>
      <c r="AE53" s="1093"/>
      <c r="AF53" s="1093"/>
      <c r="AG53" s="1093"/>
      <c r="AH53" s="1093"/>
      <c r="AI53" s="1093"/>
      <c r="AJ53" s="1093"/>
      <c r="AK53" s="1093"/>
      <c r="AL53" s="1093"/>
      <c r="AM53" s="1093"/>
      <c r="AN53" s="1093"/>
      <c r="AO53" s="1093"/>
      <c r="AP53" s="1093"/>
      <c r="AQ53" s="1093"/>
      <c r="AR53" s="1093"/>
      <c r="AS53" s="1093"/>
      <c r="AT53" s="1093"/>
      <c r="AU53" s="1093"/>
      <c r="AV53" s="1093"/>
      <c r="AW53" s="1093"/>
      <c r="AX53" s="1093"/>
      <c r="AY53" s="1093"/>
      <c r="AZ53" s="1093"/>
      <c r="BA53" s="1093"/>
      <c r="BB53" s="1093"/>
      <c r="BC53" s="1093"/>
      <c r="BD53" s="1093"/>
      <c r="BE53" s="1093"/>
      <c r="BF53" s="1093"/>
      <c r="BG53" s="1093"/>
      <c r="BH53" s="1093"/>
      <c r="BI53" s="1093"/>
      <c r="BJ53" s="1093"/>
      <c r="BK53" s="1093"/>
      <c r="BL53" s="1093"/>
      <c r="BM53" s="1093"/>
      <c r="BN53" s="1093"/>
      <c r="BO53" s="1093"/>
      <c r="BP53" s="1093"/>
      <c r="BQ53" s="1093"/>
      <c r="BR53" s="1093"/>
      <c r="BS53" s="1093"/>
      <c r="BT53" s="1093"/>
      <c r="BU53" s="1093"/>
      <c r="BV53" s="1093"/>
      <c r="BW53" s="1093"/>
      <c r="BX53" s="1093"/>
      <c r="BY53" s="1093"/>
      <c r="BZ53" s="1093"/>
      <c r="CA53" s="1093"/>
      <c r="CB53" s="1093"/>
      <c r="CC53" s="1093"/>
      <c r="CD53" s="1093"/>
      <c r="CE53" s="1093"/>
      <c r="CF53" s="1093"/>
      <c r="CG53" s="1093"/>
      <c r="CH53" s="1093"/>
      <c r="CI53" s="1093"/>
      <c r="CJ53" s="1093"/>
      <c r="CK53" s="1093"/>
      <c r="CL53" s="1093"/>
      <c r="CM53" s="1093"/>
      <c r="CN53" s="1093"/>
      <c r="CO53" s="1093"/>
      <c r="CP53" s="1093"/>
      <c r="CQ53" s="1093"/>
      <c r="CR53" s="1093"/>
      <c r="CS53" s="1093"/>
      <c r="CT53" s="1093"/>
      <c r="CU53" s="1093"/>
      <c r="CV53" s="1093"/>
      <c r="CW53" s="1093"/>
      <c r="CX53" s="1093"/>
      <c r="CY53" s="1093"/>
      <c r="CZ53" s="1093"/>
      <c r="DA53" s="1093"/>
      <c r="DB53" s="1093"/>
      <c r="DC53" s="1093"/>
      <c r="DD53" s="1093"/>
      <c r="DE53" s="1093"/>
      <c r="DF53" s="1093"/>
      <c r="DG53" s="1093"/>
      <c r="DH53" s="1093"/>
      <c r="DI53" s="1093"/>
      <c r="DJ53" s="1093"/>
      <c r="DK53" s="1093"/>
      <c r="DL53" s="1093"/>
      <c r="DM53" s="1093"/>
      <c r="DN53" s="1093"/>
      <c r="DO53" s="1093"/>
      <c r="DP53" s="1093"/>
      <c r="DQ53" s="1093"/>
      <c r="DR53" s="1093"/>
      <c r="DS53" s="1093"/>
      <c r="DT53" s="1093"/>
      <c r="DU53" s="1093"/>
      <c r="DV53" s="1093"/>
      <c r="DW53" s="1093"/>
      <c r="DX53" s="1093"/>
      <c r="DY53" s="1093"/>
      <c r="DZ53" s="1093"/>
      <c r="EA53" s="1093"/>
      <c r="EB53" s="1093"/>
      <c r="EC53" s="1093"/>
      <c r="ED53" s="1093"/>
      <c r="EE53" s="1093"/>
      <c r="EF53" s="1093"/>
      <c r="EG53" s="1093"/>
      <c r="EH53" s="1093"/>
      <c r="EI53" s="1093"/>
      <c r="EJ53" s="1093"/>
      <c r="EK53" s="1093"/>
      <c r="EL53" s="1093"/>
      <c r="EM53" s="1093"/>
      <c r="EN53" s="1093"/>
      <c r="EO53" s="1093"/>
      <c r="EP53" s="1093"/>
      <c r="EQ53" s="1093"/>
      <c r="ER53" s="1093"/>
      <c r="ES53" s="1093"/>
      <c r="ET53" s="1093"/>
      <c r="EU53" s="1093"/>
      <c r="EV53" s="1093"/>
      <c r="EW53" s="1093"/>
      <c r="EX53" s="1093"/>
      <c r="EY53" s="1093"/>
      <c r="EZ53" s="1093"/>
      <c r="FA53" s="1093"/>
      <c r="FB53" s="1093"/>
      <c r="FC53" s="1093"/>
      <c r="FD53" s="1093"/>
      <c r="FE53" s="1093"/>
      <c r="FF53" s="1093"/>
      <c r="FG53" s="1093"/>
      <c r="FH53" s="1093"/>
      <c r="FI53" s="1093"/>
      <c r="FJ53" s="1093"/>
      <c r="FK53" s="1093"/>
      <c r="FL53" s="1093"/>
      <c r="FM53" s="1093"/>
      <c r="FN53" s="1093"/>
      <c r="FO53" s="1093"/>
      <c r="FP53" s="1093"/>
      <c r="FQ53" s="1093"/>
      <c r="FR53" s="1093"/>
      <c r="FS53" s="1093"/>
      <c r="FT53" s="1093"/>
      <c r="FU53" s="1093"/>
      <c r="FV53" s="1093"/>
      <c r="FW53" s="1093"/>
      <c r="FX53" s="1093"/>
      <c r="FY53" s="1093"/>
      <c r="FZ53" s="1093"/>
      <c r="GA53" s="1093"/>
      <c r="GB53" s="1093"/>
      <c r="GC53" s="1093"/>
      <c r="GD53" s="1093"/>
      <c r="GE53" s="1093"/>
      <c r="GF53" s="1093"/>
      <c r="GG53" s="1093"/>
      <c r="GH53" s="1093"/>
      <c r="GI53" s="1093"/>
      <c r="GJ53" s="1093"/>
      <c r="GK53" s="1093"/>
      <c r="GL53" s="1093"/>
      <c r="GM53" s="1093"/>
      <c r="GN53" s="1093"/>
      <c r="GO53" s="1093"/>
      <c r="GP53" s="1093"/>
      <c r="GQ53" s="1093"/>
      <c r="GR53" s="1093"/>
      <c r="GS53" s="1093"/>
      <c r="GT53" s="1093"/>
      <c r="GU53" s="1093"/>
      <c r="GV53" s="1093"/>
      <c r="GW53" s="1093"/>
      <c r="GX53" s="1093"/>
      <c r="GY53" s="1093"/>
      <c r="GZ53" s="1093"/>
      <c r="HA53" s="1093"/>
      <c r="HB53" s="1093"/>
      <c r="HC53" s="1093"/>
      <c r="HD53" s="1093"/>
      <c r="HE53" s="1093"/>
      <c r="HF53" s="1093"/>
      <c r="HG53" s="1093"/>
      <c r="HH53" s="1093"/>
      <c r="HI53" s="1093"/>
      <c r="HJ53" s="1093"/>
      <c r="HK53" s="1093"/>
      <c r="HL53" s="1093"/>
      <c r="HM53" s="1093"/>
      <c r="HN53" s="1093"/>
      <c r="HO53" s="1093"/>
      <c r="HP53" s="1093"/>
      <c r="HQ53" s="1093"/>
      <c r="HR53" s="1093"/>
      <c r="HS53" s="1093"/>
      <c r="HT53" s="1093"/>
      <c r="HU53" s="1093"/>
      <c r="HV53" s="1093"/>
      <c r="HW53" s="1093"/>
      <c r="HX53" s="1093"/>
      <c r="HY53" s="1093"/>
      <c r="HZ53" s="1093"/>
      <c r="IA53" s="1093"/>
      <c r="IB53" s="1093"/>
      <c r="IC53" s="1093"/>
      <c r="ID53" s="1093"/>
      <c r="IE53" s="1093"/>
      <c r="IF53" s="1093"/>
      <c r="IG53" s="1093"/>
      <c r="IH53" s="1093"/>
      <c r="II53" s="1093"/>
      <c r="IJ53" s="1093"/>
      <c r="IK53" s="1093"/>
      <c r="IL53" s="1093"/>
      <c r="IM53" s="1093"/>
      <c r="IN53" s="1093"/>
      <c r="IO53" s="1093"/>
      <c r="IP53" s="1093"/>
      <c r="IQ53" s="1093"/>
      <c r="IR53" s="1093"/>
      <c r="IS53" s="1093"/>
      <c r="IT53" s="1093"/>
      <c r="IU53" s="1093"/>
      <c r="IV53" s="1093"/>
    </row>
    <row r="54" spans="1:256" ht="12.95" customHeight="1">
      <c r="A54" s="1922" t="s">
        <v>849</v>
      </c>
      <c r="B54" s="1922"/>
      <c r="C54" s="1922"/>
      <c r="D54" s="1922"/>
      <c r="E54" s="1922"/>
    </row>
    <row r="55" spans="1:256" s="1094" customFormat="1" ht="12.95" customHeight="1">
      <c r="A55" s="1922" t="s">
        <v>848</v>
      </c>
      <c r="B55" s="1922"/>
      <c r="C55" s="1922"/>
      <c r="D55" s="1922"/>
      <c r="E55" s="1922"/>
      <c r="F55" s="1093"/>
      <c r="G55" s="1093"/>
      <c r="H55" s="1093"/>
      <c r="I55" s="1093"/>
      <c r="J55" s="1093"/>
      <c r="K55" s="1093"/>
      <c r="L55" s="1093"/>
      <c r="M55" s="1093"/>
      <c r="N55" s="1093"/>
      <c r="O55" s="1093"/>
      <c r="P55" s="1093"/>
      <c r="Q55" s="1093"/>
      <c r="R55" s="1093"/>
      <c r="S55" s="1093"/>
      <c r="T55" s="1093"/>
      <c r="U55" s="1093"/>
      <c r="V55" s="1093"/>
      <c r="W55" s="1093"/>
      <c r="X55" s="1093"/>
      <c r="Y55" s="1093"/>
      <c r="Z55" s="1093"/>
      <c r="AA55" s="1093"/>
      <c r="AB55" s="1093"/>
      <c r="AC55" s="1093"/>
      <c r="AD55" s="1093"/>
      <c r="AE55" s="1093"/>
      <c r="AF55" s="1093"/>
      <c r="AG55" s="1093"/>
      <c r="AH55" s="1093"/>
      <c r="AI55" s="1093"/>
      <c r="AJ55" s="1093"/>
      <c r="AK55" s="1093"/>
      <c r="AL55" s="1093"/>
      <c r="AM55" s="1093"/>
      <c r="AN55" s="1093"/>
      <c r="AO55" s="1093"/>
      <c r="AP55" s="1093"/>
      <c r="AQ55" s="1093"/>
      <c r="AR55" s="1093"/>
      <c r="AS55" s="1093"/>
      <c r="AT55" s="1093"/>
      <c r="AU55" s="1093"/>
      <c r="AV55" s="1093"/>
      <c r="AW55" s="1093"/>
      <c r="AX55" s="1093"/>
      <c r="AY55" s="1093"/>
      <c r="AZ55" s="1093"/>
      <c r="BA55" s="1093"/>
      <c r="BB55" s="1093"/>
      <c r="BC55" s="1093"/>
      <c r="BD55" s="1093"/>
      <c r="BE55" s="1093"/>
      <c r="BF55" s="1093"/>
      <c r="BG55" s="1093"/>
      <c r="BH55" s="1093"/>
      <c r="BI55" s="1093"/>
      <c r="BJ55" s="1093"/>
      <c r="BK55" s="1093"/>
      <c r="BL55" s="1093"/>
      <c r="BM55" s="1093"/>
      <c r="BN55" s="1093"/>
      <c r="BO55" s="1093"/>
      <c r="BP55" s="1093"/>
      <c r="BQ55" s="1093"/>
      <c r="BR55" s="1093"/>
      <c r="BS55" s="1093"/>
      <c r="BT55" s="1093"/>
      <c r="BU55" s="1093"/>
      <c r="BV55" s="1093"/>
      <c r="BW55" s="1093"/>
      <c r="BX55" s="1093"/>
      <c r="BY55" s="1093"/>
      <c r="BZ55" s="1093"/>
      <c r="CA55" s="1093"/>
      <c r="CB55" s="1093"/>
      <c r="CC55" s="1093"/>
      <c r="CD55" s="1093"/>
      <c r="CE55" s="1093"/>
      <c r="CF55" s="1093"/>
      <c r="CG55" s="1093"/>
      <c r="CH55" s="1093"/>
      <c r="CI55" s="1093"/>
      <c r="CJ55" s="1093"/>
      <c r="CK55" s="1093"/>
      <c r="CL55" s="1093"/>
      <c r="CM55" s="1093"/>
      <c r="CN55" s="1093"/>
      <c r="CO55" s="1093"/>
      <c r="CP55" s="1093"/>
      <c r="CQ55" s="1093"/>
      <c r="CR55" s="1093"/>
      <c r="CS55" s="1093"/>
      <c r="CT55" s="1093"/>
      <c r="CU55" s="1093"/>
      <c r="CV55" s="1093"/>
      <c r="CW55" s="1093"/>
      <c r="CX55" s="1093"/>
      <c r="CY55" s="1093"/>
      <c r="CZ55" s="1093"/>
      <c r="DA55" s="1093"/>
      <c r="DB55" s="1093"/>
      <c r="DC55" s="1093"/>
      <c r="DD55" s="1093"/>
      <c r="DE55" s="1093"/>
      <c r="DF55" s="1093"/>
      <c r="DG55" s="1093"/>
      <c r="DH55" s="1093"/>
      <c r="DI55" s="1093"/>
      <c r="DJ55" s="1093"/>
      <c r="DK55" s="1093"/>
      <c r="DL55" s="1093"/>
      <c r="DM55" s="1093"/>
      <c r="DN55" s="1093"/>
      <c r="DO55" s="1093"/>
      <c r="DP55" s="1093"/>
      <c r="DQ55" s="1093"/>
      <c r="DR55" s="1093"/>
      <c r="DS55" s="1093"/>
      <c r="DT55" s="1093"/>
      <c r="DU55" s="1093"/>
      <c r="DV55" s="1093"/>
      <c r="DW55" s="1093"/>
      <c r="DX55" s="1093"/>
      <c r="DY55" s="1093"/>
      <c r="DZ55" s="1093"/>
      <c r="EA55" s="1093"/>
      <c r="EB55" s="1093"/>
      <c r="EC55" s="1093"/>
      <c r="ED55" s="1093"/>
      <c r="EE55" s="1093"/>
      <c r="EF55" s="1093"/>
      <c r="EG55" s="1093"/>
      <c r="EH55" s="1093"/>
      <c r="EI55" s="1093"/>
      <c r="EJ55" s="1093"/>
      <c r="EK55" s="1093"/>
      <c r="EL55" s="1093"/>
      <c r="EM55" s="1093"/>
      <c r="EN55" s="1093"/>
      <c r="EO55" s="1093"/>
      <c r="EP55" s="1093"/>
      <c r="EQ55" s="1093"/>
      <c r="ER55" s="1093"/>
      <c r="ES55" s="1093"/>
      <c r="ET55" s="1093"/>
      <c r="EU55" s="1093"/>
      <c r="EV55" s="1093"/>
      <c r="EW55" s="1093"/>
      <c r="EX55" s="1093"/>
      <c r="EY55" s="1093"/>
      <c r="EZ55" s="1093"/>
      <c r="FA55" s="1093"/>
      <c r="FB55" s="1093"/>
      <c r="FC55" s="1093"/>
      <c r="FD55" s="1093"/>
      <c r="FE55" s="1093"/>
      <c r="FF55" s="1093"/>
      <c r="FG55" s="1093"/>
      <c r="FH55" s="1093"/>
      <c r="FI55" s="1093"/>
      <c r="FJ55" s="1093"/>
      <c r="FK55" s="1093"/>
      <c r="FL55" s="1093"/>
      <c r="FM55" s="1093"/>
      <c r="FN55" s="1093"/>
      <c r="FO55" s="1093"/>
      <c r="FP55" s="1093"/>
      <c r="FQ55" s="1093"/>
      <c r="FR55" s="1093"/>
      <c r="FS55" s="1093"/>
      <c r="FT55" s="1093"/>
      <c r="FU55" s="1093"/>
      <c r="FV55" s="1093"/>
      <c r="FW55" s="1093"/>
      <c r="FX55" s="1093"/>
      <c r="FY55" s="1093"/>
      <c r="FZ55" s="1093"/>
      <c r="GA55" s="1093"/>
      <c r="GB55" s="1093"/>
      <c r="GC55" s="1093"/>
      <c r="GD55" s="1093"/>
      <c r="GE55" s="1093"/>
      <c r="GF55" s="1093"/>
      <c r="GG55" s="1093"/>
      <c r="GH55" s="1093"/>
      <c r="GI55" s="1093"/>
      <c r="GJ55" s="1093"/>
      <c r="GK55" s="1093"/>
      <c r="GL55" s="1093"/>
      <c r="GM55" s="1093"/>
      <c r="GN55" s="1093"/>
      <c r="GO55" s="1093"/>
      <c r="GP55" s="1093"/>
      <c r="GQ55" s="1093"/>
      <c r="GR55" s="1093"/>
      <c r="GS55" s="1093"/>
      <c r="GT55" s="1093"/>
      <c r="GU55" s="1093"/>
      <c r="GV55" s="1093"/>
      <c r="GW55" s="1093"/>
      <c r="GX55" s="1093"/>
      <c r="GY55" s="1093"/>
      <c r="GZ55" s="1093"/>
      <c r="HA55" s="1093"/>
      <c r="HB55" s="1093"/>
      <c r="HC55" s="1093"/>
      <c r="HD55" s="1093"/>
      <c r="HE55" s="1093"/>
      <c r="HF55" s="1093"/>
      <c r="HG55" s="1093"/>
      <c r="HH55" s="1093"/>
      <c r="HI55" s="1093"/>
      <c r="HJ55" s="1093"/>
      <c r="HK55" s="1093"/>
      <c r="HL55" s="1093"/>
      <c r="HM55" s="1093"/>
      <c r="HN55" s="1093"/>
      <c r="HO55" s="1093"/>
      <c r="HP55" s="1093"/>
      <c r="HQ55" s="1093"/>
      <c r="HR55" s="1093"/>
      <c r="HS55" s="1093"/>
      <c r="HT55" s="1093"/>
      <c r="HU55" s="1093"/>
      <c r="HV55" s="1093"/>
      <c r="HW55" s="1093"/>
      <c r="HX55" s="1093"/>
      <c r="HY55" s="1093"/>
      <c r="HZ55" s="1093"/>
      <c r="IA55" s="1093"/>
      <c r="IB55" s="1093"/>
      <c r="IC55" s="1093"/>
      <c r="ID55" s="1093"/>
      <c r="IE55" s="1093"/>
      <c r="IF55" s="1093"/>
      <c r="IG55" s="1093"/>
      <c r="IH55" s="1093"/>
      <c r="II55" s="1093"/>
      <c r="IJ55" s="1093"/>
      <c r="IK55" s="1093"/>
      <c r="IL55" s="1093"/>
      <c r="IM55" s="1093"/>
      <c r="IN55" s="1093"/>
      <c r="IO55" s="1093"/>
      <c r="IP55" s="1093"/>
      <c r="IQ55" s="1093"/>
      <c r="IR55" s="1093"/>
      <c r="IS55" s="1093"/>
      <c r="IT55" s="1093"/>
      <c r="IU55" s="1093"/>
      <c r="IV55" s="1093"/>
    </row>
    <row r="56" spans="1:256" s="1094" customFormat="1" ht="6.75" customHeight="1">
      <c r="A56" s="1150"/>
      <c r="B56" s="1093"/>
      <c r="C56" s="1093"/>
      <c r="D56" s="1093"/>
      <c r="E56" s="1093"/>
      <c r="F56" s="1093"/>
      <c r="G56" s="1093"/>
      <c r="H56" s="1093"/>
      <c r="I56" s="1093"/>
      <c r="J56" s="1093"/>
      <c r="K56" s="1093"/>
      <c r="L56" s="1093"/>
      <c r="M56" s="1093"/>
      <c r="N56" s="1093"/>
      <c r="O56" s="1093"/>
      <c r="P56" s="1093"/>
      <c r="Q56" s="1093"/>
      <c r="R56" s="1093"/>
      <c r="S56" s="1093"/>
      <c r="T56" s="1093"/>
      <c r="U56" s="1093"/>
      <c r="V56" s="1093"/>
      <c r="W56" s="1093"/>
      <c r="X56" s="1093"/>
      <c r="Y56" s="1093"/>
      <c r="Z56" s="1093"/>
      <c r="AA56" s="1093"/>
      <c r="AB56" s="1093"/>
      <c r="AC56" s="1093"/>
      <c r="AD56" s="1093"/>
      <c r="AE56" s="1093"/>
      <c r="AF56" s="1093"/>
      <c r="AG56" s="1093"/>
      <c r="AH56" s="1093"/>
      <c r="AI56" s="1093"/>
      <c r="AJ56" s="1093"/>
      <c r="AK56" s="1093"/>
      <c r="AL56" s="1093"/>
      <c r="AM56" s="1093"/>
      <c r="AN56" s="1093"/>
      <c r="AO56" s="1093"/>
      <c r="AP56" s="1093"/>
      <c r="AQ56" s="1093"/>
      <c r="AR56" s="1093"/>
      <c r="AS56" s="1093"/>
      <c r="AT56" s="1093"/>
      <c r="AU56" s="1093"/>
      <c r="AV56" s="1093"/>
      <c r="AW56" s="1093"/>
      <c r="AX56" s="1093"/>
      <c r="AY56" s="1093"/>
      <c r="AZ56" s="1093"/>
      <c r="BA56" s="1093"/>
      <c r="BB56" s="1093"/>
      <c r="BC56" s="1093"/>
      <c r="BD56" s="1093"/>
      <c r="BE56" s="1093"/>
      <c r="BF56" s="1093"/>
      <c r="BG56" s="1093"/>
      <c r="BH56" s="1093"/>
      <c r="BI56" s="1093"/>
      <c r="BJ56" s="1093"/>
      <c r="BK56" s="1093"/>
      <c r="BL56" s="1093"/>
      <c r="BM56" s="1093"/>
      <c r="BN56" s="1093"/>
      <c r="BO56" s="1093"/>
      <c r="BP56" s="1093"/>
      <c r="BQ56" s="1093"/>
      <c r="BR56" s="1093"/>
      <c r="BS56" s="1093"/>
      <c r="BT56" s="1093"/>
      <c r="BU56" s="1093"/>
      <c r="BV56" s="1093"/>
      <c r="BW56" s="1093"/>
      <c r="BX56" s="1093"/>
      <c r="BY56" s="1093"/>
      <c r="BZ56" s="1093"/>
      <c r="CA56" s="1093"/>
      <c r="CB56" s="1093"/>
      <c r="CC56" s="1093"/>
      <c r="CD56" s="1093"/>
      <c r="CE56" s="1093"/>
      <c r="CF56" s="1093"/>
      <c r="CG56" s="1093"/>
      <c r="CH56" s="1093"/>
      <c r="CI56" s="1093"/>
      <c r="CJ56" s="1093"/>
      <c r="CK56" s="1093"/>
      <c r="CL56" s="1093"/>
      <c r="CM56" s="1093"/>
      <c r="CN56" s="1093"/>
      <c r="CO56" s="1093"/>
      <c r="CP56" s="1093"/>
      <c r="CQ56" s="1093"/>
      <c r="CR56" s="1093"/>
      <c r="CS56" s="1093"/>
      <c r="CT56" s="1093"/>
      <c r="CU56" s="1093"/>
      <c r="CV56" s="1093"/>
      <c r="CW56" s="1093"/>
      <c r="CX56" s="1093"/>
      <c r="CY56" s="1093"/>
      <c r="CZ56" s="1093"/>
      <c r="DA56" s="1093"/>
      <c r="DB56" s="1093"/>
      <c r="DC56" s="1093"/>
      <c r="DD56" s="1093"/>
      <c r="DE56" s="1093"/>
      <c r="DF56" s="1093"/>
      <c r="DG56" s="1093"/>
      <c r="DH56" s="1093"/>
      <c r="DI56" s="1093"/>
      <c r="DJ56" s="1093"/>
      <c r="DK56" s="1093"/>
      <c r="DL56" s="1093"/>
      <c r="DM56" s="1093"/>
      <c r="DN56" s="1093"/>
      <c r="DO56" s="1093"/>
      <c r="DP56" s="1093"/>
      <c r="DQ56" s="1093"/>
      <c r="DR56" s="1093"/>
      <c r="DS56" s="1093"/>
      <c r="DT56" s="1093"/>
      <c r="DU56" s="1093"/>
      <c r="DV56" s="1093"/>
      <c r="DW56" s="1093"/>
      <c r="DX56" s="1093"/>
      <c r="DY56" s="1093"/>
      <c r="DZ56" s="1093"/>
      <c r="EA56" s="1093"/>
      <c r="EB56" s="1093"/>
      <c r="EC56" s="1093"/>
      <c r="ED56" s="1093"/>
      <c r="EE56" s="1093"/>
      <c r="EF56" s="1093"/>
      <c r="EG56" s="1093"/>
      <c r="EH56" s="1093"/>
      <c r="EI56" s="1093"/>
      <c r="EJ56" s="1093"/>
      <c r="EK56" s="1093"/>
      <c r="EL56" s="1093"/>
      <c r="EM56" s="1093"/>
      <c r="EN56" s="1093"/>
      <c r="EO56" s="1093"/>
      <c r="EP56" s="1093"/>
      <c r="EQ56" s="1093"/>
      <c r="ER56" s="1093"/>
      <c r="ES56" s="1093"/>
      <c r="ET56" s="1093"/>
      <c r="EU56" s="1093"/>
      <c r="EV56" s="1093"/>
      <c r="EW56" s="1093"/>
      <c r="EX56" s="1093"/>
      <c r="EY56" s="1093"/>
      <c r="EZ56" s="1093"/>
      <c r="FA56" s="1093"/>
      <c r="FB56" s="1093"/>
      <c r="FC56" s="1093"/>
      <c r="FD56" s="1093"/>
      <c r="FE56" s="1093"/>
      <c r="FF56" s="1093"/>
      <c r="FG56" s="1093"/>
      <c r="FH56" s="1093"/>
      <c r="FI56" s="1093"/>
      <c r="FJ56" s="1093"/>
      <c r="FK56" s="1093"/>
      <c r="FL56" s="1093"/>
      <c r="FM56" s="1093"/>
      <c r="FN56" s="1093"/>
      <c r="FO56" s="1093"/>
      <c r="FP56" s="1093"/>
      <c r="FQ56" s="1093"/>
      <c r="FR56" s="1093"/>
      <c r="FS56" s="1093"/>
      <c r="FT56" s="1093"/>
      <c r="FU56" s="1093"/>
      <c r="FV56" s="1093"/>
      <c r="FW56" s="1093"/>
      <c r="FX56" s="1093"/>
      <c r="FY56" s="1093"/>
      <c r="FZ56" s="1093"/>
      <c r="GA56" s="1093"/>
      <c r="GB56" s="1093"/>
      <c r="GC56" s="1093"/>
      <c r="GD56" s="1093"/>
      <c r="GE56" s="1093"/>
      <c r="GF56" s="1093"/>
      <c r="GG56" s="1093"/>
      <c r="GH56" s="1093"/>
      <c r="GI56" s="1093"/>
      <c r="GJ56" s="1093"/>
      <c r="GK56" s="1093"/>
      <c r="GL56" s="1093"/>
      <c r="GM56" s="1093"/>
      <c r="GN56" s="1093"/>
      <c r="GO56" s="1093"/>
      <c r="GP56" s="1093"/>
      <c r="GQ56" s="1093"/>
      <c r="GR56" s="1093"/>
      <c r="GS56" s="1093"/>
      <c r="GT56" s="1093"/>
      <c r="GU56" s="1093"/>
      <c r="GV56" s="1093"/>
      <c r="GW56" s="1093"/>
      <c r="GX56" s="1093"/>
      <c r="GY56" s="1093"/>
      <c r="GZ56" s="1093"/>
      <c r="HA56" s="1093"/>
      <c r="HB56" s="1093"/>
      <c r="HC56" s="1093"/>
      <c r="HD56" s="1093"/>
      <c r="HE56" s="1093"/>
      <c r="HF56" s="1093"/>
      <c r="HG56" s="1093"/>
      <c r="HH56" s="1093"/>
      <c r="HI56" s="1093"/>
      <c r="HJ56" s="1093"/>
      <c r="HK56" s="1093"/>
      <c r="HL56" s="1093"/>
      <c r="HM56" s="1093"/>
      <c r="HN56" s="1093"/>
      <c r="HO56" s="1093"/>
      <c r="HP56" s="1093"/>
      <c r="HQ56" s="1093"/>
      <c r="HR56" s="1093"/>
      <c r="HS56" s="1093"/>
      <c r="HT56" s="1093"/>
      <c r="HU56" s="1093"/>
      <c r="HV56" s="1093"/>
      <c r="HW56" s="1093"/>
      <c r="HX56" s="1093"/>
      <c r="HY56" s="1093"/>
      <c r="HZ56" s="1093"/>
      <c r="IA56" s="1093"/>
      <c r="IB56" s="1093"/>
      <c r="IC56" s="1093"/>
      <c r="ID56" s="1093"/>
      <c r="IE56" s="1093"/>
      <c r="IF56" s="1093"/>
      <c r="IG56" s="1093"/>
      <c r="IH56" s="1093"/>
      <c r="II56" s="1093"/>
      <c r="IJ56" s="1093"/>
      <c r="IK56" s="1093"/>
      <c r="IL56" s="1093"/>
      <c r="IM56" s="1093"/>
      <c r="IN56" s="1093"/>
      <c r="IO56" s="1093"/>
      <c r="IP56" s="1093"/>
      <c r="IQ56" s="1093"/>
      <c r="IR56" s="1093"/>
      <c r="IS56" s="1093"/>
      <c r="IT56" s="1093"/>
      <c r="IU56" s="1093"/>
      <c r="IV56" s="1093"/>
    </row>
    <row r="57" spans="1:256" s="1094" customFormat="1" ht="12" customHeight="1">
      <c r="A57" s="1093"/>
      <c r="B57" s="1093"/>
      <c r="C57" s="1093"/>
      <c r="D57" s="1093"/>
      <c r="E57" s="1093"/>
      <c r="F57" s="1093"/>
      <c r="G57" s="1093"/>
      <c r="H57" s="1093"/>
      <c r="I57" s="1093"/>
      <c r="J57" s="1093"/>
      <c r="K57" s="1093"/>
      <c r="L57" s="1093"/>
      <c r="M57" s="1093"/>
      <c r="N57" s="1093"/>
      <c r="O57" s="1093"/>
      <c r="P57" s="1093"/>
      <c r="Q57" s="1093"/>
      <c r="R57" s="1093"/>
      <c r="S57" s="1093"/>
      <c r="T57" s="1093"/>
      <c r="U57" s="1093"/>
      <c r="V57" s="1093"/>
      <c r="W57" s="1093"/>
      <c r="X57" s="1093"/>
      <c r="Y57" s="1093"/>
      <c r="Z57" s="1093"/>
      <c r="AA57" s="1093"/>
      <c r="AB57" s="1093"/>
      <c r="AC57" s="1093"/>
      <c r="AD57" s="1093"/>
      <c r="AE57" s="1093"/>
      <c r="AF57" s="1093"/>
      <c r="AG57" s="1093"/>
      <c r="AH57" s="1093"/>
      <c r="AI57" s="1093"/>
      <c r="AJ57" s="1093"/>
      <c r="AK57" s="1093"/>
      <c r="AL57" s="1093"/>
      <c r="AM57" s="1093"/>
      <c r="AN57" s="1093"/>
      <c r="AO57" s="1093"/>
      <c r="AP57" s="1093"/>
      <c r="AQ57" s="1093"/>
      <c r="AR57" s="1093"/>
      <c r="AS57" s="1093"/>
      <c r="AT57" s="1093"/>
      <c r="AU57" s="1093"/>
      <c r="AV57" s="1093"/>
      <c r="AW57" s="1093"/>
      <c r="AX57" s="1093"/>
      <c r="AY57" s="1093"/>
      <c r="AZ57" s="1093"/>
      <c r="BA57" s="1093"/>
      <c r="BB57" s="1093"/>
      <c r="BC57" s="1093"/>
      <c r="BD57" s="1093"/>
      <c r="BE57" s="1093"/>
      <c r="BF57" s="1093"/>
      <c r="BG57" s="1093"/>
      <c r="BH57" s="1093"/>
      <c r="BI57" s="1093"/>
      <c r="BJ57" s="1093"/>
      <c r="BK57" s="1093"/>
      <c r="BL57" s="1093"/>
      <c r="BM57" s="1093"/>
      <c r="BN57" s="1093"/>
      <c r="BO57" s="1093"/>
      <c r="BP57" s="1093"/>
      <c r="BQ57" s="1093"/>
      <c r="BR57" s="1093"/>
      <c r="BS57" s="1093"/>
      <c r="BT57" s="1093"/>
      <c r="BU57" s="1093"/>
      <c r="BV57" s="1093"/>
      <c r="BW57" s="1093"/>
      <c r="BX57" s="1093"/>
      <c r="BY57" s="1093"/>
      <c r="BZ57" s="1093"/>
      <c r="CA57" s="1093"/>
      <c r="CB57" s="1093"/>
      <c r="CC57" s="1093"/>
      <c r="CD57" s="1093"/>
      <c r="CE57" s="1093"/>
      <c r="CF57" s="1093"/>
      <c r="CG57" s="1093"/>
      <c r="CH57" s="1093"/>
      <c r="CI57" s="1093"/>
      <c r="CJ57" s="1093"/>
      <c r="CK57" s="1093"/>
      <c r="CL57" s="1093"/>
      <c r="CM57" s="1093"/>
      <c r="CN57" s="1093"/>
      <c r="CO57" s="1093"/>
      <c r="CP57" s="1093"/>
      <c r="CQ57" s="1093"/>
      <c r="CR57" s="1093"/>
      <c r="CS57" s="1093"/>
      <c r="CT57" s="1093"/>
      <c r="CU57" s="1093"/>
      <c r="CV57" s="1093"/>
      <c r="CW57" s="1093"/>
      <c r="CX57" s="1093"/>
      <c r="CY57" s="1093"/>
      <c r="CZ57" s="1093"/>
      <c r="DA57" s="1093"/>
      <c r="DB57" s="1093"/>
      <c r="DC57" s="1093"/>
      <c r="DD57" s="1093"/>
      <c r="DE57" s="1093"/>
      <c r="DF57" s="1093"/>
      <c r="DG57" s="1093"/>
      <c r="DH57" s="1093"/>
      <c r="DI57" s="1093"/>
      <c r="DJ57" s="1093"/>
      <c r="DK57" s="1093"/>
      <c r="DL57" s="1093"/>
      <c r="DM57" s="1093"/>
      <c r="DN57" s="1093"/>
      <c r="DO57" s="1093"/>
      <c r="DP57" s="1093"/>
      <c r="DQ57" s="1093"/>
      <c r="DR57" s="1093"/>
      <c r="DS57" s="1093"/>
      <c r="DT57" s="1093"/>
      <c r="DU57" s="1093"/>
      <c r="DV57" s="1093"/>
      <c r="DW57" s="1093"/>
      <c r="DX57" s="1093"/>
      <c r="DY57" s="1093"/>
      <c r="DZ57" s="1093"/>
      <c r="EA57" s="1093"/>
      <c r="EB57" s="1093"/>
      <c r="EC57" s="1093"/>
      <c r="ED57" s="1093"/>
      <c r="EE57" s="1093"/>
      <c r="EF57" s="1093"/>
      <c r="EG57" s="1093"/>
      <c r="EH57" s="1093"/>
      <c r="EI57" s="1093"/>
      <c r="EJ57" s="1093"/>
      <c r="EK57" s="1093"/>
      <c r="EL57" s="1093"/>
      <c r="EM57" s="1093"/>
      <c r="EN57" s="1093"/>
      <c r="EO57" s="1093"/>
      <c r="EP57" s="1093"/>
      <c r="EQ57" s="1093"/>
      <c r="ER57" s="1093"/>
      <c r="ES57" s="1093"/>
      <c r="ET57" s="1093"/>
      <c r="EU57" s="1093"/>
      <c r="EV57" s="1093"/>
      <c r="EW57" s="1093"/>
      <c r="EX57" s="1093"/>
      <c r="EY57" s="1093"/>
      <c r="EZ57" s="1093"/>
      <c r="FA57" s="1093"/>
      <c r="FB57" s="1093"/>
      <c r="FC57" s="1093"/>
      <c r="FD57" s="1093"/>
      <c r="FE57" s="1093"/>
      <c r="FF57" s="1093"/>
      <c r="FG57" s="1093"/>
      <c r="FH57" s="1093"/>
      <c r="FI57" s="1093"/>
      <c r="FJ57" s="1093"/>
      <c r="FK57" s="1093"/>
      <c r="FL57" s="1093"/>
      <c r="FM57" s="1093"/>
      <c r="FN57" s="1093"/>
      <c r="FO57" s="1093"/>
      <c r="FP57" s="1093"/>
      <c r="FQ57" s="1093"/>
      <c r="FR57" s="1093"/>
      <c r="FS57" s="1093"/>
      <c r="FT57" s="1093"/>
      <c r="FU57" s="1093"/>
      <c r="FV57" s="1093"/>
      <c r="FW57" s="1093"/>
      <c r="FX57" s="1093"/>
      <c r="FY57" s="1093"/>
      <c r="FZ57" s="1093"/>
      <c r="GA57" s="1093"/>
      <c r="GB57" s="1093"/>
      <c r="GC57" s="1093"/>
      <c r="GD57" s="1093"/>
      <c r="GE57" s="1093"/>
      <c r="GF57" s="1093"/>
      <c r="GG57" s="1093"/>
      <c r="GH57" s="1093"/>
      <c r="GI57" s="1093"/>
      <c r="GJ57" s="1093"/>
      <c r="GK57" s="1093"/>
      <c r="GL57" s="1093"/>
      <c r="GM57" s="1093"/>
      <c r="GN57" s="1093"/>
      <c r="GO57" s="1093"/>
      <c r="GP57" s="1093"/>
      <c r="GQ57" s="1093"/>
      <c r="GR57" s="1093"/>
      <c r="GS57" s="1093"/>
      <c r="GT57" s="1093"/>
      <c r="GU57" s="1093"/>
      <c r="GV57" s="1093"/>
      <c r="GW57" s="1093"/>
      <c r="GX57" s="1093"/>
      <c r="GY57" s="1093"/>
      <c r="GZ57" s="1093"/>
      <c r="HA57" s="1093"/>
      <c r="HB57" s="1093"/>
      <c r="HC57" s="1093"/>
      <c r="HD57" s="1093"/>
      <c r="HE57" s="1093"/>
      <c r="HF57" s="1093"/>
      <c r="HG57" s="1093"/>
      <c r="HH57" s="1093"/>
      <c r="HI57" s="1093"/>
      <c r="HJ57" s="1093"/>
      <c r="HK57" s="1093"/>
      <c r="HL57" s="1093"/>
      <c r="HM57" s="1093"/>
      <c r="HN57" s="1093"/>
      <c r="HO57" s="1093"/>
      <c r="HP57" s="1093"/>
      <c r="HQ57" s="1093"/>
      <c r="HR57" s="1093"/>
      <c r="HS57" s="1093"/>
      <c r="HT57" s="1093"/>
      <c r="HU57" s="1093"/>
      <c r="HV57" s="1093"/>
      <c r="HW57" s="1093"/>
      <c r="HX57" s="1093"/>
      <c r="HY57" s="1093"/>
      <c r="HZ57" s="1093"/>
      <c r="IA57" s="1093"/>
      <c r="IB57" s="1093"/>
      <c r="IC57" s="1093"/>
      <c r="ID57" s="1093"/>
      <c r="IE57" s="1093"/>
      <c r="IF57" s="1093"/>
      <c r="IG57" s="1093"/>
      <c r="IH57" s="1093"/>
      <c r="II57" s="1093"/>
      <c r="IJ57" s="1093"/>
      <c r="IK57" s="1093"/>
      <c r="IL57" s="1093"/>
      <c r="IM57" s="1093"/>
      <c r="IN57" s="1093"/>
      <c r="IO57" s="1093"/>
      <c r="IP57" s="1093"/>
      <c r="IQ57" s="1093"/>
      <c r="IR57" s="1093"/>
      <c r="IS57" s="1093"/>
      <c r="IT57" s="1093"/>
      <c r="IU57" s="1093"/>
      <c r="IV57" s="1093"/>
    </row>
    <row r="58" spans="1:256" ht="5.25" customHeight="1"/>
    <row r="59" spans="1:256" ht="2.25" customHeight="1"/>
    <row r="60" spans="1:256" ht="12" customHeight="1"/>
    <row r="61" spans="1:256" ht="11.25" customHeight="1"/>
    <row r="62" spans="1:256" ht="11.25" customHeight="1"/>
    <row r="63" spans="1:256" ht="12" customHeight="1"/>
    <row r="64" spans="1:256"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sheetData>
  <mergeCells count="10">
    <mergeCell ref="A53:E53"/>
    <mergeCell ref="A54:E54"/>
    <mergeCell ref="A55:E55"/>
    <mergeCell ref="A2:F2"/>
    <mergeCell ref="A3:F3"/>
    <mergeCell ref="A5:A8"/>
    <mergeCell ref="B5:F5"/>
    <mergeCell ref="D6:D8"/>
    <mergeCell ref="E6:E8"/>
    <mergeCell ref="F6:F8"/>
  </mergeCells>
  <hyperlinks>
    <hyperlink ref="A1" location="Índice!A1" display="Voltar ao Índice"/>
  </hyperlinks>
  <printOptions horizontalCentered="1" gridLinesSet="0"/>
  <pageMargins left="0.78740157480314965" right="0.78740157480314965" top="1.1811023622047245" bottom="0.78740157480314965" header="0" footer="0"/>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sheetPr syncVertical="1" syncRef="A1" transitionEvaluation="1">
    <pageSetUpPr autoPageBreaks="0"/>
  </sheetPr>
  <dimension ref="A1:G144"/>
  <sheetViews>
    <sheetView showGridLines="0" workbookViewId="0"/>
  </sheetViews>
  <sheetFormatPr defaultColWidth="9.7109375" defaultRowHeight="12.75"/>
  <cols>
    <col min="1" max="1" width="32.85546875" style="962" customWidth="1"/>
    <col min="2" max="4" width="9.7109375" style="962" customWidth="1"/>
    <col min="5" max="5" width="12" style="962" customWidth="1"/>
    <col min="6" max="6" width="12.85546875" style="962" customWidth="1"/>
    <col min="7" max="7" width="13.85546875" style="962" customWidth="1"/>
    <col min="8" max="9" width="8.7109375" style="962" customWidth="1"/>
    <col min="10" max="256" width="9.7109375" style="962"/>
    <col min="257" max="257" width="32.85546875" style="962" customWidth="1"/>
    <col min="258" max="260" width="9.7109375" style="962" customWidth="1"/>
    <col min="261" max="261" width="12" style="962" customWidth="1"/>
    <col min="262" max="262" width="12.85546875" style="962" customWidth="1"/>
    <col min="263" max="263" width="13.85546875" style="962" customWidth="1"/>
    <col min="264" max="265" width="8.7109375" style="962" customWidth="1"/>
    <col min="266" max="512" width="9.7109375" style="962"/>
    <col min="513" max="513" width="32.85546875" style="962" customWidth="1"/>
    <col min="514" max="516" width="9.7109375" style="962" customWidth="1"/>
    <col min="517" max="517" width="12" style="962" customWidth="1"/>
    <col min="518" max="518" width="12.85546875" style="962" customWidth="1"/>
    <col min="519" max="519" width="13.85546875" style="962" customWidth="1"/>
    <col min="520" max="521" width="8.7109375" style="962" customWidth="1"/>
    <col min="522" max="768" width="9.7109375" style="962"/>
    <col min="769" max="769" width="32.85546875" style="962" customWidth="1"/>
    <col min="770" max="772" width="9.7109375" style="962" customWidth="1"/>
    <col min="773" max="773" width="12" style="962" customWidth="1"/>
    <col min="774" max="774" width="12.85546875" style="962" customWidth="1"/>
    <col min="775" max="775" width="13.85546875" style="962" customWidth="1"/>
    <col min="776" max="777" width="8.7109375" style="962" customWidth="1"/>
    <col min="778" max="1024" width="9.7109375" style="962"/>
    <col min="1025" max="1025" width="32.85546875" style="962" customWidth="1"/>
    <col min="1026" max="1028" width="9.7109375" style="962" customWidth="1"/>
    <col min="1029" max="1029" width="12" style="962" customWidth="1"/>
    <col min="1030" max="1030" width="12.85546875" style="962" customWidth="1"/>
    <col min="1031" max="1031" width="13.85546875" style="962" customWidth="1"/>
    <col min="1032" max="1033" width="8.7109375" style="962" customWidth="1"/>
    <col min="1034" max="1280" width="9.7109375" style="962"/>
    <col min="1281" max="1281" width="32.85546875" style="962" customWidth="1"/>
    <col min="1282" max="1284" width="9.7109375" style="962" customWidth="1"/>
    <col min="1285" max="1285" width="12" style="962" customWidth="1"/>
    <col min="1286" max="1286" width="12.85546875" style="962" customWidth="1"/>
    <col min="1287" max="1287" width="13.85546875" style="962" customWidth="1"/>
    <col min="1288" max="1289" width="8.7109375" style="962" customWidth="1"/>
    <col min="1290" max="1536" width="9.7109375" style="962"/>
    <col min="1537" max="1537" width="32.85546875" style="962" customWidth="1"/>
    <col min="1538" max="1540" width="9.7109375" style="962" customWidth="1"/>
    <col min="1541" max="1541" width="12" style="962" customWidth="1"/>
    <col min="1542" max="1542" width="12.85546875" style="962" customWidth="1"/>
    <col min="1543" max="1543" width="13.85546875" style="962" customWidth="1"/>
    <col min="1544" max="1545" width="8.7109375" style="962" customWidth="1"/>
    <col min="1546" max="1792" width="9.7109375" style="962"/>
    <col min="1793" max="1793" width="32.85546875" style="962" customWidth="1"/>
    <col min="1794" max="1796" width="9.7109375" style="962" customWidth="1"/>
    <col min="1797" max="1797" width="12" style="962" customWidth="1"/>
    <col min="1798" max="1798" width="12.85546875" style="962" customWidth="1"/>
    <col min="1799" max="1799" width="13.85546875" style="962" customWidth="1"/>
    <col min="1800" max="1801" width="8.7109375" style="962" customWidth="1"/>
    <col min="1802" max="2048" width="9.7109375" style="962"/>
    <col min="2049" max="2049" width="32.85546875" style="962" customWidth="1"/>
    <col min="2050" max="2052" width="9.7109375" style="962" customWidth="1"/>
    <col min="2053" max="2053" width="12" style="962" customWidth="1"/>
    <col min="2054" max="2054" width="12.85546875" style="962" customWidth="1"/>
    <col min="2055" max="2055" width="13.85546875" style="962" customWidth="1"/>
    <col min="2056" max="2057" width="8.7109375" style="962" customWidth="1"/>
    <col min="2058" max="2304" width="9.7109375" style="962"/>
    <col min="2305" max="2305" width="32.85546875" style="962" customWidth="1"/>
    <col min="2306" max="2308" width="9.7109375" style="962" customWidth="1"/>
    <col min="2309" max="2309" width="12" style="962" customWidth="1"/>
    <col min="2310" max="2310" width="12.85546875" style="962" customWidth="1"/>
    <col min="2311" max="2311" width="13.85546875" style="962" customWidth="1"/>
    <col min="2312" max="2313" width="8.7109375" style="962" customWidth="1"/>
    <col min="2314" max="2560" width="9.7109375" style="962"/>
    <col min="2561" max="2561" width="32.85546875" style="962" customWidth="1"/>
    <col min="2562" max="2564" width="9.7109375" style="962" customWidth="1"/>
    <col min="2565" max="2565" width="12" style="962" customWidth="1"/>
    <col min="2566" max="2566" width="12.85546875" style="962" customWidth="1"/>
    <col min="2567" max="2567" width="13.85546875" style="962" customWidth="1"/>
    <col min="2568" max="2569" width="8.7109375" style="962" customWidth="1"/>
    <col min="2570" max="2816" width="9.7109375" style="962"/>
    <col min="2817" max="2817" width="32.85546875" style="962" customWidth="1"/>
    <col min="2818" max="2820" width="9.7109375" style="962" customWidth="1"/>
    <col min="2821" max="2821" width="12" style="962" customWidth="1"/>
    <col min="2822" max="2822" width="12.85546875" style="962" customWidth="1"/>
    <col min="2823" max="2823" width="13.85546875" style="962" customWidth="1"/>
    <col min="2824" max="2825" width="8.7109375" style="962" customWidth="1"/>
    <col min="2826" max="3072" width="9.7109375" style="962"/>
    <col min="3073" max="3073" width="32.85546875" style="962" customWidth="1"/>
    <col min="3074" max="3076" width="9.7109375" style="962" customWidth="1"/>
    <col min="3077" max="3077" width="12" style="962" customWidth="1"/>
    <col min="3078" max="3078" width="12.85546875" style="962" customWidth="1"/>
    <col min="3079" max="3079" width="13.85546875" style="962" customWidth="1"/>
    <col min="3080" max="3081" width="8.7109375" style="962" customWidth="1"/>
    <col min="3082" max="3328" width="9.7109375" style="962"/>
    <col min="3329" max="3329" width="32.85546875" style="962" customWidth="1"/>
    <col min="3330" max="3332" width="9.7109375" style="962" customWidth="1"/>
    <col min="3333" max="3333" width="12" style="962" customWidth="1"/>
    <col min="3334" max="3334" width="12.85546875" style="962" customWidth="1"/>
    <col min="3335" max="3335" width="13.85546875" style="962" customWidth="1"/>
    <col min="3336" max="3337" width="8.7109375" style="962" customWidth="1"/>
    <col min="3338" max="3584" width="9.7109375" style="962"/>
    <col min="3585" max="3585" width="32.85546875" style="962" customWidth="1"/>
    <col min="3586" max="3588" width="9.7109375" style="962" customWidth="1"/>
    <col min="3589" max="3589" width="12" style="962" customWidth="1"/>
    <col min="3590" max="3590" width="12.85546875" style="962" customWidth="1"/>
    <col min="3591" max="3591" width="13.85546875" style="962" customWidth="1"/>
    <col min="3592" max="3593" width="8.7109375" style="962" customWidth="1"/>
    <col min="3594" max="3840" width="9.7109375" style="962"/>
    <col min="3841" max="3841" width="32.85546875" style="962" customWidth="1"/>
    <col min="3842" max="3844" width="9.7109375" style="962" customWidth="1"/>
    <col min="3845" max="3845" width="12" style="962" customWidth="1"/>
    <col min="3846" max="3846" width="12.85546875" style="962" customWidth="1"/>
    <col min="3847" max="3847" width="13.85546875" style="962" customWidth="1"/>
    <col min="3848" max="3849" width="8.7109375" style="962" customWidth="1"/>
    <col min="3850" max="4096" width="9.7109375" style="962"/>
    <col min="4097" max="4097" width="32.85546875" style="962" customWidth="1"/>
    <col min="4098" max="4100" width="9.7109375" style="962" customWidth="1"/>
    <col min="4101" max="4101" width="12" style="962" customWidth="1"/>
    <col min="4102" max="4102" width="12.85546875" style="962" customWidth="1"/>
    <col min="4103" max="4103" width="13.85546875" style="962" customWidth="1"/>
    <col min="4104" max="4105" width="8.7109375" style="962" customWidth="1"/>
    <col min="4106" max="4352" width="9.7109375" style="962"/>
    <col min="4353" max="4353" width="32.85546875" style="962" customWidth="1"/>
    <col min="4354" max="4356" width="9.7109375" style="962" customWidth="1"/>
    <col min="4357" max="4357" width="12" style="962" customWidth="1"/>
    <col min="4358" max="4358" width="12.85546875" style="962" customWidth="1"/>
    <col min="4359" max="4359" width="13.85546875" style="962" customWidth="1"/>
    <col min="4360" max="4361" width="8.7109375" style="962" customWidth="1"/>
    <col min="4362" max="4608" width="9.7109375" style="962"/>
    <col min="4609" max="4609" width="32.85546875" style="962" customWidth="1"/>
    <col min="4610" max="4612" width="9.7109375" style="962" customWidth="1"/>
    <col min="4613" max="4613" width="12" style="962" customWidth="1"/>
    <col min="4614" max="4614" width="12.85546875" style="962" customWidth="1"/>
    <col min="4615" max="4615" width="13.85546875" style="962" customWidth="1"/>
    <col min="4616" max="4617" width="8.7109375" style="962" customWidth="1"/>
    <col min="4618" max="4864" width="9.7109375" style="962"/>
    <col min="4865" max="4865" width="32.85546875" style="962" customWidth="1"/>
    <col min="4866" max="4868" width="9.7109375" style="962" customWidth="1"/>
    <col min="4869" max="4869" width="12" style="962" customWidth="1"/>
    <col min="4870" max="4870" width="12.85546875" style="962" customWidth="1"/>
    <col min="4871" max="4871" width="13.85546875" style="962" customWidth="1"/>
    <col min="4872" max="4873" width="8.7109375" style="962" customWidth="1"/>
    <col min="4874" max="5120" width="9.7109375" style="962"/>
    <col min="5121" max="5121" width="32.85546875" style="962" customWidth="1"/>
    <col min="5122" max="5124" width="9.7109375" style="962" customWidth="1"/>
    <col min="5125" max="5125" width="12" style="962" customWidth="1"/>
    <col min="5126" max="5126" width="12.85546875" style="962" customWidth="1"/>
    <col min="5127" max="5127" width="13.85546875" style="962" customWidth="1"/>
    <col min="5128" max="5129" width="8.7109375" style="962" customWidth="1"/>
    <col min="5130" max="5376" width="9.7109375" style="962"/>
    <col min="5377" max="5377" width="32.85546875" style="962" customWidth="1"/>
    <col min="5378" max="5380" width="9.7109375" style="962" customWidth="1"/>
    <col min="5381" max="5381" width="12" style="962" customWidth="1"/>
    <col min="5382" max="5382" width="12.85546875" style="962" customWidth="1"/>
    <col min="5383" max="5383" width="13.85546875" style="962" customWidth="1"/>
    <col min="5384" max="5385" width="8.7109375" style="962" customWidth="1"/>
    <col min="5386" max="5632" width="9.7109375" style="962"/>
    <col min="5633" max="5633" width="32.85546875" style="962" customWidth="1"/>
    <col min="5634" max="5636" width="9.7109375" style="962" customWidth="1"/>
    <col min="5637" max="5637" width="12" style="962" customWidth="1"/>
    <col min="5638" max="5638" width="12.85546875" style="962" customWidth="1"/>
    <col min="5639" max="5639" width="13.85546875" style="962" customWidth="1"/>
    <col min="5640" max="5641" width="8.7109375" style="962" customWidth="1"/>
    <col min="5642" max="5888" width="9.7109375" style="962"/>
    <col min="5889" max="5889" width="32.85546875" style="962" customWidth="1"/>
    <col min="5890" max="5892" width="9.7109375" style="962" customWidth="1"/>
    <col min="5893" max="5893" width="12" style="962" customWidth="1"/>
    <col min="5894" max="5894" width="12.85546875" style="962" customWidth="1"/>
    <col min="5895" max="5895" width="13.85546875" style="962" customWidth="1"/>
    <col min="5896" max="5897" width="8.7109375" style="962" customWidth="1"/>
    <col min="5898" max="6144" width="9.7109375" style="962"/>
    <col min="6145" max="6145" width="32.85546875" style="962" customWidth="1"/>
    <col min="6146" max="6148" width="9.7109375" style="962" customWidth="1"/>
    <col min="6149" max="6149" width="12" style="962" customWidth="1"/>
    <col min="6150" max="6150" width="12.85546875" style="962" customWidth="1"/>
    <col min="6151" max="6151" width="13.85546875" style="962" customWidth="1"/>
    <col min="6152" max="6153" width="8.7109375" style="962" customWidth="1"/>
    <col min="6154" max="6400" width="9.7109375" style="962"/>
    <col min="6401" max="6401" width="32.85546875" style="962" customWidth="1"/>
    <col min="6402" max="6404" width="9.7109375" style="962" customWidth="1"/>
    <col min="6405" max="6405" width="12" style="962" customWidth="1"/>
    <col min="6406" max="6406" width="12.85546875" style="962" customWidth="1"/>
    <col min="6407" max="6407" width="13.85546875" style="962" customWidth="1"/>
    <col min="6408" max="6409" width="8.7109375" style="962" customWidth="1"/>
    <col min="6410" max="6656" width="9.7109375" style="962"/>
    <col min="6657" max="6657" width="32.85546875" style="962" customWidth="1"/>
    <col min="6658" max="6660" width="9.7109375" style="962" customWidth="1"/>
    <col min="6661" max="6661" width="12" style="962" customWidth="1"/>
    <col min="6662" max="6662" width="12.85546875" style="962" customWidth="1"/>
    <col min="6663" max="6663" width="13.85546875" style="962" customWidth="1"/>
    <col min="6664" max="6665" width="8.7109375" style="962" customWidth="1"/>
    <col min="6666" max="6912" width="9.7109375" style="962"/>
    <col min="6913" max="6913" width="32.85546875" style="962" customWidth="1"/>
    <col min="6914" max="6916" width="9.7109375" style="962" customWidth="1"/>
    <col min="6917" max="6917" width="12" style="962" customWidth="1"/>
    <col min="6918" max="6918" width="12.85546875" style="962" customWidth="1"/>
    <col min="6919" max="6919" width="13.85546875" style="962" customWidth="1"/>
    <col min="6920" max="6921" width="8.7109375" style="962" customWidth="1"/>
    <col min="6922" max="7168" width="9.7109375" style="962"/>
    <col min="7169" max="7169" width="32.85546875" style="962" customWidth="1"/>
    <col min="7170" max="7172" width="9.7109375" style="962" customWidth="1"/>
    <col min="7173" max="7173" width="12" style="962" customWidth="1"/>
    <col min="7174" max="7174" width="12.85546875" style="962" customWidth="1"/>
    <col min="7175" max="7175" width="13.85546875" style="962" customWidth="1"/>
    <col min="7176" max="7177" width="8.7109375" style="962" customWidth="1"/>
    <col min="7178" max="7424" width="9.7109375" style="962"/>
    <col min="7425" max="7425" width="32.85546875" style="962" customWidth="1"/>
    <col min="7426" max="7428" width="9.7109375" style="962" customWidth="1"/>
    <col min="7429" max="7429" width="12" style="962" customWidth="1"/>
    <col min="7430" max="7430" width="12.85546875" style="962" customWidth="1"/>
    <col min="7431" max="7431" width="13.85546875" style="962" customWidth="1"/>
    <col min="7432" max="7433" width="8.7109375" style="962" customWidth="1"/>
    <col min="7434" max="7680" width="9.7109375" style="962"/>
    <col min="7681" max="7681" width="32.85546875" style="962" customWidth="1"/>
    <col min="7682" max="7684" width="9.7109375" style="962" customWidth="1"/>
    <col min="7685" max="7685" width="12" style="962" customWidth="1"/>
    <col min="7686" max="7686" width="12.85546875" style="962" customWidth="1"/>
    <col min="7687" max="7687" width="13.85546875" style="962" customWidth="1"/>
    <col min="7688" max="7689" width="8.7109375" style="962" customWidth="1"/>
    <col min="7690" max="7936" width="9.7109375" style="962"/>
    <col min="7937" max="7937" width="32.85546875" style="962" customWidth="1"/>
    <col min="7938" max="7940" width="9.7109375" style="962" customWidth="1"/>
    <col min="7941" max="7941" width="12" style="962" customWidth="1"/>
    <col min="7942" max="7942" width="12.85546875" style="962" customWidth="1"/>
    <col min="7943" max="7943" width="13.85546875" style="962" customWidth="1"/>
    <col min="7944" max="7945" width="8.7109375" style="962" customWidth="1"/>
    <col min="7946" max="8192" width="9.7109375" style="962"/>
    <col min="8193" max="8193" width="32.85546875" style="962" customWidth="1"/>
    <col min="8194" max="8196" width="9.7109375" style="962" customWidth="1"/>
    <col min="8197" max="8197" width="12" style="962" customWidth="1"/>
    <col min="8198" max="8198" width="12.85546875" style="962" customWidth="1"/>
    <col min="8199" max="8199" width="13.85546875" style="962" customWidth="1"/>
    <col min="8200" max="8201" width="8.7109375" style="962" customWidth="1"/>
    <col min="8202" max="8448" width="9.7109375" style="962"/>
    <col min="8449" max="8449" width="32.85546875" style="962" customWidth="1"/>
    <col min="8450" max="8452" width="9.7109375" style="962" customWidth="1"/>
    <col min="8453" max="8453" width="12" style="962" customWidth="1"/>
    <col min="8454" max="8454" width="12.85546875" style="962" customWidth="1"/>
    <col min="8455" max="8455" width="13.85546875" style="962" customWidth="1"/>
    <col min="8456" max="8457" width="8.7109375" style="962" customWidth="1"/>
    <col min="8458" max="8704" width="9.7109375" style="962"/>
    <col min="8705" max="8705" width="32.85546875" style="962" customWidth="1"/>
    <col min="8706" max="8708" width="9.7109375" style="962" customWidth="1"/>
    <col min="8709" max="8709" width="12" style="962" customWidth="1"/>
    <col min="8710" max="8710" width="12.85546875" style="962" customWidth="1"/>
    <col min="8711" max="8711" width="13.85546875" style="962" customWidth="1"/>
    <col min="8712" max="8713" width="8.7109375" style="962" customWidth="1"/>
    <col min="8714" max="8960" width="9.7109375" style="962"/>
    <col min="8961" max="8961" width="32.85546875" style="962" customWidth="1"/>
    <col min="8962" max="8964" width="9.7109375" style="962" customWidth="1"/>
    <col min="8965" max="8965" width="12" style="962" customWidth="1"/>
    <col min="8966" max="8966" width="12.85546875" style="962" customWidth="1"/>
    <col min="8967" max="8967" width="13.85546875" style="962" customWidth="1"/>
    <col min="8968" max="8969" width="8.7109375" style="962" customWidth="1"/>
    <col min="8970" max="9216" width="9.7109375" style="962"/>
    <col min="9217" max="9217" width="32.85546875" style="962" customWidth="1"/>
    <col min="9218" max="9220" width="9.7109375" style="962" customWidth="1"/>
    <col min="9221" max="9221" width="12" style="962" customWidth="1"/>
    <col min="9222" max="9222" width="12.85546875" style="962" customWidth="1"/>
    <col min="9223" max="9223" width="13.85546875" style="962" customWidth="1"/>
    <col min="9224" max="9225" width="8.7109375" style="962" customWidth="1"/>
    <col min="9226" max="9472" width="9.7109375" style="962"/>
    <col min="9473" max="9473" width="32.85546875" style="962" customWidth="1"/>
    <col min="9474" max="9476" width="9.7109375" style="962" customWidth="1"/>
    <col min="9477" max="9477" width="12" style="962" customWidth="1"/>
    <col min="9478" max="9478" width="12.85546875" style="962" customWidth="1"/>
    <col min="9479" max="9479" width="13.85546875" style="962" customWidth="1"/>
    <col min="9480" max="9481" width="8.7109375" style="962" customWidth="1"/>
    <col min="9482" max="9728" width="9.7109375" style="962"/>
    <col min="9729" max="9729" width="32.85546875" style="962" customWidth="1"/>
    <col min="9730" max="9732" width="9.7109375" style="962" customWidth="1"/>
    <col min="9733" max="9733" width="12" style="962" customWidth="1"/>
    <col min="9734" max="9734" width="12.85546875" style="962" customWidth="1"/>
    <col min="9735" max="9735" width="13.85546875" style="962" customWidth="1"/>
    <col min="9736" max="9737" width="8.7109375" style="962" customWidth="1"/>
    <col min="9738" max="9984" width="9.7109375" style="962"/>
    <col min="9985" max="9985" width="32.85546875" style="962" customWidth="1"/>
    <col min="9986" max="9988" width="9.7109375" style="962" customWidth="1"/>
    <col min="9989" max="9989" width="12" style="962" customWidth="1"/>
    <col min="9990" max="9990" width="12.85546875" style="962" customWidth="1"/>
    <col min="9991" max="9991" width="13.85546875" style="962" customWidth="1"/>
    <col min="9992" max="9993" width="8.7109375" style="962" customWidth="1"/>
    <col min="9994" max="10240" width="9.7109375" style="962"/>
    <col min="10241" max="10241" width="32.85546875" style="962" customWidth="1"/>
    <col min="10242" max="10244" width="9.7109375" style="962" customWidth="1"/>
    <col min="10245" max="10245" width="12" style="962" customWidth="1"/>
    <col min="10246" max="10246" width="12.85546875" style="962" customWidth="1"/>
    <col min="10247" max="10247" width="13.85546875" style="962" customWidth="1"/>
    <col min="10248" max="10249" width="8.7109375" style="962" customWidth="1"/>
    <col min="10250" max="10496" width="9.7109375" style="962"/>
    <col min="10497" max="10497" width="32.85546875" style="962" customWidth="1"/>
    <col min="10498" max="10500" width="9.7109375" style="962" customWidth="1"/>
    <col min="10501" max="10501" width="12" style="962" customWidth="1"/>
    <col min="10502" max="10502" width="12.85546875" style="962" customWidth="1"/>
    <col min="10503" max="10503" width="13.85546875" style="962" customWidth="1"/>
    <col min="10504" max="10505" width="8.7109375" style="962" customWidth="1"/>
    <col min="10506" max="10752" width="9.7109375" style="962"/>
    <col min="10753" max="10753" width="32.85546875" style="962" customWidth="1"/>
    <col min="10754" max="10756" width="9.7109375" style="962" customWidth="1"/>
    <col min="10757" max="10757" width="12" style="962" customWidth="1"/>
    <col min="10758" max="10758" width="12.85546875" style="962" customWidth="1"/>
    <col min="10759" max="10759" width="13.85546875" style="962" customWidth="1"/>
    <col min="10760" max="10761" width="8.7109375" style="962" customWidth="1"/>
    <col min="10762" max="11008" width="9.7109375" style="962"/>
    <col min="11009" max="11009" width="32.85546875" style="962" customWidth="1"/>
    <col min="11010" max="11012" width="9.7109375" style="962" customWidth="1"/>
    <col min="11013" max="11013" width="12" style="962" customWidth="1"/>
    <col min="11014" max="11014" width="12.85546875" style="962" customWidth="1"/>
    <col min="11015" max="11015" width="13.85546875" style="962" customWidth="1"/>
    <col min="11016" max="11017" width="8.7109375" style="962" customWidth="1"/>
    <col min="11018" max="11264" width="9.7109375" style="962"/>
    <col min="11265" max="11265" width="32.85546875" style="962" customWidth="1"/>
    <col min="11266" max="11268" width="9.7109375" style="962" customWidth="1"/>
    <col min="11269" max="11269" width="12" style="962" customWidth="1"/>
    <col min="11270" max="11270" width="12.85546875" style="962" customWidth="1"/>
    <col min="11271" max="11271" width="13.85546875" style="962" customWidth="1"/>
    <col min="11272" max="11273" width="8.7109375" style="962" customWidth="1"/>
    <col min="11274" max="11520" width="9.7109375" style="962"/>
    <col min="11521" max="11521" width="32.85546875" style="962" customWidth="1"/>
    <col min="11522" max="11524" width="9.7109375" style="962" customWidth="1"/>
    <col min="11525" max="11525" width="12" style="962" customWidth="1"/>
    <col min="11526" max="11526" width="12.85546875" style="962" customWidth="1"/>
    <col min="11527" max="11527" width="13.85546875" style="962" customWidth="1"/>
    <col min="11528" max="11529" width="8.7109375" style="962" customWidth="1"/>
    <col min="11530" max="11776" width="9.7109375" style="962"/>
    <col min="11777" max="11777" width="32.85546875" style="962" customWidth="1"/>
    <col min="11778" max="11780" width="9.7109375" style="962" customWidth="1"/>
    <col min="11781" max="11781" width="12" style="962" customWidth="1"/>
    <col min="11782" max="11782" width="12.85546875" style="962" customWidth="1"/>
    <col min="11783" max="11783" width="13.85546875" style="962" customWidth="1"/>
    <col min="11784" max="11785" width="8.7109375" style="962" customWidth="1"/>
    <col min="11786" max="12032" width="9.7109375" style="962"/>
    <col min="12033" max="12033" width="32.85546875" style="962" customWidth="1"/>
    <col min="12034" max="12036" width="9.7109375" style="962" customWidth="1"/>
    <col min="12037" max="12037" width="12" style="962" customWidth="1"/>
    <col min="12038" max="12038" width="12.85546875" style="962" customWidth="1"/>
    <col min="12039" max="12039" width="13.85546875" style="962" customWidth="1"/>
    <col min="12040" max="12041" width="8.7109375" style="962" customWidth="1"/>
    <col min="12042" max="12288" width="9.7109375" style="962"/>
    <col min="12289" max="12289" width="32.85546875" style="962" customWidth="1"/>
    <col min="12290" max="12292" width="9.7109375" style="962" customWidth="1"/>
    <col min="12293" max="12293" width="12" style="962" customWidth="1"/>
    <col min="12294" max="12294" width="12.85546875" style="962" customWidth="1"/>
    <col min="12295" max="12295" width="13.85546875" style="962" customWidth="1"/>
    <col min="12296" max="12297" width="8.7109375" style="962" customWidth="1"/>
    <col min="12298" max="12544" width="9.7109375" style="962"/>
    <col min="12545" max="12545" width="32.85546875" style="962" customWidth="1"/>
    <col min="12546" max="12548" width="9.7109375" style="962" customWidth="1"/>
    <col min="12549" max="12549" width="12" style="962" customWidth="1"/>
    <col min="12550" max="12550" width="12.85546875" style="962" customWidth="1"/>
    <col min="12551" max="12551" width="13.85546875" style="962" customWidth="1"/>
    <col min="12552" max="12553" width="8.7109375" style="962" customWidth="1"/>
    <col min="12554" max="12800" width="9.7109375" style="962"/>
    <col min="12801" max="12801" width="32.85546875" style="962" customWidth="1"/>
    <col min="12802" max="12804" width="9.7109375" style="962" customWidth="1"/>
    <col min="12805" max="12805" width="12" style="962" customWidth="1"/>
    <col min="12806" max="12806" width="12.85546875" style="962" customWidth="1"/>
    <col min="12807" max="12807" width="13.85546875" style="962" customWidth="1"/>
    <col min="12808" max="12809" width="8.7109375" style="962" customWidth="1"/>
    <col min="12810" max="13056" width="9.7109375" style="962"/>
    <col min="13057" max="13057" width="32.85546875" style="962" customWidth="1"/>
    <col min="13058" max="13060" width="9.7109375" style="962" customWidth="1"/>
    <col min="13061" max="13061" width="12" style="962" customWidth="1"/>
    <col min="13062" max="13062" width="12.85546875" style="962" customWidth="1"/>
    <col min="13063" max="13063" width="13.85546875" style="962" customWidth="1"/>
    <col min="13064" max="13065" width="8.7109375" style="962" customWidth="1"/>
    <col min="13066" max="13312" width="9.7109375" style="962"/>
    <col min="13313" max="13313" width="32.85546875" style="962" customWidth="1"/>
    <col min="13314" max="13316" width="9.7109375" style="962" customWidth="1"/>
    <col min="13317" max="13317" width="12" style="962" customWidth="1"/>
    <col min="13318" max="13318" width="12.85546875" style="962" customWidth="1"/>
    <col min="13319" max="13319" width="13.85546875" style="962" customWidth="1"/>
    <col min="13320" max="13321" width="8.7109375" style="962" customWidth="1"/>
    <col min="13322" max="13568" width="9.7109375" style="962"/>
    <col min="13569" max="13569" width="32.85546875" style="962" customWidth="1"/>
    <col min="13570" max="13572" width="9.7109375" style="962" customWidth="1"/>
    <col min="13573" max="13573" width="12" style="962" customWidth="1"/>
    <col min="13574" max="13574" width="12.85546875" style="962" customWidth="1"/>
    <col min="13575" max="13575" width="13.85546875" style="962" customWidth="1"/>
    <col min="13576" max="13577" width="8.7109375" style="962" customWidth="1"/>
    <col min="13578" max="13824" width="9.7109375" style="962"/>
    <col min="13825" max="13825" width="32.85546875" style="962" customWidth="1"/>
    <col min="13826" max="13828" width="9.7109375" style="962" customWidth="1"/>
    <col min="13829" max="13829" width="12" style="962" customWidth="1"/>
    <col min="13830" max="13830" width="12.85546875" style="962" customWidth="1"/>
    <col min="13831" max="13831" width="13.85546875" style="962" customWidth="1"/>
    <col min="13832" max="13833" width="8.7109375" style="962" customWidth="1"/>
    <col min="13834" max="14080" width="9.7109375" style="962"/>
    <col min="14081" max="14081" width="32.85546875" style="962" customWidth="1"/>
    <col min="14082" max="14084" width="9.7109375" style="962" customWidth="1"/>
    <col min="14085" max="14085" width="12" style="962" customWidth="1"/>
    <col min="14086" max="14086" width="12.85546875" style="962" customWidth="1"/>
    <col min="14087" max="14087" width="13.85546875" style="962" customWidth="1"/>
    <col min="14088" max="14089" width="8.7109375" style="962" customWidth="1"/>
    <col min="14090" max="14336" width="9.7109375" style="962"/>
    <col min="14337" max="14337" width="32.85546875" style="962" customWidth="1"/>
    <col min="14338" max="14340" width="9.7109375" style="962" customWidth="1"/>
    <col min="14341" max="14341" width="12" style="962" customWidth="1"/>
    <col min="14342" max="14342" width="12.85546875" style="962" customWidth="1"/>
    <col min="14343" max="14343" width="13.85546875" style="962" customWidth="1"/>
    <col min="14344" max="14345" width="8.7109375" style="962" customWidth="1"/>
    <col min="14346" max="14592" width="9.7109375" style="962"/>
    <col min="14593" max="14593" width="32.85546875" style="962" customWidth="1"/>
    <col min="14594" max="14596" width="9.7109375" style="962" customWidth="1"/>
    <col min="14597" max="14597" width="12" style="962" customWidth="1"/>
    <col min="14598" max="14598" width="12.85546875" style="962" customWidth="1"/>
    <col min="14599" max="14599" width="13.85546875" style="962" customWidth="1"/>
    <col min="14600" max="14601" width="8.7109375" style="962" customWidth="1"/>
    <col min="14602" max="14848" width="9.7109375" style="962"/>
    <col min="14849" max="14849" width="32.85546875" style="962" customWidth="1"/>
    <col min="14850" max="14852" width="9.7109375" style="962" customWidth="1"/>
    <col min="14853" max="14853" width="12" style="962" customWidth="1"/>
    <col min="14854" max="14854" width="12.85546875" style="962" customWidth="1"/>
    <col min="14855" max="14855" width="13.85546875" style="962" customWidth="1"/>
    <col min="14856" max="14857" width="8.7109375" style="962" customWidth="1"/>
    <col min="14858" max="15104" width="9.7109375" style="962"/>
    <col min="15105" max="15105" width="32.85546875" style="962" customWidth="1"/>
    <col min="15106" max="15108" width="9.7109375" style="962" customWidth="1"/>
    <col min="15109" max="15109" width="12" style="962" customWidth="1"/>
    <col min="15110" max="15110" width="12.85546875" style="962" customWidth="1"/>
    <col min="15111" max="15111" width="13.85546875" style="962" customWidth="1"/>
    <col min="15112" max="15113" width="8.7109375" style="962" customWidth="1"/>
    <col min="15114" max="15360" width="9.7109375" style="962"/>
    <col min="15361" max="15361" width="32.85546875" style="962" customWidth="1"/>
    <col min="15362" max="15364" width="9.7109375" style="962" customWidth="1"/>
    <col min="15365" max="15365" width="12" style="962" customWidth="1"/>
    <col min="15366" max="15366" width="12.85546875" style="962" customWidth="1"/>
    <col min="15367" max="15367" width="13.85546875" style="962" customWidth="1"/>
    <col min="15368" max="15369" width="8.7109375" style="962" customWidth="1"/>
    <col min="15370" max="15616" width="9.7109375" style="962"/>
    <col min="15617" max="15617" width="32.85546875" style="962" customWidth="1"/>
    <col min="15618" max="15620" width="9.7109375" style="962" customWidth="1"/>
    <col min="15621" max="15621" width="12" style="962" customWidth="1"/>
    <col min="15622" max="15622" width="12.85546875" style="962" customWidth="1"/>
    <col min="15623" max="15623" width="13.85546875" style="962" customWidth="1"/>
    <col min="15624" max="15625" width="8.7109375" style="962" customWidth="1"/>
    <col min="15626" max="15872" width="9.7109375" style="962"/>
    <col min="15873" max="15873" width="32.85546875" style="962" customWidth="1"/>
    <col min="15874" max="15876" width="9.7109375" style="962" customWidth="1"/>
    <col min="15877" max="15877" width="12" style="962" customWidth="1"/>
    <col min="15878" max="15878" width="12.85546875" style="962" customWidth="1"/>
    <col min="15879" max="15879" width="13.85546875" style="962" customWidth="1"/>
    <col min="15880" max="15881" width="8.7109375" style="962" customWidth="1"/>
    <col min="15882" max="16128" width="9.7109375" style="962"/>
    <col min="16129" max="16129" width="32.85546875" style="962" customWidth="1"/>
    <col min="16130" max="16132" width="9.7109375" style="962" customWidth="1"/>
    <col min="16133" max="16133" width="12" style="962" customWidth="1"/>
    <col min="16134" max="16134" width="12.85546875" style="962" customWidth="1"/>
    <col min="16135" max="16135" width="13.85546875" style="962" customWidth="1"/>
    <col min="16136" max="16137" width="8.7109375" style="962" customWidth="1"/>
    <col min="16138" max="16384" width="9.7109375" style="962"/>
  </cols>
  <sheetData>
    <row r="1" spans="1:7" ht="15" customHeight="1">
      <c r="A1" s="1330" t="s">
        <v>1527</v>
      </c>
    </row>
    <row r="2" spans="1:7" s="1378" customFormat="1" ht="21" customHeight="1">
      <c r="A2" s="1940" t="s">
        <v>1245</v>
      </c>
      <c r="B2" s="1940"/>
      <c r="C2" s="1940"/>
      <c r="D2" s="1940"/>
      <c r="E2" s="1940"/>
      <c r="F2" s="1940"/>
      <c r="G2" s="1940"/>
    </row>
    <row r="3" spans="1:7" s="1378" customFormat="1" ht="33" customHeight="1">
      <c r="A3" s="1826" t="s">
        <v>1246</v>
      </c>
      <c r="B3" s="1826"/>
      <c r="C3" s="1826"/>
      <c r="D3" s="1826"/>
      <c r="E3" s="1826"/>
      <c r="F3" s="1826"/>
      <c r="G3" s="1826"/>
    </row>
    <row r="4" spans="1:7" ht="15" customHeight="1">
      <c r="A4" s="1379">
        <v>2015</v>
      </c>
      <c r="B4" s="1380"/>
      <c r="C4" s="1380"/>
      <c r="D4" s="1380"/>
      <c r="E4" s="1380"/>
      <c r="F4" s="1380"/>
      <c r="G4" s="1381" t="s">
        <v>671</v>
      </c>
    </row>
    <row r="5" spans="1:7" ht="12.75" customHeight="1">
      <c r="A5" s="1941" t="s">
        <v>420</v>
      </c>
      <c r="B5" s="1382"/>
      <c r="C5" s="1942" t="s">
        <v>1247</v>
      </c>
      <c r="D5" s="1943"/>
      <c r="E5" s="1944"/>
      <c r="F5" s="1383"/>
      <c r="G5" s="1383"/>
    </row>
    <row r="6" spans="1:7" ht="12.75" customHeight="1">
      <c r="A6" s="1828"/>
      <c r="B6" s="969" t="s">
        <v>1248</v>
      </c>
      <c r="C6" s="1945"/>
      <c r="D6" s="1946"/>
      <c r="E6" s="1947"/>
      <c r="F6" s="1384"/>
      <c r="G6" s="1384"/>
    </row>
    <row r="7" spans="1:7" ht="12.75" customHeight="1">
      <c r="A7" s="1828"/>
      <c r="B7" s="969" t="s">
        <v>1249</v>
      </c>
      <c r="C7" s="1948"/>
      <c r="D7" s="1949"/>
      <c r="E7" s="1950"/>
      <c r="F7" s="1384" t="s">
        <v>1250</v>
      </c>
      <c r="G7" s="1384" t="s">
        <v>1251</v>
      </c>
    </row>
    <row r="8" spans="1:7" ht="12.75" customHeight="1">
      <c r="A8" s="1828"/>
      <c r="B8" s="969" t="s">
        <v>1252</v>
      </c>
      <c r="C8" s="1951" t="s">
        <v>9</v>
      </c>
      <c r="D8" s="1951" t="s">
        <v>1253</v>
      </c>
      <c r="E8" s="1952" t="s">
        <v>1254</v>
      </c>
      <c r="F8" s="1384" t="s">
        <v>1255</v>
      </c>
      <c r="G8" s="1384" t="s">
        <v>1256</v>
      </c>
    </row>
    <row r="9" spans="1:7" ht="12.75" customHeight="1">
      <c r="A9" s="1828"/>
      <c r="B9" s="969" t="s">
        <v>1257</v>
      </c>
      <c r="C9" s="1828"/>
      <c r="D9" s="1828"/>
      <c r="E9" s="1953"/>
      <c r="F9" s="1384"/>
      <c r="G9" s="1384"/>
    </row>
    <row r="10" spans="1:7" ht="12.75" customHeight="1">
      <c r="A10" s="1829"/>
      <c r="B10" s="968"/>
      <c r="C10" s="1829"/>
      <c r="D10" s="1829"/>
      <c r="E10" s="1954"/>
      <c r="F10" s="1385"/>
      <c r="G10" s="1386"/>
    </row>
    <row r="11" spans="1:7" ht="12.95" customHeight="1">
      <c r="A11" s="1387"/>
      <c r="B11" s="1387"/>
      <c r="C11" s="1387"/>
      <c r="D11" s="1387"/>
      <c r="E11" s="1387"/>
      <c r="F11" s="1387"/>
    </row>
    <row r="12" spans="1:7" s="1390" customFormat="1" ht="12.95" customHeight="1">
      <c r="A12" s="1388" t="s">
        <v>26</v>
      </c>
      <c r="B12" s="1389">
        <f t="shared" ref="B12:G12" si="0">+B14+B22+B23</f>
        <v>1037</v>
      </c>
      <c r="C12" s="1389">
        <f t="shared" si="0"/>
        <v>7587.0000000000009</v>
      </c>
      <c r="D12" s="1389">
        <f t="shared" si="0"/>
        <v>4252</v>
      </c>
      <c r="E12" s="1389">
        <f t="shared" si="0"/>
        <v>3334.9999999999991</v>
      </c>
      <c r="F12" s="1389">
        <f t="shared" si="0"/>
        <v>282061.99999999994</v>
      </c>
      <c r="G12" s="1389">
        <f t="shared" si="0"/>
        <v>48413</v>
      </c>
    </row>
    <row r="13" spans="1:7" ht="12.95" customHeight="1">
      <c r="B13" s="1391"/>
      <c r="C13" s="1391"/>
      <c r="D13" s="1391"/>
      <c r="E13" s="1391"/>
      <c r="F13" s="1391"/>
      <c r="G13" s="1391"/>
    </row>
    <row r="14" spans="1:7" ht="12.95" customHeight="1">
      <c r="A14" s="1392" t="s">
        <v>537</v>
      </c>
      <c r="B14" s="1393">
        <f t="shared" ref="B14:G14" si="1">SUM(B16:B20)</f>
        <v>972</v>
      </c>
      <c r="C14" s="1393">
        <f t="shared" si="1"/>
        <v>7103.0000000000009</v>
      </c>
      <c r="D14" s="1393">
        <f t="shared" si="1"/>
        <v>3945.0000000000005</v>
      </c>
      <c r="E14" s="1393">
        <f t="shared" si="1"/>
        <v>3157.9999999999991</v>
      </c>
      <c r="F14" s="1393">
        <f t="shared" si="1"/>
        <v>269208.99999999994</v>
      </c>
      <c r="G14" s="1393">
        <f t="shared" si="1"/>
        <v>45995</v>
      </c>
    </row>
    <row r="15" spans="1:7" ht="12.95" customHeight="1">
      <c r="B15" s="1394"/>
      <c r="C15" s="1394"/>
      <c r="D15" s="1394"/>
      <c r="E15" s="1394"/>
      <c r="F15" s="1394"/>
      <c r="G15" s="1394"/>
    </row>
    <row r="16" spans="1:7" ht="12.95" customHeight="1">
      <c r="A16" s="1395" t="s">
        <v>538</v>
      </c>
      <c r="B16" s="1391">
        <v>294</v>
      </c>
      <c r="C16" s="1391">
        <v>2358.0000000000014</v>
      </c>
      <c r="D16" s="1391">
        <v>1333.9999999999998</v>
      </c>
      <c r="E16" s="1391">
        <v>1023.9999999999997</v>
      </c>
      <c r="F16" s="1391">
        <v>83152.999999999971</v>
      </c>
      <c r="G16" s="1391">
        <v>14415.000000000002</v>
      </c>
    </row>
    <row r="17" spans="1:7" ht="12.95" customHeight="1">
      <c r="A17" s="1395" t="s">
        <v>539</v>
      </c>
      <c r="B17" s="1391">
        <v>251</v>
      </c>
      <c r="C17" s="1391">
        <v>1772.0000000000007</v>
      </c>
      <c r="D17" s="1391">
        <v>971.00000000000011</v>
      </c>
      <c r="E17" s="1391">
        <v>800.99999999999989</v>
      </c>
      <c r="F17" s="1391">
        <v>74374</v>
      </c>
      <c r="G17" s="1391">
        <v>11818.999999999993</v>
      </c>
    </row>
    <row r="18" spans="1:7" ht="12.95" customHeight="1">
      <c r="A18" s="1395" t="s">
        <v>540</v>
      </c>
      <c r="B18" s="1391">
        <v>243</v>
      </c>
      <c r="C18" s="1391">
        <v>1773.9999999999989</v>
      </c>
      <c r="D18" s="1391">
        <v>958.00000000000045</v>
      </c>
      <c r="E18" s="1391">
        <v>815.99999999999966</v>
      </c>
      <c r="F18" s="1391">
        <v>69327.999999999971</v>
      </c>
      <c r="G18" s="1391">
        <v>12843.000000000011</v>
      </c>
    </row>
    <row r="19" spans="1:7" ht="12.95" customHeight="1">
      <c r="A19" s="1395" t="s">
        <v>541</v>
      </c>
      <c r="B19" s="1391">
        <v>140</v>
      </c>
      <c r="C19" s="1391">
        <v>911.00000000000011</v>
      </c>
      <c r="D19" s="1391">
        <v>517.99999999999989</v>
      </c>
      <c r="E19" s="1391">
        <v>393.00000000000011</v>
      </c>
      <c r="F19" s="1391">
        <v>29427.000000000015</v>
      </c>
      <c r="G19" s="1391">
        <v>4343</v>
      </c>
    </row>
    <row r="20" spans="1:7" ht="12.95" customHeight="1">
      <c r="A20" s="1395" t="s">
        <v>542</v>
      </c>
      <c r="B20" s="1391">
        <v>44</v>
      </c>
      <c r="C20" s="1391">
        <v>288</v>
      </c>
      <c r="D20" s="1391">
        <v>164</v>
      </c>
      <c r="E20" s="1391">
        <v>123.99999999999999</v>
      </c>
      <c r="F20" s="1391">
        <v>12927.000000000004</v>
      </c>
      <c r="G20" s="1391">
        <v>2574.9999999999995</v>
      </c>
    </row>
    <row r="21" spans="1:7" ht="12.95" customHeight="1">
      <c r="B21" s="1396"/>
      <c r="C21" s="1396"/>
      <c r="D21" s="1396"/>
      <c r="E21" s="1396"/>
      <c r="F21" s="1396"/>
      <c r="G21" s="1396"/>
    </row>
    <row r="22" spans="1:7" ht="12.95" customHeight="1">
      <c r="A22" s="1392" t="s">
        <v>543</v>
      </c>
      <c r="B22" s="1393">
        <v>32</v>
      </c>
      <c r="C22" s="1393">
        <v>224</v>
      </c>
      <c r="D22" s="1393">
        <v>180</v>
      </c>
      <c r="E22" s="1393">
        <v>44</v>
      </c>
      <c r="F22" s="1393">
        <v>5073.9999999999991</v>
      </c>
      <c r="G22" s="1393">
        <v>432.99999999999994</v>
      </c>
    </row>
    <row r="23" spans="1:7" ht="12.95" customHeight="1">
      <c r="A23" s="1392" t="s">
        <v>544</v>
      </c>
      <c r="B23" s="1393">
        <v>33</v>
      </c>
      <c r="C23" s="1393">
        <v>260</v>
      </c>
      <c r="D23" s="1393">
        <v>126.99999999999999</v>
      </c>
      <c r="E23" s="1393">
        <v>133</v>
      </c>
      <c r="F23" s="1393">
        <v>7778.9999999999991</v>
      </c>
      <c r="G23" s="1393">
        <v>1984.9999999999998</v>
      </c>
    </row>
    <row r="24" spans="1:7" ht="12.95" customHeight="1" thickBot="1">
      <c r="A24" s="1397"/>
      <c r="B24" s="1398"/>
      <c r="C24" s="1398"/>
      <c r="D24" s="1398"/>
      <c r="E24" s="1398"/>
      <c r="F24" s="1398"/>
      <c r="G24" s="1398"/>
    </row>
    <row r="25" spans="1:7" ht="3.75" customHeight="1" thickTop="1">
      <c r="A25" s="1387"/>
      <c r="B25" s="1399"/>
      <c r="C25" s="1399"/>
      <c r="D25" s="1399"/>
      <c r="E25" s="1399"/>
      <c r="F25" s="1399"/>
      <c r="G25" s="1399"/>
    </row>
    <row r="26" spans="1:7" s="1400" customFormat="1" ht="12.95" customHeight="1">
      <c r="A26" s="1939" t="s">
        <v>1258</v>
      </c>
      <c r="B26" s="1939"/>
      <c r="C26" s="1939"/>
      <c r="D26" s="1939"/>
      <c r="E26" s="1939"/>
    </row>
    <row r="27" spans="1:7" ht="15.95" customHeight="1"/>
    <row r="28" spans="1:7" ht="15.95" customHeight="1"/>
    <row r="29" spans="1:7" ht="15.95" customHeight="1"/>
    <row r="30" spans="1:7" ht="15.95" customHeight="1"/>
    <row r="31" spans="1:7" ht="15.95" customHeight="1"/>
    <row r="32" spans="1:7"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21.95" customHeight="1"/>
    <row r="44" ht="21.95"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sheetData>
  <mergeCells count="8">
    <mergeCell ref="A26:E26"/>
    <mergeCell ref="A2:G2"/>
    <mergeCell ref="A3:G3"/>
    <mergeCell ref="A5:A10"/>
    <mergeCell ref="C5:E7"/>
    <mergeCell ref="C8:C10"/>
    <mergeCell ref="D8:D10"/>
    <mergeCell ref="E8:E10"/>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sheetPr>
    <pageSetUpPr autoPageBreaks="0"/>
  </sheetPr>
  <dimension ref="A1:AM1121"/>
  <sheetViews>
    <sheetView showGridLines="0" workbookViewId="0">
      <selection activeCell="A3" sqref="A3:G3"/>
    </sheetView>
  </sheetViews>
  <sheetFormatPr defaultColWidth="9.7109375" defaultRowHeight="12.75"/>
  <cols>
    <col min="1" max="1" width="29.85546875" style="1401" customWidth="1"/>
    <col min="2" max="2" width="9" style="1401" customWidth="1"/>
    <col min="3" max="3" width="10" style="1401" customWidth="1"/>
    <col min="4" max="4" width="10.7109375" style="1401" customWidth="1"/>
    <col min="5" max="5" width="11.140625" style="1401" customWidth="1"/>
    <col min="6" max="6" width="7.7109375" style="1401" customWidth="1"/>
    <col min="7" max="7" width="8.42578125" style="1401" customWidth="1"/>
    <col min="8" max="8" width="8.7109375" style="1401" customWidth="1"/>
    <col min="9" max="256" width="9.7109375" style="1401"/>
    <col min="257" max="257" width="29.85546875" style="1401" customWidth="1"/>
    <col min="258" max="258" width="9" style="1401" customWidth="1"/>
    <col min="259" max="259" width="10" style="1401" customWidth="1"/>
    <col min="260" max="260" width="10.7109375" style="1401" customWidth="1"/>
    <col min="261" max="261" width="11.140625" style="1401" customWidth="1"/>
    <col min="262" max="262" width="7.7109375" style="1401" customWidth="1"/>
    <col min="263" max="263" width="8.42578125" style="1401" customWidth="1"/>
    <col min="264" max="264" width="8.7109375" style="1401" customWidth="1"/>
    <col min="265" max="512" width="9.7109375" style="1401"/>
    <col min="513" max="513" width="29.85546875" style="1401" customWidth="1"/>
    <col min="514" max="514" width="9" style="1401" customWidth="1"/>
    <col min="515" max="515" width="10" style="1401" customWidth="1"/>
    <col min="516" max="516" width="10.7109375" style="1401" customWidth="1"/>
    <col min="517" max="517" width="11.140625" style="1401" customWidth="1"/>
    <col min="518" max="518" width="7.7109375" style="1401" customWidth="1"/>
    <col min="519" max="519" width="8.42578125" style="1401" customWidth="1"/>
    <col min="520" max="520" width="8.7109375" style="1401" customWidth="1"/>
    <col min="521" max="768" width="9.7109375" style="1401"/>
    <col min="769" max="769" width="29.85546875" style="1401" customWidth="1"/>
    <col min="770" max="770" width="9" style="1401" customWidth="1"/>
    <col min="771" max="771" width="10" style="1401" customWidth="1"/>
    <col min="772" max="772" width="10.7109375" style="1401" customWidth="1"/>
    <col min="773" max="773" width="11.140625" style="1401" customWidth="1"/>
    <col min="774" max="774" width="7.7109375" style="1401" customWidth="1"/>
    <col min="775" max="775" width="8.42578125" style="1401" customWidth="1"/>
    <col min="776" max="776" width="8.7109375" style="1401" customWidth="1"/>
    <col min="777" max="1024" width="9.7109375" style="1401"/>
    <col min="1025" max="1025" width="29.85546875" style="1401" customWidth="1"/>
    <col min="1026" max="1026" width="9" style="1401" customWidth="1"/>
    <col min="1027" max="1027" width="10" style="1401" customWidth="1"/>
    <col min="1028" max="1028" width="10.7109375" style="1401" customWidth="1"/>
    <col min="1029" max="1029" width="11.140625" style="1401" customWidth="1"/>
    <col min="1030" max="1030" width="7.7109375" style="1401" customWidth="1"/>
    <col min="1031" max="1031" width="8.42578125" style="1401" customWidth="1"/>
    <col min="1032" max="1032" width="8.7109375" style="1401" customWidth="1"/>
    <col min="1033" max="1280" width="9.7109375" style="1401"/>
    <col min="1281" max="1281" width="29.85546875" style="1401" customWidth="1"/>
    <col min="1282" max="1282" width="9" style="1401" customWidth="1"/>
    <col min="1283" max="1283" width="10" style="1401" customWidth="1"/>
    <col min="1284" max="1284" width="10.7109375" style="1401" customWidth="1"/>
    <col min="1285" max="1285" width="11.140625" style="1401" customWidth="1"/>
    <col min="1286" max="1286" width="7.7109375" style="1401" customWidth="1"/>
    <col min="1287" max="1287" width="8.42578125" style="1401" customWidth="1"/>
    <col min="1288" max="1288" width="8.7109375" style="1401" customWidth="1"/>
    <col min="1289" max="1536" width="9.7109375" style="1401"/>
    <col min="1537" max="1537" width="29.85546875" style="1401" customWidth="1"/>
    <col min="1538" max="1538" width="9" style="1401" customWidth="1"/>
    <col min="1539" max="1539" width="10" style="1401" customWidth="1"/>
    <col min="1540" max="1540" width="10.7109375" style="1401" customWidth="1"/>
    <col min="1541" max="1541" width="11.140625" style="1401" customWidth="1"/>
    <col min="1542" max="1542" width="7.7109375" style="1401" customWidth="1"/>
    <col min="1543" max="1543" width="8.42578125" style="1401" customWidth="1"/>
    <col min="1544" max="1544" width="8.7109375" style="1401" customWidth="1"/>
    <col min="1545" max="1792" width="9.7109375" style="1401"/>
    <col min="1793" max="1793" width="29.85546875" style="1401" customWidth="1"/>
    <col min="1794" max="1794" width="9" style="1401" customWidth="1"/>
    <col min="1795" max="1795" width="10" style="1401" customWidth="1"/>
    <col min="1796" max="1796" width="10.7109375" style="1401" customWidth="1"/>
    <col min="1797" max="1797" width="11.140625" style="1401" customWidth="1"/>
    <col min="1798" max="1798" width="7.7109375" style="1401" customWidth="1"/>
    <col min="1799" max="1799" width="8.42578125" style="1401" customWidth="1"/>
    <col min="1800" max="1800" width="8.7109375" style="1401" customWidth="1"/>
    <col min="1801" max="2048" width="9.7109375" style="1401"/>
    <col min="2049" max="2049" width="29.85546875" style="1401" customWidth="1"/>
    <col min="2050" max="2050" width="9" style="1401" customWidth="1"/>
    <col min="2051" max="2051" width="10" style="1401" customWidth="1"/>
    <col min="2052" max="2052" width="10.7109375" style="1401" customWidth="1"/>
    <col min="2053" max="2053" width="11.140625" style="1401" customWidth="1"/>
    <col min="2054" max="2054" width="7.7109375" style="1401" customWidth="1"/>
    <col min="2055" max="2055" width="8.42578125" style="1401" customWidth="1"/>
    <col min="2056" max="2056" width="8.7109375" style="1401" customWidth="1"/>
    <col min="2057" max="2304" width="9.7109375" style="1401"/>
    <col min="2305" max="2305" width="29.85546875" style="1401" customWidth="1"/>
    <col min="2306" max="2306" width="9" style="1401" customWidth="1"/>
    <col min="2307" max="2307" width="10" style="1401" customWidth="1"/>
    <col min="2308" max="2308" width="10.7109375" style="1401" customWidth="1"/>
    <col min="2309" max="2309" width="11.140625" style="1401" customWidth="1"/>
    <col min="2310" max="2310" width="7.7109375" style="1401" customWidth="1"/>
    <col min="2311" max="2311" width="8.42578125" style="1401" customWidth="1"/>
    <col min="2312" max="2312" width="8.7109375" style="1401" customWidth="1"/>
    <col min="2313" max="2560" width="9.7109375" style="1401"/>
    <col min="2561" max="2561" width="29.85546875" style="1401" customWidth="1"/>
    <col min="2562" max="2562" width="9" style="1401" customWidth="1"/>
    <col min="2563" max="2563" width="10" style="1401" customWidth="1"/>
    <col min="2564" max="2564" width="10.7109375" style="1401" customWidth="1"/>
    <col min="2565" max="2565" width="11.140625" style="1401" customWidth="1"/>
    <col min="2566" max="2566" width="7.7109375" style="1401" customWidth="1"/>
    <col min="2567" max="2567" width="8.42578125" style="1401" customWidth="1"/>
    <col min="2568" max="2568" width="8.7109375" style="1401" customWidth="1"/>
    <col min="2569" max="2816" width="9.7109375" style="1401"/>
    <col min="2817" max="2817" width="29.85546875" style="1401" customWidth="1"/>
    <col min="2818" max="2818" width="9" style="1401" customWidth="1"/>
    <col min="2819" max="2819" width="10" style="1401" customWidth="1"/>
    <col min="2820" max="2820" width="10.7109375" style="1401" customWidth="1"/>
    <col min="2821" max="2821" width="11.140625" style="1401" customWidth="1"/>
    <col min="2822" max="2822" width="7.7109375" style="1401" customWidth="1"/>
    <col min="2823" max="2823" width="8.42578125" style="1401" customWidth="1"/>
    <col min="2824" max="2824" width="8.7109375" style="1401" customWidth="1"/>
    <col min="2825" max="3072" width="9.7109375" style="1401"/>
    <col min="3073" max="3073" width="29.85546875" style="1401" customWidth="1"/>
    <col min="3074" max="3074" width="9" style="1401" customWidth="1"/>
    <col min="3075" max="3075" width="10" style="1401" customWidth="1"/>
    <col min="3076" max="3076" width="10.7109375" style="1401" customWidth="1"/>
    <col min="3077" max="3077" width="11.140625" style="1401" customWidth="1"/>
    <col min="3078" max="3078" width="7.7109375" style="1401" customWidth="1"/>
    <col min="3079" max="3079" width="8.42578125" style="1401" customWidth="1"/>
    <col min="3080" max="3080" width="8.7109375" style="1401" customWidth="1"/>
    <col min="3081" max="3328" width="9.7109375" style="1401"/>
    <col min="3329" max="3329" width="29.85546875" style="1401" customWidth="1"/>
    <col min="3330" max="3330" width="9" style="1401" customWidth="1"/>
    <col min="3331" max="3331" width="10" style="1401" customWidth="1"/>
    <col min="3332" max="3332" width="10.7109375" style="1401" customWidth="1"/>
    <col min="3333" max="3333" width="11.140625" style="1401" customWidth="1"/>
    <col min="3334" max="3334" width="7.7109375" style="1401" customWidth="1"/>
    <col min="3335" max="3335" width="8.42578125" style="1401" customWidth="1"/>
    <col min="3336" max="3336" width="8.7109375" style="1401" customWidth="1"/>
    <col min="3337" max="3584" width="9.7109375" style="1401"/>
    <col min="3585" max="3585" width="29.85546875" style="1401" customWidth="1"/>
    <col min="3586" max="3586" width="9" style="1401" customWidth="1"/>
    <col min="3587" max="3587" width="10" style="1401" customWidth="1"/>
    <col min="3588" max="3588" width="10.7109375" style="1401" customWidth="1"/>
    <col min="3589" max="3589" width="11.140625" style="1401" customWidth="1"/>
    <col min="3590" max="3590" width="7.7109375" style="1401" customWidth="1"/>
    <col min="3591" max="3591" width="8.42578125" style="1401" customWidth="1"/>
    <col min="3592" max="3592" width="8.7109375" style="1401" customWidth="1"/>
    <col min="3593" max="3840" width="9.7109375" style="1401"/>
    <col min="3841" max="3841" width="29.85546875" style="1401" customWidth="1"/>
    <col min="3842" max="3842" width="9" style="1401" customWidth="1"/>
    <col min="3843" max="3843" width="10" style="1401" customWidth="1"/>
    <col min="3844" max="3844" width="10.7109375" style="1401" customWidth="1"/>
    <col min="3845" max="3845" width="11.140625" style="1401" customWidth="1"/>
    <col min="3846" max="3846" width="7.7109375" style="1401" customWidth="1"/>
    <col min="3847" max="3847" width="8.42578125" style="1401" customWidth="1"/>
    <col min="3848" max="3848" width="8.7109375" style="1401" customWidth="1"/>
    <col min="3849" max="4096" width="9.7109375" style="1401"/>
    <col min="4097" max="4097" width="29.85546875" style="1401" customWidth="1"/>
    <col min="4098" max="4098" width="9" style="1401" customWidth="1"/>
    <col min="4099" max="4099" width="10" style="1401" customWidth="1"/>
    <col min="4100" max="4100" width="10.7109375" style="1401" customWidth="1"/>
    <col min="4101" max="4101" width="11.140625" style="1401" customWidth="1"/>
    <col min="4102" max="4102" width="7.7109375" style="1401" customWidth="1"/>
    <col min="4103" max="4103" width="8.42578125" style="1401" customWidth="1"/>
    <col min="4104" max="4104" width="8.7109375" style="1401" customWidth="1"/>
    <col min="4105" max="4352" width="9.7109375" style="1401"/>
    <col min="4353" max="4353" width="29.85546875" style="1401" customWidth="1"/>
    <col min="4354" max="4354" width="9" style="1401" customWidth="1"/>
    <col min="4355" max="4355" width="10" style="1401" customWidth="1"/>
    <col min="4356" max="4356" width="10.7109375" style="1401" customWidth="1"/>
    <col min="4357" max="4357" width="11.140625" style="1401" customWidth="1"/>
    <col min="4358" max="4358" width="7.7109375" style="1401" customWidth="1"/>
    <col min="4359" max="4359" width="8.42578125" style="1401" customWidth="1"/>
    <col min="4360" max="4360" width="8.7109375" style="1401" customWidth="1"/>
    <col min="4361" max="4608" width="9.7109375" style="1401"/>
    <col min="4609" max="4609" width="29.85546875" style="1401" customWidth="1"/>
    <col min="4610" max="4610" width="9" style="1401" customWidth="1"/>
    <col min="4611" max="4611" width="10" style="1401" customWidth="1"/>
    <col min="4612" max="4612" width="10.7109375" style="1401" customWidth="1"/>
    <col min="4613" max="4613" width="11.140625" style="1401" customWidth="1"/>
    <col min="4614" max="4614" width="7.7109375" style="1401" customWidth="1"/>
    <col min="4615" max="4615" width="8.42578125" style="1401" customWidth="1"/>
    <col min="4616" max="4616" width="8.7109375" style="1401" customWidth="1"/>
    <col min="4617" max="4864" width="9.7109375" style="1401"/>
    <col min="4865" max="4865" width="29.85546875" style="1401" customWidth="1"/>
    <col min="4866" max="4866" width="9" style="1401" customWidth="1"/>
    <col min="4867" max="4867" width="10" style="1401" customWidth="1"/>
    <col min="4868" max="4868" width="10.7109375" style="1401" customWidth="1"/>
    <col min="4869" max="4869" width="11.140625" style="1401" customWidth="1"/>
    <col min="4870" max="4870" width="7.7109375" style="1401" customWidth="1"/>
    <col min="4871" max="4871" width="8.42578125" style="1401" customWidth="1"/>
    <col min="4872" max="4872" width="8.7109375" style="1401" customWidth="1"/>
    <col min="4873" max="5120" width="9.7109375" style="1401"/>
    <col min="5121" max="5121" width="29.85546875" style="1401" customWidth="1"/>
    <col min="5122" max="5122" width="9" style="1401" customWidth="1"/>
    <col min="5123" max="5123" width="10" style="1401" customWidth="1"/>
    <col min="5124" max="5124" width="10.7109375" style="1401" customWidth="1"/>
    <col min="5125" max="5125" width="11.140625" style="1401" customWidth="1"/>
    <col min="5126" max="5126" width="7.7109375" style="1401" customWidth="1"/>
    <col min="5127" max="5127" width="8.42578125" style="1401" customWidth="1"/>
    <col min="5128" max="5128" width="8.7109375" style="1401" customWidth="1"/>
    <col min="5129" max="5376" width="9.7109375" style="1401"/>
    <col min="5377" max="5377" width="29.85546875" style="1401" customWidth="1"/>
    <col min="5378" max="5378" width="9" style="1401" customWidth="1"/>
    <col min="5379" max="5379" width="10" style="1401" customWidth="1"/>
    <col min="5380" max="5380" width="10.7109375" style="1401" customWidth="1"/>
    <col min="5381" max="5381" width="11.140625" style="1401" customWidth="1"/>
    <col min="5382" max="5382" width="7.7109375" style="1401" customWidth="1"/>
    <col min="5383" max="5383" width="8.42578125" style="1401" customWidth="1"/>
    <col min="5384" max="5384" width="8.7109375" style="1401" customWidth="1"/>
    <col min="5385" max="5632" width="9.7109375" style="1401"/>
    <col min="5633" max="5633" width="29.85546875" style="1401" customWidth="1"/>
    <col min="5634" max="5634" width="9" style="1401" customWidth="1"/>
    <col min="5635" max="5635" width="10" style="1401" customWidth="1"/>
    <col min="5636" max="5636" width="10.7109375" style="1401" customWidth="1"/>
    <col min="5637" max="5637" width="11.140625" style="1401" customWidth="1"/>
    <col min="5638" max="5638" width="7.7109375" style="1401" customWidth="1"/>
    <col min="5639" max="5639" width="8.42578125" style="1401" customWidth="1"/>
    <col min="5640" max="5640" width="8.7109375" style="1401" customWidth="1"/>
    <col min="5641" max="5888" width="9.7109375" style="1401"/>
    <col min="5889" max="5889" width="29.85546875" style="1401" customWidth="1"/>
    <col min="5890" max="5890" width="9" style="1401" customWidth="1"/>
    <col min="5891" max="5891" width="10" style="1401" customWidth="1"/>
    <col min="5892" max="5892" width="10.7109375" style="1401" customWidth="1"/>
    <col min="5893" max="5893" width="11.140625" style="1401" customWidth="1"/>
    <col min="5894" max="5894" width="7.7109375" style="1401" customWidth="1"/>
    <col min="5895" max="5895" width="8.42578125" style="1401" customWidth="1"/>
    <col min="5896" max="5896" width="8.7109375" style="1401" customWidth="1"/>
    <col min="5897" max="6144" width="9.7109375" style="1401"/>
    <col min="6145" max="6145" width="29.85546875" style="1401" customWidth="1"/>
    <col min="6146" max="6146" width="9" style="1401" customWidth="1"/>
    <col min="6147" max="6147" width="10" style="1401" customWidth="1"/>
    <col min="6148" max="6148" width="10.7109375" style="1401" customWidth="1"/>
    <col min="6149" max="6149" width="11.140625" style="1401" customWidth="1"/>
    <col min="6150" max="6150" width="7.7109375" style="1401" customWidth="1"/>
    <col min="6151" max="6151" width="8.42578125" style="1401" customWidth="1"/>
    <col min="6152" max="6152" width="8.7109375" style="1401" customWidth="1"/>
    <col min="6153" max="6400" width="9.7109375" style="1401"/>
    <col min="6401" max="6401" width="29.85546875" style="1401" customWidth="1"/>
    <col min="6402" max="6402" width="9" style="1401" customWidth="1"/>
    <col min="6403" max="6403" width="10" style="1401" customWidth="1"/>
    <col min="6404" max="6404" width="10.7109375" style="1401" customWidth="1"/>
    <col min="6405" max="6405" width="11.140625" style="1401" customWidth="1"/>
    <col min="6406" max="6406" width="7.7109375" style="1401" customWidth="1"/>
    <col min="6407" max="6407" width="8.42578125" style="1401" customWidth="1"/>
    <col min="6408" max="6408" width="8.7109375" style="1401" customWidth="1"/>
    <col min="6409" max="6656" width="9.7109375" style="1401"/>
    <col min="6657" max="6657" width="29.85546875" style="1401" customWidth="1"/>
    <col min="6658" max="6658" width="9" style="1401" customWidth="1"/>
    <col min="6659" max="6659" width="10" style="1401" customWidth="1"/>
    <col min="6660" max="6660" width="10.7109375" style="1401" customWidth="1"/>
    <col min="6661" max="6661" width="11.140625" style="1401" customWidth="1"/>
    <col min="6662" max="6662" width="7.7109375" style="1401" customWidth="1"/>
    <col min="6663" max="6663" width="8.42578125" style="1401" customWidth="1"/>
    <col min="6664" max="6664" width="8.7109375" style="1401" customWidth="1"/>
    <col min="6665" max="6912" width="9.7109375" style="1401"/>
    <col min="6913" max="6913" width="29.85546875" style="1401" customWidth="1"/>
    <col min="6914" max="6914" width="9" style="1401" customWidth="1"/>
    <col min="6915" max="6915" width="10" style="1401" customWidth="1"/>
    <col min="6916" max="6916" width="10.7109375" style="1401" customWidth="1"/>
    <col min="6917" max="6917" width="11.140625" style="1401" customWidth="1"/>
    <col min="6918" max="6918" width="7.7109375" style="1401" customWidth="1"/>
    <col min="6919" max="6919" width="8.42578125" style="1401" customWidth="1"/>
    <col min="6920" max="6920" width="8.7109375" style="1401" customWidth="1"/>
    <col min="6921" max="7168" width="9.7109375" style="1401"/>
    <col min="7169" max="7169" width="29.85546875" style="1401" customWidth="1"/>
    <col min="7170" max="7170" width="9" style="1401" customWidth="1"/>
    <col min="7171" max="7171" width="10" style="1401" customWidth="1"/>
    <col min="7172" max="7172" width="10.7109375" style="1401" customWidth="1"/>
    <col min="7173" max="7173" width="11.140625" style="1401" customWidth="1"/>
    <col min="7174" max="7174" width="7.7109375" style="1401" customWidth="1"/>
    <col min="7175" max="7175" width="8.42578125" style="1401" customWidth="1"/>
    <col min="7176" max="7176" width="8.7109375" style="1401" customWidth="1"/>
    <col min="7177" max="7424" width="9.7109375" style="1401"/>
    <col min="7425" max="7425" width="29.85546875" style="1401" customWidth="1"/>
    <col min="7426" max="7426" width="9" style="1401" customWidth="1"/>
    <col min="7427" max="7427" width="10" style="1401" customWidth="1"/>
    <col min="7428" max="7428" width="10.7109375" style="1401" customWidth="1"/>
    <col min="7429" max="7429" width="11.140625" style="1401" customWidth="1"/>
    <col min="7430" max="7430" width="7.7109375" style="1401" customWidth="1"/>
    <col min="7431" max="7431" width="8.42578125" style="1401" customWidth="1"/>
    <col min="7432" max="7432" width="8.7109375" style="1401" customWidth="1"/>
    <col min="7433" max="7680" width="9.7109375" style="1401"/>
    <col min="7681" max="7681" width="29.85546875" style="1401" customWidth="1"/>
    <col min="7682" max="7682" width="9" style="1401" customWidth="1"/>
    <col min="7683" max="7683" width="10" style="1401" customWidth="1"/>
    <col min="7684" max="7684" width="10.7109375" style="1401" customWidth="1"/>
    <col min="7685" max="7685" width="11.140625" style="1401" customWidth="1"/>
    <col min="7686" max="7686" width="7.7109375" style="1401" customWidth="1"/>
    <col min="7687" max="7687" width="8.42578125" style="1401" customWidth="1"/>
    <col min="7688" max="7688" width="8.7109375" style="1401" customWidth="1"/>
    <col min="7689" max="7936" width="9.7109375" style="1401"/>
    <col min="7937" max="7937" width="29.85546875" style="1401" customWidth="1"/>
    <col min="7938" max="7938" width="9" style="1401" customWidth="1"/>
    <col min="7939" max="7939" width="10" style="1401" customWidth="1"/>
    <col min="7940" max="7940" width="10.7109375" style="1401" customWidth="1"/>
    <col min="7941" max="7941" width="11.140625" style="1401" customWidth="1"/>
    <col min="7942" max="7942" width="7.7109375" style="1401" customWidth="1"/>
    <col min="7943" max="7943" width="8.42578125" style="1401" customWidth="1"/>
    <col min="7944" max="7944" width="8.7109375" style="1401" customWidth="1"/>
    <col min="7945" max="8192" width="9.7109375" style="1401"/>
    <col min="8193" max="8193" width="29.85546875" style="1401" customWidth="1"/>
    <col min="8194" max="8194" width="9" style="1401" customWidth="1"/>
    <col min="8195" max="8195" width="10" style="1401" customWidth="1"/>
    <col min="8196" max="8196" width="10.7109375" style="1401" customWidth="1"/>
    <col min="8197" max="8197" width="11.140625" style="1401" customWidth="1"/>
    <col min="8198" max="8198" width="7.7109375" style="1401" customWidth="1"/>
    <col min="8199" max="8199" width="8.42578125" style="1401" customWidth="1"/>
    <col min="8200" max="8200" width="8.7109375" style="1401" customWidth="1"/>
    <col min="8201" max="8448" width="9.7109375" style="1401"/>
    <col min="8449" max="8449" width="29.85546875" style="1401" customWidth="1"/>
    <col min="8450" max="8450" width="9" style="1401" customWidth="1"/>
    <col min="8451" max="8451" width="10" style="1401" customWidth="1"/>
    <col min="8452" max="8452" width="10.7109375" style="1401" customWidth="1"/>
    <col min="8453" max="8453" width="11.140625" style="1401" customWidth="1"/>
    <col min="8454" max="8454" width="7.7109375" style="1401" customWidth="1"/>
    <col min="8455" max="8455" width="8.42578125" style="1401" customWidth="1"/>
    <col min="8456" max="8456" width="8.7109375" style="1401" customWidth="1"/>
    <col min="8457" max="8704" width="9.7109375" style="1401"/>
    <col min="8705" max="8705" width="29.85546875" style="1401" customWidth="1"/>
    <col min="8706" max="8706" width="9" style="1401" customWidth="1"/>
    <col min="8707" max="8707" width="10" style="1401" customWidth="1"/>
    <col min="8708" max="8708" width="10.7109375" style="1401" customWidth="1"/>
    <col min="8709" max="8709" width="11.140625" style="1401" customWidth="1"/>
    <col min="8710" max="8710" width="7.7109375" style="1401" customWidth="1"/>
    <col min="8711" max="8711" width="8.42578125" style="1401" customWidth="1"/>
    <col min="8712" max="8712" width="8.7109375" style="1401" customWidth="1"/>
    <col min="8713" max="8960" width="9.7109375" style="1401"/>
    <col min="8961" max="8961" width="29.85546875" style="1401" customWidth="1"/>
    <col min="8962" max="8962" width="9" style="1401" customWidth="1"/>
    <col min="8963" max="8963" width="10" style="1401" customWidth="1"/>
    <col min="8964" max="8964" width="10.7109375" style="1401" customWidth="1"/>
    <col min="8965" max="8965" width="11.140625" style="1401" customWidth="1"/>
    <col min="8966" max="8966" width="7.7109375" style="1401" customWidth="1"/>
    <col min="8967" max="8967" width="8.42578125" style="1401" customWidth="1"/>
    <col min="8968" max="8968" width="8.7109375" style="1401" customWidth="1"/>
    <col min="8969" max="9216" width="9.7109375" style="1401"/>
    <col min="9217" max="9217" width="29.85546875" style="1401" customWidth="1"/>
    <col min="9218" max="9218" width="9" style="1401" customWidth="1"/>
    <col min="9219" max="9219" width="10" style="1401" customWidth="1"/>
    <col min="9220" max="9220" width="10.7109375" style="1401" customWidth="1"/>
    <col min="9221" max="9221" width="11.140625" style="1401" customWidth="1"/>
    <col min="9222" max="9222" width="7.7109375" style="1401" customWidth="1"/>
    <col min="9223" max="9223" width="8.42578125" style="1401" customWidth="1"/>
    <col min="9224" max="9224" width="8.7109375" style="1401" customWidth="1"/>
    <col min="9225" max="9472" width="9.7109375" style="1401"/>
    <col min="9473" max="9473" width="29.85546875" style="1401" customWidth="1"/>
    <col min="9474" max="9474" width="9" style="1401" customWidth="1"/>
    <col min="9475" max="9475" width="10" style="1401" customWidth="1"/>
    <col min="9476" max="9476" width="10.7109375" style="1401" customWidth="1"/>
    <col min="9477" max="9477" width="11.140625" style="1401" customWidth="1"/>
    <col min="9478" max="9478" width="7.7109375" style="1401" customWidth="1"/>
    <col min="9479" max="9479" width="8.42578125" style="1401" customWidth="1"/>
    <col min="9480" max="9480" width="8.7109375" style="1401" customWidth="1"/>
    <col min="9481" max="9728" width="9.7109375" style="1401"/>
    <col min="9729" max="9729" width="29.85546875" style="1401" customWidth="1"/>
    <col min="9730" max="9730" width="9" style="1401" customWidth="1"/>
    <col min="9731" max="9731" width="10" style="1401" customWidth="1"/>
    <col min="9732" max="9732" width="10.7109375" style="1401" customWidth="1"/>
    <col min="9733" max="9733" width="11.140625" style="1401" customWidth="1"/>
    <col min="9734" max="9734" width="7.7109375" style="1401" customWidth="1"/>
    <col min="9735" max="9735" width="8.42578125" style="1401" customWidth="1"/>
    <col min="9736" max="9736" width="8.7109375" style="1401" customWidth="1"/>
    <col min="9737" max="9984" width="9.7109375" style="1401"/>
    <col min="9985" max="9985" width="29.85546875" style="1401" customWidth="1"/>
    <col min="9986" max="9986" width="9" style="1401" customWidth="1"/>
    <col min="9987" max="9987" width="10" style="1401" customWidth="1"/>
    <col min="9988" max="9988" width="10.7109375" style="1401" customWidth="1"/>
    <col min="9989" max="9989" width="11.140625" style="1401" customWidth="1"/>
    <col min="9990" max="9990" width="7.7109375" style="1401" customWidth="1"/>
    <col min="9991" max="9991" width="8.42578125" style="1401" customWidth="1"/>
    <col min="9992" max="9992" width="8.7109375" style="1401" customWidth="1"/>
    <col min="9993" max="10240" width="9.7109375" style="1401"/>
    <col min="10241" max="10241" width="29.85546875" style="1401" customWidth="1"/>
    <col min="10242" max="10242" width="9" style="1401" customWidth="1"/>
    <col min="10243" max="10243" width="10" style="1401" customWidth="1"/>
    <col min="10244" max="10244" width="10.7109375" style="1401" customWidth="1"/>
    <col min="10245" max="10245" width="11.140625" style="1401" customWidth="1"/>
    <col min="10246" max="10246" width="7.7109375" style="1401" customWidth="1"/>
    <col min="10247" max="10247" width="8.42578125" style="1401" customWidth="1"/>
    <col min="10248" max="10248" width="8.7109375" style="1401" customWidth="1"/>
    <col min="10249" max="10496" width="9.7109375" style="1401"/>
    <col min="10497" max="10497" width="29.85546875" style="1401" customWidth="1"/>
    <col min="10498" max="10498" width="9" style="1401" customWidth="1"/>
    <col min="10499" max="10499" width="10" style="1401" customWidth="1"/>
    <col min="10500" max="10500" width="10.7109375" style="1401" customWidth="1"/>
    <col min="10501" max="10501" width="11.140625" style="1401" customWidth="1"/>
    <col min="10502" max="10502" width="7.7109375" style="1401" customWidth="1"/>
    <col min="10503" max="10503" width="8.42578125" style="1401" customWidth="1"/>
    <col min="10504" max="10504" width="8.7109375" style="1401" customWidth="1"/>
    <col min="10505" max="10752" width="9.7109375" style="1401"/>
    <col min="10753" max="10753" width="29.85546875" style="1401" customWidth="1"/>
    <col min="10754" max="10754" width="9" style="1401" customWidth="1"/>
    <col min="10755" max="10755" width="10" style="1401" customWidth="1"/>
    <col min="10756" max="10756" width="10.7109375" style="1401" customWidth="1"/>
    <col min="10757" max="10757" width="11.140625" style="1401" customWidth="1"/>
    <col min="10758" max="10758" width="7.7109375" style="1401" customWidth="1"/>
    <col min="10759" max="10759" width="8.42578125" style="1401" customWidth="1"/>
    <col min="10760" max="10760" width="8.7109375" style="1401" customWidth="1"/>
    <col min="10761" max="11008" width="9.7109375" style="1401"/>
    <col min="11009" max="11009" width="29.85546875" style="1401" customWidth="1"/>
    <col min="11010" max="11010" width="9" style="1401" customWidth="1"/>
    <col min="11011" max="11011" width="10" style="1401" customWidth="1"/>
    <col min="11012" max="11012" width="10.7109375" style="1401" customWidth="1"/>
    <col min="11013" max="11013" width="11.140625" style="1401" customWidth="1"/>
    <col min="11014" max="11014" width="7.7109375" style="1401" customWidth="1"/>
    <col min="11015" max="11015" width="8.42578125" style="1401" customWidth="1"/>
    <col min="11016" max="11016" width="8.7109375" style="1401" customWidth="1"/>
    <col min="11017" max="11264" width="9.7109375" style="1401"/>
    <col min="11265" max="11265" width="29.85546875" style="1401" customWidth="1"/>
    <col min="11266" max="11266" width="9" style="1401" customWidth="1"/>
    <col min="11267" max="11267" width="10" style="1401" customWidth="1"/>
    <col min="11268" max="11268" width="10.7109375" style="1401" customWidth="1"/>
    <col min="11269" max="11269" width="11.140625" style="1401" customWidth="1"/>
    <col min="11270" max="11270" width="7.7109375" style="1401" customWidth="1"/>
    <col min="11271" max="11271" width="8.42578125" style="1401" customWidth="1"/>
    <col min="11272" max="11272" width="8.7109375" style="1401" customWidth="1"/>
    <col min="11273" max="11520" width="9.7109375" style="1401"/>
    <col min="11521" max="11521" width="29.85546875" style="1401" customWidth="1"/>
    <col min="11522" max="11522" width="9" style="1401" customWidth="1"/>
    <col min="11523" max="11523" width="10" style="1401" customWidth="1"/>
    <col min="11524" max="11524" width="10.7109375" style="1401" customWidth="1"/>
    <col min="11525" max="11525" width="11.140625" style="1401" customWidth="1"/>
    <col min="11526" max="11526" width="7.7109375" style="1401" customWidth="1"/>
    <col min="11527" max="11527" width="8.42578125" style="1401" customWidth="1"/>
    <col min="11528" max="11528" width="8.7109375" style="1401" customWidth="1"/>
    <col min="11529" max="11776" width="9.7109375" style="1401"/>
    <col min="11777" max="11777" width="29.85546875" style="1401" customWidth="1"/>
    <col min="11778" max="11778" width="9" style="1401" customWidth="1"/>
    <col min="11779" max="11779" width="10" style="1401" customWidth="1"/>
    <col min="11780" max="11780" width="10.7109375" style="1401" customWidth="1"/>
    <col min="11781" max="11781" width="11.140625" style="1401" customWidth="1"/>
    <col min="11782" max="11782" width="7.7109375" style="1401" customWidth="1"/>
    <col min="11783" max="11783" width="8.42578125" style="1401" customWidth="1"/>
    <col min="11784" max="11784" width="8.7109375" style="1401" customWidth="1"/>
    <col min="11785" max="12032" width="9.7109375" style="1401"/>
    <col min="12033" max="12033" width="29.85546875" style="1401" customWidth="1"/>
    <col min="12034" max="12034" width="9" style="1401" customWidth="1"/>
    <col min="12035" max="12035" width="10" style="1401" customWidth="1"/>
    <col min="12036" max="12036" width="10.7109375" style="1401" customWidth="1"/>
    <col min="12037" max="12037" width="11.140625" style="1401" customWidth="1"/>
    <col min="12038" max="12038" width="7.7109375" style="1401" customWidth="1"/>
    <col min="12039" max="12039" width="8.42578125" style="1401" customWidth="1"/>
    <col min="12040" max="12040" width="8.7109375" style="1401" customWidth="1"/>
    <col min="12041" max="12288" width="9.7109375" style="1401"/>
    <col min="12289" max="12289" width="29.85546875" style="1401" customWidth="1"/>
    <col min="12290" max="12290" width="9" style="1401" customWidth="1"/>
    <col min="12291" max="12291" width="10" style="1401" customWidth="1"/>
    <col min="12292" max="12292" width="10.7109375" style="1401" customWidth="1"/>
    <col min="12293" max="12293" width="11.140625" style="1401" customWidth="1"/>
    <col min="12294" max="12294" width="7.7109375" style="1401" customWidth="1"/>
    <col min="12295" max="12295" width="8.42578125" style="1401" customWidth="1"/>
    <col min="12296" max="12296" width="8.7109375" style="1401" customWidth="1"/>
    <col min="12297" max="12544" width="9.7109375" style="1401"/>
    <col min="12545" max="12545" width="29.85546875" style="1401" customWidth="1"/>
    <col min="12546" max="12546" width="9" style="1401" customWidth="1"/>
    <col min="12547" max="12547" width="10" style="1401" customWidth="1"/>
    <col min="12548" max="12548" width="10.7109375" style="1401" customWidth="1"/>
    <col min="12549" max="12549" width="11.140625" style="1401" customWidth="1"/>
    <col min="12550" max="12550" width="7.7109375" style="1401" customWidth="1"/>
    <col min="12551" max="12551" width="8.42578125" style="1401" customWidth="1"/>
    <col min="12552" max="12552" width="8.7109375" style="1401" customWidth="1"/>
    <col min="12553" max="12800" width="9.7109375" style="1401"/>
    <col min="12801" max="12801" width="29.85546875" style="1401" customWidth="1"/>
    <col min="12802" max="12802" width="9" style="1401" customWidth="1"/>
    <col min="12803" max="12803" width="10" style="1401" customWidth="1"/>
    <col min="12804" max="12804" width="10.7109375" style="1401" customWidth="1"/>
    <col min="12805" max="12805" width="11.140625" style="1401" customWidth="1"/>
    <col min="12806" max="12806" width="7.7109375" style="1401" customWidth="1"/>
    <col min="12807" max="12807" width="8.42578125" style="1401" customWidth="1"/>
    <col min="12808" max="12808" width="8.7109375" style="1401" customWidth="1"/>
    <col min="12809" max="13056" width="9.7109375" style="1401"/>
    <col min="13057" max="13057" width="29.85546875" style="1401" customWidth="1"/>
    <col min="13058" max="13058" width="9" style="1401" customWidth="1"/>
    <col min="13059" max="13059" width="10" style="1401" customWidth="1"/>
    <col min="13060" max="13060" width="10.7109375" style="1401" customWidth="1"/>
    <col min="13061" max="13061" width="11.140625" style="1401" customWidth="1"/>
    <col min="13062" max="13062" width="7.7109375" style="1401" customWidth="1"/>
    <col min="13063" max="13063" width="8.42578125" style="1401" customWidth="1"/>
    <col min="13064" max="13064" width="8.7109375" style="1401" customWidth="1"/>
    <col min="13065" max="13312" width="9.7109375" style="1401"/>
    <col min="13313" max="13313" width="29.85546875" style="1401" customWidth="1"/>
    <col min="13314" max="13314" width="9" style="1401" customWidth="1"/>
    <col min="13315" max="13315" width="10" style="1401" customWidth="1"/>
    <col min="13316" max="13316" width="10.7109375" style="1401" customWidth="1"/>
    <col min="13317" max="13317" width="11.140625" style="1401" customWidth="1"/>
    <col min="13318" max="13318" width="7.7109375" style="1401" customWidth="1"/>
    <col min="13319" max="13319" width="8.42578125" style="1401" customWidth="1"/>
    <col min="13320" max="13320" width="8.7109375" style="1401" customWidth="1"/>
    <col min="13321" max="13568" width="9.7109375" style="1401"/>
    <col min="13569" max="13569" width="29.85546875" style="1401" customWidth="1"/>
    <col min="13570" max="13570" width="9" style="1401" customWidth="1"/>
    <col min="13571" max="13571" width="10" style="1401" customWidth="1"/>
    <col min="13572" max="13572" width="10.7109375" style="1401" customWidth="1"/>
    <col min="13573" max="13573" width="11.140625" style="1401" customWidth="1"/>
    <col min="13574" max="13574" width="7.7109375" style="1401" customWidth="1"/>
    <col min="13575" max="13575" width="8.42578125" style="1401" customWidth="1"/>
    <col min="13576" max="13576" width="8.7109375" style="1401" customWidth="1"/>
    <col min="13577" max="13824" width="9.7109375" style="1401"/>
    <col min="13825" max="13825" width="29.85546875" style="1401" customWidth="1"/>
    <col min="13826" max="13826" width="9" style="1401" customWidth="1"/>
    <col min="13827" max="13827" width="10" style="1401" customWidth="1"/>
    <col min="13828" max="13828" width="10.7109375" style="1401" customWidth="1"/>
    <col min="13829" max="13829" width="11.140625" style="1401" customWidth="1"/>
    <col min="13830" max="13830" width="7.7109375" style="1401" customWidth="1"/>
    <col min="13831" max="13831" width="8.42578125" style="1401" customWidth="1"/>
    <col min="13832" max="13832" width="8.7109375" style="1401" customWidth="1"/>
    <col min="13833" max="14080" width="9.7109375" style="1401"/>
    <col min="14081" max="14081" width="29.85546875" style="1401" customWidth="1"/>
    <col min="14082" max="14082" width="9" style="1401" customWidth="1"/>
    <col min="14083" max="14083" width="10" style="1401" customWidth="1"/>
    <col min="14084" max="14084" width="10.7109375" style="1401" customWidth="1"/>
    <col min="14085" max="14085" width="11.140625" style="1401" customWidth="1"/>
    <col min="14086" max="14086" width="7.7109375" style="1401" customWidth="1"/>
    <col min="14087" max="14087" width="8.42578125" style="1401" customWidth="1"/>
    <col min="14088" max="14088" width="8.7109375" style="1401" customWidth="1"/>
    <col min="14089" max="14336" width="9.7109375" style="1401"/>
    <col min="14337" max="14337" width="29.85546875" style="1401" customWidth="1"/>
    <col min="14338" max="14338" width="9" style="1401" customWidth="1"/>
    <col min="14339" max="14339" width="10" style="1401" customWidth="1"/>
    <col min="14340" max="14340" width="10.7109375" style="1401" customWidth="1"/>
    <col min="14341" max="14341" width="11.140625" style="1401" customWidth="1"/>
    <col min="14342" max="14342" width="7.7109375" style="1401" customWidth="1"/>
    <col min="14343" max="14343" width="8.42578125" style="1401" customWidth="1"/>
    <col min="14344" max="14344" width="8.7109375" style="1401" customWidth="1"/>
    <col min="14345" max="14592" width="9.7109375" style="1401"/>
    <col min="14593" max="14593" width="29.85546875" style="1401" customWidth="1"/>
    <col min="14594" max="14594" width="9" style="1401" customWidth="1"/>
    <col min="14595" max="14595" width="10" style="1401" customWidth="1"/>
    <col min="14596" max="14596" width="10.7109375" style="1401" customWidth="1"/>
    <col min="14597" max="14597" width="11.140625" style="1401" customWidth="1"/>
    <col min="14598" max="14598" width="7.7109375" style="1401" customWidth="1"/>
    <col min="14599" max="14599" width="8.42578125" style="1401" customWidth="1"/>
    <col min="14600" max="14600" width="8.7109375" style="1401" customWidth="1"/>
    <col min="14601" max="14848" width="9.7109375" style="1401"/>
    <col min="14849" max="14849" width="29.85546875" style="1401" customWidth="1"/>
    <col min="14850" max="14850" width="9" style="1401" customWidth="1"/>
    <col min="14851" max="14851" width="10" style="1401" customWidth="1"/>
    <col min="14852" max="14852" width="10.7109375" style="1401" customWidth="1"/>
    <col min="14853" max="14853" width="11.140625" style="1401" customWidth="1"/>
    <col min="14854" max="14854" width="7.7109375" style="1401" customWidth="1"/>
    <col min="14855" max="14855" width="8.42578125" style="1401" customWidth="1"/>
    <col min="14856" max="14856" width="8.7109375" style="1401" customWidth="1"/>
    <col min="14857" max="15104" width="9.7109375" style="1401"/>
    <col min="15105" max="15105" width="29.85546875" style="1401" customWidth="1"/>
    <col min="15106" max="15106" width="9" style="1401" customWidth="1"/>
    <col min="15107" max="15107" width="10" style="1401" customWidth="1"/>
    <col min="15108" max="15108" width="10.7109375" style="1401" customWidth="1"/>
    <col min="15109" max="15109" width="11.140625" style="1401" customWidth="1"/>
    <col min="15110" max="15110" width="7.7109375" style="1401" customWidth="1"/>
    <col min="15111" max="15111" width="8.42578125" style="1401" customWidth="1"/>
    <col min="15112" max="15112" width="8.7109375" style="1401" customWidth="1"/>
    <col min="15113" max="15360" width="9.7109375" style="1401"/>
    <col min="15361" max="15361" width="29.85546875" style="1401" customWidth="1"/>
    <col min="15362" max="15362" width="9" style="1401" customWidth="1"/>
    <col min="15363" max="15363" width="10" style="1401" customWidth="1"/>
    <col min="15364" max="15364" width="10.7109375" style="1401" customWidth="1"/>
    <col min="15365" max="15365" width="11.140625" style="1401" customWidth="1"/>
    <col min="15366" max="15366" width="7.7109375" style="1401" customWidth="1"/>
    <col min="15367" max="15367" width="8.42578125" style="1401" customWidth="1"/>
    <col min="15368" max="15368" width="8.7109375" style="1401" customWidth="1"/>
    <col min="15369" max="15616" width="9.7109375" style="1401"/>
    <col min="15617" max="15617" width="29.85546875" style="1401" customWidth="1"/>
    <col min="15618" max="15618" width="9" style="1401" customWidth="1"/>
    <col min="15619" max="15619" width="10" style="1401" customWidth="1"/>
    <col min="15620" max="15620" width="10.7109375" style="1401" customWidth="1"/>
    <col min="15621" max="15621" width="11.140625" style="1401" customWidth="1"/>
    <col min="15622" max="15622" width="7.7109375" style="1401" customWidth="1"/>
    <col min="15623" max="15623" width="8.42578125" style="1401" customWidth="1"/>
    <col min="15624" max="15624" width="8.7109375" style="1401" customWidth="1"/>
    <col min="15625" max="15872" width="9.7109375" style="1401"/>
    <col min="15873" max="15873" width="29.85546875" style="1401" customWidth="1"/>
    <col min="15874" max="15874" width="9" style="1401" customWidth="1"/>
    <col min="15875" max="15875" width="10" style="1401" customWidth="1"/>
    <col min="15876" max="15876" width="10.7109375" style="1401" customWidth="1"/>
    <col min="15877" max="15877" width="11.140625" style="1401" customWidth="1"/>
    <col min="15878" max="15878" width="7.7109375" style="1401" customWidth="1"/>
    <col min="15879" max="15879" width="8.42578125" style="1401" customWidth="1"/>
    <col min="15880" max="15880" width="8.7109375" style="1401" customWidth="1"/>
    <col min="15881" max="16128" width="9.7109375" style="1401"/>
    <col min="16129" max="16129" width="29.85546875" style="1401" customWidth="1"/>
    <col min="16130" max="16130" width="9" style="1401" customWidth="1"/>
    <col min="16131" max="16131" width="10" style="1401" customWidth="1"/>
    <col min="16132" max="16132" width="10.7109375" style="1401" customWidth="1"/>
    <col min="16133" max="16133" width="11.140625" style="1401" customWidth="1"/>
    <col min="16134" max="16134" width="7.7109375" style="1401" customWidth="1"/>
    <col min="16135" max="16135" width="8.42578125" style="1401" customWidth="1"/>
    <col min="16136" max="16136" width="8.7109375" style="1401" customWidth="1"/>
    <col min="16137" max="16384" width="9.7109375" style="1401"/>
  </cols>
  <sheetData>
    <row r="1" spans="1:39" ht="15" customHeight="1">
      <c r="A1" s="1330" t="s">
        <v>1527</v>
      </c>
      <c r="B1" s="962"/>
      <c r="C1" s="962"/>
      <c r="D1" s="962"/>
      <c r="E1" s="962"/>
      <c r="F1" s="962"/>
      <c r="G1" s="962"/>
    </row>
    <row r="2" spans="1:39" s="1402" customFormat="1" ht="21" customHeight="1">
      <c r="A2" s="1940" t="s">
        <v>1259</v>
      </c>
      <c r="B2" s="1940"/>
      <c r="C2" s="1940"/>
      <c r="D2" s="1940"/>
      <c r="E2" s="1940"/>
      <c r="F2" s="1940"/>
      <c r="G2" s="1940"/>
    </row>
    <row r="3" spans="1:39" ht="33" customHeight="1">
      <c r="A3" s="1955" t="s">
        <v>1260</v>
      </c>
      <c r="B3" s="1955"/>
      <c r="C3" s="1955"/>
      <c r="D3" s="1955"/>
      <c r="E3" s="1955"/>
      <c r="F3" s="1955"/>
      <c r="G3" s="1955"/>
    </row>
    <row r="4" spans="1:39" ht="15" customHeight="1">
      <c r="A4" s="1379">
        <v>2015</v>
      </c>
      <c r="B4" s="1380"/>
      <c r="C4" s="1380"/>
      <c r="D4" s="1380"/>
      <c r="E4" s="1380"/>
      <c r="F4" s="1380"/>
      <c r="G4" s="1381" t="s">
        <v>671</v>
      </c>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c r="AI4" s="962"/>
      <c r="AJ4" s="962"/>
      <c r="AK4" s="962"/>
      <c r="AL4" s="962"/>
      <c r="AM4" s="962"/>
    </row>
    <row r="5" spans="1:39" ht="18" customHeight="1">
      <c r="A5" s="1941" t="s">
        <v>420</v>
      </c>
      <c r="B5" s="1403" t="s">
        <v>156</v>
      </c>
      <c r="C5" s="1404" t="s">
        <v>156</v>
      </c>
      <c r="D5" s="1405"/>
      <c r="E5" s="1956" t="s">
        <v>1261</v>
      </c>
      <c r="F5" s="1957" t="s">
        <v>1262</v>
      </c>
      <c r="G5" s="1403" t="s">
        <v>156</v>
      </c>
    </row>
    <row r="6" spans="1:39" ht="18" customHeight="1">
      <c r="A6" s="1828"/>
      <c r="B6" s="969" t="s">
        <v>9</v>
      </c>
      <c r="C6" s="969" t="s">
        <v>1263</v>
      </c>
      <c r="D6" s="1406" t="s">
        <v>1264</v>
      </c>
      <c r="E6" s="1957"/>
      <c r="F6" s="1957"/>
      <c r="G6" s="969" t="s">
        <v>1265</v>
      </c>
    </row>
    <row r="7" spans="1:39" ht="18" customHeight="1">
      <c r="A7" s="1829"/>
      <c r="B7" s="1385" t="s">
        <v>156</v>
      </c>
      <c r="C7" s="1385"/>
      <c r="D7" s="1385"/>
      <c r="E7" s="1958"/>
      <c r="F7" s="1958"/>
      <c r="G7" s="1386" t="s">
        <v>156</v>
      </c>
    </row>
    <row r="8" spans="1:39" ht="12.95" customHeight="1">
      <c r="A8" s="1387"/>
      <c r="B8" s="1387"/>
      <c r="C8" s="1387"/>
      <c r="D8" s="1387"/>
      <c r="E8" s="1387"/>
      <c r="F8" s="1387"/>
      <c r="G8" s="962"/>
    </row>
    <row r="9" spans="1:39" s="1408" customFormat="1" ht="12.95" customHeight="1">
      <c r="A9" s="1388" t="s">
        <v>26</v>
      </c>
      <c r="B9" s="1407">
        <f t="shared" ref="B9:G9" si="0">B11+B19+B20</f>
        <v>282061.99999999994</v>
      </c>
      <c r="C9" s="1407">
        <f t="shared" si="0"/>
        <v>7335.9999999999982</v>
      </c>
      <c r="D9" s="1407">
        <f t="shared" si="0"/>
        <v>1952.9999999999991</v>
      </c>
      <c r="E9" s="1407">
        <f t="shared" si="0"/>
        <v>37121.000000000007</v>
      </c>
      <c r="F9" s="1407">
        <f t="shared" si="0"/>
        <v>28955.000000000004</v>
      </c>
      <c r="G9" s="1407">
        <f t="shared" si="0"/>
        <v>14172.999999999996</v>
      </c>
    </row>
    <row r="10" spans="1:39" s="1411" customFormat="1" ht="12.95" customHeight="1">
      <c r="A10" s="1409"/>
      <c r="B10" s="1409"/>
      <c r="C10" s="1410"/>
      <c r="D10" s="1410"/>
      <c r="E10" s="1410"/>
      <c r="F10" s="1410"/>
      <c r="G10" s="1410"/>
    </row>
    <row r="11" spans="1:39" ht="12.95" customHeight="1">
      <c r="A11" s="1392" t="s">
        <v>1266</v>
      </c>
      <c r="B11" s="1407">
        <f t="shared" ref="B11:G11" si="1">SUM(B13:B17)</f>
        <v>269208.99999999994</v>
      </c>
      <c r="C11" s="1407">
        <f t="shared" si="1"/>
        <v>6998.9999999999982</v>
      </c>
      <c r="D11" s="1407">
        <f t="shared" si="1"/>
        <v>1931.9999999999991</v>
      </c>
      <c r="E11" s="1407">
        <f t="shared" si="1"/>
        <v>35349.000000000007</v>
      </c>
      <c r="F11" s="1407">
        <f t="shared" si="1"/>
        <v>27057.000000000004</v>
      </c>
      <c r="G11" s="1407">
        <f t="shared" si="1"/>
        <v>13314.999999999996</v>
      </c>
      <c r="I11" s="1408"/>
    </row>
    <row r="12" spans="1:39" ht="12.95" customHeight="1">
      <c r="A12" s="962"/>
      <c r="B12" s="1407"/>
      <c r="C12" s="1412"/>
      <c r="D12" s="1412"/>
      <c r="E12" s="1412"/>
      <c r="F12" s="1412"/>
      <c r="G12" s="1412"/>
      <c r="I12" s="1408"/>
    </row>
    <row r="13" spans="1:39" ht="12.95" customHeight="1">
      <c r="A13" s="1395" t="s">
        <v>1189</v>
      </c>
      <c r="B13" s="1407">
        <v>83152.999999999971</v>
      </c>
      <c r="C13" s="1413">
        <v>2138.9999999999986</v>
      </c>
      <c r="D13" s="1413">
        <v>555.00000000000023</v>
      </c>
      <c r="E13" s="1413">
        <v>8681.0000000000018</v>
      </c>
      <c r="F13" s="1412">
        <v>5775.0000000000027</v>
      </c>
      <c r="G13" s="1412">
        <v>4927.9999999999936</v>
      </c>
      <c r="H13" s="1412"/>
    </row>
    <row r="14" spans="1:39" ht="12.95" customHeight="1">
      <c r="A14" s="1395" t="s">
        <v>1190</v>
      </c>
      <c r="B14" s="1407">
        <v>74374</v>
      </c>
      <c r="C14" s="1413">
        <v>2179.9999999999995</v>
      </c>
      <c r="D14" s="1413">
        <v>239.00000000000011</v>
      </c>
      <c r="E14" s="1413">
        <v>14016</v>
      </c>
      <c r="F14" s="1412">
        <v>11871</v>
      </c>
      <c r="G14" s="1412">
        <v>2246.0000000000005</v>
      </c>
      <c r="H14" s="1412"/>
    </row>
    <row r="15" spans="1:39" ht="12.95" customHeight="1">
      <c r="A15" s="1395" t="s">
        <v>1267</v>
      </c>
      <c r="B15" s="1407">
        <v>69327.999999999971</v>
      </c>
      <c r="C15" s="1413">
        <v>1827.9999999999998</v>
      </c>
      <c r="D15" s="1413">
        <v>1132.9999999999989</v>
      </c>
      <c r="E15" s="1413">
        <v>4933.0000000000036</v>
      </c>
      <c r="F15" s="1412">
        <v>3371.0000000000005</v>
      </c>
      <c r="G15" s="1412">
        <v>4884.0000000000018</v>
      </c>
      <c r="H15" s="1412"/>
    </row>
    <row r="16" spans="1:39" ht="12.95" customHeight="1">
      <c r="A16" s="1395" t="s">
        <v>1192</v>
      </c>
      <c r="B16" s="1407">
        <v>29427.000000000015</v>
      </c>
      <c r="C16" s="1413">
        <v>577.00000000000034</v>
      </c>
      <c r="D16" s="1413">
        <v>2</v>
      </c>
      <c r="E16" s="1413">
        <v>4750.0000000000018</v>
      </c>
      <c r="F16" s="1412">
        <v>4091</v>
      </c>
      <c r="G16" s="1414">
        <v>658.99999999999977</v>
      </c>
      <c r="H16" s="1414"/>
    </row>
    <row r="17" spans="1:10" ht="12.95" customHeight="1">
      <c r="A17" s="1395" t="s">
        <v>1193</v>
      </c>
      <c r="B17" s="1407">
        <v>12927.000000000004</v>
      </c>
      <c r="C17" s="1413">
        <v>274.99999999999989</v>
      </c>
      <c r="D17" s="1413">
        <v>3.0000000000000004</v>
      </c>
      <c r="E17" s="1413">
        <v>2968.9999999999995</v>
      </c>
      <c r="F17" s="1412">
        <v>1949</v>
      </c>
      <c r="G17" s="1414">
        <v>597.99999999999977</v>
      </c>
      <c r="H17" s="1414"/>
    </row>
    <row r="18" spans="1:10" ht="12.95" customHeight="1">
      <c r="A18" s="962"/>
      <c r="B18" s="1407"/>
      <c r="C18" s="1415"/>
      <c r="D18" s="1415"/>
      <c r="E18" s="1415"/>
      <c r="F18" s="1415"/>
      <c r="G18" s="1415"/>
      <c r="H18" s="1416"/>
    </row>
    <row r="19" spans="1:10" ht="12.95" customHeight="1">
      <c r="A19" s="1392" t="s">
        <v>1268</v>
      </c>
      <c r="B19" s="1407">
        <v>5073.9999999999991</v>
      </c>
      <c r="C19" s="1407">
        <v>28.000000000000011</v>
      </c>
      <c r="D19" s="1407">
        <v>17</v>
      </c>
      <c r="E19" s="1407">
        <v>362.00000000000006</v>
      </c>
      <c r="F19" s="1407">
        <v>693</v>
      </c>
      <c r="G19" s="1407">
        <v>433.99999999999994</v>
      </c>
      <c r="H19" s="1417"/>
    </row>
    <row r="20" spans="1:10" ht="12.95" customHeight="1">
      <c r="A20" s="1392" t="s">
        <v>1269</v>
      </c>
      <c r="B20" s="1407">
        <v>7778.9999999999991</v>
      </c>
      <c r="C20" s="1407">
        <v>309</v>
      </c>
      <c r="D20" s="1407">
        <v>4</v>
      </c>
      <c r="E20" s="1407">
        <v>1409.9999999999995</v>
      </c>
      <c r="F20" s="1407">
        <v>1205</v>
      </c>
      <c r="G20" s="1407">
        <v>424</v>
      </c>
      <c r="H20" s="1417"/>
      <c r="I20" s="1408"/>
      <c r="J20" s="1417"/>
    </row>
    <row r="21" spans="1:10" ht="12.95" customHeight="1" thickBot="1">
      <c r="A21" s="1397"/>
      <c r="B21" s="1397"/>
      <c r="C21" s="1397"/>
      <c r="D21" s="1397"/>
      <c r="E21" s="1397"/>
      <c r="F21" s="1397"/>
      <c r="G21" s="1397"/>
    </row>
    <row r="22" spans="1:10" ht="5.25" customHeight="1" thickTop="1">
      <c r="A22" s="962"/>
      <c r="B22" s="962"/>
      <c r="C22" s="962"/>
      <c r="D22" s="962"/>
      <c r="E22" s="962"/>
      <c r="F22" s="962"/>
      <c r="G22" s="962"/>
    </row>
    <row r="23" spans="1:10" ht="18" customHeight="1">
      <c r="A23" s="962"/>
      <c r="B23" s="962"/>
      <c r="C23" s="962"/>
      <c r="D23" s="962"/>
      <c r="E23" s="962"/>
      <c r="F23" s="962"/>
      <c r="G23" s="962"/>
    </row>
    <row r="24" spans="1:10" ht="17.100000000000001" customHeight="1">
      <c r="A24" s="962"/>
      <c r="B24" s="962"/>
      <c r="C24" s="962"/>
      <c r="D24" s="962"/>
      <c r="E24" s="962"/>
      <c r="F24" s="962"/>
      <c r="G24" s="962"/>
    </row>
    <row r="25" spans="1:10" ht="17.100000000000001" customHeight="1">
      <c r="A25" s="962"/>
      <c r="B25" s="962"/>
      <c r="C25" s="962"/>
      <c r="D25" s="962"/>
      <c r="E25" s="962"/>
      <c r="F25" s="962"/>
      <c r="G25" s="962"/>
    </row>
    <row r="26" spans="1:10" ht="17.100000000000001" customHeight="1">
      <c r="A26" s="962"/>
      <c r="B26" s="962"/>
      <c r="C26" s="962"/>
      <c r="D26" s="962"/>
      <c r="E26" s="962"/>
      <c r="F26" s="962"/>
      <c r="G26" s="962"/>
    </row>
    <row r="27" spans="1:10" ht="17.100000000000001" customHeight="1">
      <c r="A27" s="962"/>
      <c r="B27" s="962"/>
      <c r="C27" s="962"/>
      <c r="D27" s="962"/>
      <c r="E27" s="962"/>
      <c r="F27" s="962"/>
      <c r="G27" s="962"/>
    </row>
    <row r="28" spans="1:10" ht="17.100000000000001" customHeight="1">
      <c r="A28" s="962"/>
      <c r="B28" s="962"/>
      <c r="C28" s="962"/>
      <c r="D28" s="962"/>
      <c r="E28" s="962"/>
      <c r="F28" s="962"/>
      <c r="G28" s="962"/>
    </row>
    <row r="29" spans="1:10" ht="17.100000000000001" customHeight="1">
      <c r="A29" s="962"/>
      <c r="B29" s="962"/>
      <c r="C29" s="962"/>
      <c r="D29" s="962"/>
      <c r="E29" s="962"/>
      <c r="F29" s="962"/>
      <c r="G29" s="962"/>
    </row>
    <row r="30" spans="1:10" ht="17.100000000000001" customHeight="1">
      <c r="A30" s="962"/>
      <c r="B30" s="962"/>
      <c r="C30" s="962"/>
      <c r="D30" s="962"/>
      <c r="E30" s="962"/>
      <c r="F30" s="962"/>
      <c r="G30" s="962"/>
    </row>
    <row r="31" spans="1:10" ht="17.100000000000001" customHeight="1">
      <c r="A31" s="962"/>
      <c r="B31" s="962"/>
      <c r="C31" s="962"/>
      <c r="D31" s="962"/>
      <c r="E31" s="962"/>
      <c r="F31" s="962"/>
      <c r="G31" s="962"/>
    </row>
    <row r="32" spans="1:10" ht="17.100000000000001" customHeight="1">
      <c r="A32" s="962"/>
      <c r="B32" s="962"/>
      <c r="C32" s="962"/>
      <c r="D32" s="962"/>
      <c r="E32" s="962"/>
      <c r="F32" s="962"/>
      <c r="G32" s="962"/>
    </row>
    <row r="33" spans="1:7" ht="17.100000000000001" customHeight="1">
      <c r="A33" s="962"/>
      <c r="B33" s="962"/>
      <c r="C33" s="962"/>
      <c r="D33" s="962"/>
      <c r="E33" s="962"/>
      <c r="F33" s="962"/>
      <c r="G33" s="962"/>
    </row>
    <row r="34" spans="1:7" ht="17.100000000000001" customHeight="1">
      <c r="A34" s="962"/>
      <c r="B34" s="962"/>
      <c r="C34" s="962"/>
      <c r="D34" s="962"/>
      <c r="E34" s="962"/>
      <c r="F34" s="962"/>
      <c r="G34" s="962"/>
    </row>
    <row r="35" spans="1:7" ht="17.100000000000001" customHeight="1">
      <c r="A35" s="962"/>
      <c r="B35" s="962"/>
      <c r="C35" s="962"/>
      <c r="D35" s="962"/>
      <c r="E35" s="962"/>
      <c r="F35" s="962"/>
      <c r="G35" s="962"/>
    </row>
    <row r="36" spans="1:7" ht="17.100000000000001" customHeight="1">
      <c r="A36" s="962"/>
      <c r="B36" s="962"/>
      <c r="C36" s="962"/>
      <c r="D36" s="962"/>
      <c r="E36" s="962"/>
      <c r="F36" s="962"/>
      <c r="G36" s="962"/>
    </row>
    <row r="37" spans="1:7" ht="17.100000000000001" customHeight="1">
      <c r="A37" s="962"/>
      <c r="B37" s="962"/>
      <c r="C37" s="962"/>
      <c r="D37" s="962"/>
      <c r="E37" s="962"/>
      <c r="F37" s="962"/>
      <c r="G37" s="962"/>
    </row>
    <row r="38" spans="1:7" ht="17.100000000000001" customHeight="1">
      <c r="A38" s="962"/>
      <c r="B38" s="962"/>
      <c r="C38" s="962"/>
      <c r="D38" s="962"/>
      <c r="E38" s="962"/>
      <c r="F38" s="962"/>
      <c r="G38" s="962"/>
    </row>
    <row r="39" spans="1:7" ht="17.100000000000001" customHeight="1">
      <c r="A39" s="962"/>
      <c r="B39" s="962"/>
      <c r="C39" s="962"/>
      <c r="D39" s="962"/>
      <c r="E39" s="962"/>
      <c r="F39" s="962"/>
      <c r="G39" s="962"/>
    </row>
    <row r="40" spans="1:7" ht="17.100000000000001" customHeight="1">
      <c r="A40" s="962"/>
      <c r="B40" s="962"/>
      <c r="C40" s="962"/>
      <c r="D40" s="962"/>
      <c r="E40" s="962"/>
      <c r="F40" s="962"/>
      <c r="G40" s="962"/>
    </row>
    <row r="41" spans="1:7" ht="17.100000000000001" customHeight="1">
      <c r="A41" s="962"/>
      <c r="B41" s="962"/>
      <c r="C41" s="962"/>
      <c r="D41" s="962"/>
      <c r="E41" s="962"/>
      <c r="F41" s="962"/>
      <c r="G41" s="962"/>
    </row>
    <row r="42" spans="1:7" ht="17.100000000000001" customHeight="1">
      <c r="A42" s="962"/>
      <c r="B42" s="962"/>
      <c r="C42" s="962"/>
      <c r="D42" s="962"/>
      <c r="E42" s="962"/>
      <c r="F42" s="962"/>
      <c r="G42" s="962"/>
    </row>
    <row r="43" spans="1:7" ht="17.100000000000001" customHeight="1">
      <c r="A43" s="962"/>
      <c r="B43" s="962"/>
      <c r="C43" s="962"/>
      <c r="D43" s="962"/>
      <c r="E43" s="962"/>
      <c r="F43" s="962"/>
      <c r="G43" s="962"/>
    </row>
    <row r="44" spans="1:7" ht="17.100000000000001" customHeight="1">
      <c r="A44" s="962"/>
      <c r="B44" s="962"/>
      <c r="C44" s="962"/>
      <c r="D44" s="962"/>
      <c r="E44" s="962"/>
      <c r="F44" s="962"/>
      <c r="G44" s="962"/>
    </row>
    <row r="45" spans="1:7" ht="17.100000000000001" customHeight="1">
      <c r="A45" s="962"/>
      <c r="B45" s="962"/>
      <c r="C45" s="962"/>
      <c r="D45" s="962"/>
      <c r="E45" s="962"/>
      <c r="F45" s="962"/>
      <c r="G45" s="962"/>
    </row>
    <row r="46" spans="1:7" ht="17.100000000000001" customHeight="1">
      <c r="A46" s="962"/>
      <c r="B46" s="962"/>
      <c r="C46" s="962"/>
      <c r="D46" s="962"/>
      <c r="E46" s="962"/>
      <c r="F46" s="962"/>
      <c r="G46" s="962"/>
    </row>
    <row r="47" spans="1:7" ht="17.100000000000001" customHeight="1">
      <c r="A47" s="962"/>
      <c r="B47" s="962"/>
      <c r="C47" s="962"/>
      <c r="D47" s="962"/>
      <c r="E47" s="962"/>
      <c r="F47" s="962"/>
      <c r="G47" s="962"/>
    </row>
    <row r="48" spans="1:7" ht="17.100000000000001" customHeight="1">
      <c r="A48" s="962"/>
      <c r="B48" s="962"/>
      <c r="C48" s="962"/>
      <c r="D48" s="962"/>
      <c r="E48" s="962"/>
      <c r="F48" s="962"/>
      <c r="G48" s="962"/>
    </row>
    <row r="49" spans="1:7" ht="17.100000000000001" customHeight="1">
      <c r="A49" s="962"/>
      <c r="B49" s="962"/>
      <c r="C49" s="962"/>
      <c r="D49" s="962"/>
      <c r="E49" s="962"/>
      <c r="F49" s="962"/>
      <c r="G49" s="962"/>
    </row>
    <row r="50" spans="1:7" ht="17.100000000000001" customHeight="1">
      <c r="A50" s="962"/>
      <c r="B50" s="962"/>
      <c r="C50" s="962"/>
      <c r="D50" s="962"/>
      <c r="E50" s="962"/>
      <c r="F50" s="962"/>
      <c r="G50" s="962"/>
    </row>
    <row r="51" spans="1:7" ht="17.100000000000001" customHeight="1">
      <c r="A51" s="962"/>
      <c r="B51" s="962"/>
      <c r="C51" s="962"/>
      <c r="D51" s="962"/>
      <c r="E51" s="962"/>
      <c r="F51" s="962"/>
      <c r="G51" s="962"/>
    </row>
    <row r="52" spans="1:7" ht="17.100000000000001" customHeight="1">
      <c r="A52" s="962"/>
      <c r="B52" s="962"/>
      <c r="C52" s="962"/>
      <c r="D52" s="962"/>
      <c r="E52" s="962"/>
      <c r="F52" s="962"/>
      <c r="G52" s="962"/>
    </row>
    <row r="53" spans="1:7" ht="17.100000000000001" customHeight="1">
      <c r="A53" s="962"/>
      <c r="B53" s="962"/>
      <c r="C53" s="962"/>
      <c r="D53" s="962"/>
      <c r="E53" s="962"/>
      <c r="F53" s="962"/>
      <c r="G53" s="962"/>
    </row>
    <row r="54" spans="1:7" ht="17.100000000000001" customHeight="1">
      <c r="A54" s="962"/>
      <c r="B54" s="962"/>
      <c r="C54" s="962"/>
      <c r="D54" s="962"/>
      <c r="E54" s="962"/>
      <c r="F54" s="962"/>
      <c r="G54" s="962"/>
    </row>
    <row r="55" spans="1:7" ht="17.100000000000001" customHeight="1">
      <c r="A55" s="962"/>
      <c r="B55" s="962"/>
      <c r="C55" s="962"/>
      <c r="D55" s="962"/>
      <c r="E55" s="962"/>
      <c r="F55" s="962"/>
      <c r="G55" s="962"/>
    </row>
    <row r="56" spans="1:7" ht="17.100000000000001" customHeight="1">
      <c r="A56" s="962"/>
      <c r="B56" s="962"/>
      <c r="C56" s="962"/>
      <c r="D56" s="962"/>
      <c r="E56" s="962"/>
      <c r="F56" s="962"/>
      <c r="G56" s="962"/>
    </row>
    <row r="57" spans="1:7" ht="17.100000000000001" customHeight="1">
      <c r="A57" s="962"/>
      <c r="B57" s="962"/>
      <c r="C57" s="962"/>
      <c r="D57" s="962"/>
      <c r="E57" s="962"/>
      <c r="F57" s="962"/>
      <c r="G57" s="962"/>
    </row>
    <row r="58" spans="1:7" ht="17.100000000000001" customHeight="1">
      <c r="A58" s="962"/>
      <c r="B58" s="962"/>
      <c r="C58" s="962"/>
      <c r="D58" s="962"/>
      <c r="E58" s="962"/>
      <c r="F58" s="962"/>
      <c r="G58" s="962"/>
    </row>
    <row r="59" spans="1:7" ht="17.100000000000001" customHeight="1">
      <c r="A59" s="962"/>
      <c r="B59" s="962"/>
      <c r="C59" s="962"/>
      <c r="D59" s="962"/>
      <c r="E59" s="962"/>
      <c r="F59" s="962"/>
      <c r="G59" s="962"/>
    </row>
    <row r="60" spans="1:7" ht="17.100000000000001" customHeight="1">
      <c r="A60" s="962"/>
      <c r="B60" s="962"/>
      <c r="C60" s="962"/>
      <c r="D60" s="962"/>
      <c r="E60" s="962"/>
      <c r="F60" s="962"/>
      <c r="G60" s="962"/>
    </row>
    <row r="61" spans="1:7" ht="17.100000000000001" customHeight="1">
      <c r="A61" s="962"/>
      <c r="B61" s="962"/>
      <c r="C61" s="962"/>
      <c r="D61" s="962"/>
      <c r="E61" s="962"/>
      <c r="F61" s="962"/>
      <c r="G61" s="962"/>
    </row>
    <row r="62" spans="1:7" ht="17.100000000000001" customHeight="1">
      <c r="A62" s="962"/>
      <c r="B62" s="962"/>
      <c r="C62" s="962"/>
      <c r="D62" s="962"/>
      <c r="E62" s="962"/>
      <c r="F62" s="962"/>
      <c r="G62" s="962"/>
    </row>
    <row r="63" spans="1:7" ht="17.100000000000001" customHeight="1">
      <c r="A63" s="962"/>
      <c r="B63" s="962"/>
      <c r="C63" s="962"/>
      <c r="D63" s="962"/>
      <c r="E63" s="962"/>
      <c r="F63" s="962"/>
      <c r="G63" s="962"/>
    </row>
    <row r="64" spans="1:7" ht="17.100000000000001" customHeight="1">
      <c r="A64" s="962"/>
      <c r="B64" s="962"/>
      <c r="C64" s="962"/>
      <c r="D64" s="962"/>
      <c r="E64" s="962"/>
      <c r="F64" s="962"/>
      <c r="G64" s="962"/>
    </row>
    <row r="65" spans="1:7" ht="17.100000000000001" customHeight="1">
      <c r="A65" s="962"/>
      <c r="B65" s="962"/>
      <c r="C65" s="962"/>
      <c r="D65" s="962"/>
      <c r="E65" s="962"/>
      <c r="F65" s="962"/>
      <c r="G65" s="962"/>
    </row>
    <row r="66" spans="1:7" ht="17.100000000000001" customHeight="1">
      <c r="A66" s="962"/>
      <c r="B66" s="962"/>
      <c r="C66" s="962"/>
      <c r="D66" s="962"/>
      <c r="E66" s="962"/>
      <c r="F66" s="962"/>
      <c r="G66" s="962"/>
    </row>
    <row r="67" spans="1:7" ht="17.100000000000001" customHeight="1">
      <c r="A67" s="962"/>
      <c r="B67" s="962"/>
      <c r="C67" s="962"/>
      <c r="D67" s="962"/>
      <c r="E67" s="962"/>
      <c r="F67" s="962"/>
      <c r="G67" s="962"/>
    </row>
    <row r="68" spans="1:7" ht="17.100000000000001" customHeight="1">
      <c r="A68" s="962"/>
      <c r="B68" s="962"/>
      <c r="C68" s="962"/>
      <c r="D68" s="962"/>
      <c r="E68" s="962"/>
      <c r="F68" s="962"/>
      <c r="G68" s="962"/>
    </row>
    <row r="69" spans="1:7" ht="17.100000000000001" customHeight="1">
      <c r="A69" s="962"/>
      <c r="B69" s="962"/>
      <c r="C69" s="962"/>
      <c r="D69" s="962"/>
      <c r="E69" s="962"/>
      <c r="F69" s="962"/>
      <c r="G69" s="962"/>
    </row>
    <row r="70" spans="1:7" ht="17.100000000000001" customHeight="1">
      <c r="A70" s="962"/>
      <c r="B70" s="962"/>
      <c r="C70" s="962"/>
      <c r="D70" s="962"/>
      <c r="E70" s="962"/>
      <c r="F70" s="962"/>
      <c r="G70" s="962"/>
    </row>
    <row r="71" spans="1:7" ht="17.100000000000001" customHeight="1">
      <c r="A71" s="962"/>
      <c r="B71" s="962"/>
      <c r="C71" s="962"/>
      <c r="D71" s="962"/>
      <c r="E71" s="962"/>
      <c r="F71" s="962"/>
      <c r="G71" s="962"/>
    </row>
    <row r="72" spans="1:7" ht="17.100000000000001" customHeight="1">
      <c r="A72" s="962"/>
      <c r="B72" s="962"/>
      <c r="C72" s="962"/>
      <c r="D72" s="962"/>
      <c r="E72" s="962"/>
      <c r="F72" s="962"/>
      <c r="G72" s="962"/>
    </row>
    <row r="73" spans="1:7" ht="17.100000000000001" customHeight="1">
      <c r="A73" s="962"/>
      <c r="B73" s="962"/>
      <c r="C73" s="962"/>
      <c r="D73" s="962"/>
      <c r="E73" s="962"/>
      <c r="F73" s="962"/>
      <c r="G73" s="962"/>
    </row>
    <row r="74" spans="1:7" ht="17.100000000000001" customHeight="1">
      <c r="A74" s="962"/>
      <c r="B74" s="962"/>
      <c r="C74" s="962"/>
      <c r="D74" s="962"/>
      <c r="E74" s="962"/>
      <c r="F74" s="962"/>
      <c r="G74" s="962"/>
    </row>
    <row r="75" spans="1:7" ht="17.100000000000001" customHeight="1">
      <c r="A75" s="962"/>
      <c r="B75" s="962"/>
      <c r="C75" s="962"/>
      <c r="D75" s="962"/>
      <c r="E75" s="962"/>
      <c r="F75" s="962"/>
      <c r="G75" s="962"/>
    </row>
    <row r="76" spans="1:7" ht="17.100000000000001" customHeight="1">
      <c r="A76" s="962"/>
      <c r="B76" s="962"/>
      <c r="C76" s="962"/>
      <c r="D76" s="962"/>
      <c r="E76" s="962"/>
      <c r="F76" s="962"/>
      <c r="G76" s="962"/>
    </row>
    <row r="77" spans="1:7" ht="17.100000000000001" customHeight="1">
      <c r="A77" s="962"/>
      <c r="B77" s="962"/>
      <c r="C77" s="962"/>
      <c r="D77" s="962"/>
      <c r="E77" s="962"/>
      <c r="F77" s="962"/>
      <c r="G77" s="962"/>
    </row>
    <row r="78" spans="1:7" ht="17.100000000000001" customHeight="1">
      <c r="A78" s="962"/>
      <c r="B78" s="962"/>
      <c r="C78" s="962"/>
      <c r="D78" s="962"/>
      <c r="E78" s="962"/>
      <c r="F78" s="962"/>
      <c r="G78" s="962"/>
    </row>
    <row r="79" spans="1:7" ht="17.100000000000001" customHeight="1">
      <c r="A79" s="962"/>
      <c r="B79" s="962"/>
      <c r="C79" s="962"/>
      <c r="D79" s="962"/>
      <c r="E79" s="962"/>
      <c r="F79" s="962"/>
      <c r="G79" s="962"/>
    </row>
    <row r="80" spans="1:7" ht="17.100000000000001" customHeight="1">
      <c r="A80" s="962"/>
      <c r="B80" s="962"/>
      <c r="C80" s="962"/>
      <c r="D80" s="962"/>
      <c r="E80" s="962"/>
      <c r="F80" s="962"/>
      <c r="G80" s="962"/>
    </row>
    <row r="81" spans="1:7" ht="17.100000000000001" customHeight="1">
      <c r="A81" s="962"/>
      <c r="B81" s="962"/>
      <c r="C81" s="962"/>
      <c r="D81" s="962"/>
      <c r="E81" s="962"/>
      <c r="F81" s="962"/>
      <c r="G81" s="962"/>
    </row>
    <row r="82" spans="1:7" ht="17.100000000000001" customHeight="1">
      <c r="A82" s="962"/>
      <c r="B82" s="962"/>
      <c r="C82" s="962"/>
      <c r="D82" s="962"/>
      <c r="E82" s="962"/>
      <c r="F82" s="962"/>
      <c r="G82" s="962"/>
    </row>
    <row r="83" spans="1:7" ht="17.100000000000001" customHeight="1">
      <c r="A83" s="962"/>
      <c r="B83" s="962"/>
      <c r="C83" s="962"/>
      <c r="D83" s="962"/>
      <c r="E83" s="962"/>
      <c r="F83" s="962"/>
      <c r="G83" s="962"/>
    </row>
    <row r="84" spans="1:7" ht="17.100000000000001" customHeight="1">
      <c r="A84" s="962"/>
      <c r="B84" s="962"/>
      <c r="C84" s="962"/>
      <c r="D84" s="962"/>
      <c r="E84" s="962"/>
      <c r="F84" s="962"/>
      <c r="G84" s="962"/>
    </row>
    <row r="85" spans="1:7" ht="17.100000000000001" customHeight="1">
      <c r="A85" s="962"/>
      <c r="B85" s="962"/>
      <c r="C85" s="962"/>
      <c r="D85" s="962"/>
      <c r="E85" s="962"/>
      <c r="F85" s="962"/>
      <c r="G85" s="962"/>
    </row>
    <row r="86" spans="1:7" ht="17.100000000000001" customHeight="1">
      <c r="A86" s="962"/>
      <c r="B86" s="962"/>
      <c r="C86" s="962"/>
      <c r="D86" s="962"/>
      <c r="E86" s="962"/>
      <c r="F86" s="962"/>
      <c r="G86" s="962"/>
    </row>
    <row r="87" spans="1:7">
      <c r="A87" s="962"/>
      <c r="B87" s="962"/>
      <c r="C87" s="962"/>
      <c r="D87" s="962"/>
      <c r="E87" s="962"/>
      <c r="F87" s="962"/>
      <c r="G87" s="962"/>
    </row>
    <row r="88" spans="1:7">
      <c r="A88" s="962"/>
      <c r="B88" s="962"/>
      <c r="C88" s="962"/>
      <c r="D88" s="962"/>
      <c r="E88" s="962"/>
      <c r="F88" s="962"/>
      <c r="G88" s="962"/>
    </row>
    <row r="89" spans="1:7">
      <c r="A89" s="962"/>
      <c r="B89" s="962"/>
      <c r="C89" s="962"/>
      <c r="D89" s="962"/>
      <c r="E89" s="962"/>
      <c r="F89" s="962"/>
      <c r="G89" s="962"/>
    </row>
    <row r="90" spans="1:7">
      <c r="A90" s="962"/>
      <c r="B90" s="962"/>
      <c r="C90" s="962"/>
      <c r="D90" s="962"/>
      <c r="E90" s="962"/>
      <c r="F90" s="962"/>
      <c r="G90" s="962"/>
    </row>
    <row r="91" spans="1:7">
      <c r="A91" s="962"/>
      <c r="B91" s="962"/>
      <c r="C91" s="962"/>
      <c r="D91" s="962"/>
      <c r="E91" s="962"/>
      <c r="F91" s="962"/>
      <c r="G91" s="962"/>
    </row>
    <row r="92" spans="1:7">
      <c r="A92" s="962"/>
      <c r="B92" s="962"/>
      <c r="C92" s="962"/>
      <c r="D92" s="962"/>
      <c r="E92" s="962"/>
      <c r="F92" s="962"/>
      <c r="G92" s="962"/>
    </row>
    <row r="93" spans="1:7">
      <c r="A93" s="962"/>
      <c r="B93" s="962"/>
      <c r="C93" s="962"/>
      <c r="D93" s="962"/>
      <c r="E93" s="962"/>
      <c r="F93" s="962"/>
      <c r="G93" s="962"/>
    </row>
    <row r="94" spans="1:7">
      <c r="A94" s="962"/>
      <c r="B94" s="962"/>
      <c r="C94" s="962"/>
      <c r="D94" s="962"/>
      <c r="E94" s="962"/>
      <c r="F94" s="962"/>
      <c r="G94" s="962"/>
    </row>
    <row r="95" spans="1:7">
      <c r="A95" s="962"/>
      <c r="B95" s="962"/>
      <c r="C95" s="962"/>
      <c r="D95" s="962"/>
      <c r="E95" s="962"/>
      <c r="F95" s="962"/>
      <c r="G95" s="962"/>
    </row>
    <row r="96" spans="1:7">
      <c r="A96" s="962"/>
      <c r="B96" s="962"/>
      <c r="C96" s="962"/>
      <c r="D96" s="962"/>
      <c r="E96" s="962"/>
      <c r="F96" s="962"/>
      <c r="G96" s="962"/>
    </row>
    <row r="97" spans="1:7">
      <c r="A97" s="962"/>
      <c r="B97" s="962"/>
      <c r="C97" s="962"/>
      <c r="D97" s="962"/>
      <c r="E97" s="962"/>
      <c r="F97" s="962"/>
      <c r="G97" s="962"/>
    </row>
    <row r="98" spans="1:7">
      <c r="A98" s="962"/>
      <c r="B98" s="962"/>
      <c r="C98" s="962"/>
      <c r="D98" s="962"/>
      <c r="E98" s="962"/>
      <c r="F98" s="962"/>
      <c r="G98" s="962"/>
    </row>
    <row r="99" spans="1:7">
      <c r="A99" s="962"/>
      <c r="B99" s="962"/>
      <c r="C99" s="962"/>
      <c r="D99" s="962"/>
      <c r="E99" s="962"/>
      <c r="F99" s="962"/>
      <c r="G99" s="962"/>
    </row>
    <row r="100" spans="1:7">
      <c r="A100" s="962"/>
      <c r="B100" s="962"/>
      <c r="C100" s="962"/>
      <c r="D100" s="962"/>
      <c r="E100" s="962"/>
      <c r="F100" s="962"/>
      <c r="G100" s="962"/>
    </row>
    <row r="101" spans="1:7">
      <c r="A101" s="962"/>
      <c r="B101" s="962"/>
      <c r="C101" s="962"/>
      <c r="D101" s="962"/>
      <c r="E101" s="962"/>
      <c r="F101" s="962"/>
      <c r="G101" s="962"/>
    </row>
    <row r="102" spans="1:7">
      <c r="A102" s="962"/>
      <c r="B102" s="962"/>
      <c r="C102" s="962"/>
      <c r="D102" s="962"/>
      <c r="E102" s="962"/>
      <c r="F102" s="962"/>
      <c r="G102" s="962"/>
    </row>
    <row r="103" spans="1:7">
      <c r="A103" s="962"/>
      <c r="B103" s="962"/>
      <c r="C103" s="962"/>
      <c r="D103" s="962"/>
      <c r="E103" s="962"/>
      <c r="F103" s="962"/>
      <c r="G103" s="962"/>
    </row>
    <row r="104" spans="1:7">
      <c r="A104" s="962"/>
      <c r="B104" s="962"/>
      <c r="C104" s="962"/>
      <c r="D104" s="962"/>
      <c r="E104" s="962"/>
      <c r="F104" s="962"/>
      <c r="G104" s="962"/>
    </row>
    <row r="105" spans="1:7">
      <c r="A105" s="962"/>
      <c r="B105" s="962"/>
      <c r="C105" s="962"/>
      <c r="D105" s="962"/>
      <c r="E105" s="962"/>
      <c r="F105" s="962"/>
      <c r="G105" s="962"/>
    </row>
    <row r="106" spans="1:7">
      <c r="A106" s="962"/>
      <c r="B106" s="962"/>
      <c r="C106" s="962"/>
      <c r="D106" s="962"/>
      <c r="E106" s="962"/>
      <c r="F106" s="962"/>
      <c r="G106" s="962"/>
    </row>
    <row r="107" spans="1:7">
      <c r="A107" s="962"/>
      <c r="B107" s="962"/>
      <c r="C107" s="962"/>
      <c r="D107" s="962"/>
      <c r="E107" s="962"/>
      <c r="F107" s="962"/>
      <c r="G107" s="962"/>
    </row>
    <row r="108" spans="1:7">
      <c r="A108" s="962"/>
      <c r="B108" s="962"/>
      <c r="C108" s="962"/>
      <c r="D108" s="962"/>
      <c r="E108" s="962"/>
      <c r="F108" s="962"/>
      <c r="G108" s="962"/>
    </row>
    <row r="109" spans="1:7">
      <c r="A109" s="962"/>
      <c r="B109" s="962"/>
      <c r="C109" s="962"/>
      <c r="D109" s="962"/>
      <c r="E109" s="962"/>
      <c r="F109" s="962"/>
      <c r="G109" s="962"/>
    </row>
    <row r="110" spans="1:7">
      <c r="A110" s="962"/>
      <c r="B110" s="962"/>
      <c r="C110" s="962"/>
      <c r="D110" s="962"/>
      <c r="E110" s="962"/>
      <c r="F110" s="962"/>
      <c r="G110" s="962"/>
    </row>
    <row r="111" spans="1:7">
      <c r="A111" s="962"/>
      <c r="B111" s="962"/>
      <c r="C111" s="962"/>
      <c r="D111" s="962"/>
      <c r="E111" s="962"/>
      <c r="F111" s="962"/>
      <c r="G111" s="962"/>
    </row>
    <row r="112" spans="1:7">
      <c r="A112" s="962"/>
      <c r="B112" s="962"/>
      <c r="C112" s="962"/>
      <c r="D112" s="962"/>
      <c r="E112" s="962"/>
      <c r="F112" s="962"/>
      <c r="G112" s="962"/>
    </row>
    <row r="113" spans="1:7">
      <c r="A113" s="962"/>
      <c r="B113" s="962"/>
      <c r="C113" s="962"/>
      <c r="D113" s="962"/>
      <c r="E113" s="962"/>
      <c r="F113" s="962"/>
      <c r="G113" s="962"/>
    </row>
    <row r="114" spans="1:7">
      <c r="A114" s="962"/>
      <c r="B114" s="962"/>
      <c r="C114" s="962"/>
      <c r="D114" s="962"/>
      <c r="E114" s="962"/>
      <c r="F114" s="962"/>
      <c r="G114" s="962"/>
    </row>
    <row r="115" spans="1:7">
      <c r="A115" s="962"/>
      <c r="B115" s="962"/>
      <c r="C115" s="962"/>
      <c r="D115" s="962"/>
      <c r="E115" s="962"/>
      <c r="F115" s="962"/>
      <c r="G115" s="962"/>
    </row>
    <row r="116" spans="1:7">
      <c r="A116" s="962"/>
      <c r="B116" s="962"/>
      <c r="C116" s="962"/>
      <c r="D116" s="962"/>
      <c r="E116" s="962"/>
      <c r="F116" s="962"/>
      <c r="G116" s="962"/>
    </row>
    <row r="117" spans="1:7">
      <c r="A117" s="962"/>
      <c r="B117" s="962"/>
      <c r="C117" s="962"/>
      <c r="D117" s="962"/>
      <c r="E117" s="962"/>
      <c r="F117" s="962"/>
      <c r="G117" s="962"/>
    </row>
    <row r="118" spans="1:7">
      <c r="A118" s="962"/>
      <c r="B118" s="962"/>
      <c r="C118" s="962"/>
      <c r="D118" s="962"/>
      <c r="E118" s="962"/>
      <c r="F118" s="962"/>
      <c r="G118" s="962"/>
    </row>
    <row r="119" spans="1:7">
      <c r="A119" s="962"/>
      <c r="B119" s="962"/>
      <c r="C119" s="962"/>
      <c r="D119" s="962"/>
      <c r="E119" s="962"/>
      <c r="F119" s="962"/>
      <c r="G119" s="962"/>
    </row>
    <row r="120" spans="1:7">
      <c r="A120" s="962"/>
      <c r="B120" s="962"/>
      <c r="C120" s="962"/>
      <c r="D120" s="962"/>
      <c r="E120" s="962"/>
      <c r="F120" s="962"/>
      <c r="G120" s="962"/>
    </row>
    <row r="121" spans="1:7">
      <c r="A121" s="962"/>
      <c r="B121" s="962"/>
      <c r="C121" s="962"/>
      <c r="D121" s="962"/>
      <c r="E121" s="962"/>
      <c r="F121" s="962"/>
      <c r="G121" s="962"/>
    </row>
    <row r="122" spans="1:7">
      <c r="A122" s="962"/>
      <c r="B122" s="962"/>
      <c r="C122" s="962"/>
      <c r="D122" s="962"/>
      <c r="E122" s="962"/>
      <c r="F122" s="962"/>
      <c r="G122" s="962"/>
    </row>
    <row r="123" spans="1:7">
      <c r="A123" s="962"/>
      <c r="B123" s="962"/>
      <c r="C123" s="962"/>
      <c r="D123" s="962"/>
      <c r="E123" s="962"/>
      <c r="F123" s="962"/>
      <c r="G123" s="962"/>
    </row>
    <row r="124" spans="1:7">
      <c r="A124" s="962"/>
      <c r="B124" s="962"/>
      <c r="C124" s="962"/>
      <c r="D124" s="962"/>
      <c r="E124" s="962"/>
      <c r="F124" s="962"/>
      <c r="G124" s="962"/>
    </row>
    <row r="125" spans="1:7">
      <c r="A125" s="962"/>
      <c r="B125" s="962"/>
      <c r="C125" s="962"/>
      <c r="D125" s="962"/>
      <c r="E125" s="962"/>
      <c r="F125" s="962"/>
      <c r="G125" s="962"/>
    </row>
    <row r="126" spans="1:7">
      <c r="A126" s="962"/>
      <c r="B126" s="962"/>
      <c r="C126" s="962"/>
      <c r="D126" s="962"/>
      <c r="E126" s="962"/>
      <c r="F126" s="962"/>
      <c r="G126" s="962"/>
    </row>
    <row r="127" spans="1:7">
      <c r="A127" s="962"/>
      <c r="B127" s="962"/>
      <c r="C127" s="962"/>
      <c r="D127" s="962"/>
      <c r="E127" s="962"/>
      <c r="F127" s="962"/>
      <c r="G127" s="962"/>
    </row>
    <row r="128" spans="1:7">
      <c r="A128" s="962"/>
      <c r="B128" s="962"/>
      <c r="C128" s="962"/>
      <c r="D128" s="962"/>
      <c r="E128" s="962"/>
      <c r="F128" s="962"/>
      <c r="G128" s="962"/>
    </row>
    <row r="129" spans="1:7">
      <c r="A129" s="962"/>
      <c r="B129" s="962"/>
      <c r="C129" s="962"/>
      <c r="D129" s="962"/>
      <c r="E129" s="962"/>
      <c r="F129" s="962"/>
      <c r="G129" s="962"/>
    </row>
    <row r="130" spans="1:7">
      <c r="A130" s="962"/>
      <c r="B130" s="962"/>
      <c r="C130" s="962"/>
      <c r="D130" s="962"/>
      <c r="E130" s="962"/>
      <c r="F130" s="962"/>
      <c r="G130" s="962"/>
    </row>
    <row r="131" spans="1:7">
      <c r="A131" s="962"/>
      <c r="B131" s="962"/>
      <c r="C131" s="962"/>
      <c r="D131" s="962"/>
      <c r="E131" s="962"/>
      <c r="F131" s="962"/>
      <c r="G131" s="962"/>
    </row>
    <row r="132" spans="1:7">
      <c r="A132" s="962"/>
      <c r="B132" s="962"/>
      <c r="C132" s="962"/>
      <c r="D132" s="962"/>
      <c r="E132" s="962"/>
      <c r="F132" s="962"/>
      <c r="G132" s="962"/>
    </row>
    <row r="133" spans="1:7">
      <c r="A133" s="962"/>
      <c r="B133" s="962"/>
      <c r="C133" s="962"/>
      <c r="D133" s="962"/>
      <c r="E133" s="962"/>
      <c r="F133" s="962"/>
      <c r="G133" s="962"/>
    </row>
    <row r="134" spans="1:7">
      <c r="A134" s="962"/>
      <c r="B134" s="962"/>
      <c r="C134" s="962"/>
      <c r="D134" s="962"/>
      <c r="E134" s="962"/>
      <c r="F134" s="962"/>
      <c r="G134" s="962"/>
    </row>
    <row r="135" spans="1:7">
      <c r="A135" s="962"/>
      <c r="B135" s="962"/>
      <c r="C135" s="962"/>
      <c r="D135" s="962"/>
      <c r="E135" s="962"/>
      <c r="F135" s="962"/>
      <c r="G135" s="962"/>
    </row>
    <row r="136" spans="1:7">
      <c r="A136" s="962"/>
      <c r="B136" s="962"/>
      <c r="C136" s="962"/>
      <c r="D136" s="962"/>
      <c r="E136" s="962"/>
      <c r="F136" s="962"/>
      <c r="G136" s="962"/>
    </row>
    <row r="137" spans="1:7">
      <c r="A137" s="962"/>
      <c r="B137" s="962"/>
      <c r="C137" s="962"/>
      <c r="D137" s="962"/>
      <c r="E137" s="962"/>
      <c r="F137" s="962"/>
      <c r="G137" s="962"/>
    </row>
    <row r="138" spans="1:7">
      <c r="A138" s="962"/>
      <c r="B138" s="962"/>
      <c r="C138" s="962"/>
      <c r="D138" s="962"/>
      <c r="E138" s="962"/>
      <c r="F138" s="962"/>
      <c r="G138" s="962"/>
    </row>
    <row r="139" spans="1:7">
      <c r="A139" s="962"/>
      <c r="B139" s="962"/>
      <c r="C139" s="962"/>
      <c r="D139" s="962"/>
      <c r="E139" s="962"/>
      <c r="F139" s="962"/>
      <c r="G139" s="962"/>
    </row>
    <row r="140" spans="1:7">
      <c r="A140" s="962"/>
      <c r="B140" s="962"/>
      <c r="C140" s="962"/>
      <c r="D140" s="962"/>
      <c r="E140" s="962"/>
      <c r="F140" s="962"/>
      <c r="G140" s="962"/>
    </row>
    <row r="141" spans="1:7">
      <c r="A141" s="962"/>
      <c r="B141" s="962"/>
      <c r="C141" s="962"/>
      <c r="D141" s="962"/>
      <c r="E141" s="962"/>
      <c r="F141" s="962"/>
      <c r="G141" s="962"/>
    </row>
    <row r="142" spans="1:7">
      <c r="A142" s="962"/>
      <c r="B142" s="962"/>
      <c r="C142" s="962"/>
      <c r="D142" s="962"/>
      <c r="E142" s="962"/>
      <c r="F142" s="962"/>
      <c r="G142" s="962"/>
    </row>
    <row r="143" spans="1:7">
      <c r="A143" s="962"/>
      <c r="B143" s="962"/>
      <c r="C143" s="962"/>
      <c r="D143" s="962"/>
      <c r="E143" s="962"/>
      <c r="F143" s="962"/>
      <c r="G143" s="962"/>
    </row>
    <row r="144" spans="1:7">
      <c r="A144" s="962"/>
      <c r="B144" s="962"/>
      <c r="C144" s="962"/>
      <c r="D144" s="962"/>
      <c r="E144" s="962"/>
      <c r="F144" s="962"/>
      <c r="G144" s="962"/>
    </row>
    <row r="145" spans="1:7">
      <c r="A145" s="962"/>
      <c r="B145" s="962"/>
      <c r="C145" s="962"/>
      <c r="D145" s="962"/>
      <c r="E145" s="962"/>
      <c r="F145" s="962"/>
      <c r="G145" s="962"/>
    </row>
    <row r="146" spans="1:7">
      <c r="A146" s="962"/>
      <c r="B146" s="962"/>
      <c r="C146" s="962"/>
      <c r="D146" s="962"/>
      <c r="E146" s="962"/>
      <c r="F146" s="962"/>
      <c r="G146" s="962"/>
    </row>
    <row r="147" spans="1:7">
      <c r="A147" s="962"/>
      <c r="B147" s="962"/>
      <c r="C147" s="962"/>
      <c r="D147" s="962"/>
      <c r="E147" s="962"/>
      <c r="F147" s="962"/>
      <c r="G147" s="962"/>
    </row>
    <row r="148" spans="1:7">
      <c r="A148" s="962"/>
      <c r="B148" s="962"/>
      <c r="C148" s="962"/>
      <c r="D148" s="962"/>
      <c r="E148" s="962"/>
      <c r="F148" s="962"/>
      <c r="G148" s="962"/>
    </row>
    <row r="149" spans="1:7">
      <c r="A149" s="962"/>
      <c r="B149" s="962"/>
      <c r="C149" s="962"/>
      <c r="D149" s="962"/>
      <c r="E149" s="962"/>
      <c r="F149" s="962"/>
      <c r="G149" s="962"/>
    </row>
    <row r="150" spans="1:7">
      <c r="A150" s="962"/>
      <c r="B150" s="962"/>
      <c r="C150" s="962"/>
      <c r="D150" s="962"/>
      <c r="E150" s="962"/>
      <c r="F150" s="962"/>
      <c r="G150" s="962"/>
    </row>
    <row r="151" spans="1:7">
      <c r="A151" s="962"/>
      <c r="B151" s="962"/>
      <c r="C151" s="962"/>
      <c r="D151" s="962"/>
      <c r="E151" s="962"/>
      <c r="F151" s="962"/>
      <c r="G151" s="962"/>
    </row>
    <row r="152" spans="1:7">
      <c r="A152" s="962"/>
      <c r="B152" s="962"/>
      <c r="C152" s="962"/>
      <c r="D152" s="962"/>
      <c r="E152" s="962"/>
      <c r="F152" s="962"/>
      <c r="G152" s="962"/>
    </row>
    <row r="153" spans="1:7">
      <c r="A153" s="962"/>
      <c r="B153" s="962"/>
      <c r="C153" s="962"/>
      <c r="D153" s="962"/>
      <c r="E153" s="962"/>
      <c r="F153" s="962"/>
      <c r="G153" s="962"/>
    </row>
    <row r="154" spans="1:7">
      <c r="A154" s="962"/>
      <c r="B154" s="962"/>
      <c r="C154" s="962"/>
      <c r="D154" s="962"/>
      <c r="E154" s="962"/>
      <c r="F154" s="962"/>
      <c r="G154" s="962"/>
    </row>
    <row r="155" spans="1:7">
      <c r="A155" s="962"/>
      <c r="B155" s="962"/>
      <c r="C155" s="962"/>
      <c r="D155" s="962"/>
      <c r="E155" s="962"/>
      <c r="F155" s="962"/>
      <c r="G155" s="962"/>
    </row>
    <row r="156" spans="1:7">
      <c r="A156" s="962"/>
      <c r="B156" s="962"/>
      <c r="C156" s="962"/>
      <c r="D156" s="962"/>
      <c r="E156" s="962"/>
      <c r="F156" s="962"/>
      <c r="G156" s="962"/>
    </row>
    <row r="157" spans="1:7">
      <c r="A157" s="962"/>
      <c r="B157" s="962"/>
      <c r="C157" s="962"/>
      <c r="D157" s="962"/>
      <c r="E157" s="962"/>
      <c r="F157" s="962"/>
      <c r="G157" s="962"/>
    </row>
    <row r="158" spans="1:7">
      <c r="A158" s="962"/>
      <c r="B158" s="962"/>
      <c r="C158" s="962"/>
      <c r="D158" s="962"/>
      <c r="E158" s="962"/>
      <c r="F158" s="962"/>
      <c r="G158" s="962"/>
    </row>
    <row r="159" spans="1:7">
      <c r="A159" s="962"/>
      <c r="B159" s="962"/>
      <c r="C159" s="962"/>
      <c r="D159" s="962"/>
      <c r="E159" s="962"/>
      <c r="F159" s="962"/>
      <c r="G159" s="962"/>
    </row>
    <row r="160" spans="1:7">
      <c r="A160" s="962"/>
      <c r="B160" s="962"/>
      <c r="C160" s="962"/>
      <c r="D160" s="962"/>
      <c r="E160" s="962"/>
      <c r="F160" s="962"/>
      <c r="G160" s="962"/>
    </row>
    <row r="161" spans="1:7">
      <c r="A161" s="962"/>
      <c r="B161" s="962"/>
      <c r="C161" s="962"/>
      <c r="D161" s="962"/>
      <c r="E161" s="962"/>
      <c r="F161" s="962"/>
      <c r="G161" s="962"/>
    </row>
    <row r="162" spans="1:7">
      <c r="A162" s="962"/>
      <c r="B162" s="962"/>
      <c r="C162" s="962"/>
      <c r="D162" s="962"/>
      <c r="E162" s="962"/>
      <c r="F162" s="962"/>
      <c r="G162" s="962"/>
    </row>
    <row r="163" spans="1:7">
      <c r="A163" s="962"/>
      <c r="B163" s="962"/>
      <c r="C163" s="962"/>
      <c r="D163" s="962"/>
      <c r="E163" s="962"/>
      <c r="F163" s="962"/>
      <c r="G163" s="962"/>
    </row>
    <row r="164" spans="1:7">
      <c r="A164" s="962"/>
      <c r="B164" s="962"/>
      <c r="C164" s="962"/>
      <c r="D164" s="962"/>
      <c r="E164" s="962"/>
      <c r="F164" s="962"/>
      <c r="G164" s="962"/>
    </row>
    <row r="165" spans="1:7">
      <c r="A165" s="962"/>
      <c r="B165" s="962"/>
      <c r="C165" s="962"/>
      <c r="D165" s="962"/>
      <c r="E165" s="962"/>
      <c r="F165" s="962"/>
      <c r="G165" s="962"/>
    </row>
    <row r="166" spans="1:7">
      <c r="A166" s="962"/>
      <c r="B166" s="962"/>
      <c r="C166" s="962"/>
      <c r="D166" s="962"/>
      <c r="E166" s="962"/>
      <c r="F166" s="962"/>
      <c r="G166" s="962"/>
    </row>
    <row r="167" spans="1:7">
      <c r="A167" s="962"/>
      <c r="B167" s="962"/>
      <c r="C167" s="962"/>
      <c r="D167" s="962"/>
      <c r="E167" s="962"/>
      <c r="F167" s="962"/>
      <c r="G167" s="962"/>
    </row>
    <row r="168" spans="1:7">
      <c r="A168" s="962"/>
      <c r="B168" s="962"/>
      <c r="C168" s="962"/>
      <c r="D168" s="962"/>
      <c r="E168" s="962"/>
      <c r="F168" s="962"/>
      <c r="G168" s="962"/>
    </row>
    <row r="169" spans="1:7">
      <c r="A169" s="962"/>
      <c r="B169" s="962"/>
      <c r="C169" s="962"/>
      <c r="D169" s="962"/>
      <c r="E169" s="962"/>
      <c r="F169" s="962"/>
      <c r="G169" s="962"/>
    </row>
    <row r="170" spans="1:7">
      <c r="A170" s="962"/>
      <c r="B170" s="962"/>
      <c r="C170" s="962"/>
      <c r="D170" s="962"/>
      <c r="E170" s="962"/>
      <c r="F170" s="962"/>
      <c r="G170" s="962"/>
    </row>
    <row r="171" spans="1:7">
      <c r="A171" s="962"/>
      <c r="B171" s="962"/>
      <c r="C171" s="962"/>
      <c r="D171" s="962"/>
      <c r="E171" s="962"/>
      <c r="F171" s="962"/>
      <c r="G171" s="962"/>
    </row>
    <row r="172" spans="1:7">
      <c r="A172" s="962"/>
      <c r="B172" s="962"/>
      <c r="C172" s="962"/>
      <c r="D172" s="962"/>
      <c r="E172" s="962"/>
      <c r="F172" s="962"/>
      <c r="G172" s="962"/>
    </row>
    <row r="173" spans="1:7">
      <c r="A173" s="962"/>
      <c r="B173" s="962"/>
      <c r="C173" s="962"/>
      <c r="D173" s="962"/>
      <c r="E173" s="962"/>
      <c r="F173" s="962"/>
      <c r="G173" s="962"/>
    </row>
    <row r="174" spans="1:7">
      <c r="A174" s="962"/>
      <c r="B174" s="962"/>
      <c r="C174" s="962"/>
      <c r="D174" s="962"/>
      <c r="E174" s="962"/>
      <c r="F174" s="962"/>
      <c r="G174" s="962"/>
    </row>
    <row r="175" spans="1:7">
      <c r="A175" s="962"/>
      <c r="B175" s="962"/>
      <c r="C175" s="962"/>
      <c r="D175" s="962"/>
      <c r="E175" s="962"/>
      <c r="F175" s="962"/>
      <c r="G175" s="962"/>
    </row>
    <row r="176" spans="1:7">
      <c r="A176" s="962"/>
      <c r="B176" s="962"/>
      <c r="C176" s="962"/>
      <c r="D176" s="962"/>
      <c r="E176" s="962"/>
      <c r="F176" s="962"/>
      <c r="G176" s="962"/>
    </row>
    <row r="177" spans="1:7">
      <c r="A177" s="962"/>
      <c r="B177" s="962"/>
      <c r="C177" s="962"/>
      <c r="D177" s="962"/>
      <c r="E177" s="962"/>
      <c r="F177" s="962"/>
      <c r="G177" s="962"/>
    </row>
    <row r="178" spans="1:7">
      <c r="A178" s="962"/>
      <c r="B178" s="962"/>
      <c r="C178" s="962"/>
      <c r="D178" s="962"/>
      <c r="E178" s="962"/>
      <c r="F178" s="962"/>
      <c r="G178" s="962"/>
    </row>
    <row r="179" spans="1:7">
      <c r="A179" s="962"/>
      <c r="B179" s="962"/>
      <c r="C179" s="962"/>
      <c r="D179" s="962"/>
      <c r="E179" s="962"/>
      <c r="F179" s="962"/>
      <c r="G179" s="962"/>
    </row>
    <row r="180" spans="1:7">
      <c r="A180" s="962"/>
      <c r="B180" s="962"/>
      <c r="C180" s="962"/>
      <c r="D180" s="962"/>
      <c r="E180" s="962"/>
      <c r="F180" s="962"/>
      <c r="G180" s="962"/>
    </row>
    <row r="181" spans="1:7">
      <c r="A181" s="962"/>
      <c r="B181" s="962"/>
      <c r="C181" s="962"/>
      <c r="D181" s="962"/>
      <c r="E181" s="962"/>
      <c r="F181" s="962"/>
      <c r="G181" s="962"/>
    </row>
    <row r="182" spans="1:7">
      <c r="A182" s="962"/>
      <c r="B182" s="962"/>
      <c r="C182" s="962"/>
      <c r="D182" s="962"/>
      <c r="E182" s="962"/>
      <c r="F182" s="962"/>
      <c r="G182" s="962"/>
    </row>
    <row r="183" spans="1:7">
      <c r="A183" s="962"/>
      <c r="B183" s="962"/>
      <c r="C183" s="962"/>
      <c r="D183" s="962"/>
      <c r="E183" s="962"/>
      <c r="F183" s="962"/>
      <c r="G183" s="962"/>
    </row>
    <row r="184" spans="1:7">
      <c r="A184" s="962"/>
      <c r="B184" s="962"/>
      <c r="C184" s="962"/>
      <c r="D184" s="962"/>
      <c r="E184" s="962"/>
      <c r="F184" s="962"/>
      <c r="G184" s="962"/>
    </row>
    <row r="185" spans="1:7">
      <c r="A185" s="962"/>
      <c r="B185" s="962"/>
      <c r="C185" s="962"/>
      <c r="D185" s="962"/>
      <c r="E185" s="962"/>
      <c r="F185" s="962"/>
      <c r="G185" s="962"/>
    </row>
    <row r="186" spans="1:7">
      <c r="A186" s="962"/>
      <c r="B186" s="962"/>
      <c r="C186" s="962"/>
      <c r="D186" s="962"/>
      <c r="E186" s="962"/>
      <c r="F186" s="962"/>
      <c r="G186" s="962"/>
    </row>
    <row r="187" spans="1:7">
      <c r="A187" s="962"/>
      <c r="B187" s="962"/>
      <c r="C187" s="962"/>
      <c r="D187" s="962"/>
      <c r="E187" s="962"/>
      <c r="F187" s="962"/>
      <c r="G187" s="962"/>
    </row>
    <row r="188" spans="1:7">
      <c r="A188" s="962"/>
      <c r="B188" s="962"/>
      <c r="C188" s="962"/>
      <c r="D188" s="962"/>
      <c r="E188" s="962"/>
      <c r="F188" s="962"/>
      <c r="G188" s="962"/>
    </row>
    <row r="189" spans="1:7">
      <c r="A189" s="962"/>
      <c r="B189" s="962"/>
      <c r="C189" s="962"/>
      <c r="D189" s="962"/>
      <c r="E189" s="962"/>
      <c r="F189" s="962"/>
      <c r="G189" s="962"/>
    </row>
    <row r="190" spans="1:7">
      <c r="A190" s="962"/>
      <c r="B190" s="962"/>
      <c r="C190" s="962"/>
      <c r="D190" s="962"/>
      <c r="E190" s="962"/>
      <c r="F190" s="962"/>
      <c r="G190" s="962"/>
    </row>
    <row r="191" spans="1:7">
      <c r="A191" s="962"/>
      <c r="B191" s="962"/>
      <c r="C191" s="962"/>
      <c r="D191" s="962"/>
      <c r="E191" s="962"/>
      <c r="F191" s="962"/>
      <c r="G191" s="962"/>
    </row>
    <row r="192" spans="1:7">
      <c r="A192" s="962"/>
      <c r="B192" s="962"/>
      <c r="C192" s="962"/>
      <c r="D192" s="962"/>
      <c r="E192" s="962"/>
      <c r="F192" s="962"/>
      <c r="G192" s="962"/>
    </row>
    <row r="193" spans="1:7">
      <c r="A193" s="962"/>
      <c r="B193" s="962"/>
      <c r="C193" s="962"/>
      <c r="D193" s="962"/>
      <c r="E193" s="962"/>
      <c r="F193" s="962"/>
      <c r="G193" s="962"/>
    </row>
    <row r="194" spans="1:7">
      <c r="A194" s="962"/>
      <c r="B194" s="962"/>
      <c r="C194" s="962"/>
      <c r="D194" s="962"/>
      <c r="E194" s="962"/>
      <c r="F194" s="962"/>
      <c r="G194" s="962"/>
    </row>
    <row r="195" spans="1:7">
      <c r="A195" s="962"/>
      <c r="B195" s="962"/>
      <c r="C195" s="962"/>
      <c r="D195" s="962"/>
      <c r="E195" s="962"/>
      <c r="F195" s="962"/>
      <c r="G195" s="962"/>
    </row>
    <row r="196" spans="1:7">
      <c r="A196" s="962"/>
      <c r="B196" s="962"/>
      <c r="C196" s="962"/>
      <c r="D196" s="962"/>
      <c r="E196" s="962"/>
      <c r="F196" s="962"/>
      <c r="G196" s="962"/>
    </row>
    <row r="197" spans="1:7">
      <c r="A197" s="962"/>
      <c r="B197" s="962"/>
      <c r="C197" s="962"/>
      <c r="D197" s="962"/>
      <c r="E197" s="962"/>
      <c r="F197" s="962"/>
      <c r="G197" s="962"/>
    </row>
    <row r="198" spans="1:7">
      <c r="A198" s="962"/>
      <c r="B198" s="962"/>
      <c r="C198" s="962"/>
      <c r="D198" s="962"/>
      <c r="E198" s="962"/>
      <c r="F198" s="962"/>
      <c r="G198" s="962"/>
    </row>
    <row r="199" spans="1:7">
      <c r="A199" s="962"/>
      <c r="B199" s="962"/>
      <c r="C199" s="962"/>
      <c r="D199" s="962"/>
      <c r="E199" s="962"/>
      <c r="F199" s="962"/>
      <c r="G199" s="962"/>
    </row>
    <row r="200" spans="1:7">
      <c r="A200" s="962"/>
      <c r="B200" s="962"/>
      <c r="C200" s="962"/>
      <c r="D200" s="962"/>
      <c r="E200" s="962"/>
      <c r="F200" s="962"/>
      <c r="G200" s="962"/>
    </row>
    <row r="201" spans="1:7">
      <c r="A201" s="962"/>
      <c r="B201" s="962"/>
      <c r="C201" s="962"/>
      <c r="D201" s="962"/>
      <c r="E201" s="962"/>
      <c r="F201" s="962"/>
      <c r="G201" s="962"/>
    </row>
    <row r="202" spans="1:7">
      <c r="A202" s="962"/>
      <c r="B202" s="962"/>
      <c r="C202" s="962"/>
      <c r="D202" s="962"/>
      <c r="E202" s="962"/>
      <c r="F202" s="962"/>
      <c r="G202" s="962"/>
    </row>
    <row r="203" spans="1:7">
      <c r="A203" s="962"/>
      <c r="B203" s="962"/>
      <c r="C203" s="962"/>
      <c r="D203" s="962"/>
      <c r="E203" s="962"/>
      <c r="F203" s="962"/>
      <c r="G203" s="962"/>
    </row>
    <row r="204" spans="1:7">
      <c r="A204" s="962"/>
      <c r="B204" s="962"/>
      <c r="C204" s="962"/>
      <c r="D204" s="962"/>
      <c r="E204" s="962"/>
      <c r="F204" s="962"/>
      <c r="G204" s="962"/>
    </row>
    <row r="205" spans="1:7">
      <c r="A205" s="962"/>
      <c r="B205" s="962"/>
      <c r="C205" s="962"/>
      <c r="D205" s="962"/>
      <c r="E205" s="962"/>
      <c r="F205" s="962"/>
      <c r="G205" s="962"/>
    </row>
    <row r="206" spans="1:7">
      <c r="A206" s="962"/>
      <c r="B206" s="962"/>
      <c r="C206" s="962"/>
      <c r="D206" s="962"/>
      <c r="E206" s="962"/>
      <c r="F206" s="962"/>
      <c r="G206" s="962"/>
    </row>
    <row r="207" spans="1:7">
      <c r="A207" s="962"/>
      <c r="B207" s="962"/>
      <c r="C207" s="962"/>
      <c r="D207" s="962"/>
      <c r="E207" s="962"/>
      <c r="F207" s="962"/>
      <c r="G207" s="962"/>
    </row>
    <row r="208" spans="1:7">
      <c r="A208" s="962"/>
      <c r="B208" s="962"/>
      <c r="C208" s="962"/>
      <c r="D208" s="962"/>
      <c r="E208" s="962"/>
      <c r="F208" s="962"/>
      <c r="G208" s="962"/>
    </row>
    <row r="209" spans="1:7">
      <c r="A209" s="962"/>
      <c r="B209" s="962"/>
      <c r="C209" s="962"/>
      <c r="D209" s="962"/>
      <c r="E209" s="962"/>
      <c r="F209" s="962"/>
      <c r="G209" s="962"/>
    </row>
    <row r="210" spans="1:7">
      <c r="A210" s="962"/>
      <c r="B210" s="962"/>
      <c r="C210" s="962"/>
      <c r="D210" s="962"/>
      <c r="E210" s="962"/>
      <c r="F210" s="962"/>
      <c r="G210" s="962"/>
    </row>
    <row r="211" spans="1:7">
      <c r="A211" s="962"/>
      <c r="B211" s="962"/>
      <c r="C211" s="962"/>
      <c r="D211" s="962"/>
      <c r="E211" s="962"/>
      <c r="F211" s="962"/>
      <c r="G211" s="962"/>
    </row>
    <row r="212" spans="1:7">
      <c r="A212" s="962"/>
      <c r="B212" s="962"/>
      <c r="C212" s="962"/>
      <c r="D212" s="962"/>
      <c r="E212" s="962"/>
      <c r="F212" s="962"/>
      <c r="G212" s="962"/>
    </row>
    <row r="213" spans="1:7">
      <c r="A213" s="962"/>
      <c r="B213" s="962"/>
      <c r="C213" s="962"/>
      <c r="D213" s="962"/>
      <c r="E213" s="962"/>
      <c r="F213" s="962"/>
      <c r="G213" s="962"/>
    </row>
    <row r="214" spans="1:7">
      <c r="A214" s="962"/>
      <c r="B214" s="962"/>
      <c r="C214" s="962"/>
      <c r="D214" s="962"/>
      <c r="E214" s="962"/>
      <c r="F214" s="962"/>
      <c r="G214" s="962"/>
    </row>
    <row r="215" spans="1:7">
      <c r="A215" s="962"/>
      <c r="B215" s="962"/>
      <c r="C215" s="962"/>
      <c r="D215" s="962"/>
      <c r="E215" s="962"/>
      <c r="F215" s="962"/>
      <c r="G215" s="962"/>
    </row>
    <row r="216" spans="1:7">
      <c r="A216" s="962"/>
      <c r="B216" s="962"/>
      <c r="C216" s="962"/>
      <c r="D216" s="962"/>
      <c r="E216" s="962"/>
      <c r="F216" s="962"/>
      <c r="G216" s="962"/>
    </row>
    <row r="217" spans="1:7">
      <c r="A217" s="962"/>
      <c r="B217" s="962"/>
      <c r="C217" s="962"/>
      <c r="D217" s="962"/>
      <c r="E217" s="962"/>
      <c r="F217" s="962"/>
      <c r="G217" s="962"/>
    </row>
    <row r="218" spans="1:7">
      <c r="A218" s="962"/>
      <c r="B218" s="962"/>
      <c r="C218" s="962"/>
      <c r="D218" s="962"/>
      <c r="E218" s="962"/>
      <c r="F218" s="962"/>
      <c r="G218" s="962"/>
    </row>
    <row r="219" spans="1:7">
      <c r="A219" s="962"/>
      <c r="B219" s="962"/>
      <c r="C219" s="962"/>
      <c r="D219" s="962"/>
      <c r="E219" s="962"/>
      <c r="F219" s="962"/>
      <c r="G219" s="962"/>
    </row>
    <row r="220" spans="1:7">
      <c r="A220" s="962"/>
      <c r="B220" s="962"/>
      <c r="C220" s="962"/>
      <c r="D220" s="962"/>
      <c r="E220" s="962"/>
      <c r="F220" s="962"/>
      <c r="G220" s="962"/>
    </row>
    <row r="221" spans="1:7">
      <c r="A221" s="962"/>
      <c r="B221" s="962"/>
      <c r="C221" s="962"/>
      <c r="D221" s="962"/>
      <c r="E221" s="962"/>
      <c r="F221" s="962"/>
      <c r="G221" s="962"/>
    </row>
    <row r="222" spans="1:7">
      <c r="A222" s="962"/>
      <c r="B222" s="962"/>
      <c r="C222" s="962"/>
      <c r="D222" s="962"/>
      <c r="E222" s="962"/>
      <c r="F222" s="962"/>
      <c r="G222" s="962"/>
    </row>
    <row r="223" spans="1:7">
      <c r="A223" s="962"/>
      <c r="B223" s="962"/>
      <c r="C223" s="962"/>
      <c r="D223" s="962"/>
      <c r="E223" s="962"/>
      <c r="F223" s="962"/>
      <c r="G223" s="962"/>
    </row>
    <row r="224" spans="1:7">
      <c r="A224" s="962"/>
      <c r="B224" s="962"/>
      <c r="C224" s="962"/>
      <c r="D224" s="962"/>
      <c r="E224" s="962"/>
      <c r="F224" s="962"/>
      <c r="G224" s="962"/>
    </row>
    <row r="225" spans="1:7">
      <c r="A225" s="962"/>
      <c r="B225" s="962"/>
      <c r="C225" s="962"/>
      <c r="D225" s="962"/>
      <c r="E225" s="962"/>
      <c r="F225" s="962"/>
      <c r="G225" s="962"/>
    </row>
    <row r="226" spans="1:7">
      <c r="A226" s="962"/>
      <c r="B226" s="962"/>
      <c r="C226" s="962"/>
      <c r="D226" s="962"/>
      <c r="E226" s="962"/>
      <c r="F226" s="962"/>
      <c r="G226" s="962"/>
    </row>
    <row r="227" spans="1:7">
      <c r="A227" s="962"/>
      <c r="B227" s="962"/>
      <c r="C227" s="962"/>
      <c r="D227" s="962"/>
      <c r="E227" s="962"/>
      <c r="F227" s="962"/>
      <c r="G227" s="962"/>
    </row>
    <row r="228" spans="1:7">
      <c r="A228" s="962"/>
      <c r="B228" s="962"/>
      <c r="C228" s="962"/>
      <c r="D228" s="962"/>
      <c r="E228" s="962"/>
      <c r="F228" s="962"/>
      <c r="G228" s="962"/>
    </row>
    <row r="229" spans="1:7">
      <c r="A229" s="962"/>
      <c r="B229" s="962"/>
      <c r="C229" s="962"/>
      <c r="D229" s="962"/>
      <c r="E229" s="962"/>
      <c r="F229" s="962"/>
      <c r="G229" s="962"/>
    </row>
    <row r="230" spans="1:7">
      <c r="A230" s="962"/>
      <c r="B230" s="962"/>
      <c r="C230" s="962"/>
      <c r="D230" s="962"/>
      <c r="E230" s="962"/>
      <c r="F230" s="962"/>
      <c r="G230" s="962"/>
    </row>
    <row r="231" spans="1:7">
      <c r="A231" s="962"/>
      <c r="B231" s="962"/>
      <c r="C231" s="962"/>
      <c r="D231" s="962"/>
      <c r="E231" s="962"/>
      <c r="F231" s="962"/>
      <c r="G231" s="962"/>
    </row>
    <row r="232" spans="1:7">
      <c r="A232" s="962"/>
      <c r="B232" s="962"/>
      <c r="C232" s="962"/>
      <c r="D232" s="962"/>
      <c r="E232" s="962"/>
      <c r="F232" s="962"/>
      <c r="G232" s="962"/>
    </row>
    <row r="233" spans="1:7">
      <c r="A233" s="962"/>
      <c r="B233" s="962"/>
      <c r="C233" s="962"/>
      <c r="D233" s="962"/>
      <c r="E233" s="962"/>
      <c r="F233" s="962"/>
      <c r="G233" s="962"/>
    </row>
    <row r="234" spans="1:7">
      <c r="A234" s="962"/>
      <c r="B234" s="962"/>
      <c r="C234" s="962"/>
      <c r="D234" s="962"/>
      <c r="E234" s="962"/>
      <c r="F234" s="962"/>
      <c r="G234" s="962"/>
    </row>
    <row r="235" spans="1:7">
      <c r="A235" s="962"/>
      <c r="B235" s="962"/>
      <c r="C235" s="962"/>
      <c r="D235" s="962"/>
      <c r="E235" s="962"/>
      <c r="F235" s="962"/>
      <c r="G235" s="962"/>
    </row>
    <row r="236" spans="1:7">
      <c r="A236" s="962"/>
      <c r="B236" s="962"/>
      <c r="C236" s="962"/>
      <c r="D236" s="962"/>
      <c r="E236" s="962"/>
      <c r="F236" s="962"/>
      <c r="G236" s="962"/>
    </row>
    <row r="237" spans="1:7">
      <c r="A237" s="962"/>
      <c r="B237" s="962"/>
      <c r="C237" s="962"/>
      <c r="D237" s="962"/>
      <c r="E237" s="962"/>
      <c r="F237" s="962"/>
      <c r="G237" s="962"/>
    </row>
    <row r="238" spans="1:7">
      <c r="A238" s="962"/>
      <c r="B238" s="962"/>
      <c r="C238" s="962"/>
      <c r="D238" s="962"/>
      <c r="E238" s="962"/>
      <c r="F238" s="962"/>
      <c r="G238" s="962"/>
    </row>
    <row r="239" spans="1:7">
      <c r="A239" s="962"/>
      <c r="B239" s="962"/>
      <c r="C239" s="962"/>
      <c r="D239" s="962"/>
      <c r="E239" s="962"/>
      <c r="F239" s="962"/>
      <c r="G239" s="962"/>
    </row>
    <row r="240" spans="1:7">
      <c r="A240" s="962"/>
      <c r="B240" s="962"/>
      <c r="C240" s="962"/>
      <c r="D240" s="962"/>
      <c r="E240" s="962"/>
      <c r="F240" s="962"/>
      <c r="G240" s="962"/>
    </row>
    <row r="241" spans="1:7">
      <c r="A241" s="962"/>
      <c r="B241" s="962"/>
      <c r="C241" s="962"/>
      <c r="D241" s="962"/>
      <c r="E241" s="962"/>
      <c r="F241" s="962"/>
      <c r="G241" s="962"/>
    </row>
    <row r="242" spans="1:7">
      <c r="A242" s="962"/>
      <c r="B242" s="962"/>
      <c r="C242" s="962"/>
      <c r="D242" s="962"/>
      <c r="E242" s="962"/>
      <c r="F242" s="962"/>
      <c r="G242" s="962"/>
    </row>
    <row r="243" spans="1:7">
      <c r="A243" s="962"/>
      <c r="B243" s="962"/>
      <c r="C243" s="962"/>
      <c r="D243" s="962"/>
      <c r="E243" s="962"/>
      <c r="F243" s="962"/>
      <c r="G243" s="962"/>
    </row>
    <row r="244" spans="1:7">
      <c r="A244" s="962"/>
      <c r="B244" s="962"/>
      <c r="C244" s="962"/>
      <c r="D244" s="962"/>
      <c r="E244" s="962"/>
      <c r="F244" s="962"/>
      <c r="G244" s="962"/>
    </row>
    <row r="245" spans="1:7">
      <c r="A245" s="962"/>
      <c r="B245" s="962"/>
      <c r="C245" s="962"/>
      <c r="D245" s="962"/>
      <c r="E245" s="962"/>
      <c r="F245" s="962"/>
      <c r="G245" s="962"/>
    </row>
    <row r="246" spans="1:7">
      <c r="A246" s="962"/>
      <c r="B246" s="962"/>
      <c r="C246" s="962"/>
      <c r="D246" s="962"/>
      <c r="E246" s="962"/>
      <c r="F246" s="962"/>
      <c r="G246" s="962"/>
    </row>
    <row r="247" spans="1:7">
      <c r="A247" s="962"/>
      <c r="B247" s="962"/>
      <c r="C247" s="962"/>
      <c r="D247" s="962"/>
      <c r="E247" s="962"/>
      <c r="F247" s="962"/>
      <c r="G247" s="962"/>
    </row>
    <row r="248" spans="1:7">
      <c r="A248" s="962"/>
      <c r="B248" s="962"/>
      <c r="C248" s="962"/>
      <c r="D248" s="962"/>
      <c r="E248" s="962"/>
      <c r="F248" s="962"/>
      <c r="G248" s="962"/>
    </row>
    <row r="249" spans="1:7">
      <c r="A249" s="962"/>
      <c r="B249" s="962"/>
      <c r="C249" s="962"/>
      <c r="D249" s="962"/>
      <c r="E249" s="962"/>
      <c r="F249" s="962"/>
      <c r="G249" s="962"/>
    </row>
    <row r="250" spans="1:7">
      <c r="A250" s="962"/>
      <c r="B250" s="962"/>
      <c r="C250" s="962"/>
      <c r="D250" s="962"/>
      <c r="E250" s="962"/>
      <c r="F250" s="962"/>
      <c r="G250" s="962"/>
    </row>
    <row r="251" spans="1:7">
      <c r="A251" s="962"/>
      <c r="B251" s="962"/>
      <c r="C251" s="962"/>
      <c r="D251" s="962"/>
      <c r="E251" s="962"/>
      <c r="F251" s="962"/>
      <c r="G251" s="962"/>
    </row>
    <row r="252" spans="1:7">
      <c r="A252" s="962"/>
      <c r="B252" s="962"/>
      <c r="C252" s="962"/>
      <c r="D252" s="962"/>
      <c r="E252" s="962"/>
      <c r="F252" s="962"/>
      <c r="G252" s="962"/>
    </row>
    <row r="253" spans="1:7">
      <c r="A253" s="962"/>
      <c r="B253" s="962"/>
      <c r="C253" s="962"/>
      <c r="D253" s="962"/>
      <c r="E253" s="962"/>
      <c r="F253" s="962"/>
      <c r="G253" s="962"/>
    </row>
    <row r="254" spans="1:7">
      <c r="A254" s="962"/>
      <c r="B254" s="962"/>
      <c r="C254" s="962"/>
      <c r="D254" s="962"/>
      <c r="E254" s="962"/>
      <c r="F254" s="962"/>
      <c r="G254" s="962"/>
    </row>
    <row r="255" spans="1:7">
      <c r="A255" s="962"/>
      <c r="B255" s="962"/>
      <c r="C255" s="962"/>
      <c r="D255" s="962"/>
      <c r="E255" s="962"/>
      <c r="F255" s="962"/>
      <c r="G255" s="962"/>
    </row>
    <row r="256" spans="1:7">
      <c r="A256" s="962"/>
      <c r="B256" s="962"/>
      <c r="C256" s="962"/>
      <c r="D256" s="962"/>
      <c r="E256" s="962"/>
      <c r="F256" s="962"/>
      <c r="G256" s="962"/>
    </row>
    <row r="257" spans="1:7">
      <c r="A257" s="962"/>
      <c r="B257" s="962"/>
      <c r="C257" s="962"/>
      <c r="D257" s="962"/>
      <c r="E257" s="962"/>
      <c r="F257" s="962"/>
      <c r="G257" s="962"/>
    </row>
    <row r="258" spans="1:7">
      <c r="A258" s="962"/>
      <c r="B258" s="962"/>
      <c r="C258" s="962"/>
      <c r="D258" s="962"/>
      <c r="E258" s="962"/>
      <c r="F258" s="962"/>
      <c r="G258" s="962"/>
    </row>
    <row r="259" spans="1:7">
      <c r="A259" s="962"/>
      <c r="B259" s="962"/>
      <c r="C259" s="962"/>
      <c r="D259" s="962"/>
      <c r="E259" s="962"/>
      <c r="F259" s="962"/>
      <c r="G259" s="962"/>
    </row>
    <row r="260" spans="1:7">
      <c r="A260" s="962"/>
      <c r="B260" s="962"/>
      <c r="C260" s="962"/>
      <c r="D260" s="962"/>
      <c r="E260" s="962"/>
      <c r="F260" s="962"/>
      <c r="G260" s="962"/>
    </row>
    <row r="261" spans="1:7">
      <c r="A261" s="962"/>
      <c r="B261" s="962"/>
      <c r="C261" s="962"/>
      <c r="D261" s="962"/>
      <c r="E261" s="962"/>
      <c r="F261" s="962"/>
      <c r="G261" s="962"/>
    </row>
    <row r="262" spans="1:7">
      <c r="A262" s="962"/>
      <c r="B262" s="962"/>
      <c r="C262" s="962"/>
      <c r="D262" s="962"/>
      <c r="E262" s="962"/>
      <c r="F262" s="962"/>
      <c r="G262" s="962"/>
    </row>
    <row r="263" spans="1:7">
      <c r="A263" s="962"/>
      <c r="B263" s="962"/>
      <c r="C263" s="962"/>
      <c r="D263" s="962"/>
      <c r="E263" s="962"/>
      <c r="F263" s="962"/>
      <c r="G263" s="962"/>
    </row>
    <row r="264" spans="1:7">
      <c r="A264" s="962"/>
      <c r="B264" s="962"/>
      <c r="C264" s="962"/>
      <c r="D264" s="962"/>
      <c r="E264" s="962"/>
      <c r="F264" s="962"/>
      <c r="G264" s="962"/>
    </row>
    <row r="265" spans="1:7">
      <c r="A265" s="962"/>
      <c r="B265" s="962"/>
      <c r="C265" s="962"/>
      <c r="D265" s="962"/>
      <c r="E265" s="962"/>
      <c r="F265" s="962"/>
      <c r="G265" s="962"/>
    </row>
    <row r="266" spans="1:7">
      <c r="A266" s="962"/>
      <c r="B266" s="962"/>
      <c r="C266" s="962"/>
      <c r="D266" s="962"/>
      <c r="E266" s="962"/>
      <c r="F266" s="962"/>
      <c r="G266" s="962"/>
    </row>
    <row r="267" spans="1:7">
      <c r="A267" s="962"/>
      <c r="B267" s="962"/>
      <c r="C267" s="962"/>
      <c r="D267" s="962"/>
      <c r="E267" s="962"/>
      <c r="F267" s="962"/>
      <c r="G267" s="962"/>
    </row>
    <row r="268" spans="1:7">
      <c r="A268" s="962"/>
      <c r="B268" s="962"/>
      <c r="C268" s="962"/>
      <c r="D268" s="962"/>
      <c r="E268" s="962"/>
      <c r="F268" s="962"/>
      <c r="G268" s="962"/>
    </row>
    <row r="269" spans="1:7">
      <c r="A269" s="962"/>
      <c r="B269" s="962"/>
      <c r="C269" s="962"/>
      <c r="D269" s="962"/>
      <c r="E269" s="962"/>
      <c r="F269" s="962"/>
      <c r="G269" s="962"/>
    </row>
    <row r="270" spans="1:7">
      <c r="A270" s="962"/>
      <c r="B270" s="962"/>
      <c r="C270" s="962"/>
      <c r="D270" s="962"/>
      <c r="E270" s="962"/>
      <c r="F270" s="962"/>
      <c r="G270" s="962"/>
    </row>
    <row r="271" spans="1:7">
      <c r="A271" s="962"/>
      <c r="B271" s="962"/>
      <c r="C271" s="962"/>
      <c r="D271" s="962"/>
      <c r="E271" s="962"/>
      <c r="F271" s="962"/>
      <c r="G271" s="962"/>
    </row>
    <row r="272" spans="1:7">
      <c r="A272" s="962"/>
      <c r="B272" s="962"/>
      <c r="C272" s="962"/>
      <c r="D272" s="962"/>
      <c r="E272" s="962"/>
      <c r="F272" s="962"/>
      <c r="G272" s="962"/>
    </row>
    <row r="273" spans="1:7">
      <c r="A273" s="962"/>
      <c r="B273" s="962"/>
      <c r="C273" s="962"/>
      <c r="D273" s="962"/>
      <c r="E273" s="962"/>
      <c r="F273" s="962"/>
      <c r="G273" s="962"/>
    </row>
    <row r="274" spans="1:7">
      <c r="A274" s="962"/>
      <c r="B274" s="962"/>
      <c r="C274" s="962"/>
      <c r="D274" s="962"/>
      <c r="E274" s="962"/>
      <c r="F274" s="962"/>
      <c r="G274" s="962"/>
    </row>
    <row r="275" spans="1:7">
      <c r="A275" s="962"/>
      <c r="B275" s="962"/>
      <c r="C275" s="962"/>
      <c r="D275" s="962"/>
      <c r="E275" s="962"/>
      <c r="F275" s="962"/>
      <c r="G275" s="962"/>
    </row>
    <row r="276" spans="1:7">
      <c r="A276" s="962"/>
      <c r="B276" s="962"/>
      <c r="C276" s="962"/>
      <c r="D276" s="962"/>
      <c r="E276" s="962"/>
      <c r="F276" s="962"/>
      <c r="G276" s="962"/>
    </row>
    <row r="277" spans="1:7">
      <c r="A277" s="962"/>
      <c r="B277" s="962"/>
      <c r="C277" s="962"/>
      <c r="D277" s="962"/>
      <c r="E277" s="962"/>
      <c r="F277" s="962"/>
      <c r="G277" s="962"/>
    </row>
    <row r="278" spans="1:7">
      <c r="A278" s="962"/>
      <c r="B278" s="962"/>
      <c r="C278" s="962"/>
      <c r="D278" s="962"/>
      <c r="E278" s="962"/>
      <c r="F278" s="962"/>
      <c r="G278" s="962"/>
    </row>
    <row r="279" spans="1:7">
      <c r="A279" s="962"/>
      <c r="B279" s="962"/>
      <c r="C279" s="962"/>
      <c r="D279" s="962"/>
      <c r="E279" s="962"/>
      <c r="F279" s="962"/>
      <c r="G279" s="962"/>
    </row>
    <row r="280" spans="1:7">
      <c r="A280" s="962"/>
      <c r="B280" s="962"/>
      <c r="C280" s="962"/>
      <c r="D280" s="962"/>
      <c r="E280" s="962"/>
      <c r="F280" s="962"/>
      <c r="G280" s="962"/>
    </row>
    <row r="281" spans="1:7">
      <c r="A281" s="962"/>
      <c r="B281" s="962"/>
      <c r="C281" s="962"/>
      <c r="D281" s="962"/>
      <c r="E281" s="962"/>
      <c r="F281" s="962"/>
      <c r="G281" s="962"/>
    </row>
    <row r="282" spans="1:7">
      <c r="A282" s="962"/>
      <c r="B282" s="962"/>
      <c r="C282" s="962"/>
      <c r="D282" s="962"/>
      <c r="E282" s="962"/>
      <c r="F282" s="962"/>
      <c r="G282" s="962"/>
    </row>
    <row r="283" spans="1:7">
      <c r="A283" s="962"/>
      <c r="B283" s="962"/>
      <c r="C283" s="962"/>
      <c r="D283" s="962"/>
      <c r="E283" s="962"/>
      <c r="F283" s="962"/>
      <c r="G283" s="962"/>
    </row>
    <row r="284" spans="1:7">
      <c r="A284" s="962"/>
      <c r="B284" s="962"/>
      <c r="C284" s="962"/>
      <c r="D284" s="962"/>
      <c r="E284" s="962"/>
      <c r="F284" s="962"/>
      <c r="G284" s="962"/>
    </row>
    <row r="285" spans="1:7">
      <c r="A285" s="962"/>
      <c r="B285" s="962"/>
      <c r="C285" s="962"/>
      <c r="D285" s="962"/>
      <c r="E285" s="962"/>
      <c r="F285" s="962"/>
      <c r="G285" s="962"/>
    </row>
    <row r="286" spans="1:7">
      <c r="A286" s="962"/>
      <c r="B286" s="962"/>
      <c r="C286" s="962"/>
      <c r="D286" s="962"/>
      <c r="E286" s="962"/>
      <c r="F286" s="962"/>
      <c r="G286" s="962"/>
    </row>
    <row r="287" spans="1:7">
      <c r="A287" s="962"/>
      <c r="B287" s="962"/>
      <c r="C287" s="962"/>
      <c r="D287" s="962"/>
      <c r="E287" s="962"/>
      <c r="F287" s="962"/>
      <c r="G287" s="962"/>
    </row>
    <row r="288" spans="1:7">
      <c r="A288" s="962"/>
      <c r="B288" s="962"/>
      <c r="C288" s="962"/>
      <c r="D288" s="962"/>
      <c r="E288" s="962"/>
      <c r="F288" s="962"/>
      <c r="G288" s="962"/>
    </row>
    <row r="289" spans="1:7">
      <c r="A289" s="962"/>
      <c r="B289" s="962"/>
      <c r="C289" s="962"/>
      <c r="D289" s="962"/>
      <c r="E289" s="962"/>
      <c r="F289" s="962"/>
      <c r="G289" s="962"/>
    </row>
    <row r="290" spans="1:7">
      <c r="A290" s="962"/>
      <c r="B290" s="962"/>
      <c r="C290" s="962"/>
      <c r="D290" s="962"/>
      <c r="E290" s="962"/>
      <c r="F290" s="962"/>
      <c r="G290" s="962"/>
    </row>
    <row r="291" spans="1:7">
      <c r="A291" s="962"/>
      <c r="B291" s="962"/>
      <c r="C291" s="962"/>
      <c r="D291" s="962"/>
      <c r="E291" s="962"/>
      <c r="F291" s="962"/>
      <c r="G291" s="962"/>
    </row>
    <row r="292" spans="1:7">
      <c r="A292" s="962"/>
      <c r="B292" s="962"/>
      <c r="C292" s="962"/>
      <c r="D292" s="962"/>
      <c r="E292" s="962"/>
      <c r="F292" s="962"/>
      <c r="G292" s="962"/>
    </row>
    <row r="293" spans="1:7">
      <c r="A293" s="962"/>
      <c r="B293" s="962"/>
      <c r="C293" s="962"/>
      <c r="D293" s="962"/>
      <c r="E293" s="962"/>
      <c r="F293" s="962"/>
      <c r="G293" s="962"/>
    </row>
    <row r="294" spans="1:7">
      <c r="A294" s="962"/>
      <c r="B294" s="962"/>
      <c r="C294" s="962"/>
      <c r="D294" s="962"/>
      <c r="E294" s="962"/>
      <c r="F294" s="962"/>
      <c r="G294" s="962"/>
    </row>
    <row r="295" spans="1:7">
      <c r="A295" s="962"/>
      <c r="B295" s="962"/>
      <c r="C295" s="962"/>
      <c r="D295" s="962"/>
      <c r="E295" s="962"/>
      <c r="F295" s="962"/>
      <c r="G295" s="962"/>
    </row>
    <row r="296" spans="1:7">
      <c r="A296" s="962"/>
      <c r="B296" s="962"/>
      <c r="C296" s="962"/>
      <c r="D296" s="962"/>
      <c r="E296" s="962"/>
      <c r="F296" s="962"/>
      <c r="G296" s="962"/>
    </row>
    <row r="297" spans="1:7">
      <c r="A297" s="962"/>
      <c r="B297" s="962"/>
      <c r="C297" s="962"/>
      <c r="D297" s="962"/>
      <c r="E297" s="962"/>
      <c r="F297" s="962"/>
      <c r="G297" s="962"/>
    </row>
    <row r="298" spans="1:7">
      <c r="A298" s="962"/>
      <c r="B298" s="962"/>
      <c r="C298" s="962"/>
      <c r="D298" s="962"/>
      <c r="E298" s="962"/>
      <c r="F298" s="962"/>
      <c r="G298" s="962"/>
    </row>
    <row r="299" spans="1:7">
      <c r="A299" s="962"/>
      <c r="B299" s="962"/>
      <c r="C299" s="962"/>
      <c r="D299" s="962"/>
      <c r="E299" s="962"/>
      <c r="F299" s="962"/>
      <c r="G299" s="962"/>
    </row>
    <row r="300" spans="1:7">
      <c r="A300" s="962"/>
      <c r="B300" s="962"/>
      <c r="C300" s="962"/>
      <c r="D300" s="962"/>
      <c r="E300" s="962"/>
      <c r="F300" s="962"/>
      <c r="G300" s="962"/>
    </row>
    <row r="301" spans="1:7">
      <c r="A301" s="962"/>
      <c r="B301" s="962"/>
      <c r="C301" s="962"/>
      <c r="D301" s="962"/>
      <c r="E301" s="962"/>
      <c r="F301" s="962"/>
      <c r="G301" s="962"/>
    </row>
    <row r="302" spans="1:7">
      <c r="A302" s="962"/>
      <c r="B302" s="962"/>
      <c r="C302" s="962"/>
      <c r="D302" s="962"/>
      <c r="E302" s="962"/>
      <c r="F302" s="962"/>
      <c r="G302" s="962"/>
    </row>
    <row r="303" spans="1:7">
      <c r="A303" s="962"/>
      <c r="B303" s="962"/>
      <c r="C303" s="962"/>
      <c r="D303" s="962"/>
      <c r="E303" s="962"/>
      <c r="F303" s="962"/>
      <c r="G303" s="962"/>
    </row>
    <row r="304" spans="1:7">
      <c r="A304" s="962"/>
      <c r="B304" s="962"/>
      <c r="C304" s="962"/>
      <c r="D304" s="962"/>
      <c r="E304" s="962"/>
      <c r="F304" s="962"/>
      <c r="G304" s="962"/>
    </row>
    <row r="305" spans="1:7">
      <c r="A305" s="962"/>
      <c r="B305" s="962"/>
      <c r="C305" s="962"/>
      <c r="D305" s="962"/>
      <c r="E305" s="962"/>
      <c r="F305" s="962"/>
      <c r="G305" s="962"/>
    </row>
    <row r="306" spans="1:7">
      <c r="A306" s="962"/>
      <c r="B306" s="962"/>
      <c r="C306" s="962"/>
      <c r="D306" s="962"/>
      <c r="E306" s="962"/>
      <c r="F306" s="962"/>
      <c r="G306" s="962"/>
    </row>
    <row r="307" spans="1:7">
      <c r="A307" s="962"/>
      <c r="B307" s="962"/>
      <c r="C307" s="962"/>
      <c r="D307" s="962"/>
      <c r="E307" s="962"/>
      <c r="F307" s="962"/>
      <c r="G307" s="962"/>
    </row>
    <row r="308" spans="1:7">
      <c r="A308" s="962"/>
      <c r="B308" s="962"/>
      <c r="C308" s="962"/>
      <c r="D308" s="962"/>
      <c r="E308" s="962"/>
      <c r="F308" s="962"/>
      <c r="G308" s="962"/>
    </row>
    <row r="309" spans="1:7">
      <c r="A309" s="962"/>
      <c r="B309" s="962"/>
      <c r="C309" s="962"/>
      <c r="D309" s="962"/>
      <c r="E309" s="962"/>
      <c r="F309" s="962"/>
      <c r="G309" s="962"/>
    </row>
    <row r="310" spans="1:7">
      <c r="A310" s="962"/>
      <c r="B310" s="962"/>
      <c r="C310" s="962"/>
      <c r="D310" s="962"/>
      <c r="E310" s="962"/>
      <c r="F310" s="962"/>
      <c r="G310" s="962"/>
    </row>
    <row r="311" spans="1:7">
      <c r="A311" s="962"/>
      <c r="B311" s="962"/>
      <c r="C311" s="962"/>
      <c r="D311" s="962"/>
      <c r="E311" s="962"/>
      <c r="F311" s="962"/>
      <c r="G311" s="962"/>
    </row>
    <row r="312" spans="1:7">
      <c r="A312" s="962"/>
      <c r="B312" s="962"/>
      <c r="C312" s="962"/>
      <c r="D312" s="962"/>
      <c r="E312" s="962"/>
      <c r="F312" s="962"/>
      <c r="G312" s="962"/>
    </row>
    <row r="313" spans="1:7">
      <c r="A313" s="962"/>
      <c r="B313" s="962"/>
      <c r="C313" s="962"/>
      <c r="D313" s="962"/>
      <c r="E313" s="962"/>
      <c r="F313" s="962"/>
      <c r="G313" s="962"/>
    </row>
    <row r="314" spans="1:7">
      <c r="A314" s="962"/>
      <c r="B314" s="962"/>
      <c r="C314" s="962"/>
      <c r="D314" s="962"/>
      <c r="E314" s="962"/>
      <c r="F314" s="962"/>
      <c r="G314" s="962"/>
    </row>
    <row r="315" spans="1:7">
      <c r="A315" s="962"/>
      <c r="B315" s="962"/>
      <c r="C315" s="962"/>
      <c r="D315" s="962"/>
      <c r="E315" s="962"/>
      <c r="F315" s="962"/>
      <c r="G315" s="962"/>
    </row>
    <row r="316" spans="1:7">
      <c r="A316" s="962"/>
      <c r="B316" s="962"/>
      <c r="C316" s="962"/>
      <c r="D316" s="962"/>
      <c r="E316" s="962"/>
      <c r="F316" s="962"/>
      <c r="G316" s="962"/>
    </row>
    <row r="317" spans="1:7">
      <c r="A317" s="962"/>
      <c r="B317" s="962"/>
      <c r="C317" s="962"/>
      <c r="D317" s="962"/>
      <c r="E317" s="962"/>
      <c r="F317" s="962"/>
      <c r="G317" s="962"/>
    </row>
    <row r="318" spans="1:7">
      <c r="A318" s="962"/>
      <c r="B318" s="962"/>
      <c r="C318" s="962"/>
      <c r="D318" s="962"/>
      <c r="E318" s="962"/>
      <c r="F318" s="962"/>
      <c r="G318" s="962"/>
    </row>
    <row r="319" spans="1:7">
      <c r="A319" s="962"/>
      <c r="B319" s="962"/>
      <c r="C319" s="962"/>
      <c r="D319" s="962"/>
      <c r="E319" s="962"/>
      <c r="F319" s="962"/>
      <c r="G319" s="962"/>
    </row>
    <row r="320" spans="1:7">
      <c r="A320" s="962"/>
      <c r="B320" s="962"/>
      <c r="C320" s="962"/>
      <c r="D320" s="962"/>
      <c r="E320" s="962"/>
      <c r="F320" s="962"/>
      <c r="G320" s="962"/>
    </row>
    <row r="321" spans="1:7">
      <c r="A321" s="962"/>
      <c r="B321" s="962"/>
      <c r="C321" s="962"/>
      <c r="D321" s="962"/>
      <c r="E321" s="962"/>
      <c r="F321" s="962"/>
      <c r="G321" s="962"/>
    </row>
    <row r="322" spans="1:7">
      <c r="A322" s="962"/>
      <c r="B322" s="962"/>
      <c r="C322" s="962"/>
      <c r="D322" s="962"/>
      <c r="E322" s="962"/>
      <c r="F322" s="962"/>
      <c r="G322" s="962"/>
    </row>
    <row r="323" spans="1:7">
      <c r="A323" s="962"/>
      <c r="B323" s="962"/>
      <c r="C323" s="962"/>
      <c r="D323" s="962"/>
      <c r="E323" s="962"/>
      <c r="F323" s="962"/>
      <c r="G323" s="962"/>
    </row>
    <row r="324" spans="1:7">
      <c r="A324" s="962"/>
      <c r="B324" s="962"/>
      <c r="C324" s="962"/>
      <c r="D324" s="962"/>
      <c r="E324" s="962"/>
      <c r="F324" s="962"/>
      <c r="G324" s="962"/>
    </row>
    <row r="325" spans="1:7">
      <c r="A325" s="962"/>
      <c r="B325" s="962"/>
      <c r="C325" s="962"/>
      <c r="D325" s="962"/>
      <c r="E325" s="962"/>
      <c r="F325" s="962"/>
      <c r="G325" s="962"/>
    </row>
    <row r="326" spans="1:7">
      <c r="A326" s="962"/>
      <c r="B326" s="962"/>
      <c r="C326" s="962"/>
      <c r="D326" s="962"/>
      <c r="E326" s="962"/>
      <c r="F326" s="962"/>
      <c r="G326" s="962"/>
    </row>
    <row r="327" spans="1:7">
      <c r="A327" s="962"/>
      <c r="B327" s="962"/>
      <c r="C327" s="962"/>
      <c r="D327" s="962"/>
      <c r="E327" s="962"/>
      <c r="F327" s="962"/>
      <c r="G327" s="962"/>
    </row>
    <row r="328" spans="1:7">
      <c r="A328" s="962"/>
      <c r="B328" s="962"/>
      <c r="C328" s="962"/>
      <c r="D328" s="962"/>
      <c r="E328" s="962"/>
      <c r="F328" s="962"/>
      <c r="G328" s="962"/>
    </row>
    <row r="329" spans="1:7">
      <c r="A329" s="962"/>
      <c r="B329" s="962"/>
      <c r="C329" s="962"/>
      <c r="D329" s="962"/>
      <c r="E329" s="962"/>
      <c r="F329" s="962"/>
      <c r="G329" s="962"/>
    </row>
    <row r="330" spans="1:7">
      <c r="A330" s="962"/>
      <c r="B330" s="962"/>
      <c r="C330" s="962"/>
      <c r="D330" s="962"/>
      <c r="E330" s="962"/>
      <c r="F330" s="962"/>
      <c r="G330" s="962"/>
    </row>
    <row r="331" spans="1:7">
      <c r="A331" s="962"/>
      <c r="B331" s="962"/>
      <c r="C331" s="962"/>
      <c r="D331" s="962"/>
      <c r="E331" s="962"/>
      <c r="F331" s="962"/>
      <c r="G331" s="962"/>
    </row>
    <row r="332" spans="1:7">
      <c r="A332" s="962"/>
      <c r="B332" s="962"/>
      <c r="C332" s="962"/>
      <c r="D332" s="962"/>
      <c r="E332" s="962"/>
      <c r="F332" s="962"/>
      <c r="G332" s="962"/>
    </row>
    <row r="333" spans="1:7">
      <c r="A333" s="962"/>
      <c r="B333" s="962"/>
      <c r="C333" s="962"/>
      <c r="D333" s="962"/>
      <c r="E333" s="962"/>
      <c r="F333" s="962"/>
      <c r="G333" s="962"/>
    </row>
    <row r="334" spans="1:7">
      <c r="A334" s="962"/>
      <c r="B334" s="962"/>
      <c r="C334" s="962"/>
      <c r="D334" s="962"/>
      <c r="E334" s="962"/>
      <c r="F334" s="962"/>
      <c r="G334" s="962"/>
    </row>
    <row r="335" spans="1:7">
      <c r="A335" s="962"/>
      <c r="B335" s="962"/>
      <c r="C335" s="962"/>
      <c r="D335" s="962"/>
      <c r="E335" s="962"/>
      <c r="F335" s="962"/>
      <c r="G335" s="962"/>
    </row>
    <row r="336" spans="1:7">
      <c r="A336" s="962"/>
      <c r="B336" s="962"/>
      <c r="C336" s="962"/>
      <c r="D336" s="962"/>
      <c r="E336" s="962"/>
      <c r="F336" s="962"/>
      <c r="G336" s="962"/>
    </row>
    <row r="337" spans="1:7">
      <c r="A337" s="962"/>
      <c r="B337" s="962"/>
      <c r="C337" s="962"/>
      <c r="D337" s="962"/>
      <c r="E337" s="962"/>
      <c r="F337" s="962"/>
      <c r="G337" s="962"/>
    </row>
    <row r="338" spans="1:7">
      <c r="A338" s="962"/>
      <c r="B338" s="962"/>
      <c r="C338" s="962"/>
      <c r="D338" s="962"/>
      <c r="E338" s="962"/>
      <c r="F338" s="962"/>
      <c r="G338" s="962"/>
    </row>
    <row r="339" spans="1:7">
      <c r="A339" s="962"/>
      <c r="B339" s="962"/>
      <c r="C339" s="962"/>
      <c r="D339" s="962"/>
      <c r="E339" s="962"/>
      <c r="F339" s="962"/>
      <c r="G339" s="962"/>
    </row>
    <row r="340" spans="1:7">
      <c r="A340" s="962"/>
      <c r="B340" s="962"/>
      <c r="C340" s="962"/>
      <c r="D340" s="962"/>
      <c r="E340" s="962"/>
      <c r="F340" s="962"/>
      <c r="G340" s="962"/>
    </row>
    <row r="341" spans="1:7">
      <c r="A341" s="962"/>
      <c r="B341" s="962"/>
      <c r="C341" s="962"/>
      <c r="D341" s="962"/>
      <c r="E341" s="962"/>
      <c r="F341" s="962"/>
      <c r="G341" s="962"/>
    </row>
    <row r="342" spans="1:7">
      <c r="A342" s="962"/>
      <c r="B342" s="962"/>
      <c r="C342" s="962"/>
      <c r="D342" s="962"/>
      <c r="E342" s="962"/>
      <c r="F342" s="962"/>
      <c r="G342" s="962"/>
    </row>
    <row r="343" spans="1:7">
      <c r="A343" s="962"/>
      <c r="B343" s="962"/>
      <c r="C343" s="962"/>
      <c r="D343" s="962"/>
      <c r="E343" s="962"/>
      <c r="F343" s="962"/>
      <c r="G343" s="962"/>
    </row>
    <row r="344" spans="1:7">
      <c r="A344" s="962"/>
      <c r="B344" s="962"/>
      <c r="C344" s="962"/>
      <c r="D344" s="962"/>
      <c r="E344" s="962"/>
      <c r="F344" s="962"/>
      <c r="G344" s="962"/>
    </row>
    <row r="345" spans="1:7">
      <c r="A345" s="962"/>
      <c r="B345" s="962"/>
      <c r="C345" s="962"/>
      <c r="D345" s="962"/>
      <c r="E345" s="962"/>
      <c r="F345" s="962"/>
      <c r="G345" s="962"/>
    </row>
    <row r="346" spans="1:7">
      <c r="A346" s="962"/>
      <c r="B346" s="962"/>
      <c r="C346" s="962"/>
      <c r="D346" s="962"/>
      <c r="E346" s="962"/>
      <c r="F346" s="962"/>
      <c r="G346" s="962"/>
    </row>
    <row r="347" spans="1:7">
      <c r="A347" s="962"/>
      <c r="B347" s="962"/>
      <c r="C347" s="962"/>
      <c r="D347" s="962"/>
      <c r="E347" s="962"/>
      <c r="F347" s="962"/>
      <c r="G347" s="962"/>
    </row>
    <row r="348" spans="1:7">
      <c r="A348" s="962"/>
      <c r="B348" s="962"/>
      <c r="C348" s="962"/>
      <c r="D348" s="962"/>
      <c r="E348" s="962"/>
      <c r="F348" s="962"/>
      <c r="G348" s="962"/>
    </row>
    <row r="349" spans="1:7">
      <c r="A349" s="962"/>
      <c r="B349" s="962"/>
      <c r="C349" s="962"/>
      <c r="D349" s="962"/>
      <c r="E349" s="962"/>
      <c r="F349" s="962"/>
      <c r="G349" s="962"/>
    </row>
    <row r="350" spans="1:7">
      <c r="A350" s="962"/>
      <c r="B350" s="962"/>
      <c r="C350" s="962"/>
      <c r="D350" s="962"/>
      <c r="E350" s="962"/>
      <c r="F350" s="962"/>
      <c r="G350" s="962"/>
    </row>
    <row r="351" spans="1:7">
      <c r="A351" s="962"/>
      <c r="B351" s="962"/>
      <c r="C351" s="962"/>
      <c r="D351" s="962"/>
      <c r="E351" s="962"/>
      <c r="F351" s="962"/>
      <c r="G351" s="962"/>
    </row>
    <row r="352" spans="1:7">
      <c r="A352" s="962"/>
      <c r="B352" s="962"/>
      <c r="C352" s="962"/>
      <c r="D352" s="962"/>
      <c r="E352" s="962"/>
      <c r="F352" s="962"/>
      <c r="G352" s="962"/>
    </row>
    <row r="353" spans="1:7">
      <c r="A353" s="962"/>
      <c r="B353" s="962"/>
      <c r="C353" s="962"/>
      <c r="D353" s="962"/>
      <c r="E353" s="962"/>
      <c r="F353" s="962"/>
      <c r="G353" s="962"/>
    </row>
    <row r="354" spans="1:7">
      <c r="A354" s="962"/>
      <c r="B354" s="962"/>
      <c r="C354" s="962"/>
      <c r="D354" s="962"/>
      <c r="E354" s="962"/>
      <c r="F354" s="962"/>
      <c r="G354" s="962"/>
    </row>
    <row r="355" spans="1:7">
      <c r="A355" s="962"/>
      <c r="B355" s="962"/>
      <c r="C355" s="962"/>
      <c r="D355" s="962"/>
      <c r="E355" s="962"/>
      <c r="F355" s="962"/>
      <c r="G355" s="962"/>
    </row>
    <row r="356" spans="1:7">
      <c r="A356" s="962"/>
      <c r="B356" s="962"/>
      <c r="C356" s="962"/>
      <c r="D356" s="962"/>
      <c r="E356" s="962"/>
      <c r="F356" s="962"/>
      <c r="G356" s="962"/>
    </row>
    <row r="357" spans="1:7">
      <c r="A357" s="962"/>
      <c r="B357" s="962"/>
      <c r="C357" s="962"/>
      <c r="D357" s="962"/>
      <c r="E357" s="962"/>
      <c r="F357" s="962"/>
      <c r="G357" s="962"/>
    </row>
    <row r="358" spans="1:7">
      <c r="A358" s="962"/>
      <c r="B358" s="962"/>
      <c r="C358" s="962"/>
      <c r="D358" s="962"/>
      <c r="E358" s="962"/>
      <c r="F358" s="962"/>
      <c r="G358" s="962"/>
    </row>
    <row r="359" spans="1:7">
      <c r="A359" s="962"/>
      <c r="B359" s="962"/>
      <c r="C359" s="962"/>
      <c r="D359" s="962"/>
      <c r="E359" s="962"/>
      <c r="F359" s="962"/>
      <c r="G359" s="962"/>
    </row>
    <row r="360" spans="1:7">
      <c r="A360" s="962"/>
      <c r="B360" s="962"/>
      <c r="C360" s="962"/>
      <c r="D360" s="962"/>
      <c r="E360" s="962"/>
      <c r="F360" s="962"/>
      <c r="G360" s="962"/>
    </row>
    <row r="361" spans="1:7">
      <c r="A361" s="962"/>
      <c r="B361" s="962"/>
      <c r="C361" s="962"/>
      <c r="D361" s="962"/>
      <c r="E361" s="962"/>
      <c r="F361" s="962"/>
      <c r="G361" s="962"/>
    </row>
    <row r="362" spans="1:7">
      <c r="A362" s="962"/>
      <c r="B362" s="962"/>
      <c r="C362" s="962"/>
      <c r="D362" s="962"/>
      <c r="E362" s="962"/>
      <c r="F362" s="962"/>
      <c r="G362" s="962"/>
    </row>
    <row r="363" spans="1:7">
      <c r="A363" s="962"/>
      <c r="B363" s="962"/>
      <c r="C363" s="962"/>
      <c r="D363" s="962"/>
      <c r="E363" s="962"/>
      <c r="F363" s="962"/>
      <c r="G363" s="962"/>
    </row>
    <row r="364" spans="1:7">
      <c r="A364" s="962"/>
      <c r="B364" s="962"/>
      <c r="C364" s="962"/>
      <c r="D364" s="962"/>
      <c r="E364" s="962"/>
      <c r="F364" s="962"/>
      <c r="G364" s="962"/>
    </row>
    <row r="365" spans="1:7">
      <c r="A365" s="962"/>
      <c r="B365" s="962"/>
      <c r="C365" s="962"/>
      <c r="D365" s="962"/>
      <c r="E365" s="962"/>
      <c r="F365" s="962"/>
      <c r="G365" s="962"/>
    </row>
    <row r="366" spans="1:7">
      <c r="A366" s="962"/>
      <c r="B366" s="962"/>
      <c r="C366" s="962"/>
      <c r="D366" s="962"/>
      <c r="E366" s="962"/>
      <c r="F366" s="962"/>
      <c r="G366" s="962"/>
    </row>
    <row r="367" spans="1:7">
      <c r="A367" s="962"/>
      <c r="B367" s="962"/>
      <c r="C367" s="962"/>
      <c r="D367" s="962"/>
      <c r="E367" s="962"/>
      <c r="F367" s="962"/>
      <c r="G367" s="962"/>
    </row>
    <row r="368" spans="1:7">
      <c r="A368" s="962"/>
      <c r="B368" s="962"/>
      <c r="C368" s="962"/>
      <c r="D368" s="962"/>
      <c r="E368" s="962"/>
      <c r="F368" s="962"/>
      <c r="G368" s="962"/>
    </row>
    <row r="369" spans="1:7">
      <c r="A369" s="962"/>
      <c r="B369" s="962"/>
      <c r="C369" s="962"/>
      <c r="D369" s="962"/>
      <c r="E369" s="962"/>
      <c r="F369" s="962"/>
      <c r="G369" s="962"/>
    </row>
    <row r="370" spans="1:7">
      <c r="A370" s="962"/>
      <c r="B370" s="962"/>
      <c r="C370" s="962"/>
      <c r="D370" s="962"/>
      <c r="E370" s="962"/>
      <c r="F370" s="962"/>
      <c r="G370" s="962"/>
    </row>
    <row r="371" spans="1:7">
      <c r="A371" s="962"/>
      <c r="B371" s="962"/>
      <c r="C371" s="962"/>
      <c r="D371" s="962"/>
      <c r="E371" s="962"/>
      <c r="F371" s="962"/>
      <c r="G371" s="962"/>
    </row>
    <row r="372" spans="1:7">
      <c r="A372" s="962"/>
      <c r="B372" s="962"/>
      <c r="C372" s="962"/>
      <c r="D372" s="962"/>
      <c r="E372" s="962"/>
      <c r="F372" s="962"/>
      <c r="G372" s="962"/>
    </row>
    <row r="373" spans="1:7">
      <c r="A373" s="962"/>
      <c r="B373" s="962"/>
      <c r="C373" s="962"/>
      <c r="D373" s="962"/>
      <c r="E373" s="962"/>
      <c r="F373" s="962"/>
      <c r="G373" s="962"/>
    </row>
    <row r="374" spans="1:7">
      <c r="A374" s="962"/>
      <c r="B374" s="962"/>
      <c r="C374" s="962"/>
      <c r="D374" s="962"/>
      <c r="E374" s="962"/>
      <c r="F374" s="962"/>
      <c r="G374" s="962"/>
    </row>
    <row r="375" spans="1:7">
      <c r="A375" s="962"/>
      <c r="B375" s="962"/>
      <c r="C375" s="962"/>
      <c r="D375" s="962"/>
      <c r="E375" s="962"/>
      <c r="F375" s="962"/>
      <c r="G375" s="962"/>
    </row>
    <row r="376" spans="1:7">
      <c r="A376" s="962"/>
      <c r="B376" s="962"/>
      <c r="C376" s="962"/>
      <c r="D376" s="962"/>
      <c r="E376" s="962"/>
      <c r="F376" s="962"/>
      <c r="G376" s="962"/>
    </row>
    <row r="377" spans="1:7">
      <c r="A377" s="962"/>
      <c r="B377" s="962"/>
      <c r="C377" s="962"/>
      <c r="D377" s="962"/>
      <c r="E377" s="962"/>
      <c r="F377" s="962"/>
      <c r="G377" s="962"/>
    </row>
    <row r="378" spans="1:7">
      <c r="A378" s="962"/>
      <c r="B378" s="962"/>
      <c r="C378" s="962"/>
      <c r="D378" s="962"/>
      <c r="E378" s="962"/>
      <c r="F378" s="962"/>
      <c r="G378" s="962"/>
    </row>
    <row r="379" spans="1:7">
      <c r="A379" s="962"/>
      <c r="B379" s="962"/>
      <c r="C379" s="962"/>
      <c r="D379" s="962"/>
      <c r="E379" s="962"/>
      <c r="F379" s="962"/>
      <c r="G379" s="962"/>
    </row>
    <row r="380" spans="1:7">
      <c r="A380" s="962"/>
      <c r="B380" s="962"/>
      <c r="C380" s="962"/>
      <c r="D380" s="962"/>
      <c r="E380" s="962"/>
      <c r="F380" s="962"/>
      <c r="G380" s="962"/>
    </row>
    <row r="381" spans="1:7">
      <c r="A381" s="962"/>
      <c r="B381" s="962"/>
      <c r="C381" s="962"/>
      <c r="D381" s="962"/>
      <c r="E381" s="962"/>
      <c r="F381" s="962"/>
      <c r="G381" s="962"/>
    </row>
    <row r="382" spans="1:7">
      <c r="A382" s="962"/>
      <c r="B382" s="962"/>
      <c r="C382" s="962"/>
      <c r="D382" s="962"/>
      <c r="E382" s="962"/>
      <c r="F382" s="962"/>
      <c r="G382" s="962"/>
    </row>
    <row r="383" spans="1:7">
      <c r="A383" s="962"/>
      <c r="B383" s="962"/>
      <c r="C383" s="962"/>
      <c r="D383" s="962"/>
      <c r="E383" s="962"/>
      <c r="F383" s="962"/>
      <c r="G383" s="962"/>
    </row>
    <row r="384" spans="1:7">
      <c r="A384" s="962"/>
      <c r="B384" s="962"/>
      <c r="C384" s="962"/>
      <c r="D384" s="962"/>
      <c r="E384" s="962"/>
      <c r="F384" s="962"/>
      <c r="G384" s="962"/>
    </row>
    <row r="385" spans="1:7">
      <c r="A385" s="962"/>
      <c r="B385" s="962"/>
      <c r="C385" s="962"/>
      <c r="D385" s="962"/>
      <c r="E385" s="962"/>
      <c r="F385" s="962"/>
      <c r="G385" s="962"/>
    </row>
    <row r="386" spans="1:7">
      <c r="A386" s="962"/>
      <c r="B386" s="962"/>
      <c r="C386" s="962"/>
      <c r="D386" s="962"/>
      <c r="E386" s="962"/>
      <c r="F386" s="962"/>
      <c r="G386" s="962"/>
    </row>
    <row r="387" spans="1:7">
      <c r="A387" s="962"/>
      <c r="B387" s="962"/>
      <c r="C387" s="962"/>
      <c r="D387" s="962"/>
      <c r="E387" s="962"/>
      <c r="F387" s="962"/>
      <c r="G387" s="962"/>
    </row>
    <row r="388" spans="1:7">
      <c r="A388" s="962"/>
      <c r="B388" s="962"/>
      <c r="C388" s="962"/>
      <c r="D388" s="962"/>
      <c r="E388" s="962"/>
      <c r="F388" s="962"/>
      <c r="G388" s="962"/>
    </row>
    <row r="389" spans="1:7">
      <c r="A389" s="962"/>
      <c r="B389" s="962"/>
      <c r="C389" s="962"/>
      <c r="D389" s="962"/>
      <c r="E389" s="962"/>
      <c r="F389" s="962"/>
      <c r="G389" s="962"/>
    </row>
    <row r="390" spans="1:7">
      <c r="A390" s="962"/>
      <c r="B390" s="962"/>
      <c r="C390" s="962"/>
      <c r="D390" s="962"/>
      <c r="E390" s="962"/>
      <c r="F390" s="962"/>
      <c r="G390" s="962"/>
    </row>
    <row r="391" spans="1:7">
      <c r="A391" s="962"/>
      <c r="B391" s="962"/>
      <c r="C391" s="962"/>
      <c r="D391" s="962"/>
      <c r="E391" s="962"/>
      <c r="F391" s="962"/>
      <c r="G391" s="962"/>
    </row>
    <row r="392" spans="1:7">
      <c r="A392" s="962"/>
      <c r="B392" s="962"/>
      <c r="C392" s="962"/>
      <c r="D392" s="962"/>
      <c r="E392" s="962"/>
      <c r="F392" s="962"/>
      <c r="G392" s="962"/>
    </row>
    <row r="393" spans="1:7">
      <c r="A393" s="962"/>
      <c r="B393" s="962"/>
      <c r="C393" s="962"/>
      <c r="D393" s="962"/>
      <c r="E393" s="962"/>
      <c r="F393" s="962"/>
      <c r="G393" s="962"/>
    </row>
    <row r="394" spans="1:7">
      <c r="A394" s="962"/>
      <c r="B394" s="962"/>
      <c r="C394" s="962"/>
      <c r="D394" s="962"/>
      <c r="E394" s="962"/>
      <c r="F394" s="962"/>
      <c r="G394" s="962"/>
    </row>
    <row r="395" spans="1:7">
      <c r="A395" s="962"/>
      <c r="B395" s="962"/>
      <c r="C395" s="962"/>
      <c r="D395" s="962"/>
      <c r="E395" s="962"/>
      <c r="F395" s="962"/>
      <c r="G395" s="962"/>
    </row>
    <row r="396" spans="1:7">
      <c r="A396" s="962"/>
      <c r="B396" s="962"/>
      <c r="C396" s="962"/>
      <c r="D396" s="962"/>
      <c r="E396" s="962"/>
      <c r="F396" s="962"/>
      <c r="G396" s="962"/>
    </row>
    <row r="397" spans="1:7">
      <c r="A397" s="962"/>
      <c r="B397" s="962"/>
      <c r="C397" s="962"/>
      <c r="D397" s="962"/>
      <c r="E397" s="962"/>
      <c r="F397" s="962"/>
      <c r="G397" s="962"/>
    </row>
    <row r="398" spans="1:7">
      <c r="A398" s="962"/>
      <c r="B398" s="962"/>
      <c r="C398" s="962"/>
      <c r="D398" s="962"/>
      <c r="E398" s="962"/>
      <c r="F398" s="962"/>
      <c r="G398" s="962"/>
    </row>
    <row r="399" spans="1:7">
      <c r="A399" s="962"/>
      <c r="B399" s="962"/>
      <c r="C399" s="962"/>
      <c r="D399" s="962"/>
      <c r="E399" s="962"/>
      <c r="F399" s="962"/>
      <c r="G399" s="962"/>
    </row>
    <row r="400" spans="1:7">
      <c r="A400" s="962"/>
      <c r="B400" s="962"/>
      <c r="C400" s="962"/>
      <c r="D400" s="962"/>
      <c r="E400" s="962"/>
      <c r="F400" s="962"/>
      <c r="G400" s="962"/>
    </row>
    <row r="401" spans="1:7">
      <c r="A401" s="962"/>
      <c r="B401" s="962"/>
      <c r="C401" s="962"/>
      <c r="D401" s="962"/>
      <c r="E401" s="962"/>
      <c r="F401" s="962"/>
      <c r="G401" s="962"/>
    </row>
    <row r="402" spans="1:7">
      <c r="A402" s="962"/>
      <c r="B402" s="962"/>
      <c r="C402" s="962"/>
      <c r="D402" s="962"/>
      <c r="E402" s="962"/>
      <c r="F402" s="962"/>
      <c r="G402" s="962"/>
    </row>
    <row r="403" spans="1:7">
      <c r="A403" s="962"/>
      <c r="B403" s="962"/>
      <c r="C403" s="962"/>
      <c r="D403" s="962"/>
      <c r="E403" s="962"/>
      <c r="F403" s="962"/>
      <c r="G403" s="962"/>
    </row>
    <row r="404" spans="1:7">
      <c r="A404" s="962"/>
      <c r="B404" s="962"/>
      <c r="C404" s="962"/>
      <c r="D404" s="962"/>
      <c r="E404" s="962"/>
      <c r="F404" s="962"/>
      <c r="G404" s="962"/>
    </row>
    <row r="405" spans="1:7">
      <c r="A405" s="962"/>
      <c r="B405" s="962"/>
      <c r="C405" s="962"/>
      <c r="D405" s="962"/>
      <c r="E405" s="962"/>
      <c r="F405" s="962"/>
      <c r="G405" s="962"/>
    </row>
    <row r="406" spans="1:7">
      <c r="A406" s="962"/>
      <c r="B406" s="962"/>
      <c r="C406" s="962"/>
      <c r="D406" s="962"/>
      <c r="E406" s="962"/>
      <c r="F406" s="962"/>
      <c r="G406" s="962"/>
    </row>
    <row r="407" spans="1:7">
      <c r="A407" s="962"/>
      <c r="B407" s="962"/>
      <c r="C407" s="962"/>
      <c r="D407" s="962"/>
      <c r="E407" s="962"/>
      <c r="F407" s="962"/>
      <c r="G407" s="962"/>
    </row>
    <row r="408" spans="1:7">
      <c r="A408" s="962"/>
      <c r="B408" s="962"/>
      <c r="C408" s="962"/>
      <c r="D408" s="962"/>
      <c r="E408" s="962"/>
      <c r="F408" s="962"/>
      <c r="G408" s="962"/>
    </row>
    <row r="409" spans="1:7">
      <c r="A409" s="962"/>
      <c r="B409" s="962"/>
      <c r="C409" s="962"/>
      <c r="D409" s="962"/>
      <c r="E409" s="962"/>
      <c r="F409" s="962"/>
      <c r="G409" s="962"/>
    </row>
    <row r="410" spans="1:7">
      <c r="A410" s="962"/>
      <c r="B410" s="962"/>
      <c r="C410" s="962"/>
      <c r="D410" s="962"/>
      <c r="E410" s="962"/>
      <c r="F410" s="962"/>
      <c r="G410" s="962"/>
    </row>
    <row r="411" spans="1:7">
      <c r="A411" s="962"/>
      <c r="B411" s="962"/>
      <c r="C411" s="962"/>
      <c r="D411" s="962"/>
      <c r="E411" s="962"/>
      <c r="F411" s="962"/>
      <c r="G411" s="962"/>
    </row>
    <row r="412" spans="1:7">
      <c r="A412" s="962"/>
      <c r="B412" s="962"/>
      <c r="C412" s="962"/>
      <c r="D412" s="962"/>
      <c r="E412" s="962"/>
      <c r="F412" s="962"/>
      <c r="G412" s="962"/>
    </row>
    <row r="413" spans="1:7">
      <c r="A413" s="962"/>
      <c r="B413" s="962"/>
      <c r="C413" s="962"/>
      <c r="D413" s="962"/>
      <c r="E413" s="962"/>
      <c r="F413" s="962"/>
      <c r="G413" s="962"/>
    </row>
    <row r="414" spans="1:7">
      <c r="A414" s="962"/>
      <c r="B414" s="962"/>
      <c r="C414" s="962"/>
      <c r="D414" s="962"/>
      <c r="E414" s="962"/>
      <c r="F414" s="962"/>
      <c r="G414" s="962"/>
    </row>
    <row r="415" spans="1:7">
      <c r="A415" s="962"/>
      <c r="B415" s="962"/>
      <c r="C415" s="962"/>
      <c r="D415" s="962"/>
      <c r="E415" s="962"/>
      <c r="F415" s="962"/>
      <c r="G415" s="962"/>
    </row>
    <row r="416" spans="1:7">
      <c r="A416" s="962"/>
      <c r="B416" s="962"/>
      <c r="C416" s="962"/>
      <c r="D416" s="962"/>
      <c r="E416" s="962"/>
      <c r="F416" s="962"/>
      <c r="G416" s="962"/>
    </row>
    <row r="417" spans="1:7">
      <c r="A417" s="962"/>
      <c r="B417" s="962"/>
      <c r="C417" s="962"/>
      <c r="D417" s="962"/>
      <c r="E417" s="962"/>
      <c r="F417" s="962"/>
      <c r="G417" s="962"/>
    </row>
    <row r="418" spans="1:7">
      <c r="A418" s="962"/>
      <c r="B418" s="962"/>
      <c r="C418" s="962"/>
      <c r="D418" s="962"/>
      <c r="E418" s="962"/>
      <c r="F418" s="962"/>
      <c r="G418" s="962"/>
    </row>
    <row r="419" spans="1:7">
      <c r="A419" s="962"/>
      <c r="B419" s="962"/>
      <c r="C419" s="962"/>
      <c r="D419" s="962"/>
      <c r="E419" s="962"/>
      <c r="F419" s="962"/>
      <c r="G419" s="962"/>
    </row>
    <row r="420" spans="1:7">
      <c r="A420" s="962"/>
      <c r="B420" s="962"/>
      <c r="C420" s="962"/>
      <c r="D420" s="962"/>
      <c r="E420" s="962"/>
      <c r="F420" s="962"/>
      <c r="G420" s="962"/>
    </row>
    <row r="421" spans="1:7">
      <c r="A421" s="962"/>
      <c r="B421" s="962"/>
      <c r="C421" s="962"/>
      <c r="D421" s="962"/>
      <c r="E421" s="962"/>
      <c r="F421" s="962"/>
      <c r="G421" s="962"/>
    </row>
    <row r="422" spans="1:7">
      <c r="A422" s="962"/>
      <c r="B422" s="962"/>
      <c r="C422" s="962"/>
      <c r="D422" s="962"/>
      <c r="E422" s="962"/>
      <c r="F422" s="962"/>
      <c r="G422" s="962"/>
    </row>
    <row r="423" spans="1:7">
      <c r="A423" s="962"/>
      <c r="B423" s="962"/>
      <c r="C423" s="962"/>
      <c r="D423" s="962"/>
      <c r="E423" s="962"/>
      <c r="F423" s="962"/>
      <c r="G423" s="962"/>
    </row>
    <row r="424" spans="1:7">
      <c r="A424" s="962"/>
      <c r="B424" s="962"/>
      <c r="C424" s="962"/>
      <c r="D424" s="962"/>
      <c r="E424" s="962"/>
      <c r="F424" s="962"/>
      <c r="G424" s="962"/>
    </row>
    <row r="425" spans="1:7">
      <c r="A425" s="962"/>
      <c r="B425" s="962"/>
      <c r="C425" s="962"/>
      <c r="D425" s="962"/>
      <c r="E425" s="962"/>
      <c r="F425" s="962"/>
      <c r="G425" s="962"/>
    </row>
    <row r="426" spans="1:7">
      <c r="A426" s="962"/>
      <c r="B426" s="962"/>
      <c r="C426" s="962"/>
      <c r="D426" s="962"/>
      <c r="E426" s="962"/>
      <c r="F426" s="962"/>
      <c r="G426" s="962"/>
    </row>
    <row r="427" spans="1:7">
      <c r="A427" s="962"/>
      <c r="B427" s="962"/>
      <c r="C427" s="962"/>
      <c r="D427" s="962"/>
      <c r="E427" s="962"/>
      <c r="F427" s="962"/>
      <c r="G427" s="962"/>
    </row>
    <row r="428" spans="1:7">
      <c r="A428" s="962"/>
      <c r="B428" s="962"/>
      <c r="C428" s="962"/>
      <c r="D428" s="962"/>
      <c r="E428" s="962"/>
      <c r="F428" s="962"/>
      <c r="G428" s="962"/>
    </row>
    <row r="429" spans="1:7">
      <c r="A429" s="962"/>
      <c r="B429" s="962"/>
      <c r="C429" s="962"/>
      <c r="D429" s="962"/>
      <c r="E429" s="962"/>
      <c r="F429" s="962"/>
      <c r="G429" s="962"/>
    </row>
    <row r="430" spans="1:7">
      <c r="A430" s="962"/>
      <c r="B430" s="962"/>
      <c r="C430" s="962"/>
      <c r="D430" s="962"/>
      <c r="E430" s="962"/>
      <c r="F430" s="962"/>
      <c r="G430" s="962"/>
    </row>
    <row r="431" spans="1:7">
      <c r="A431" s="962"/>
      <c r="B431" s="962"/>
      <c r="C431" s="962"/>
      <c r="D431" s="962"/>
      <c r="E431" s="962"/>
      <c r="F431" s="962"/>
      <c r="G431" s="962"/>
    </row>
    <row r="432" spans="1:7">
      <c r="A432" s="962"/>
      <c r="B432" s="962"/>
      <c r="C432" s="962"/>
      <c r="D432" s="962"/>
      <c r="E432" s="962"/>
      <c r="F432" s="962"/>
      <c r="G432" s="962"/>
    </row>
    <row r="433" spans="1:7">
      <c r="A433" s="962"/>
      <c r="B433" s="962"/>
      <c r="C433" s="962"/>
      <c r="D433" s="962"/>
      <c r="E433" s="962"/>
      <c r="F433" s="962"/>
      <c r="G433" s="962"/>
    </row>
    <row r="434" spans="1:7">
      <c r="A434" s="962"/>
      <c r="B434" s="962"/>
      <c r="C434" s="962"/>
      <c r="D434" s="962"/>
      <c r="E434" s="962"/>
      <c r="F434" s="962"/>
      <c r="G434" s="962"/>
    </row>
    <row r="435" spans="1:7">
      <c r="A435" s="962"/>
      <c r="B435" s="962"/>
      <c r="C435" s="962"/>
      <c r="D435" s="962"/>
      <c r="E435" s="962"/>
      <c r="F435" s="962"/>
      <c r="G435" s="962"/>
    </row>
    <row r="436" spans="1:7">
      <c r="A436" s="962"/>
      <c r="B436" s="962"/>
      <c r="C436" s="962"/>
      <c r="D436" s="962"/>
      <c r="E436" s="962"/>
      <c r="F436" s="962"/>
      <c r="G436" s="962"/>
    </row>
    <row r="437" spans="1:7">
      <c r="A437" s="962"/>
      <c r="B437" s="962"/>
      <c r="C437" s="962"/>
      <c r="D437" s="962"/>
      <c r="E437" s="962"/>
      <c r="F437" s="962"/>
      <c r="G437" s="962"/>
    </row>
    <row r="438" spans="1:7">
      <c r="A438" s="962"/>
      <c r="B438" s="962"/>
      <c r="C438" s="962"/>
      <c r="D438" s="962"/>
      <c r="E438" s="962"/>
      <c r="F438" s="962"/>
      <c r="G438" s="962"/>
    </row>
    <row r="439" spans="1:7">
      <c r="A439" s="962"/>
      <c r="B439" s="962"/>
      <c r="C439" s="962"/>
      <c r="D439" s="962"/>
      <c r="E439" s="962"/>
      <c r="F439" s="962"/>
      <c r="G439" s="962"/>
    </row>
    <row r="440" spans="1:7">
      <c r="A440" s="962"/>
      <c r="B440" s="962"/>
      <c r="C440" s="962"/>
      <c r="D440" s="962"/>
      <c r="E440" s="962"/>
      <c r="F440" s="962"/>
      <c r="G440" s="962"/>
    </row>
    <row r="441" spans="1:7">
      <c r="A441" s="962"/>
      <c r="B441" s="962"/>
      <c r="C441" s="962"/>
      <c r="D441" s="962"/>
      <c r="E441" s="962"/>
      <c r="F441" s="962"/>
      <c r="G441" s="962"/>
    </row>
    <row r="442" spans="1:7">
      <c r="A442" s="962"/>
      <c r="B442" s="962"/>
      <c r="C442" s="962"/>
      <c r="D442" s="962"/>
      <c r="E442" s="962"/>
      <c r="F442" s="962"/>
      <c r="G442" s="962"/>
    </row>
    <row r="443" spans="1:7">
      <c r="A443" s="962"/>
      <c r="B443" s="962"/>
      <c r="C443" s="962"/>
      <c r="D443" s="962"/>
      <c r="E443" s="962"/>
      <c r="F443" s="962"/>
      <c r="G443" s="962"/>
    </row>
    <row r="444" spans="1:7">
      <c r="A444" s="962"/>
      <c r="B444" s="962"/>
      <c r="C444" s="962"/>
      <c r="D444" s="962"/>
      <c r="E444" s="962"/>
      <c r="F444" s="962"/>
      <c r="G444" s="962"/>
    </row>
    <row r="445" spans="1:7">
      <c r="A445" s="962"/>
      <c r="B445" s="962"/>
      <c r="C445" s="962"/>
      <c r="D445" s="962"/>
      <c r="E445" s="962"/>
      <c r="F445" s="962"/>
      <c r="G445" s="962"/>
    </row>
    <row r="446" spans="1:7">
      <c r="A446" s="962"/>
      <c r="B446" s="962"/>
      <c r="C446" s="962"/>
      <c r="D446" s="962"/>
      <c r="E446" s="962"/>
      <c r="F446" s="962"/>
      <c r="G446" s="962"/>
    </row>
    <row r="447" spans="1:7">
      <c r="A447" s="962"/>
      <c r="B447" s="962"/>
      <c r="C447" s="962"/>
      <c r="D447" s="962"/>
      <c r="E447" s="962"/>
      <c r="F447" s="962"/>
      <c r="G447" s="962"/>
    </row>
    <row r="448" spans="1:7">
      <c r="A448" s="962"/>
      <c r="B448" s="962"/>
      <c r="C448" s="962"/>
      <c r="D448" s="962"/>
      <c r="E448" s="962"/>
      <c r="F448" s="962"/>
      <c r="G448" s="962"/>
    </row>
    <row r="449" spans="1:7">
      <c r="A449" s="962"/>
      <c r="B449" s="962"/>
      <c r="C449" s="962"/>
      <c r="D449" s="962"/>
      <c r="E449" s="962"/>
      <c r="F449" s="962"/>
      <c r="G449" s="962"/>
    </row>
    <row r="450" spans="1:7">
      <c r="A450" s="962"/>
      <c r="B450" s="962"/>
      <c r="C450" s="962"/>
      <c r="D450" s="962"/>
      <c r="E450" s="962"/>
      <c r="F450" s="962"/>
      <c r="G450" s="962"/>
    </row>
    <row r="451" spans="1:7">
      <c r="A451" s="962"/>
      <c r="B451" s="962"/>
      <c r="C451" s="962"/>
      <c r="D451" s="962"/>
      <c r="E451" s="962"/>
      <c r="F451" s="962"/>
      <c r="G451" s="962"/>
    </row>
    <row r="452" spans="1:7">
      <c r="A452" s="962"/>
      <c r="B452" s="962"/>
      <c r="C452" s="962"/>
      <c r="D452" s="962"/>
      <c r="E452" s="962"/>
      <c r="F452" s="962"/>
      <c r="G452" s="962"/>
    </row>
    <row r="453" spans="1:7">
      <c r="A453" s="962"/>
      <c r="B453" s="962"/>
      <c r="C453" s="962"/>
      <c r="D453" s="962"/>
      <c r="E453" s="962"/>
      <c r="F453" s="962"/>
      <c r="G453" s="962"/>
    </row>
    <row r="454" spans="1:7">
      <c r="A454" s="962"/>
      <c r="B454" s="962"/>
      <c r="C454" s="962"/>
      <c r="D454" s="962"/>
      <c r="E454" s="962"/>
      <c r="F454" s="962"/>
      <c r="G454" s="962"/>
    </row>
    <row r="455" spans="1:7">
      <c r="A455" s="962"/>
      <c r="B455" s="962"/>
      <c r="C455" s="962"/>
      <c r="D455" s="962"/>
      <c r="E455" s="962"/>
      <c r="F455" s="962"/>
      <c r="G455" s="962"/>
    </row>
    <row r="456" spans="1:7">
      <c r="A456" s="962"/>
      <c r="B456" s="962"/>
      <c r="C456" s="962"/>
      <c r="D456" s="962"/>
      <c r="E456" s="962"/>
      <c r="F456" s="962"/>
      <c r="G456" s="962"/>
    </row>
    <row r="457" spans="1:7">
      <c r="A457" s="962"/>
      <c r="B457" s="962"/>
      <c r="C457" s="962"/>
      <c r="D457" s="962"/>
      <c r="E457" s="962"/>
      <c r="F457" s="962"/>
      <c r="G457" s="962"/>
    </row>
    <row r="458" spans="1:7">
      <c r="A458" s="962"/>
      <c r="B458" s="962"/>
      <c r="C458" s="962"/>
      <c r="D458" s="962"/>
      <c r="E458" s="962"/>
      <c r="F458" s="962"/>
      <c r="G458" s="962"/>
    </row>
    <row r="459" spans="1:7">
      <c r="A459" s="962"/>
      <c r="B459" s="962"/>
      <c r="C459" s="962"/>
      <c r="D459" s="962"/>
      <c r="E459" s="962"/>
      <c r="F459" s="962"/>
      <c r="G459" s="962"/>
    </row>
    <row r="460" spans="1:7">
      <c r="A460" s="962"/>
      <c r="B460" s="962"/>
      <c r="C460" s="962"/>
      <c r="D460" s="962"/>
      <c r="E460" s="962"/>
      <c r="F460" s="962"/>
      <c r="G460" s="962"/>
    </row>
    <row r="461" spans="1:7">
      <c r="A461" s="962"/>
      <c r="B461" s="962"/>
      <c r="C461" s="962"/>
      <c r="D461" s="962"/>
      <c r="E461" s="962"/>
      <c r="F461" s="962"/>
      <c r="G461" s="962"/>
    </row>
    <row r="462" spans="1:7">
      <c r="A462" s="962"/>
      <c r="B462" s="962"/>
      <c r="C462" s="962"/>
      <c r="D462" s="962"/>
      <c r="E462" s="962"/>
      <c r="F462" s="962"/>
      <c r="G462" s="962"/>
    </row>
    <row r="463" spans="1:7">
      <c r="A463" s="962"/>
      <c r="B463" s="962"/>
      <c r="C463" s="962"/>
      <c r="D463" s="962"/>
      <c r="E463" s="962"/>
      <c r="F463" s="962"/>
      <c r="G463" s="962"/>
    </row>
    <row r="464" spans="1:7">
      <c r="A464" s="962"/>
      <c r="B464" s="962"/>
      <c r="C464" s="962"/>
      <c r="D464" s="962"/>
      <c r="E464" s="962"/>
      <c r="F464" s="962"/>
      <c r="G464" s="962"/>
    </row>
    <row r="465" spans="1:7">
      <c r="A465" s="962"/>
      <c r="B465" s="962"/>
      <c r="C465" s="962"/>
      <c r="D465" s="962"/>
      <c r="E465" s="962"/>
      <c r="F465" s="962"/>
      <c r="G465" s="962"/>
    </row>
    <row r="466" spans="1:7">
      <c r="A466" s="962"/>
      <c r="B466" s="962"/>
      <c r="C466" s="962"/>
      <c r="D466" s="962"/>
      <c r="E466" s="962"/>
      <c r="F466" s="962"/>
      <c r="G466" s="962"/>
    </row>
    <row r="467" spans="1:7">
      <c r="A467" s="962"/>
      <c r="B467" s="962"/>
      <c r="C467" s="962"/>
      <c r="D467" s="962"/>
      <c r="E467" s="962"/>
      <c r="F467" s="962"/>
      <c r="G467" s="962"/>
    </row>
    <row r="468" spans="1:7">
      <c r="A468" s="962"/>
      <c r="B468" s="962"/>
      <c r="C468" s="962"/>
      <c r="D468" s="962"/>
      <c r="E468" s="962"/>
      <c r="F468" s="962"/>
      <c r="G468" s="962"/>
    </row>
    <row r="469" spans="1:7">
      <c r="A469" s="962"/>
      <c r="B469" s="962"/>
      <c r="C469" s="962"/>
      <c r="D469" s="962"/>
      <c r="E469" s="962"/>
      <c r="F469" s="962"/>
      <c r="G469" s="962"/>
    </row>
    <row r="470" spans="1:7">
      <c r="A470" s="962"/>
      <c r="B470" s="962"/>
      <c r="C470" s="962"/>
      <c r="D470" s="962"/>
      <c r="E470" s="962"/>
      <c r="F470" s="962"/>
      <c r="G470" s="962"/>
    </row>
    <row r="471" spans="1:7">
      <c r="A471" s="962"/>
      <c r="B471" s="962"/>
      <c r="C471" s="962"/>
      <c r="D471" s="962"/>
      <c r="E471" s="962"/>
      <c r="F471" s="962"/>
      <c r="G471" s="962"/>
    </row>
    <row r="472" spans="1:7">
      <c r="A472" s="962"/>
      <c r="B472" s="962"/>
      <c r="C472" s="962"/>
      <c r="D472" s="962"/>
      <c r="E472" s="962"/>
      <c r="F472" s="962"/>
      <c r="G472" s="962"/>
    </row>
    <row r="473" spans="1:7">
      <c r="A473" s="962"/>
      <c r="B473" s="962"/>
      <c r="C473" s="962"/>
      <c r="D473" s="962"/>
      <c r="E473" s="962"/>
      <c r="F473" s="962"/>
      <c r="G473" s="962"/>
    </row>
    <row r="474" spans="1:7">
      <c r="A474" s="962"/>
      <c r="B474" s="962"/>
      <c r="C474" s="962"/>
      <c r="D474" s="962"/>
      <c r="E474" s="962"/>
      <c r="F474" s="962"/>
      <c r="G474" s="962"/>
    </row>
    <row r="475" spans="1:7">
      <c r="A475" s="962"/>
      <c r="B475" s="962"/>
      <c r="C475" s="962"/>
      <c r="D475" s="962"/>
      <c r="E475" s="962"/>
      <c r="F475" s="962"/>
      <c r="G475" s="962"/>
    </row>
    <row r="476" spans="1:7">
      <c r="A476" s="962"/>
      <c r="B476" s="962"/>
      <c r="C476" s="962"/>
      <c r="D476" s="962"/>
      <c r="E476" s="962"/>
      <c r="F476" s="962"/>
      <c r="G476" s="962"/>
    </row>
    <row r="477" spans="1:7">
      <c r="A477" s="962"/>
      <c r="B477" s="962"/>
      <c r="C477" s="962"/>
      <c r="D477" s="962"/>
      <c r="E477" s="962"/>
      <c r="F477" s="962"/>
      <c r="G477" s="962"/>
    </row>
    <row r="478" spans="1:7">
      <c r="A478" s="962"/>
      <c r="B478" s="962"/>
      <c r="C478" s="962"/>
      <c r="D478" s="962"/>
      <c r="E478" s="962"/>
      <c r="F478" s="962"/>
      <c r="G478" s="962"/>
    </row>
    <row r="479" spans="1:7">
      <c r="A479" s="962"/>
      <c r="B479" s="962"/>
      <c r="C479" s="962"/>
      <c r="D479" s="962"/>
      <c r="E479" s="962"/>
      <c r="F479" s="962"/>
      <c r="G479" s="962"/>
    </row>
    <row r="480" spans="1:7">
      <c r="A480" s="962"/>
      <c r="B480" s="962"/>
      <c r="C480" s="962"/>
      <c r="D480" s="962"/>
      <c r="E480" s="962"/>
      <c r="F480" s="962"/>
      <c r="G480" s="962"/>
    </row>
    <row r="481" spans="1:7">
      <c r="A481" s="962"/>
      <c r="B481" s="962"/>
      <c r="C481" s="962"/>
      <c r="D481" s="962"/>
      <c r="E481" s="962"/>
      <c r="F481" s="962"/>
      <c r="G481" s="962"/>
    </row>
    <row r="482" spans="1:7">
      <c r="A482" s="962"/>
      <c r="B482" s="962"/>
      <c r="C482" s="962"/>
      <c r="D482" s="962"/>
      <c r="E482" s="962"/>
      <c r="F482" s="962"/>
      <c r="G482" s="962"/>
    </row>
    <row r="483" spans="1:7">
      <c r="A483" s="962"/>
      <c r="B483" s="962"/>
      <c r="C483" s="962"/>
      <c r="D483" s="962"/>
      <c r="E483" s="962"/>
      <c r="F483" s="962"/>
      <c r="G483" s="962"/>
    </row>
    <row r="484" spans="1:7">
      <c r="A484" s="962"/>
      <c r="B484" s="962"/>
      <c r="C484" s="962"/>
      <c r="D484" s="962"/>
      <c r="E484" s="962"/>
      <c r="F484" s="962"/>
      <c r="G484" s="962"/>
    </row>
    <row r="485" spans="1:7">
      <c r="A485" s="962"/>
      <c r="B485" s="962"/>
      <c r="C485" s="962"/>
      <c r="D485" s="962"/>
      <c r="E485" s="962"/>
      <c r="F485" s="962"/>
      <c r="G485" s="962"/>
    </row>
    <row r="486" spans="1:7">
      <c r="A486" s="962"/>
      <c r="B486" s="962"/>
      <c r="C486" s="962"/>
      <c r="D486" s="962"/>
      <c r="E486" s="962"/>
      <c r="F486" s="962"/>
      <c r="G486" s="962"/>
    </row>
    <row r="487" spans="1:7">
      <c r="A487" s="962"/>
      <c r="B487" s="962"/>
      <c r="C487" s="962"/>
      <c r="D487" s="962"/>
      <c r="E487" s="962"/>
      <c r="F487" s="962"/>
      <c r="G487" s="962"/>
    </row>
    <row r="488" spans="1:7">
      <c r="A488" s="962"/>
      <c r="B488" s="962"/>
      <c r="C488" s="962"/>
      <c r="D488" s="962"/>
      <c r="E488" s="962"/>
      <c r="F488" s="962"/>
      <c r="G488" s="962"/>
    </row>
    <row r="489" spans="1:7">
      <c r="A489" s="962"/>
      <c r="B489" s="962"/>
      <c r="C489" s="962"/>
      <c r="D489" s="962"/>
      <c r="E489" s="962"/>
      <c r="F489" s="962"/>
      <c r="G489" s="962"/>
    </row>
    <row r="490" spans="1:7">
      <c r="A490" s="962"/>
      <c r="B490" s="962"/>
      <c r="C490" s="962"/>
      <c r="D490" s="962"/>
      <c r="E490" s="962"/>
      <c r="F490" s="962"/>
      <c r="G490" s="962"/>
    </row>
    <row r="491" spans="1:7">
      <c r="A491" s="962"/>
      <c r="B491" s="962"/>
      <c r="C491" s="962"/>
      <c r="D491" s="962"/>
      <c r="E491" s="962"/>
      <c r="F491" s="962"/>
      <c r="G491" s="962"/>
    </row>
    <row r="492" spans="1:7">
      <c r="A492" s="962"/>
      <c r="B492" s="962"/>
      <c r="C492" s="962"/>
      <c r="D492" s="962"/>
      <c r="E492" s="962"/>
      <c r="F492" s="962"/>
      <c r="G492" s="962"/>
    </row>
    <row r="493" spans="1:7">
      <c r="A493" s="962"/>
      <c r="B493" s="962"/>
      <c r="C493" s="962"/>
      <c r="D493" s="962"/>
      <c r="E493" s="962"/>
      <c r="F493" s="962"/>
      <c r="G493" s="962"/>
    </row>
    <row r="494" spans="1:7">
      <c r="A494" s="962"/>
      <c r="B494" s="962"/>
      <c r="C494" s="962"/>
      <c r="D494" s="962"/>
      <c r="E494" s="962"/>
      <c r="F494" s="962"/>
      <c r="G494" s="962"/>
    </row>
    <row r="495" spans="1:7">
      <c r="A495" s="962"/>
      <c r="B495" s="962"/>
      <c r="C495" s="962"/>
      <c r="D495" s="962"/>
      <c r="E495" s="962"/>
      <c r="F495" s="962"/>
      <c r="G495" s="962"/>
    </row>
    <row r="496" spans="1:7">
      <c r="A496" s="962"/>
      <c r="B496" s="962"/>
      <c r="C496" s="962"/>
      <c r="D496" s="962"/>
      <c r="E496" s="962"/>
      <c r="F496" s="962"/>
      <c r="G496" s="962"/>
    </row>
    <row r="497" spans="1:7">
      <c r="A497" s="962"/>
      <c r="B497" s="962"/>
      <c r="C497" s="962"/>
      <c r="D497" s="962"/>
      <c r="E497" s="962"/>
      <c r="F497" s="962"/>
      <c r="G497" s="962"/>
    </row>
    <row r="498" spans="1:7">
      <c r="A498" s="962"/>
      <c r="B498" s="962"/>
      <c r="C498" s="962"/>
      <c r="D498" s="962"/>
      <c r="E498" s="962"/>
      <c r="F498" s="962"/>
      <c r="G498" s="962"/>
    </row>
    <row r="499" spans="1:7">
      <c r="A499" s="962"/>
      <c r="B499" s="962"/>
      <c r="C499" s="962"/>
      <c r="D499" s="962"/>
      <c r="E499" s="962"/>
      <c r="F499" s="962"/>
      <c r="G499" s="962"/>
    </row>
    <row r="500" spans="1:7">
      <c r="A500" s="962"/>
      <c r="B500" s="962"/>
      <c r="C500" s="962"/>
      <c r="D500" s="962"/>
      <c r="E500" s="962"/>
      <c r="F500" s="962"/>
      <c r="G500" s="962"/>
    </row>
    <row r="501" spans="1:7">
      <c r="A501" s="962"/>
      <c r="B501" s="962"/>
      <c r="C501" s="962"/>
      <c r="D501" s="962"/>
      <c r="E501" s="962"/>
      <c r="F501" s="962"/>
      <c r="G501" s="962"/>
    </row>
    <row r="502" spans="1:7">
      <c r="A502" s="962"/>
      <c r="B502" s="962"/>
      <c r="C502" s="962"/>
      <c r="D502" s="962"/>
      <c r="E502" s="962"/>
      <c r="F502" s="962"/>
      <c r="G502" s="962"/>
    </row>
    <row r="503" spans="1:7">
      <c r="A503" s="962"/>
      <c r="B503" s="962"/>
      <c r="C503" s="962"/>
      <c r="D503" s="962"/>
      <c r="E503" s="962"/>
      <c r="F503" s="962"/>
      <c r="G503" s="962"/>
    </row>
    <row r="504" spans="1:7">
      <c r="A504" s="962"/>
      <c r="B504" s="962"/>
      <c r="C504" s="962"/>
      <c r="D504" s="962"/>
      <c r="E504" s="962"/>
      <c r="F504" s="962"/>
      <c r="G504" s="962"/>
    </row>
    <row r="505" spans="1:7">
      <c r="A505" s="962"/>
      <c r="B505" s="962"/>
      <c r="C505" s="962"/>
      <c r="D505" s="962"/>
      <c r="E505" s="962"/>
      <c r="F505" s="962"/>
      <c r="G505" s="962"/>
    </row>
    <row r="506" spans="1:7">
      <c r="A506" s="962"/>
      <c r="B506" s="962"/>
      <c r="C506" s="962"/>
      <c r="D506" s="962"/>
      <c r="E506" s="962"/>
      <c r="F506" s="962"/>
      <c r="G506" s="962"/>
    </row>
    <row r="507" spans="1:7">
      <c r="A507" s="962"/>
      <c r="B507" s="962"/>
      <c r="C507" s="962"/>
      <c r="D507" s="962"/>
      <c r="E507" s="962"/>
      <c r="F507" s="962"/>
      <c r="G507" s="962"/>
    </row>
    <row r="508" spans="1:7">
      <c r="A508" s="962"/>
      <c r="B508" s="962"/>
      <c r="C508" s="962"/>
      <c r="D508" s="962"/>
      <c r="E508" s="962"/>
      <c r="F508" s="962"/>
      <c r="G508" s="962"/>
    </row>
    <row r="509" spans="1:7">
      <c r="A509" s="962"/>
      <c r="B509" s="962"/>
      <c r="C509" s="962"/>
      <c r="D509" s="962"/>
      <c r="E509" s="962"/>
      <c r="F509" s="962"/>
      <c r="G509" s="962"/>
    </row>
    <row r="510" spans="1:7">
      <c r="A510" s="962"/>
      <c r="B510" s="962"/>
      <c r="C510" s="962"/>
      <c r="D510" s="962"/>
      <c r="E510" s="962"/>
      <c r="F510" s="962"/>
      <c r="G510" s="962"/>
    </row>
    <row r="511" spans="1:7">
      <c r="A511" s="962"/>
      <c r="B511" s="962"/>
      <c r="C511" s="962"/>
      <c r="D511" s="962"/>
      <c r="E511" s="962"/>
      <c r="F511" s="962"/>
      <c r="G511" s="962"/>
    </row>
    <row r="512" spans="1:7">
      <c r="A512" s="962"/>
      <c r="B512" s="962"/>
      <c r="C512" s="962"/>
      <c r="D512" s="962"/>
      <c r="E512" s="962"/>
      <c r="F512" s="962"/>
      <c r="G512" s="962"/>
    </row>
    <row r="513" spans="1:7">
      <c r="A513" s="962"/>
      <c r="B513" s="962"/>
      <c r="C513" s="962"/>
      <c r="D513" s="962"/>
      <c r="E513" s="962"/>
      <c r="F513" s="962"/>
      <c r="G513" s="962"/>
    </row>
    <row r="514" spans="1:7">
      <c r="A514" s="962"/>
      <c r="B514" s="962"/>
      <c r="C514" s="962"/>
      <c r="D514" s="962"/>
      <c r="E514" s="962"/>
      <c r="F514" s="962"/>
      <c r="G514" s="962"/>
    </row>
    <row r="515" spans="1:7">
      <c r="A515" s="962"/>
      <c r="B515" s="962"/>
      <c r="C515" s="962"/>
      <c r="D515" s="962"/>
      <c r="E515" s="962"/>
      <c r="F515" s="962"/>
      <c r="G515" s="962"/>
    </row>
    <row r="516" spans="1:7">
      <c r="A516" s="962"/>
      <c r="B516" s="962"/>
      <c r="C516" s="962"/>
      <c r="D516" s="962"/>
      <c r="E516" s="962"/>
      <c r="F516" s="962"/>
      <c r="G516" s="962"/>
    </row>
    <row r="517" spans="1:7">
      <c r="A517" s="962"/>
      <c r="B517" s="962"/>
      <c r="C517" s="962"/>
      <c r="D517" s="962"/>
      <c r="E517" s="962"/>
      <c r="F517" s="962"/>
      <c r="G517" s="962"/>
    </row>
    <row r="518" spans="1:7">
      <c r="A518" s="962"/>
      <c r="B518" s="962"/>
      <c r="C518" s="962"/>
      <c r="D518" s="962"/>
      <c r="E518" s="962"/>
      <c r="F518" s="962"/>
      <c r="G518" s="962"/>
    </row>
    <row r="519" spans="1:7">
      <c r="A519" s="962"/>
      <c r="B519" s="962"/>
      <c r="C519" s="962"/>
      <c r="D519" s="962"/>
      <c r="E519" s="962"/>
      <c r="F519" s="962"/>
      <c r="G519" s="962"/>
    </row>
    <row r="520" spans="1:7">
      <c r="A520" s="962"/>
      <c r="B520" s="962"/>
      <c r="C520" s="962"/>
      <c r="D520" s="962"/>
      <c r="E520" s="962"/>
      <c r="F520" s="962"/>
      <c r="G520" s="962"/>
    </row>
    <row r="521" spans="1:7">
      <c r="A521" s="962"/>
      <c r="B521" s="962"/>
      <c r="C521" s="962"/>
      <c r="D521" s="962"/>
      <c r="E521" s="962"/>
      <c r="F521" s="962"/>
      <c r="G521" s="962"/>
    </row>
    <row r="522" spans="1:7">
      <c r="A522" s="962"/>
      <c r="B522" s="962"/>
      <c r="C522" s="962"/>
      <c r="D522" s="962"/>
      <c r="E522" s="962"/>
      <c r="F522" s="962"/>
      <c r="G522" s="962"/>
    </row>
    <row r="523" spans="1:7">
      <c r="A523" s="962"/>
      <c r="B523" s="962"/>
      <c r="C523" s="962"/>
      <c r="D523" s="962"/>
      <c r="E523" s="962"/>
      <c r="F523" s="962"/>
      <c r="G523" s="962"/>
    </row>
    <row r="524" spans="1:7">
      <c r="A524" s="962"/>
      <c r="B524" s="962"/>
      <c r="C524" s="962"/>
      <c r="D524" s="962"/>
      <c r="E524" s="962"/>
      <c r="F524" s="962"/>
      <c r="G524" s="962"/>
    </row>
    <row r="525" spans="1:7">
      <c r="A525" s="962"/>
      <c r="B525" s="962"/>
      <c r="C525" s="962"/>
      <c r="D525" s="962"/>
      <c r="E525" s="962"/>
      <c r="F525" s="962"/>
      <c r="G525" s="962"/>
    </row>
    <row r="526" spans="1:7">
      <c r="A526" s="962"/>
      <c r="B526" s="962"/>
      <c r="C526" s="962"/>
      <c r="D526" s="962"/>
      <c r="E526" s="962"/>
      <c r="F526" s="962"/>
      <c r="G526" s="962"/>
    </row>
    <row r="527" spans="1:7">
      <c r="A527" s="962"/>
      <c r="B527" s="962"/>
      <c r="C527" s="962"/>
      <c r="D527" s="962"/>
      <c r="E527" s="962"/>
      <c r="F527" s="962"/>
      <c r="G527" s="962"/>
    </row>
    <row r="528" spans="1:7">
      <c r="A528" s="962"/>
      <c r="B528" s="962"/>
      <c r="C528" s="962"/>
      <c r="D528" s="962"/>
      <c r="E528" s="962"/>
      <c r="F528" s="962"/>
      <c r="G528" s="962"/>
    </row>
    <row r="529" spans="1:7">
      <c r="A529" s="962"/>
      <c r="B529" s="962"/>
      <c r="C529" s="962"/>
      <c r="D529" s="962"/>
      <c r="E529" s="962"/>
      <c r="F529" s="962"/>
      <c r="G529" s="962"/>
    </row>
    <row r="530" spans="1:7">
      <c r="A530" s="962"/>
      <c r="B530" s="962"/>
      <c r="C530" s="962"/>
      <c r="D530" s="962"/>
      <c r="E530" s="962"/>
      <c r="F530" s="962"/>
      <c r="G530" s="962"/>
    </row>
    <row r="531" spans="1:7">
      <c r="A531" s="962"/>
      <c r="B531" s="962"/>
      <c r="C531" s="962"/>
      <c r="D531" s="962"/>
      <c r="E531" s="962"/>
      <c r="F531" s="962"/>
      <c r="G531" s="962"/>
    </row>
    <row r="532" spans="1:7">
      <c r="A532" s="962"/>
      <c r="B532" s="962"/>
      <c r="C532" s="962"/>
      <c r="D532" s="962"/>
      <c r="E532" s="962"/>
      <c r="F532" s="962"/>
      <c r="G532" s="962"/>
    </row>
    <row r="533" spans="1:7">
      <c r="A533" s="962"/>
      <c r="B533" s="962"/>
      <c r="C533" s="962"/>
      <c r="D533" s="962"/>
      <c r="E533" s="962"/>
      <c r="F533" s="962"/>
      <c r="G533" s="962"/>
    </row>
    <row r="534" spans="1:7">
      <c r="A534" s="962"/>
      <c r="B534" s="962"/>
      <c r="C534" s="962"/>
      <c r="D534" s="962"/>
      <c r="E534" s="962"/>
      <c r="F534" s="962"/>
      <c r="G534" s="962"/>
    </row>
    <row r="535" spans="1:7">
      <c r="A535" s="962"/>
      <c r="B535" s="962"/>
      <c r="C535" s="962"/>
      <c r="D535" s="962"/>
      <c r="E535" s="962"/>
      <c r="F535" s="962"/>
      <c r="G535" s="962"/>
    </row>
    <row r="536" spans="1:7">
      <c r="A536" s="962"/>
      <c r="B536" s="962"/>
      <c r="C536" s="962"/>
      <c r="D536" s="962"/>
      <c r="E536" s="962"/>
      <c r="F536" s="962"/>
      <c r="G536" s="962"/>
    </row>
    <row r="537" spans="1:7">
      <c r="A537" s="962"/>
      <c r="B537" s="962"/>
      <c r="C537" s="962"/>
      <c r="D537" s="962"/>
      <c r="E537" s="962"/>
      <c r="F537" s="962"/>
      <c r="G537" s="962"/>
    </row>
    <row r="538" spans="1:7">
      <c r="A538" s="962"/>
      <c r="B538" s="962"/>
      <c r="C538" s="962"/>
      <c r="D538" s="962"/>
      <c r="E538" s="962"/>
      <c r="F538" s="962"/>
      <c r="G538" s="962"/>
    </row>
    <row r="539" spans="1:7">
      <c r="A539" s="962"/>
      <c r="B539" s="962"/>
      <c r="C539" s="962"/>
      <c r="D539" s="962"/>
      <c r="E539" s="962"/>
      <c r="F539" s="962"/>
      <c r="G539" s="962"/>
    </row>
    <row r="540" spans="1:7">
      <c r="A540" s="962"/>
      <c r="B540" s="962"/>
      <c r="C540" s="962"/>
      <c r="D540" s="962"/>
      <c r="E540" s="962"/>
      <c r="F540" s="962"/>
      <c r="G540" s="962"/>
    </row>
    <row r="541" spans="1:7">
      <c r="A541" s="962"/>
      <c r="B541" s="962"/>
      <c r="C541" s="962"/>
      <c r="D541" s="962"/>
      <c r="E541" s="962"/>
      <c r="F541" s="962"/>
      <c r="G541" s="962"/>
    </row>
    <row r="542" spans="1:7">
      <c r="A542" s="962"/>
      <c r="B542" s="962"/>
      <c r="C542" s="962"/>
      <c r="D542" s="962"/>
      <c r="E542" s="962"/>
      <c r="F542" s="962"/>
      <c r="G542" s="962"/>
    </row>
    <row r="543" spans="1:7">
      <c r="A543" s="962"/>
      <c r="B543" s="962"/>
      <c r="C543" s="962"/>
      <c r="D543" s="962"/>
      <c r="E543" s="962"/>
      <c r="F543" s="962"/>
      <c r="G543" s="962"/>
    </row>
    <row r="544" spans="1:7">
      <c r="A544" s="962"/>
      <c r="B544" s="962"/>
      <c r="C544" s="962"/>
      <c r="D544" s="962"/>
      <c r="E544" s="962"/>
      <c r="F544" s="962"/>
      <c r="G544" s="962"/>
    </row>
    <row r="545" spans="1:7">
      <c r="A545" s="962"/>
      <c r="B545" s="962"/>
      <c r="C545" s="962"/>
      <c r="D545" s="962"/>
      <c r="E545" s="962"/>
      <c r="F545" s="962"/>
      <c r="G545" s="962"/>
    </row>
    <row r="546" spans="1:7">
      <c r="A546" s="962"/>
      <c r="B546" s="962"/>
      <c r="C546" s="962"/>
      <c r="D546" s="962"/>
      <c r="E546" s="962"/>
      <c r="F546" s="962"/>
      <c r="G546" s="962"/>
    </row>
    <row r="547" spans="1:7">
      <c r="A547" s="962"/>
      <c r="B547" s="962"/>
      <c r="C547" s="962"/>
      <c r="D547" s="962"/>
      <c r="E547" s="962"/>
      <c r="F547" s="962"/>
      <c r="G547" s="962"/>
    </row>
    <row r="548" spans="1:7">
      <c r="A548" s="962"/>
      <c r="B548" s="962"/>
      <c r="C548" s="962"/>
      <c r="D548" s="962"/>
      <c r="E548" s="962"/>
      <c r="F548" s="962"/>
      <c r="G548" s="962"/>
    </row>
    <row r="549" spans="1:7">
      <c r="A549" s="962"/>
      <c r="B549" s="962"/>
      <c r="C549" s="962"/>
      <c r="D549" s="962"/>
      <c r="E549" s="962"/>
      <c r="F549" s="962"/>
      <c r="G549" s="962"/>
    </row>
    <row r="550" spans="1:7">
      <c r="A550" s="962"/>
      <c r="B550" s="962"/>
      <c r="C550" s="962"/>
      <c r="D550" s="962"/>
      <c r="E550" s="962"/>
      <c r="F550" s="962"/>
      <c r="G550" s="962"/>
    </row>
    <row r="551" spans="1:7">
      <c r="A551" s="962"/>
      <c r="B551" s="962"/>
      <c r="C551" s="962"/>
      <c r="D551" s="962"/>
      <c r="E551" s="962"/>
      <c r="F551" s="962"/>
      <c r="G551" s="962"/>
    </row>
    <row r="552" spans="1:7">
      <c r="A552" s="962"/>
      <c r="B552" s="962"/>
      <c r="C552" s="962"/>
      <c r="D552" s="962"/>
      <c r="E552" s="962"/>
      <c r="F552" s="962"/>
      <c r="G552" s="962"/>
    </row>
    <row r="553" spans="1:7">
      <c r="A553" s="962"/>
      <c r="B553" s="962"/>
      <c r="C553" s="962"/>
      <c r="D553" s="962"/>
      <c r="E553" s="962"/>
      <c r="F553" s="962"/>
      <c r="G553" s="962"/>
    </row>
    <row r="554" spans="1:7">
      <c r="A554" s="962"/>
      <c r="B554" s="962"/>
      <c r="C554" s="962"/>
      <c r="D554" s="962"/>
      <c r="E554" s="962"/>
      <c r="F554" s="962"/>
      <c r="G554" s="962"/>
    </row>
    <row r="555" spans="1:7">
      <c r="A555" s="962"/>
      <c r="B555" s="962"/>
      <c r="C555" s="962"/>
      <c r="D555" s="962"/>
      <c r="E555" s="962"/>
      <c r="F555" s="962"/>
      <c r="G555" s="962"/>
    </row>
    <row r="556" spans="1:7">
      <c r="A556" s="962"/>
      <c r="B556" s="962"/>
      <c r="C556" s="962"/>
      <c r="D556" s="962"/>
      <c r="E556" s="962"/>
      <c r="F556" s="962"/>
      <c r="G556" s="962"/>
    </row>
    <row r="557" spans="1:7">
      <c r="A557" s="962"/>
      <c r="B557" s="962"/>
      <c r="C557" s="962"/>
      <c r="D557" s="962"/>
      <c r="E557" s="962"/>
      <c r="F557" s="962"/>
      <c r="G557" s="962"/>
    </row>
    <row r="558" spans="1:7">
      <c r="A558" s="962"/>
      <c r="B558" s="962"/>
      <c r="C558" s="962"/>
      <c r="D558" s="962"/>
      <c r="E558" s="962"/>
      <c r="F558" s="962"/>
      <c r="G558" s="962"/>
    </row>
    <row r="559" spans="1:7">
      <c r="A559" s="962"/>
      <c r="B559" s="962"/>
      <c r="C559" s="962"/>
      <c r="D559" s="962"/>
      <c r="E559" s="962"/>
      <c r="F559" s="962"/>
      <c r="G559" s="962"/>
    </row>
    <row r="560" spans="1:7">
      <c r="A560" s="962"/>
      <c r="B560" s="962"/>
      <c r="C560" s="962"/>
      <c r="D560" s="962"/>
      <c r="E560" s="962"/>
      <c r="F560" s="962"/>
      <c r="G560" s="962"/>
    </row>
    <row r="561" spans="1:7">
      <c r="A561" s="962"/>
      <c r="B561" s="962"/>
      <c r="C561" s="962"/>
      <c r="D561" s="962"/>
      <c r="E561" s="962"/>
      <c r="F561" s="962"/>
      <c r="G561" s="962"/>
    </row>
    <row r="562" spans="1:7">
      <c r="A562" s="962"/>
      <c r="B562" s="962"/>
      <c r="C562" s="962"/>
      <c r="D562" s="962"/>
      <c r="E562" s="962"/>
      <c r="F562" s="962"/>
      <c r="G562" s="962"/>
    </row>
    <row r="563" spans="1:7">
      <c r="A563" s="962"/>
      <c r="B563" s="962"/>
      <c r="C563" s="962"/>
      <c r="D563" s="962"/>
      <c r="E563" s="962"/>
      <c r="F563" s="962"/>
      <c r="G563" s="962"/>
    </row>
    <row r="564" spans="1:7">
      <c r="A564" s="962"/>
      <c r="B564" s="962"/>
      <c r="C564" s="962"/>
      <c r="D564" s="962"/>
      <c r="E564" s="962"/>
      <c r="F564" s="962"/>
      <c r="G564" s="962"/>
    </row>
    <row r="565" spans="1:7">
      <c r="A565" s="962"/>
      <c r="B565" s="962"/>
      <c r="C565" s="962"/>
      <c r="D565" s="962"/>
      <c r="E565" s="962"/>
      <c r="F565" s="962"/>
      <c r="G565" s="962"/>
    </row>
    <row r="566" spans="1:7">
      <c r="A566" s="962"/>
      <c r="B566" s="962"/>
      <c r="C566" s="962"/>
      <c r="D566" s="962"/>
      <c r="E566" s="962"/>
      <c r="F566" s="962"/>
      <c r="G566" s="962"/>
    </row>
    <row r="567" spans="1:7">
      <c r="A567" s="962"/>
      <c r="B567" s="962"/>
      <c r="C567" s="962"/>
      <c r="D567" s="962"/>
      <c r="E567" s="962"/>
      <c r="F567" s="962"/>
      <c r="G567" s="962"/>
    </row>
    <row r="568" spans="1:7">
      <c r="A568" s="962"/>
      <c r="B568" s="962"/>
      <c r="C568" s="962"/>
      <c r="D568" s="962"/>
      <c r="E568" s="962"/>
      <c r="F568" s="962"/>
      <c r="G568" s="962"/>
    </row>
    <row r="569" spans="1:7">
      <c r="A569" s="962"/>
      <c r="B569" s="962"/>
      <c r="C569" s="962"/>
      <c r="D569" s="962"/>
      <c r="E569" s="962"/>
      <c r="F569" s="962"/>
      <c r="G569" s="962"/>
    </row>
    <row r="570" spans="1:7">
      <c r="A570" s="962"/>
      <c r="B570" s="962"/>
      <c r="C570" s="962"/>
      <c r="D570" s="962"/>
      <c r="E570" s="962"/>
      <c r="F570" s="962"/>
      <c r="G570" s="962"/>
    </row>
    <row r="571" spans="1:7">
      <c r="A571" s="962"/>
      <c r="B571" s="962"/>
      <c r="C571" s="962"/>
      <c r="D571" s="962"/>
      <c r="E571" s="962"/>
      <c r="F571" s="962"/>
      <c r="G571" s="962"/>
    </row>
    <row r="572" spans="1:7">
      <c r="A572" s="962"/>
      <c r="B572" s="962"/>
      <c r="C572" s="962"/>
      <c r="D572" s="962"/>
      <c r="E572" s="962"/>
      <c r="F572" s="962"/>
      <c r="G572" s="962"/>
    </row>
    <row r="573" spans="1:7">
      <c r="A573" s="962"/>
      <c r="B573" s="962"/>
      <c r="C573" s="962"/>
      <c r="D573" s="962"/>
      <c r="E573" s="962"/>
      <c r="F573" s="962"/>
      <c r="G573" s="962"/>
    </row>
    <row r="574" spans="1:7">
      <c r="A574" s="962"/>
      <c r="B574" s="962"/>
      <c r="C574" s="962"/>
      <c r="D574" s="962"/>
      <c r="E574" s="962"/>
      <c r="F574" s="962"/>
      <c r="G574" s="962"/>
    </row>
    <row r="575" spans="1:7">
      <c r="A575" s="962"/>
      <c r="B575" s="962"/>
      <c r="C575" s="962"/>
      <c r="D575" s="962"/>
      <c r="E575" s="962"/>
      <c r="F575" s="962"/>
      <c r="G575" s="962"/>
    </row>
    <row r="576" spans="1:7">
      <c r="A576" s="962"/>
      <c r="B576" s="962"/>
      <c r="C576" s="962"/>
      <c r="D576" s="962"/>
      <c r="E576" s="962"/>
      <c r="F576" s="962"/>
      <c r="G576" s="962"/>
    </row>
    <row r="577" spans="1:7">
      <c r="A577" s="962"/>
      <c r="B577" s="962"/>
      <c r="C577" s="962"/>
      <c r="D577" s="962"/>
      <c r="E577" s="962"/>
      <c r="F577" s="962"/>
      <c r="G577" s="962"/>
    </row>
    <row r="578" spans="1:7">
      <c r="A578" s="962"/>
      <c r="B578" s="962"/>
      <c r="C578" s="962"/>
      <c r="D578" s="962"/>
      <c r="E578" s="962"/>
      <c r="F578" s="962"/>
      <c r="G578" s="962"/>
    </row>
    <row r="579" spans="1:7">
      <c r="A579" s="962"/>
      <c r="B579" s="962"/>
      <c r="C579" s="962"/>
      <c r="D579" s="962"/>
      <c r="E579" s="962"/>
      <c r="F579" s="962"/>
      <c r="G579" s="962"/>
    </row>
    <row r="580" spans="1:7">
      <c r="A580" s="962"/>
      <c r="B580" s="962"/>
      <c r="C580" s="962"/>
      <c r="D580" s="962"/>
      <c r="E580" s="962"/>
      <c r="F580" s="962"/>
      <c r="G580" s="962"/>
    </row>
    <row r="581" spans="1:7">
      <c r="A581" s="962"/>
      <c r="B581" s="962"/>
      <c r="C581" s="962"/>
      <c r="D581" s="962"/>
      <c r="E581" s="962"/>
      <c r="F581" s="962"/>
      <c r="G581" s="962"/>
    </row>
    <row r="582" spans="1:7">
      <c r="A582" s="962"/>
      <c r="B582" s="962"/>
      <c r="C582" s="962"/>
      <c r="D582" s="962"/>
      <c r="E582" s="962"/>
      <c r="F582" s="962"/>
      <c r="G582" s="962"/>
    </row>
    <row r="583" spans="1:7">
      <c r="A583" s="962"/>
      <c r="B583" s="962"/>
      <c r="C583" s="962"/>
      <c r="D583" s="962"/>
      <c r="E583" s="962"/>
      <c r="F583" s="962"/>
      <c r="G583" s="962"/>
    </row>
    <row r="584" spans="1:7">
      <c r="A584" s="962"/>
      <c r="B584" s="962"/>
      <c r="C584" s="962"/>
      <c r="D584" s="962"/>
      <c r="E584" s="962"/>
      <c r="F584" s="962"/>
      <c r="G584" s="962"/>
    </row>
    <row r="585" spans="1:7">
      <c r="A585" s="962"/>
      <c r="B585" s="962"/>
      <c r="C585" s="962"/>
      <c r="D585" s="962"/>
      <c r="E585" s="962"/>
      <c r="F585" s="962"/>
      <c r="G585" s="962"/>
    </row>
    <row r="586" spans="1:7">
      <c r="A586" s="962"/>
      <c r="B586" s="962"/>
      <c r="C586" s="962"/>
      <c r="D586" s="962"/>
      <c r="E586" s="962"/>
      <c r="F586" s="962"/>
      <c r="G586" s="962"/>
    </row>
    <row r="587" spans="1:7">
      <c r="A587" s="962"/>
      <c r="B587" s="962"/>
      <c r="C587" s="962"/>
      <c r="D587" s="962"/>
      <c r="E587" s="962"/>
      <c r="F587" s="962"/>
      <c r="G587" s="962"/>
    </row>
    <row r="588" spans="1:7">
      <c r="A588" s="962"/>
      <c r="B588" s="962"/>
      <c r="C588" s="962"/>
      <c r="D588" s="962"/>
      <c r="E588" s="962"/>
      <c r="F588" s="962"/>
      <c r="G588" s="962"/>
    </row>
    <row r="589" spans="1:7">
      <c r="A589" s="962"/>
      <c r="B589" s="962"/>
      <c r="C589" s="962"/>
      <c r="D589" s="962"/>
      <c r="E589" s="962"/>
      <c r="F589" s="962"/>
      <c r="G589" s="962"/>
    </row>
    <row r="590" spans="1:7">
      <c r="A590" s="962"/>
      <c r="B590" s="962"/>
      <c r="C590" s="962"/>
      <c r="D590" s="962"/>
      <c r="E590" s="962"/>
      <c r="F590" s="962"/>
      <c r="G590" s="962"/>
    </row>
    <row r="591" spans="1:7">
      <c r="A591" s="962"/>
      <c r="B591" s="962"/>
      <c r="C591" s="962"/>
      <c r="D591" s="962"/>
      <c r="E591" s="962"/>
      <c r="F591" s="962"/>
      <c r="G591" s="962"/>
    </row>
    <row r="592" spans="1:7">
      <c r="A592" s="962"/>
      <c r="B592" s="962"/>
      <c r="C592" s="962"/>
      <c r="D592" s="962"/>
      <c r="E592" s="962"/>
      <c r="F592" s="962"/>
      <c r="G592" s="962"/>
    </row>
    <row r="593" spans="1:7">
      <c r="A593" s="962"/>
      <c r="B593" s="962"/>
      <c r="C593" s="962"/>
      <c r="D593" s="962"/>
      <c r="E593" s="962"/>
      <c r="F593" s="962"/>
      <c r="G593" s="962"/>
    </row>
    <row r="594" spans="1:7">
      <c r="A594" s="962"/>
      <c r="B594" s="962"/>
      <c r="C594" s="962"/>
      <c r="D594" s="962"/>
      <c r="E594" s="962"/>
      <c r="F594" s="962"/>
      <c r="G594" s="962"/>
    </row>
    <row r="595" spans="1:7">
      <c r="A595" s="962"/>
      <c r="B595" s="962"/>
      <c r="C595" s="962"/>
      <c r="D595" s="962"/>
      <c r="E595" s="962"/>
      <c r="F595" s="962"/>
      <c r="G595" s="962"/>
    </row>
    <row r="596" spans="1:7">
      <c r="A596" s="962"/>
      <c r="B596" s="962"/>
      <c r="C596" s="962"/>
      <c r="D596" s="962"/>
      <c r="E596" s="962"/>
      <c r="F596" s="962"/>
      <c r="G596" s="962"/>
    </row>
    <row r="597" spans="1:7">
      <c r="A597" s="962"/>
      <c r="B597" s="962"/>
      <c r="C597" s="962"/>
      <c r="D597" s="962"/>
      <c r="E597" s="962"/>
      <c r="F597" s="962"/>
      <c r="G597" s="962"/>
    </row>
    <row r="598" spans="1:7">
      <c r="A598" s="962"/>
      <c r="B598" s="962"/>
      <c r="C598" s="962"/>
      <c r="D598" s="962"/>
      <c r="E598" s="962"/>
      <c r="F598" s="962"/>
      <c r="G598" s="962"/>
    </row>
    <row r="599" spans="1:7">
      <c r="A599" s="962"/>
      <c r="B599" s="962"/>
      <c r="C599" s="962"/>
      <c r="D599" s="962"/>
      <c r="E599" s="962"/>
      <c r="F599" s="962"/>
      <c r="G599" s="962"/>
    </row>
    <row r="600" spans="1:7">
      <c r="A600" s="962"/>
      <c r="B600" s="962"/>
      <c r="C600" s="962"/>
      <c r="D600" s="962"/>
      <c r="E600" s="962"/>
      <c r="F600" s="962"/>
      <c r="G600" s="962"/>
    </row>
    <row r="601" spans="1:7">
      <c r="A601" s="962"/>
      <c r="B601" s="962"/>
      <c r="C601" s="962"/>
      <c r="D601" s="962"/>
      <c r="E601" s="962"/>
      <c r="F601" s="962"/>
      <c r="G601" s="962"/>
    </row>
    <row r="602" spans="1:7">
      <c r="A602" s="962"/>
      <c r="B602" s="962"/>
      <c r="C602" s="962"/>
      <c r="D602" s="962"/>
      <c r="E602" s="962"/>
      <c r="F602" s="962"/>
      <c r="G602" s="962"/>
    </row>
    <row r="603" spans="1:7">
      <c r="A603" s="962"/>
      <c r="B603" s="962"/>
      <c r="C603" s="962"/>
      <c r="D603" s="962"/>
      <c r="E603" s="962"/>
      <c r="F603" s="962"/>
      <c r="G603" s="962"/>
    </row>
    <row r="604" spans="1:7">
      <c r="A604" s="962"/>
      <c r="B604" s="962"/>
      <c r="C604" s="962"/>
      <c r="D604" s="962"/>
      <c r="E604" s="962"/>
      <c r="F604" s="962"/>
      <c r="G604" s="962"/>
    </row>
    <row r="605" spans="1:7">
      <c r="A605" s="962"/>
      <c r="B605" s="962"/>
      <c r="C605" s="962"/>
      <c r="D605" s="962"/>
      <c r="E605" s="962"/>
      <c r="F605" s="962"/>
      <c r="G605" s="962"/>
    </row>
    <row r="606" spans="1:7">
      <c r="A606" s="962"/>
      <c r="B606" s="962"/>
      <c r="C606" s="962"/>
      <c r="D606" s="962"/>
      <c r="E606" s="962"/>
      <c r="F606" s="962"/>
      <c r="G606" s="962"/>
    </row>
    <row r="607" spans="1:7">
      <c r="A607" s="962"/>
      <c r="B607" s="962"/>
      <c r="C607" s="962"/>
      <c r="D607" s="962"/>
      <c r="E607" s="962"/>
      <c r="F607" s="962"/>
      <c r="G607" s="962"/>
    </row>
    <row r="608" spans="1:7">
      <c r="A608" s="962"/>
      <c r="B608" s="962"/>
      <c r="C608" s="962"/>
      <c r="D608" s="962"/>
      <c r="E608" s="962"/>
      <c r="F608" s="962"/>
      <c r="G608" s="962"/>
    </row>
    <row r="609" spans="1:7">
      <c r="A609" s="962"/>
      <c r="B609" s="962"/>
      <c r="C609" s="962"/>
      <c r="D609" s="962"/>
      <c r="E609" s="962"/>
      <c r="F609" s="962"/>
      <c r="G609" s="962"/>
    </row>
    <row r="610" spans="1:7">
      <c r="A610" s="962"/>
      <c r="B610" s="962"/>
      <c r="C610" s="962"/>
      <c r="D610" s="962"/>
      <c r="E610" s="962"/>
      <c r="F610" s="962"/>
      <c r="G610" s="962"/>
    </row>
    <row r="611" spans="1:7">
      <c r="A611" s="962"/>
      <c r="B611" s="962"/>
      <c r="C611" s="962"/>
      <c r="D611" s="962"/>
      <c r="E611" s="962"/>
      <c r="F611" s="962"/>
      <c r="G611" s="962"/>
    </row>
    <row r="612" spans="1:7">
      <c r="A612" s="962"/>
      <c r="B612" s="962"/>
      <c r="C612" s="962"/>
      <c r="D612" s="962"/>
      <c r="E612" s="962"/>
      <c r="F612" s="962"/>
      <c r="G612" s="962"/>
    </row>
    <row r="613" spans="1:7">
      <c r="A613" s="962"/>
      <c r="B613" s="962"/>
      <c r="C613" s="962"/>
      <c r="D613" s="962"/>
      <c r="E613" s="962"/>
      <c r="F613" s="962"/>
      <c r="G613" s="962"/>
    </row>
    <row r="614" spans="1:7">
      <c r="A614" s="962"/>
      <c r="B614" s="962"/>
      <c r="C614" s="962"/>
      <c r="D614" s="962"/>
      <c r="E614" s="962"/>
      <c r="F614" s="962"/>
      <c r="G614" s="962"/>
    </row>
    <row r="615" spans="1:7">
      <c r="A615" s="962"/>
      <c r="B615" s="962"/>
      <c r="C615" s="962"/>
      <c r="D615" s="962"/>
      <c r="E615" s="962"/>
      <c r="F615" s="962"/>
      <c r="G615" s="962"/>
    </row>
    <row r="616" spans="1:7">
      <c r="A616" s="962"/>
      <c r="B616" s="962"/>
      <c r="C616" s="962"/>
      <c r="D616" s="962"/>
      <c r="E616" s="962"/>
      <c r="F616" s="962"/>
      <c r="G616" s="962"/>
    </row>
    <row r="617" spans="1:7">
      <c r="A617" s="962"/>
      <c r="B617" s="962"/>
      <c r="C617" s="962"/>
      <c r="D617" s="962"/>
      <c r="E617" s="962"/>
      <c r="F617" s="962"/>
      <c r="G617" s="962"/>
    </row>
    <row r="618" spans="1:7">
      <c r="A618" s="962"/>
      <c r="B618" s="962"/>
      <c r="C618" s="962"/>
      <c r="D618" s="962"/>
      <c r="E618" s="962"/>
      <c r="F618" s="962"/>
      <c r="G618" s="962"/>
    </row>
    <row r="619" spans="1:7">
      <c r="A619" s="962"/>
      <c r="B619" s="962"/>
      <c r="C619" s="962"/>
      <c r="D619" s="962"/>
      <c r="E619" s="962"/>
      <c r="F619" s="962"/>
      <c r="G619" s="962"/>
    </row>
    <row r="620" spans="1:7">
      <c r="A620" s="962"/>
      <c r="B620" s="962"/>
      <c r="C620" s="962"/>
      <c r="D620" s="962"/>
      <c r="E620" s="962"/>
      <c r="F620" s="962"/>
      <c r="G620" s="962"/>
    </row>
    <row r="621" spans="1:7">
      <c r="A621" s="962"/>
      <c r="B621" s="962"/>
      <c r="C621" s="962"/>
      <c r="D621" s="962"/>
      <c r="E621" s="962"/>
      <c r="F621" s="962"/>
      <c r="G621" s="962"/>
    </row>
    <row r="622" spans="1:7">
      <c r="A622" s="962"/>
      <c r="B622" s="962"/>
      <c r="C622" s="962"/>
      <c r="D622" s="962"/>
      <c r="E622" s="962"/>
      <c r="F622" s="962"/>
      <c r="G622" s="962"/>
    </row>
    <row r="623" spans="1:7">
      <c r="A623" s="962"/>
      <c r="B623" s="962"/>
      <c r="C623" s="962"/>
      <c r="D623" s="962"/>
      <c r="E623" s="962"/>
      <c r="F623" s="962"/>
      <c r="G623" s="962"/>
    </row>
    <row r="624" spans="1:7">
      <c r="A624" s="962"/>
      <c r="B624" s="962"/>
      <c r="C624" s="962"/>
      <c r="D624" s="962"/>
      <c r="E624" s="962"/>
      <c r="F624" s="962"/>
      <c r="G624" s="962"/>
    </row>
    <row r="625" spans="1:7">
      <c r="A625" s="962"/>
      <c r="B625" s="962"/>
      <c r="C625" s="962"/>
      <c r="D625" s="962"/>
      <c r="E625" s="962"/>
      <c r="F625" s="962"/>
      <c r="G625" s="962"/>
    </row>
    <row r="626" spans="1:7">
      <c r="A626" s="962"/>
      <c r="B626" s="962"/>
      <c r="C626" s="962"/>
      <c r="D626" s="962"/>
      <c r="E626" s="962"/>
      <c r="F626" s="962"/>
      <c r="G626" s="962"/>
    </row>
    <row r="627" spans="1:7">
      <c r="A627" s="962"/>
      <c r="B627" s="962"/>
      <c r="C627" s="962"/>
      <c r="D627" s="962"/>
      <c r="E627" s="962"/>
      <c r="F627" s="962"/>
      <c r="G627" s="962"/>
    </row>
    <row r="628" spans="1:7">
      <c r="A628" s="962"/>
      <c r="B628" s="962"/>
      <c r="C628" s="962"/>
      <c r="D628" s="962"/>
      <c r="E628" s="962"/>
      <c r="F628" s="962"/>
      <c r="G628" s="962"/>
    </row>
    <row r="629" spans="1:7">
      <c r="A629" s="962"/>
      <c r="B629" s="962"/>
      <c r="C629" s="962"/>
      <c r="D629" s="962"/>
      <c r="E629" s="962"/>
      <c r="F629" s="962"/>
      <c r="G629" s="962"/>
    </row>
    <row r="630" spans="1:7">
      <c r="A630" s="962"/>
      <c r="B630" s="962"/>
      <c r="C630" s="962"/>
      <c r="D630" s="962"/>
      <c r="E630" s="962"/>
      <c r="F630" s="962"/>
      <c r="G630" s="962"/>
    </row>
    <row r="631" spans="1:7">
      <c r="A631" s="962"/>
      <c r="B631" s="962"/>
      <c r="C631" s="962"/>
      <c r="D631" s="962"/>
      <c r="E631" s="962"/>
      <c r="F631" s="962"/>
      <c r="G631" s="962"/>
    </row>
    <row r="632" spans="1:7">
      <c r="A632" s="962"/>
      <c r="B632" s="962"/>
      <c r="C632" s="962"/>
      <c r="D632" s="962"/>
      <c r="E632" s="962"/>
      <c r="F632" s="962"/>
      <c r="G632" s="962"/>
    </row>
    <row r="633" spans="1:7">
      <c r="A633" s="962"/>
      <c r="B633" s="962"/>
      <c r="C633" s="962"/>
      <c r="D633" s="962"/>
      <c r="E633" s="962"/>
      <c r="F633" s="962"/>
      <c r="G633" s="962"/>
    </row>
    <row r="634" spans="1:7">
      <c r="A634" s="962"/>
      <c r="B634" s="962"/>
      <c r="C634" s="962"/>
      <c r="D634" s="962"/>
      <c r="E634" s="962"/>
      <c r="F634" s="962"/>
      <c r="G634" s="962"/>
    </row>
    <row r="635" spans="1:7">
      <c r="A635" s="962"/>
      <c r="B635" s="962"/>
      <c r="C635" s="962"/>
      <c r="D635" s="962"/>
      <c r="E635" s="962"/>
      <c r="F635" s="962"/>
      <c r="G635" s="962"/>
    </row>
    <row r="636" spans="1:7">
      <c r="A636" s="962"/>
      <c r="B636" s="962"/>
      <c r="C636" s="962"/>
      <c r="D636" s="962"/>
      <c r="E636" s="962"/>
      <c r="F636" s="962"/>
      <c r="G636" s="962"/>
    </row>
    <row r="637" spans="1:7">
      <c r="A637" s="962"/>
      <c r="B637" s="962"/>
      <c r="C637" s="962"/>
      <c r="D637" s="962"/>
      <c r="E637" s="962"/>
      <c r="F637" s="962"/>
      <c r="G637" s="962"/>
    </row>
    <row r="638" spans="1:7">
      <c r="A638" s="962"/>
      <c r="B638" s="962"/>
      <c r="C638" s="962"/>
      <c r="D638" s="962"/>
      <c r="E638" s="962"/>
      <c r="F638" s="962"/>
      <c r="G638" s="962"/>
    </row>
    <row r="639" spans="1:7">
      <c r="A639" s="962"/>
      <c r="B639" s="962"/>
      <c r="C639" s="962"/>
      <c r="D639" s="962"/>
      <c r="E639" s="962"/>
      <c r="F639" s="962"/>
      <c r="G639" s="962"/>
    </row>
    <row r="640" spans="1:7">
      <c r="A640" s="962"/>
      <c r="B640" s="962"/>
      <c r="C640" s="962"/>
      <c r="D640" s="962"/>
      <c r="E640" s="962"/>
      <c r="F640" s="962"/>
      <c r="G640" s="962"/>
    </row>
    <row r="641" spans="1:7">
      <c r="A641" s="962"/>
      <c r="B641" s="962"/>
      <c r="C641" s="962"/>
      <c r="D641" s="962"/>
      <c r="E641" s="962"/>
      <c r="F641" s="962"/>
      <c r="G641" s="962"/>
    </row>
    <row r="642" spans="1:7">
      <c r="A642" s="962"/>
      <c r="B642" s="962"/>
      <c r="C642" s="962"/>
      <c r="D642" s="962"/>
      <c r="E642" s="962"/>
      <c r="F642" s="962"/>
      <c r="G642" s="962"/>
    </row>
    <row r="643" spans="1:7">
      <c r="A643" s="962"/>
      <c r="B643" s="962"/>
      <c r="C643" s="962"/>
      <c r="D643" s="962"/>
      <c r="E643" s="962"/>
      <c r="F643" s="962"/>
      <c r="G643" s="962"/>
    </row>
    <row r="644" spans="1:7">
      <c r="A644" s="962"/>
      <c r="B644" s="962"/>
      <c r="C644" s="962"/>
      <c r="D644" s="962"/>
      <c r="E644" s="962"/>
      <c r="F644" s="962"/>
      <c r="G644" s="962"/>
    </row>
    <row r="645" spans="1:7">
      <c r="A645" s="962"/>
      <c r="B645" s="962"/>
      <c r="C645" s="962"/>
      <c r="D645" s="962"/>
      <c r="E645" s="962"/>
      <c r="F645" s="962"/>
      <c r="G645" s="962"/>
    </row>
    <row r="646" spans="1:7">
      <c r="A646" s="962"/>
      <c r="B646" s="962"/>
      <c r="C646" s="962"/>
      <c r="D646" s="962"/>
      <c r="E646" s="962"/>
      <c r="F646" s="962"/>
      <c r="G646" s="962"/>
    </row>
    <row r="647" spans="1:7">
      <c r="A647" s="962"/>
      <c r="B647" s="962"/>
      <c r="C647" s="962"/>
      <c r="D647" s="962"/>
      <c r="E647" s="962"/>
      <c r="F647" s="962"/>
      <c r="G647" s="962"/>
    </row>
    <row r="648" spans="1:7">
      <c r="A648" s="962"/>
      <c r="B648" s="962"/>
      <c r="C648" s="962"/>
      <c r="D648" s="962"/>
      <c r="E648" s="962"/>
      <c r="F648" s="962"/>
      <c r="G648" s="962"/>
    </row>
    <row r="649" spans="1:7">
      <c r="A649" s="962"/>
      <c r="B649" s="962"/>
      <c r="C649" s="962"/>
      <c r="D649" s="962"/>
      <c r="E649" s="962"/>
      <c r="F649" s="962"/>
      <c r="G649" s="962"/>
    </row>
    <row r="650" spans="1:7">
      <c r="A650" s="962"/>
      <c r="B650" s="962"/>
      <c r="C650" s="962"/>
      <c r="D650" s="962"/>
      <c r="E650" s="962"/>
      <c r="F650" s="962"/>
      <c r="G650" s="962"/>
    </row>
    <row r="651" spans="1:7">
      <c r="A651" s="962"/>
      <c r="B651" s="962"/>
      <c r="C651" s="962"/>
      <c r="D651" s="962"/>
      <c r="E651" s="962"/>
      <c r="F651" s="962"/>
      <c r="G651" s="962"/>
    </row>
    <row r="652" spans="1:7">
      <c r="A652" s="962"/>
      <c r="B652" s="962"/>
      <c r="C652" s="962"/>
      <c r="D652" s="962"/>
      <c r="E652" s="962"/>
      <c r="F652" s="962"/>
      <c r="G652" s="962"/>
    </row>
    <row r="653" spans="1:7">
      <c r="A653" s="962"/>
      <c r="B653" s="962"/>
      <c r="C653" s="962"/>
      <c r="D653" s="962"/>
      <c r="E653" s="962"/>
      <c r="F653" s="962"/>
      <c r="G653" s="962"/>
    </row>
    <row r="654" spans="1:7">
      <c r="A654" s="962"/>
      <c r="B654" s="962"/>
      <c r="C654" s="962"/>
      <c r="D654" s="962"/>
      <c r="E654" s="962"/>
      <c r="F654" s="962"/>
      <c r="G654" s="962"/>
    </row>
    <row r="655" spans="1:7">
      <c r="A655" s="962"/>
      <c r="B655" s="962"/>
      <c r="C655" s="962"/>
      <c r="D655" s="962"/>
      <c r="E655" s="962"/>
      <c r="F655" s="962"/>
      <c r="G655" s="962"/>
    </row>
    <row r="656" spans="1:7">
      <c r="A656" s="962"/>
      <c r="B656" s="962"/>
      <c r="C656" s="962"/>
      <c r="D656" s="962"/>
      <c r="E656" s="962"/>
      <c r="F656" s="962"/>
      <c r="G656" s="962"/>
    </row>
    <row r="657" spans="1:7">
      <c r="A657" s="962"/>
      <c r="B657" s="962"/>
      <c r="C657" s="962"/>
      <c r="D657" s="962"/>
      <c r="E657" s="962"/>
      <c r="F657" s="962"/>
      <c r="G657" s="962"/>
    </row>
    <row r="658" spans="1:7">
      <c r="A658" s="962"/>
      <c r="B658" s="962"/>
      <c r="C658" s="962"/>
      <c r="D658" s="962"/>
      <c r="E658" s="962"/>
      <c r="F658" s="962"/>
      <c r="G658" s="962"/>
    </row>
    <row r="659" spans="1:7">
      <c r="A659" s="962"/>
      <c r="B659" s="962"/>
      <c r="C659" s="962"/>
      <c r="D659" s="962"/>
      <c r="E659" s="962"/>
      <c r="F659" s="962"/>
      <c r="G659" s="962"/>
    </row>
    <row r="660" spans="1:7">
      <c r="A660" s="962"/>
      <c r="B660" s="962"/>
      <c r="C660" s="962"/>
      <c r="D660" s="962"/>
      <c r="E660" s="962"/>
      <c r="F660" s="962"/>
      <c r="G660" s="962"/>
    </row>
    <row r="661" spans="1:7">
      <c r="A661" s="962"/>
      <c r="B661" s="962"/>
      <c r="C661" s="962"/>
      <c r="D661" s="962"/>
      <c r="E661" s="962"/>
      <c r="F661" s="962"/>
      <c r="G661" s="962"/>
    </row>
    <row r="662" spans="1:7">
      <c r="A662" s="962"/>
      <c r="B662" s="962"/>
      <c r="C662" s="962"/>
      <c r="D662" s="962"/>
      <c r="E662" s="962"/>
      <c r="F662" s="962"/>
      <c r="G662" s="962"/>
    </row>
    <row r="663" spans="1:7">
      <c r="A663" s="962"/>
      <c r="B663" s="962"/>
      <c r="C663" s="962"/>
      <c r="D663" s="962"/>
      <c r="E663" s="962"/>
      <c r="F663" s="962"/>
      <c r="G663" s="962"/>
    </row>
    <row r="664" spans="1:7">
      <c r="A664" s="962"/>
      <c r="B664" s="962"/>
      <c r="C664" s="962"/>
      <c r="D664" s="962"/>
      <c r="E664" s="962"/>
      <c r="F664" s="962"/>
      <c r="G664" s="962"/>
    </row>
    <row r="665" spans="1:7">
      <c r="A665" s="962"/>
      <c r="B665" s="962"/>
      <c r="C665" s="962"/>
      <c r="D665" s="962"/>
      <c r="E665" s="962"/>
      <c r="F665" s="962"/>
      <c r="G665" s="962"/>
    </row>
    <row r="666" spans="1:7">
      <c r="A666" s="962"/>
      <c r="B666" s="962"/>
      <c r="C666" s="962"/>
      <c r="D666" s="962"/>
      <c r="E666" s="962"/>
      <c r="F666" s="962"/>
      <c r="G666" s="962"/>
    </row>
    <row r="667" spans="1:7">
      <c r="A667" s="962"/>
      <c r="B667" s="962"/>
      <c r="C667" s="962"/>
      <c r="D667" s="962"/>
      <c r="E667" s="962"/>
      <c r="F667" s="962"/>
      <c r="G667" s="962"/>
    </row>
    <row r="668" spans="1:7">
      <c r="A668" s="962"/>
      <c r="B668" s="962"/>
      <c r="C668" s="962"/>
      <c r="D668" s="962"/>
      <c r="E668" s="962"/>
      <c r="F668" s="962"/>
      <c r="G668" s="962"/>
    </row>
    <row r="669" spans="1:7">
      <c r="A669" s="962"/>
      <c r="B669" s="962"/>
      <c r="C669" s="962"/>
      <c r="D669" s="962"/>
      <c r="E669" s="962"/>
      <c r="F669" s="962"/>
      <c r="G669" s="962"/>
    </row>
    <row r="670" spans="1:7">
      <c r="A670" s="962"/>
      <c r="B670" s="962"/>
      <c r="C670" s="962"/>
      <c r="D670" s="962"/>
      <c r="E670" s="962"/>
      <c r="F670" s="962"/>
      <c r="G670" s="962"/>
    </row>
    <row r="671" spans="1:7">
      <c r="A671" s="962"/>
      <c r="B671" s="962"/>
      <c r="C671" s="962"/>
      <c r="D671" s="962"/>
      <c r="E671" s="962"/>
      <c r="F671" s="962"/>
      <c r="G671" s="962"/>
    </row>
    <row r="672" spans="1:7">
      <c r="A672" s="962"/>
      <c r="B672" s="962"/>
      <c r="C672" s="962"/>
      <c r="D672" s="962"/>
      <c r="E672" s="962"/>
      <c r="F672" s="962"/>
      <c r="G672" s="962"/>
    </row>
    <row r="673" spans="1:7">
      <c r="A673" s="962"/>
      <c r="B673" s="962"/>
      <c r="C673" s="962"/>
      <c r="D673" s="962"/>
      <c r="E673" s="962"/>
      <c r="F673" s="962"/>
      <c r="G673" s="962"/>
    </row>
    <row r="674" spans="1:7">
      <c r="A674" s="962"/>
      <c r="B674" s="962"/>
      <c r="C674" s="962"/>
      <c r="D674" s="962"/>
      <c r="E674" s="962"/>
      <c r="F674" s="962"/>
      <c r="G674" s="962"/>
    </row>
    <row r="675" spans="1:7">
      <c r="A675" s="962"/>
      <c r="B675" s="962"/>
      <c r="C675" s="962"/>
      <c r="D675" s="962"/>
      <c r="E675" s="962"/>
      <c r="F675" s="962"/>
      <c r="G675" s="962"/>
    </row>
    <row r="676" spans="1:7">
      <c r="A676" s="962"/>
      <c r="B676" s="962"/>
      <c r="C676" s="962"/>
      <c r="D676" s="962"/>
      <c r="E676" s="962"/>
      <c r="F676" s="962"/>
      <c r="G676" s="962"/>
    </row>
    <row r="677" spans="1:7">
      <c r="A677" s="962"/>
      <c r="B677" s="962"/>
      <c r="C677" s="962"/>
      <c r="D677" s="962"/>
      <c r="E677" s="962"/>
      <c r="F677" s="962"/>
      <c r="G677" s="962"/>
    </row>
    <row r="678" spans="1:7">
      <c r="A678" s="962"/>
      <c r="B678" s="962"/>
      <c r="C678" s="962"/>
      <c r="D678" s="962"/>
      <c r="E678" s="962"/>
      <c r="F678" s="962"/>
      <c r="G678" s="962"/>
    </row>
    <row r="679" spans="1:7">
      <c r="A679" s="962"/>
      <c r="B679" s="962"/>
      <c r="C679" s="962"/>
      <c r="D679" s="962"/>
      <c r="E679" s="962"/>
      <c r="F679" s="962"/>
      <c r="G679" s="962"/>
    </row>
    <row r="680" spans="1:7">
      <c r="A680" s="962"/>
      <c r="B680" s="962"/>
      <c r="C680" s="962"/>
      <c r="D680" s="962"/>
      <c r="E680" s="962"/>
      <c r="F680" s="962"/>
      <c r="G680" s="962"/>
    </row>
    <row r="681" spans="1:7">
      <c r="A681" s="962"/>
      <c r="B681" s="962"/>
      <c r="C681" s="962"/>
      <c r="D681" s="962"/>
      <c r="E681" s="962"/>
      <c r="F681" s="962"/>
      <c r="G681" s="962"/>
    </row>
    <row r="682" spans="1:7">
      <c r="A682" s="962"/>
      <c r="B682" s="962"/>
      <c r="C682" s="962"/>
      <c r="D682" s="962"/>
      <c r="E682" s="962"/>
      <c r="F682" s="962"/>
      <c r="G682" s="962"/>
    </row>
    <row r="683" spans="1:7">
      <c r="A683" s="962"/>
      <c r="B683" s="962"/>
      <c r="C683" s="962"/>
      <c r="D683" s="962"/>
      <c r="E683" s="962"/>
      <c r="F683" s="962"/>
      <c r="G683" s="962"/>
    </row>
    <row r="684" spans="1:7">
      <c r="A684" s="962"/>
      <c r="B684" s="962"/>
      <c r="C684" s="962"/>
      <c r="D684" s="962"/>
      <c r="E684" s="962"/>
      <c r="F684" s="962"/>
      <c r="G684" s="962"/>
    </row>
    <row r="685" spans="1:7">
      <c r="A685" s="962"/>
      <c r="B685" s="962"/>
      <c r="C685" s="962"/>
      <c r="D685" s="962"/>
      <c r="E685" s="962"/>
      <c r="F685" s="962"/>
      <c r="G685" s="962"/>
    </row>
    <row r="686" spans="1:7">
      <c r="A686" s="962"/>
      <c r="B686" s="962"/>
      <c r="C686" s="962"/>
      <c r="D686" s="962"/>
      <c r="E686" s="962"/>
      <c r="F686" s="962"/>
      <c r="G686" s="962"/>
    </row>
    <row r="687" spans="1:7">
      <c r="A687" s="962"/>
      <c r="B687" s="962"/>
      <c r="C687" s="962"/>
      <c r="D687" s="962"/>
      <c r="E687" s="962"/>
      <c r="F687" s="962"/>
      <c r="G687" s="962"/>
    </row>
    <row r="688" spans="1:7">
      <c r="A688" s="962"/>
      <c r="B688" s="962"/>
      <c r="C688" s="962"/>
      <c r="D688" s="962"/>
      <c r="E688" s="962"/>
      <c r="F688" s="962"/>
      <c r="G688" s="962"/>
    </row>
    <row r="689" spans="1:7">
      <c r="A689" s="962"/>
      <c r="B689" s="962"/>
      <c r="C689" s="962"/>
      <c r="D689" s="962"/>
      <c r="E689" s="962"/>
      <c r="F689" s="962"/>
      <c r="G689" s="962"/>
    </row>
    <row r="690" spans="1:7">
      <c r="A690" s="962"/>
      <c r="B690" s="962"/>
      <c r="C690" s="962"/>
      <c r="D690" s="962"/>
      <c r="E690" s="962"/>
      <c r="F690" s="962"/>
      <c r="G690" s="962"/>
    </row>
    <row r="691" spans="1:7">
      <c r="A691" s="962"/>
      <c r="B691" s="962"/>
      <c r="C691" s="962"/>
      <c r="D691" s="962"/>
      <c r="E691" s="962"/>
      <c r="F691" s="962"/>
      <c r="G691" s="962"/>
    </row>
    <row r="692" spans="1:7">
      <c r="A692" s="962"/>
      <c r="B692" s="962"/>
      <c r="C692" s="962"/>
      <c r="D692" s="962"/>
      <c r="E692" s="962"/>
      <c r="F692" s="962"/>
      <c r="G692" s="962"/>
    </row>
    <row r="693" spans="1:7">
      <c r="A693" s="962"/>
      <c r="B693" s="962"/>
      <c r="C693" s="962"/>
      <c r="D693" s="962"/>
      <c r="E693" s="962"/>
      <c r="F693" s="962"/>
      <c r="G693" s="962"/>
    </row>
    <row r="694" spans="1:7">
      <c r="A694" s="962"/>
      <c r="B694" s="962"/>
      <c r="C694" s="962"/>
      <c r="D694" s="962"/>
      <c r="E694" s="962"/>
      <c r="F694" s="962"/>
      <c r="G694" s="962"/>
    </row>
    <row r="695" spans="1:7">
      <c r="A695" s="962"/>
      <c r="B695" s="962"/>
      <c r="C695" s="962"/>
      <c r="D695" s="962"/>
      <c r="E695" s="962"/>
      <c r="F695" s="962"/>
      <c r="G695" s="962"/>
    </row>
    <row r="696" spans="1:7">
      <c r="A696" s="962"/>
      <c r="B696" s="962"/>
      <c r="C696" s="962"/>
      <c r="D696" s="962"/>
      <c r="E696" s="962"/>
      <c r="F696" s="962"/>
      <c r="G696" s="962"/>
    </row>
    <row r="697" spans="1:7">
      <c r="A697" s="962"/>
      <c r="B697" s="962"/>
      <c r="C697" s="962"/>
      <c r="D697" s="962"/>
      <c r="E697" s="962"/>
      <c r="F697" s="962"/>
      <c r="G697" s="962"/>
    </row>
    <row r="698" spans="1:7">
      <c r="A698" s="962"/>
      <c r="B698" s="962"/>
      <c r="C698" s="962"/>
      <c r="D698" s="962"/>
      <c r="E698" s="962"/>
      <c r="F698" s="962"/>
      <c r="G698" s="962"/>
    </row>
    <row r="699" spans="1:7">
      <c r="A699" s="962"/>
      <c r="B699" s="962"/>
      <c r="C699" s="962"/>
      <c r="D699" s="962"/>
      <c r="E699" s="962"/>
      <c r="F699" s="962"/>
      <c r="G699" s="962"/>
    </row>
    <row r="700" spans="1:7">
      <c r="A700" s="962"/>
      <c r="B700" s="962"/>
      <c r="C700" s="962"/>
      <c r="D700" s="962"/>
      <c r="E700" s="962"/>
      <c r="F700" s="962"/>
      <c r="G700" s="962"/>
    </row>
    <row r="701" spans="1:7">
      <c r="A701" s="962"/>
      <c r="B701" s="962"/>
      <c r="C701" s="962"/>
      <c r="D701" s="962"/>
      <c r="E701" s="962"/>
      <c r="F701" s="962"/>
      <c r="G701" s="962"/>
    </row>
    <row r="702" spans="1:7">
      <c r="A702" s="962"/>
      <c r="B702" s="962"/>
      <c r="C702" s="962"/>
      <c r="D702" s="962"/>
      <c r="E702" s="962"/>
      <c r="F702" s="962"/>
      <c r="G702" s="962"/>
    </row>
    <row r="703" spans="1:7">
      <c r="A703" s="962"/>
      <c r="B703" s="962"/>
      <c r="C703" s="962"/>
      <c r="D703" s="962"/>
      <c r="E703" s="962"/>
      <c r="F703" s="962"/>
      <c r="G703" s="962"/>
    </row>
    <row r="704" spans="1:7">
      <c r="A704" s="962"/>
      <c r="B704" s="962"/>
      <c r="C704" s="962"/>
      <c r="D704" s="962"/>
      <c r="E704" s="962"/>
      <c r="F704" s="962"/>
      <c r="G704" s="962"/>
    </row>
    <row r="705" spans="1:7">
      <c r="A705" s="962"/>
      <c r="B705" s="962"/>
      <c r="C705" s="962"/>
      <c r="D705" s="962"/>
      <c r="E705" s="962"/>
      <c r="F705" s="962"/>
      <c r="G705" s="962"/>
    </row>
    <row r="706" spans="1:7">
      <c r="A706" s="962"/>
      <c r="B706" s="962"/>
      <c r="C706" s="962"/>
      <c r="D706" s="962"/>
      <c r="E706" s="962"/>
      <c r="F706" s="962"/>
      <c r="G706" s="962"/>
    </row>
    <row r="707" spans="1:7">
      <c r="A707" s="962"/>
      <c r="B707" s="962"/>
      <c r="C707" s="962"/>
      <c r="D707" s="962"/>
      <c r="E707" s="962"/>
      <c r="F707" s="962"/>
      <c r="G707" s="962"/>
    </row>
    <row r="708" spans="1:7">
      <c r="A708" s="962"/>
      <c r="B708" s="962"/>
      <c r="C708" s="962"/>
      <c r="D708" s="962"/>
      <c r="E708" s="962"/>
      <c r="F708" s="962"/>
      <c r="G708" s="962"/>
    </row>
    <row r="709" spans="1:7">
      <c r="A709" s="962"/>
      <c r="B709" s="962"/>
      <c r="C709" s="962"/>
      <c r="D709" s="962"/>
      <c r="E709" s="962"/>
      <c r="F709" s="962"/>
      <c r="G709" s="962"/>
    </row>
    <row r="710" spans="1:7">
      <c r="A710" s="962"/>
      <c r="B710" s="962"/>
      <c r="C710" s="962"/>
      <c r="D710" s="962"/>
      <c r="E710" s="962"/>
      <c r="F710" s="962"/>
      <c r="G710" s="962"/>
    </row>
    <row r="711" spans="1:7">
      <c r="A711" s="962"/>
      <c r="B711" s="962"/>
      <c r="C711" s="962"/>
      <c r="D711" s="962"/>
      <c r="E711" s="962"/>
      <c r="F711" s="962"/>
      <c r="G711" s="962"/>
    </row>
    <row r="712" spans="1:7">
      <c r="A712" s="962"/>
      <c r="B712" s="962"/>
      <c r="C712" s="962"/>
      <c r="D712" s="962"/>
      <c r="E712" s="962"/>
      <c r="F712" s="962"/>
      <c r="G712" s="962"/>
    </row>
    <row r="713" spans="1:7">
      <c r="A713" s="962"/>
      <c r="B713" s="962"/>
      <c r="C713" s="962"/>
      <c r="D713" s="962"/>
      <c r="E713" s="962"/>
      <c r="F713" s="962"/>
      <c r="G713" s="962"/>
    </row>
    <row r="714" spans="1:7">
      <c r="A714" s="962"/>
      <c r="B714" s="962"/>
      <c r="C714" s="962"/>
      <c r="D714" s="962"/>
      <c r="E714" s="962"/>
      <c r="F714" s="962"/>
      <c r="G714" s="962"/>
    </row>
    <row r="715" spans="1:7">
      <c r="A715" s="962"/>
      <c r="B715" s="962"/>
      <c r="C715" s="962"/>
      <c r="D715" s="962"/>
      <c r="E715" s="962"/>
      <c r="F715" s="962"/>
      <c r="G715" s="962"/>
    </row>
    <row r="716" spans="1:7">
      <c r="A716" s="962"/>
      <c r="B716" s="962"/>
      <c r="C716" s="962"/>
      <c r="D716" s="962"/>
      <c r="E716" s="962"/>
      <c r="F716" s="962"/>
      <c r="G716" s="962"/>
    </row>
    <row r="717" spans="1:7">
      <c r="A717" s="962"/>
      <c r="B717" s="962"/>
      <c r="C717" s="962"/>
      <c r="D717" s="962"/>
      <c r="E717" s="962"/>
      <c r="F717" s="962"/>
      <c r="G717" s="962"/>
    </row>
    <row r="718" spans="1:7">
      <c r="A718" s="962"/>
      <c r="B718" s="962"/>
      <c r="C718" s="962"/>
      <c r="D718" s="962"/>
      <c r="E718" s="962"/>
      <c r="F718" s="962"/>
      <c r="G718" s="962"/>
    </row>
    <row r="719" spans="1:7">
      <c r="A719" s="962"/>
      <c r="B719" s="962"/>
      <c r="C719" s="962"/>
      <c r="D719" s="962"/>
      <c r="E719" s="962"/>
      <c r="F719" s="962"/>
      <c r="G719" s="962"/>
    </row>
    <row r="720" spans="1:7">
      <c r="A720" s="962"/>
      <c r="B720" s="962"/>
      <c r="C720" s="962"/>
      <c r="D720" s="962"/>
      <c r="E720" s="962"/>
      <c r="F720" s="962"/>
      <c r="G720" s="962"/>
    </row>
    <row r="721" spans="1:7">
      <c r="A721" s="962"/>
      <c r="B721" s="962"/>
      <c r="C721" s="962"/>
      <c r="D721" s="962"/>
      <c r="E721" s="962"/>
      <c r="F721" s="962"/>
      <c r="G721" s="962"/>
    </row>
    <row r="722" spans="1:7">
      <c r="A722" s="962"/>
      <c r="B722" s="962"/>
      <c r="C722" s="962"/>
      <c r="D722" s="962"/>
      <c r="E722" s="962"/>
      <c r="F722" s="962"/>
      <c r="G722" s="962"/>
    </row>
    <row r="723" spans="1:7">
      <c r="A723" s="962"/>
      <c r="B723" s="962"/>
      <c r="C723" s="962"/>
      <c r="D723" s="962"/>
      <c r="E723" s="962"/>
      <c r="F723" s="962"/>
      <c r="G723" s="962"/>
    </row>
    <row r="724" spans="1:7">
      <c r="A724" s="962"/>
      <c r="B724" s="962"/>
      <c r="C724" s="962"/>
      <c r="D724" s="962"/>
      <c r="E724" s="962"/>
      <c r="F724" s="962"/>
      <c r="G724" s="962"/>
    </row>
    <row r="725" spans="1:7">
      <c r="A725" s="962"/>
      <c r="B725" s="962"/>
      <c r="C725" s="962"/>
      <c r="D725" s="962"/>
      <c r="E725" s="962"/>
      <c r="F725" s="962"/>
      <c r="G725" s="962"/>
    </row>
    <row r="726" spans="1:7">
      <c r="A726" s="962"/>
      <c r="B726" s="962"/>
      <c r="C726" s="962"/>
      <c r="D726" s="962"/>
      <c r="E726" s="962"/>
      <c r="F726" s="962"/>
      <c r="G726" s="962"/>
    </row>
    <row r="727" spans="1:7">
      <c r="A727" s="962"/>
      <c r="B727" s="962"/>
      <c r="C727" s="962"/>
      <c r="D727" s="962"/>
      <c r="E727" s="962"/>
      <c r="F727" s="962"/>
      <c r="G727" s="962"/>
    </row>
    <row r="728" spans="1:7">
      <c r="A728" s="962"/>
      <c r="B728" s="962"/>
      <c r="C728" s="962"/>
      <c r="D728" s="962"/>
      <c r="E728" s="962"/>
      <c r="F728" s="962"/>
      <c r="G728" s="962"/>
    </row>
    <row r="729" spans="1:7">
      <c r="A729" s="962"/>
      <c r="B729" s="962"/>
      <c r="C729" s="962"/>
      <c r="D729" s="962"/>
      <c r="E729" s="962"/>
      <c r="F729" s="962"/>
      <c r="G729" s="962"/>
    </row>
    <row r="730" spans="1:7">
      <c r="A730" s="962"/>
      <c r="B730" s="962"/>
      <c r="C730" s="962"/>
      <c r="D730" s="962"/>
      <c r="E730" s="962"/>
      <c r="F730" s="962"/>
      <c r="G730" s="962"/>
    </row>
    <row r="731" spans="1:7">
      <c r="A731" s="962"/>
      <c r="B731" s="962"/>
      <c r="C731" s="962"/>
      <c r="D731" s="962"/>
      <c r="E731" s="962"/>
      <c r="F731" s="962"/>
      <c r="G731" s="962"/>
    </row>
    <row r="732" spans="1:7">
      <c r="A732" s="962"/>
      <c r="B732" s="962"/>
      <c r="C732" s="962"/>
      <c r="D732" s="962"/>
      <c r="E732" s="962"/>
      <c r="F732" s="962"/>
      <c r="G732" s="962"/>
    </row>
    <row r="733" spans="1:7">
      <c r="A733" s="962"/>
      <c r="B733" s="962"/>
      <c r="C733" s="962"/>
      <c r="D733" s="962"/>
      <c r="E733" s="962"/>
      <c r="F733" s="962"/>
      <c r="G733" s="962"/>
    </row>
    <row r="734" spans="1:7">
      <c r="A734" s="962"/>
      <c r="B734" s="962"/>
      <c r="C734" s="962"/>
      <c r="D734" s="962"/>
      <c r="E734" s="962"/>
      <c r="F734" s="962"/>
      <c r="G734" s="962"/>
    </row>
    <row r="735" spans="1:7">
      <c r="A735" s="962"/>
      <c r="B735" s="962"/>
      <c r="C735" s="962"/>
      <c r="D735" s="962"/>
      <c r="E735" s="962"/>
      <c r="F735" s="962"/>
      <c r="G735" s="962"/>
    </row>
    <row r="736" spans="1:7">
      <c r="A736" s="962"/>
      <c r="B736" s="962"/>
      <c r="C736" s="962"/>
      <c r="D736" s="962"/>
      <c r="E736" s="962"/>
      <c r="F736" s="962"/>
      <c r="G736" s="962"/>
    </row>
    <row r="737" spans="1:7">
      <c r="A737" s="962"/>
      <c r="B737" s="962"/>
      <c r="C737" s="962"/>
      <c r="D737" s="962"/>
      <c r="E737" s="962"/>
      <c r="F737" s="962"/>
      <c r="G737" s="962"/>
    </row>
    <row r="738" spans="1:7">
      <c r="A738" s="962"/>
      <c r="B738" s="962"/>
      <c r="C738" s="962"/>
      <c r="D738" s="962"/>
      <c r="E738" s="962"/>
      <c r="F738" s="962"/>
      <c r="G738" s="962"/>
    </row>
    <row r="739" spans="1:7">
      <c r="A739" s="962"/>
      <c r="B739" s="962"/>
      <c r="C739" s="962"/>
      <c r="D739" s="962"/>
      <c r="E739" s="962"/>
      <c r="F739" s="962"/>
      <c r="G739" s="962"/>
    </row>
    <row r="740" spans="1:7">
      <c r="A740" s="962"/>
      <c r="B740" s="962"/>
      <c r="C740" s="962"/>
      <c r="D740" s="962"/>
      <c r="E740" s="962"/>
      <c r="F740" s="962"/>
      <c r="G740" s="962"/>
    </row>
    <row r="741" spans="1:7">
      <c r="A741" s="962"/>
      <c r="B741" s="962"/>
      <c r="C741" s="962"/>
      <c r="D741" s="962"/>
      <c r="E741" s="962"/>
      <c r="F741" s="962"/>
      <c r="G741" s="962"/>
    </row>
    <row r="742" spans="1:7">
      <c r="A742" s="962"/>
      <c r="B742" s="962"/>
      <c r="C742" s="962"/>
      <c r="D742" s="962"/>
      <c r="E742" s="962"/>
      <c r="F742" s="962"/>
      <c r="G742" s="962"/>
    </row>
    <row r="743" spans="1:7">
      <c r="A743" s="962"/>
      <c r="B743" s="962"/>
      <c r="C743" s="962"/>
      <c r="D743" s="962"/>
      <c r="E743" s="962"/>
      <c r="F743" s="962"/>
      <c r="G743" s="962"/>
    </row>
    <row r="744" spans="1:7">
      <c r="A744" s="962"/>
      <c r="B744" s="962"/>
      <c r="C744" s="962"/>
      <c r="D744" s="962"/>
      <c r="E744" s="962"/>
      <c r="F744" s="962"/>
      <c r="G744" s="962"/>
    </row>
    <row r="745" spans="1:7">
      <c r="A745" s="962"/>
      <c r="B745" s="962"/>
      <c r="C745" s="962"/>
      <c r="D745" s="962"/>
      <c r="E745" s="962"/>
      <c r="F745" s="962"/>
      <c r="G745" s="962"/>
    </row>
    <row r="746" spans="1:7">
      <c r="A746" s="962"/>
      <c r="B746" s="962"/>
      <c r="C746" s="962"/>
      <c r="D746" s="962"/>
      <c r="E746" s="962"/>
      <c r="F746" s="962"/>
      <c r="G746" s="962"/>
    </row>
    <row r="747" spans="1:7">
      <c r="A747" s="962"/>
      <c r="B747" s="962"/>
      <c r="C747" s="962"/>
      <c r="D747" s="962"/>
      <c r="E747" s="962"/>
      <c r="F747" s="962"/>
      <c r="G747" s="962"/>
    </row>
    <row r="748" spans="1:7">
      <c r="A748" s="962"/>
      <c r="B748" s="962"/>
      <c r="C748" s="962"/>
      <c r="D748" s="962"/>
      <c r="E748" s="962"/>
      <c r="F748" s="962"/>
      <c r="G748" s="962"/>
    </row>
    <row r="749" spans="1:7">
      <c r="A749" s="962"/>
      <c r="B749" s="962"/>
      <c r="C749" s="962"/>
      <c r="D749" s="962"/>
      <c r="E749" s="962"/>
      <c r="F749" s="962"/>
      <c r="G749" s="962"/>
    </row>
    <row r="750" spans="1:7">
      <c r="A750" s="962"/>
      <c r="B750" s="962"/>
      <c r="C750" s="962"/>
      <c r="D750" s="962"/>
      <c r="E750" s="962"/>
      <c r="F750" s="962"/>
      <c r="G750" s="962"/>
    </row>
    <row r="751" spans="1:7">
      <c r="A751" s="962"/>
      <c r="B751" s="962"/>
      <c r="C751" s="962"/>
      <c r="D751" s="962"/>
      <c r="E751" s="962"/>
      <c r="F751" s="962"/>
      <c r="G751" s="962"/>
    </row>
    <row r="752" spans="1:7">
      <c r="A752" s="962"/>
      <c r="B752" s="962"/>
      <c r="C752" s="962"/>
      <c r="D752" s="962"/>
      <c r="E752" s="962"/>
      <c r="F752" s="962"/>
      <c r="G752" s="962"/>
    </row>
    <row r="753" spans="1:7">
      <c r="A753" s="962"/>
      <c r="B753" s="962"/>
      <c r="C753" s="962"/>
      <c r="D753" s="962"/>
      <c r="E753" s="962"/>
      <c r="F753" s="962"/>
      <c r="G753" s="962"/>
    </row>
    <row r="754" spans="1:7">
      <c r="A754" s="962"/>
      <c r="B754" s="962"/>
      <c r="C754" s="962"/>
      <c r="D754" s="962"/>
      <c r="E754" s="962"/>
      <c r="F754" s="962"/>
      <c r="G754" s="962"/>
    </row>
    <row r="755" spans="1:7">
      <c r="A755" s="962"/>
      <c r="B755" s="962"/>
      <c r="C755" s="962"/>
      <c r="D755" s="962"/>
      <c r="E755" s="962"/>
      <c r="F755" s="962"/>
      <c r="G755" s="962"/>
    </row>
    <row r="756" spans="1:7">
      <c r="A756" s="962"/>
      <c r="B756" s="962"/>
      <c r="C756" s="962"/>
      <c r="D756" s="962"/>
      <c r="E756" s="962"/>
      <c r="F756" s="962"/>
      <c r="G756" s="962"/>
    </row>
    <row r="757" spans="1:7">
      <c r="A757" s="962"/>
      <c r="B757" s="962"/>
      <c r="C757" s="962"/>
      <c r="D757" s="962"/>
      <c r="E757" s="962"/>
      <c r="F757" s="962"/>
      <c r="G757" s="962"/>
    </row>
    <row r="758" spans="1:7">
      <c r="A758" s="962"/>
      <c r="B758" s="962"/>
      <c r="C758" s="962"/>
      <c r="D758" s="962"/>
      <c r="E758" s="962"/>
      <c r="F758" s="962"/>
      <c r="G758" s="962"/>
    </row>
    <row r="759" spans="1:7">
      <c r="A759" s="962"/>
      <c r="B759" s="962"/>
      <c r="C759" s="962"/>
      <c r="D759" s="962"/>
      <c r="E759" s="962"/>
      <c r="F759" s="962"/>
      <c r="G759" s="962"/>
    </row>
    <row r="760" spans="1:7">
      <c r="A760" s="962"/>
      <c r="B760" s="962"/>
      <c r="C760" s="962"/>
      <c r="D760" s="962"/>
      <c r="E760" s="962"/>
      <c r="F760" s="962"/>
      <c r="G760" s="962"/>
    </row>
    <row r="761" spans="1:7">
      <c r="A761" s="962"/>
      <c r="B761" s="962"/>
      <c r="C761" s="962"/>
      <c r="D761" s="962"/>
      <c r="E761" s="962"/>
      <c r="F761" s="962"/>
      <c r="G761" s="962"/>
    </row>
    <row r="762" spans="1:7">
      <c r="A762" s="962"/>
      <c r="B762" s="962"/>
      <c r="C762" s="962"/>
      <c r="D762" s="962"/>
      <c r="E762" s="962"/>
      <c r="F762" s="962"/>
      <c r="G762" s="962"/>
    </row>
    <row r="763" spans="1:7">
      <c r="A763" s="962"/>
      <c r="B763" s="962"/>
      <c r="C763" s="962"/>
      <c r="D763" s="962"/>
      <c r="E763" s="962"/>
      <c r="F763" s="962"/>
      <c r="G763" s="962"/>
    </row>
    <row r="764" spans="1:7">
      <c r="A764" s="962"/>
      <c r="B764" s="962"/>
      <c r="C764" s="962"/>
      <c r="D764" s="962"/>
      <c r="E764" s="962"/>
      <c r="F764" s="962"/>
      <c r="G764" s="962"/>
    </row>
    <row r="765" spans="1:7">
      <c r="A765" s="962"/>
      <c r="B765" s="962"/>
      <c r="C765" s="962"/>
      <c r="D765" s="962"/>
      <c r="E765" s="962"/>
      <c r="F765" s="962"/>
      <c r="G765" s="962"/>
    </row>
    <row r="766" spans="1:7">
      <c r="A766" s="962"/>
      <c r="B766" s="962"/>
      <c r="C766" s="962"/>
      <c r="D766" s="962"/>
      <c r="E766" s="962"/>
      <c r="F766" s="962"/>
      <c r="G766" s="962"/>
    </row>
    <row r="767" spans="1:7">
      <c r="A767" s="962"/>
      <c r="B767" s="962"/>
      <c r="C767" s="962"/>
      <c r="D767" s="962"/>
      <c r="E767" s="962"/>
      <c r="F767" s="962"/>
      <c r="G767" s="962"/>
    </row>
    <row r="768" spans="1:7">
      <c r="A768" s="962"/>
      <c r="B768" s="962"/>
      <c r="C768" s="962"/>
      <c r="D768" s="962"/>
      <c r="E768" s="962"/>
      <c r="F768" s="962"/>
      <c r="G768" s="962"/>
    </row>
    <row r="769" spans="1:7">
      <c r="A769" s="962"/>
      <c r="B769" s="962"/>
      <c r="C769" s="962"/>
      <c r="D769" s="962"/>
      <c r="E769" s="962"/>
      <c r="F769" s="962"/>
      <c r="G769" s="962"/>
    </row>
    <row r="770" spans="1:7">
      <c r="A770" s="962"/>
      <c r="B770" s="962"/>
      <c r="C770" s="962"/>
      <c r="D770" s="962"/>
      <c r="E770" s="962"/>
      <c r="F770" s="962"/>
      <c r="G770" s="962"/>
    </row>
    <row r="771" spans="1:7">
      <c r="A771" s="962"/>
      <c r="B771" s="962"/>
      <c r="C771" s="962"/>
      <c r="D771" s="962"/>
      <c r="E771" s="962"/>
      <c r="F771" s="962"/>
      <c r="G771" s="962"/>
    </row>
    <row r="772" spans="1:7">
      <c r="A772" s="962"/>
      <c r="B772" s="962"/>
      <c r="C772" s="962"/>
      <c r="D772" s="962"/>
      <c r="E772" s="962"/>
      <c r="F772" s="962"/>
      <c r="G772" s="962"/>
    </row>
    <row r="773" spans="1:7">
      <c r="A773" s="962"/>
      <c r="B773" s="962"/>
      <c r="C773" s="962"/>
      <c r="D773" s="962"/>
      <c r="E773" s="962"/>
      <c r="F773" s="962"/>
      <c r="G773" s="962"/>
    </row>
    <row r="774" spans="1:7">
      <c r="A774" s="962"/>
      <c r="B774" s="962"/>
      <c r="C774" s="962"/>
      <c r="D774" s="962"/>
      <c r="E774" s="962"/>
      <c r="F774" s="962"/>
      <c r="G774" s="962"/>
    </row>
    <row r="775" spans="1:7">
      <c r="A775" s="962"/>
      <c r="B775" s="962"/>
      <c r="C775" s="962"/>
      <c r="D775" s="962"/>
      <c r="E775" s="962"/>
      <c r="F775" s="962"/>
      <c r="G775" s="962"/>
    </row>
    <row r="776" spans="1:7">
      <c r="A776" s="962"/>
      <c r="B776" s="962"/>
      <c r="C776" s="962"/>
      <c r="D776" s="962"/>
      <c r="E776" s="962"/>
      <c r="F776" s="962"/>
      <c r="G776" s="962"/>
    </row>
    <row r="777" spans="1:7">
      <c r="A777" s="962"/>
      <c r="B777" s="962"/>
      <c r="C777" s="962"/>
      <c r="D777" s="962"/>
      <c r="E777" s="962"/>
      <c r="F777" s="962"/>
      <c r="G777" s="962"/>
    </row>
    <row r="778" spans="1:7">
      <c r="A778" s="962"/>
      <c r="B778" s="962"/>
      <c r="C778" s="962"/>
      <c r="D778" s="962"/>
      <c r="E778" s="962"/>
      <c r="F778" s="962"/>
      <c r="G778" s="962"/>
    </row>
    <row r="779" spans="1:7">
      <c r="A779" s="962"/>
      <c r="B779" s="962"/>
      <c r="C779" s="962"/>
      <c r="D779" s="962"/>
      <c r="E779" s="962"/>
      <c r="F779" s="962"/>
      <c r="G779" s="962"/>
    </row>
    <row r="780" spans="1:7">
      <c r="A780" s="962"/>
      <c r="B780" s="962"/>
      <c r="C780" s="962"/>
      <c r="D780" s="962"/>
      <c r="E780" s="962"/>
      <c r="F780" s="962"/>
      <c r="G780" s="962"/>
    </row>
    <row r="781" spans="1:7">
      <c r="A781" s="962"/>
      <c r="B781" s="962"/>
      <c r="C781" s="962"/>
      <c r="D781" s="962"/>
      <c r="E781" s="962"/>
      <c r="F781" s="962"/>
      <c r="G781" s="962"/>
    </row>
    <row r="782" spans="1:7">
      <c r="A782" s="962"/>
      <c r="B782" s="962"/>
      <c r="C782" s="962"/>
      <c r="D782" s="962"/>
      <c r="E782" s="962"/>
      <c r="F782" s="962"/>
      <c r="G782" s="962"/>
    </row>
    <row r="783" spans="1:7">
      <c r="A783" s="962"/>
      <c r="B783" s="962"/>
      <c r="C783" s="962"/>
      <c r="D783" s="962"/>
      <c r="E783" s="962"/>
      <c r="F783" s="962"/>
      <c r="G783" s="962"/>
    </row>
    <row r="784" spans="1:7">
      <c r="A784" s="962"/>
      <c r="B784" s="962"/>
      <c r="C784" s="962"/>
      <c r="D784" s="962"/>
      <c r="E784" s="962"/>
      <c r="F784" s="962"/>
      <c r="G784" s="962"/>
    </row>
    <row r="785" spans="1:7">
      <c r="A785" s="962"/>
      <c r="B785" s="962"/>
      <c r="C785" s="962"/>
      <c r="D785" s="962"/>
      <c r="E785" s="962"/>
      <c r="F785" s="962"/>
      <c r="G785" s="962"/>
    </row>
    <row r="786" spans="1:7">
      <c r="A786" s="962"/>
      <c r="B786" s="962"/>
      <c r="C786" s="962"/>
      <c r="D786" s="962"/>
      <c r="E786" s="962"/>
      <c r="F786" s="962"/>
      <c r="G786" s="962"/>
    </row>
    <row r="787" spans="1:7">
      <c r="A787" s="962"/>
      <c r="B787" s="962"/>
      <c r="C787" s="962"/>
      <c r="D787" s="962"/>
      <c r="E787" s="962"/>
      <c r="F787" s="962"/>
      <c r="G787" s="962"/>
    </row>
    <row r="788" spans="1:7">
      <c r="A788" s="962"/>
      <c r="B788" s="962"/>
      <c r="C788" s="962"/>
      <c r="D788" s="962"/>
      <c r="E788" s="962"/>
      <c r="F788" s="962"/>
      <c r="G788" s="962"/>
    </row>
    <row r="789" spans="1:7">
      <c r="A789" s="962"/>
      <c r="B789" s="962"/>
      <c r="C789" s="962"/>
      <c r="D789" s="962"/>
      <c r="E789" s="962"/>
      <c r="F789" s="962"/>
      <c r="G789" s="962"/>
    </row>
    <row r="790" spans="1:7">
      <c r="A790" s="962"/>
      <c r="B790" s="962"/>
      <c r="C790" s="962"/>
      <c r="D790" s="962"/>
      <c r="E790" s="962"/>
      <c r="F790" s="962"/>
      <c r="G790" s="962"/>
    </row>
    <row r="791" spans="1:7">
      <c r="A791" s="962"/>
      <c r="B791" s="962"/>
      <c r="C791" s="962"/>
      <c r="D791" s="962"/>
      <c r="E791" s="962"/>
      <c r="F791" s="962"/>
      <c r="G791" s="962"/>
    </row>
    <row r="792" spans="1:7">
      <c r="A792" s="962"/>
      <c r="B792" s="962"/>
      <c r="C792" s="962"/>
      <c r="D792" s="962"/>
      <c r="E792" s="962"/>
      <c r="F792" s="962"/>
      <c r="G792" s="962"/>
    </row>
    <row r="793" spans="1:7">
      <c r="A793" s="962"/>
      <c r="B793" s="962"/>
      <c r="C793" s="962"/>
      <c r="D793" s="962"/>
      <c r="E793" s="962"/>
      <c r="F793" s="962"/>
      <c r="G793" s="962"/>
    </row>
    <row r="794" spans="1:7">
      <c r="A794" s="962"/>
      <c r="B794" s="962"/>
      <c r="C794" s="962"/>
      <c r="D794" s="962"/>
      <c r="E794" s="962"/>
      <c r="F794" s="962"/>
      <c r="G794" s="962"/>
    </row>
    <row r="795" spans="1:7">
      <c r="A795" s="962"/>
      <c r="B795" s="962"/>
      <c r="C795" s="962"/>
      <c r="D795" s="962"/>
      <c r="E795" s="962"/>
      <c r="F795" s="962"/>
      <c r="G795" s="962"/>
    </row>
    <row r="796" spans="1:7">
      <c r="A796" s="962"/>
      <c r="B796" s="962"/>
      <c r="C796" s="962"/>
      <c r="D796" s="962"/>
      <c r="E796" s="962"/>
      <c r="F796" s="962"/>
      <c r="G796" s="962"/>
    </row>
    <row r="797" spans="1:7">
      <c r="A797" s="962"/>
      <c r="B797" s="962"/>
      <c r="C797" s="962"/>
      <c r="D797" s="962"/>
      <c r="E797" s="962"/>
      <c r="F797" s="962"/>
      <c r="G797" s="962"/>
    </row>
    <row r="798" spans="1:7">
      <c r="A798" s="962"/>
      <c r="B798" s="962"/>
      <c r="C798" s="962"/>
      <c r="D798" s="962"/>
      <c r="E798" s="962"/>
      <c r="F798" s="962"/>
      <c r="G798" s="962"/>
    </row>
    <row r="799" spans="1:7">
      <c r="A799" s="962"/>
      <c r="B799" s="962"/>
      <c r="C799" s="962"/>
      <c r="D799" s="962"/>
      <c r="E799" s="962"/>
      <c r="F799" s="962"/>
      <c r="G799" s="962"/>
    </row>
    <row r="800" spans="1:7">
      <c r="A800" s="962"/>
      <c r="B800" s="962"/>
      <c r="C800" s="962"/>
      <c r="D800" s="962"/>
      <c r="E800" s="962"/>
      <c r="F800" s="962"/>
      <c r="G800" s="962"/>
    </row>
    <row r="801" spans="1:7">
      <c r="A801" s="962"/>
      <c r="B801" s="962"/>
      <c r="C801" s="962"/>
      <c r="D801" s="962"/>
      <c r="E801" s="962"/>
      <c r="F801" s="962"/>
      <c r="G801" s="962"/>
    </row>
    <row r="802" spans="1:7">
      <c r="A802" s="962"/>
      <c r="B802" s="962"/>
      <c r="C802" s="962"/>
      <c r="D802" s="962"/>
      <c r="E802" s="962"/>
      <c r="F802" s="962"/>
      <c r="G802" s="962"/>
    </row>
    <row r="803" spans="1:7">
      <c r="A803" s="962"/>
      <c r="B803" s="962"/>
      <c r="C803" s="962"/>
      <c r="D803" s="962"/>
      <c r="E803" s="962"/>
      <c r="F803" s="962"/>
      <c r="G803" s="962"/>
    </row>
    <row r="804" spans="1:7">
      <c r="A804" s="962"/>
      <c r="B804" s="962"/>
      <c r="C804" s="962"/>
      <c r="D804" s="962"/>
      <c r="E804" s="962"/>
      <c r="F804" s="962"/>
      <c r="G804" s="962"/>
    </row>
    <row r="805" spans="1:7">
      <c r="A805" s="962"/>
      <c r="B805" s="962"/>
      <c r="C805" s="962"/>
      <c r="D805" s="962"/>
      <c r="E805" s="962"/>
      <c r="F805" s="962"/>
      <c r="G805" s="962"/>
    </row>
    <row r="806" spans="1:7">
      <c r="A806" s="962"/>
      <c r="B806" s="962"/>
      <c r="C806" s="962"/>
      <c r="D806" s="962"/>
      <c r="E806" s="962"/>
      <c r="F806" s="962"/>
      <c r="G806" s="962"/>
    </row>
    <row r="807" spans="1:7">
      <c r="A807" s="962"/>
      <c r="B807" s="962"/>
      <c r="C807" s="962"/>
      <c r="D807" s="962"/>
      <c r="E807" s="962"/>
      <c r="F807" s="962"/>
      <c r="G807" s="962"/>
    </row>
    <row r="808" spans="1:7">
      <c r="A808" s="962"/>
      <c r="B808" s="962"/>
      <c r="C808" s="962"/>
      <c r="D808" s="962"/>
      <c r="E808" s="962"/>
      <c r="F808" s="962"/>
      <c r="G808" s="962"/>
    </row>
    <row r="809" spans="1:7">
      <c r="A809" s="962"/>
      <c r="B809" s="962"/>
      <c r="C809" s="962"/>
      <c r="D809" s="962"/>
      <c r="E809" s="962"/>
      <c r="F809" s="962"/>
      <c r="G809" s="962"/>
    </row>
    <row r="810" spans="1:7">
      <c r="A810" s="962"/>
      <c r="B810" s="962"/>
      <c r="C810" s="962"/>
      <c r="D810" s="962"/>
      <c r="E810" s="962"/>
      <c r="F810" s="962"/>
      <c r="G810" s="962"/>
    </row>
    <row r="811" spans="1:7">
      <c r="A811" s="962"/>
      <c r="B811" s="962"/>
      <c r="C811" s="962"/>
      <c r="D811" s="962"/>
      <c r="E811" s="962"/>
      <c r="F811" s="962"/>
      <c r="G811" s="962"/>
    </row>
    <row r="812" spans="1:7">
      <c r="A812" s="962"/>
      <c r="B812" s="962"/>
      <c r="C812" s="962"/>
      <c r="D812" s="962"/>
      <c r="E812" s="962"/>
      <c r="F812" s="962"/>
      <c r="G812" s="962"/>
    </row>
    <row r="813" spans="1:7">
      <c r="A813" s="962"/>
      <c r="B813" s="962"/>
      <c r="C813" s="962"/>
      <c r="D813" s="962"/>
      <c r="E813" s="962"/>
      <c r="F813" s="962"/>
      <c r="G813" s="962"/>
    </row>
    <row r="814" spans="1:7">
      <c r="A814" s="962"/>
      <c r="B814" s="962"/>
      <c r="C814" s="962"/>
      <c r="D814" s="962"/>
      <c r="E814" s="962"/>
      <c r="F814" s="962"/>
      <c r="G814" s="962"/>
    </row>
    <row r="815" spans="1:7">
      <c r="A815" s="962"/>
      <c r="B815" s="962"/>
      <c r="C815" s="962"/>
      <c r="D815" s="962"/>
      <c r="E815" s="962"/>
      <c r="F815" s="962"/>
      <c r="G815" s="962"/>
    </row>
    <row r="816" spans="1:7">
      <c r="A816" s="962"/>
      <c r="B816" s="962"/>
      <c r="C816" s="962"/>
      <c r="D816" s="962"/>
      <c r="E816" s="962"/>
      <c r="F816" s="962"/>
      <c r="G816" s="962"/>
    </row>
    <row r="817" spans="1:7">
      <c r="A817" s="962"/>
      <c r="B817" s="962"/>
      <c r="C817" s="962"/>
      <c r="D817" s="962"/>
      <c r="E817" s="962"/>
      <c r="F817" s="962"/>
      <c r="G817" s="962"/>
    </row>
    <row r="818" spans="1:7">
      <c r="A818" s="962"/>
      <c r="B818" s="962"/>
      <c r="C818" s="962"/>
      <c r="D818" s="962"/>
      <c r="E818" s="962"/>
      <c r="F818" s="962"/>
      <c r="G818" s="962"/>
    </row>
    <row r="819" spans="1:7">
      <c r="A819" s="962"/>
      <c r="B819" s="962"/>
      <c r="C819" s="962"/>
      <c r="D819" s="962"/>
      <c r="E819" s="962"/>
      <c r="F819" s="962"/>
      <c r="G819" s="962"/>
    </row>
    <row r="820" spans="1:7">
      <c r="A820" s="962"/>
      <c r="B820" s="962"/>
      <c r="C820" s="962"/>
      <c r="D820" s="962"/>
      <c r="E820" s="962"/>
      <c r="F820" s="962"/>
      <c r="G820" s="962"/>
    </row>
    <row r="821" spans="1:7">
      <c r="A821" s="962"/>
      <c r="B821" s="962"/>
      <c r="C821" s="962"/>
      <c r="D821" s="962"/>
      <c r="E821" s="962"/>
      <c r="F821" s="962"/>
      <c r="G821" s="962"/>
    </row>
    <row r="822" spans="1:7">
      <c r="A822" s="962"/>
      <c r="B822" s="962"/>
      <c r="C822" s="962"/>
      <c r="D822" s="962"/>
      <c r="E822" s="962"/>
      <c r="F822" s="962"/>
      <c r="G822" s="962"/>
    </row>
    <row r="823" spans="1:7">
      <c r="A823" s="962"/>
      <c r="B823" s="962"/>
      <c r="C823" s="962"/>
      <c r="D823" s="962"/>
      <c r="E823" s="962"/>
      <c r="F823" s="962"/>
      <c r="G823" s="962"/>
    </row>
    <row r="824" spans="1:7">
      <c r="A824" s="962"/>
      <c r="B824" s="962"/>
      <c r="C824" s="962"/>
      <c r="D824" s="962"/>
      <c r="E824" s="962"/>
      <c r="F824" s="962"/>
      <c r="G824" s="962"/>
    </row>
    <row r="825" spans="1:7">
      <c r="A825" s="962"/>
      <c r="B825" s="962"/>
      <c r="C825" s="962"/>
      <c r="D825" s="962"/>
      <c r="E825" s="962"/>
      <c r="F825" s="962"/>
      <c r="G825" s="962"/>
    </row>
    <row r="826" spans="1:7">
      <c r="A826" s="962"/>
      <c r="B826" s="962"/>
      <c r="C826" s="962"/>
      <c r="D826" s="962"/>
      <c r="E826" s="962"/>
      <c r="F826" s="962"/>
      <c r="G826" s="962"/>
    </row>
    <row r="827" spans="1:7">
      <c r="A827" s="962"/>
      <c r="B827" s="962"/>
      <c r="C827" s="962"/>
      <c r="D827" s="962"/>
      <c r="E827" s="962"/>
      <c r="F827" s="962"/>
      <c r="G827" s="962"/>
    </row>
    <row r="828" spans="1:7">
      <c r="A828" s="962"/>
      <c r="B828" s="962"/>
      <c r="C828" s="962"/>
      <c r="D828" s="962"/>
      <c r="E828" s="962"/>
      <c r="F828" s="962"/>
      <c r="G828" s="962"/>
    </row>
    <row r="829" spans="1:7">
      <c r="A829" s="962"/>
      <c r="B829" s="962"/>
      <c r="C829" s="962"/>
      <c r="D829" s="962"/>
      <c r="E829" s="962"/>
      <c r="F829" s="962"/>
      <c r="G829" s="962"/>
    </row>
    <row r="830" spans="1:7">
      <c r="A830" s="962"/>
      <c r="B830" s="962"/>
      <c r="C830" s="962"/>
      <c r="D830" s="962"/>
      <c r="E830" s="962"/>
      <c r="F830" s="962"/>
      <c r="G830" s="962"/>
    </row>
    <row r="831" spans="1:7">
      <c r="A831" s="962"/>
      <c r="B831" s="962"/>
      <c r="C831" s="962"/>
      <c r="D831" s="962"/>
      <c r="E831" s="962"/>
      <c r="F831" s="962"/>
      <c r="G831" s="962"/>
    </row>
    <row r="832" spans="1:7">
      <c r="A832" s="962"/>
      <c r="B832" s="962"/>
      <c r="C832" s="962"/>
      <c r="D832" s="962"/>
      <c r="E832" s="962"/>
      <c r="F832" s="962"/>
      <c r="G832" s="962"/>
    </row>
    <row r="833" spans="1:7">
      <c r="A833" s="962"/>
      <c r="B833" s="962"/>
      <c r="C833" s="962"/>
      <c r="D833" s="962"/>
      <c r="E833" s="962"/>
      <c r="F833" s="962"/>
      <c r="G833" s="962"/>
    </row>
    <row r="834" spans="1:7">
      <c r="A834" s="962"/>
      <c r="B834" s="962"/>
      <c r="C834" s="962"/>
      <c r="D834" s="962"/>
      <c r="E834" s="962"/>
      <c r="F834" s="962"/>
      <c r="G834" s="962"/>
    </row>
    <row r="835" spans="1:7">
      <c r="A835" s="962"/>
      <c r="B835" s="962"/>
      <c r="C835" s="962"/>
      <c r="D835" s="962"/>
      <c r="E835" s="962"/>
      <c r="F835" s="962"/>
      <c r="G835" s="962"/>
    </row>
    <row r="836" spans="1:7">
      <c r="A836" s="962"/>
      <c r="B836" s="962"/>
      <c r="C836" s="962"/>
      <c r="D836" s="962"/>
      <c r="E836" s="962"/>
      <c r="F836" s="962"/>
      <c r="G836" s="962"/>
    </row>
    <row r="837" spans="1:7">
      <c r="A837" s="962"/>
      <c r="B837" s="962"/>
      <c r="C837" s="962"/>
      <c r="D837" s="962"/>
      <c r="E837" s="962"/>
      <c r="F837" s="962"/>
      <c r="G837" s="962"/>
    </row>
    <row r="838" spans="1:7">
      <c r="A838" s="962"/>
      <c r="B838" s="962"/>
      <c r="C838" s="962"/>
      <c r="D838" s="962"/>
      <c r="E838" s="962"/>
      <c r="F838" s="962"/>
      <c r="G838" s="962"/>
    </row>
    <row r="839" spans="1:7">
      <c r="A839" s="962"/>
      <c r="B839" s="962"/>
      <c r="C839" s="962"/>
      <c r="D839" s="962"/>
      <c r="E839" s="962"/>
      <c r="F839" s="962"/>
      <c r="G839" s="962"/>
    </row>
    <row r="840" spans="1:7">
      <c r="A840" s="962"/>
      <c r="B840" s="962"/>
      <c r="C840" s="962"/>
      <c r="D840" s="962"/>
      <c r="E840" s="962"/>
      <c r="F840" s="962"/>
      <c r="G840" s="962"/>
    </row>
    <row r="841" spans="1:7">
      <c r="A841" s="962"/>
      <c r="B841" s="962"/>
      <c r="C841" s="962"/>
      <c r="D841" s="962"/>
      <c r="E841" s="962"/>
      <c r="F841" s="962"/>
      <c r="G841" s="962"/>
    </row>
    <row r="842" spans="1:7">
      <c r="A842" s="962"/>
      <c r="B842" s="962"/>
      <c r="C842" s="962"/>
      <c r="D842" s="962"/>
      <c r="E842" s="962"/>
      <c r="F842" s="962"/>
      <c r="G842" s="962"/>
    </row>
    <row r="843" spans="1:7">
      <c r="A843" s="962"/>
      <c r="B843" s="962"/>
      <c r="C843" s="962"/>
      <c r="D843" s="962"/>
      <c r="E843" s="962"/>
      <c r="F843" s="962"/>
      <c r="G843" s="962"/>
    </row>
    <row r="844" spans="1:7">
      <c r="A844" s="962"/>
      <c r="B844" s="962"/>
      <c r="C844" s="962"/>
      <c r="D844" s="962"/>
      <c r="E844" s="962"/>
      <c r="F844" s="962"/>
      <c r="G844" s="962"/>
    </row>
    <row r="845" spans="1:7">
      <c r="A845" s="962"/>
      <c r="B845" s="962"/>
      <c r="C845" s="962"/>
      <c r="D845" s="962"/>
      <c r="E845" s="962"/>
      <c r="F845" s="962"/>
      <c r="G845" s="962"/>
    </row>
    <row r="846" spans="1:7">
      <c r="A846" s="962"/>
      <c r="B846" s="962"/>
      <c r="C846" s="962"/>
      <c r="D846" s="962"/>
      <c r="E846" s="962"/>
      <c r="F846" s="962"/>
      <c r="G846" s="962"/>
    </row>
    <row r="847" spans="1:7">
      <c r="A847" s="962"/>
      <c r="B847" s="962"/>
      <c r="C847" s="962"/>
      <c r="D847" s="962"/>
      <c r="E847" s="962"/>
      <c r="F847" s="962"/>
      <c r="G847" s="962"/>
    </row>
    <row r="848" spans="1:7">
      <c r="A848" s="962"/>
      <c r="B848" s="962"/>
      <c r="C848" s="962"/>
      <c r="D848" s="962"/>
      <c r="E848" s="962"/>
      <c r="F848" s="962"/>
      <c r="G848" s="962"/>
    </row>
    <row r="849" spans="1:7">
      <c r="A849" s="962"/>
      <c r="B849" s="962"/>
      <c r="C849" s="962"/>
      <c r="D849" s="962"/>
      <c r="E849" s="962"/>
      <c r="F849" s="962"/>
      <c r="G849" s="962"/>
    </row>
    <row r="850" spans="1:7">
      <c r="A850" s="962"/>
      <c r="B850" s="962"/>
      <c r="C850" s="962"/>
      <c r="D850" s="962"/>
      <c r="E850" s="962"/>
      <c r="F850" s="962"/>
      <c r="G850" s="962"/>
    </row>
    <row r="851" spans="1:7">
      <c r="A851" s="962"/>
      <c r="B851" s="962"/>
      <c r="C851" s="962"/>
      <c r="D851" s="962"/>
      <c r="E851" s="962"/>
      <c r="F851" s="962"/>
      <c r="G851" s="962"/>
    </row>
    <row r="852" spans="1:7">
      <c r="A852" s="962"/>
      <c r="B852" s="962"/>
      <c r="C852" s="962"/>
      <c r="D852" s="962"/>
      <c r="E852" s="962"/>
      <c r="F852" s="962"/>
      <c r="G852" s="962"/>
    </row>
    <row r="853" spans="1:7">
      <c r="A853" s="962"/>
      <c r="B853" s="962"/>
      <c r="C853" s="962"/>
      <c r="D853" s="962"/>
      <c r="E853" s="962"/>
      <c r="F853" s="962"/>
      <c r="G853" s="962"/>
    </row>
    <row r="854" spans="1:7">
      <c r="A854" s="962"/>
      <c r="B854" s="962"/>
      <c r="C854" s="962"/>
      <c r="D854" s="962"/>
      <c r="E854" s="962"/>
      <c r="F854" s="962"/>
      <c r="G854" s="962"/>
    </row>
    <row r="855" spans="1:7">
      <c r="A855" s="962"/>
      <c r="B855" s="962"/>
      <c r="C855" s="962"/>
      <c r="D855" s="962"/>
      <c r="E855" s="962"/>
      <c r="F855" s="962"/>
      <c r="G855" s="962"/>
    </row>
    <row r="856" spans="1:7">
      <c r="A856" s="962"/>
      <c r="B856" s="962"/>
      <c r="C856" s="962"/>
      <c r="D856" s="962"/>
      <c r="E856" s="962"/>
      <c r="F856" s="962"/>
      <c r="G856" s="962"/>
    </row>
    <row r="857" spans="1:7">
      <c r="A857" s="962"/>
      <c r="B857" s="962"/>
      <c r="C857" s="962"/>
      <c r="D857" s="962"/>
      <c r="E857" s="962"/>
      <c r="F857" s="962"/>
      <c r="G857" s="962"/>
    </row>
    <row r="858" spans="1:7">
      <c r="A858" s="962"/>
      <c r="B858" s="962"/>
      <c r="C858" s="962"/>
      <c r="D858" s="962"/>
      <c r="E858" s="962"/>
      <c r="F858" s="962"/>
      <c r="G858" s="962"/>
    </row>
    <row r="859" spans="1:7">
      <c r="A859" s="962"/>
      <c r="B859" s="962"/>
      <c r="C859" s="962"/>
      <c r="D859" s="962"/>
      <c r="E859" s="962"/>
      <c r="F859" s="962"/>
      <c r="G859" s="962"/>
    </row>
    <row r="860" spans="1:7">
      <c r="A860" s="962"/>
      <c r="B860" s="962"/>
      <c r="C860" s="962"/>
      <c r="D860" s="962"/>
      <c r="E860" s="962"/>
      <c r="F860" s="962"/>
      <c r="G860" s="962"/>
    </row>
    <row r="861" spans="1:7">
      <c r="A861" s="962"/>
      <c r="B861" s="962"/>
      <c r="C861" s="962"/>
      <c r="D861" s="962"/>
      <c r="E861" s="962"/>
      <c r="F861" s="962"/>
      <c r="G861" s="962"/>
    </row>
    <row r="862" spans="1:7">
      <c r="A862" s="962"/>
      <c r="B862" s="962"/>
      <c r="C862" s="962"/>
      <c r="D862" s="962"/>
      <c r="E862" s="962"/>
      <c r="F862" s="962"/>
      <c r="G862" s="962"/>
    </row>
    <row r="863" spans="1:7">
      <c r="A863" s="962"/>
      <c r="B863" s="962"/>
      <c r="C863" s="962"/>
      <c r="D863" s="962"/>
      <c r="E863" s="962"/>
      <c r="F863" s="962"/>
      <c r="G863" s="962"/>
    </row>
    <row r="864" spans="1:7">
      <c r="A864" s="962"/>
      <c r="B864" s="962"/>
      <c r="C864" s="962"/>
      <c r="D864" s="962"/>
      <c r="E864" s="962"/>
      <c r="F864" s="962"/>
      <c r="G864" s="962"/>
    </row>
    <row r="865" spans="1:7">
      <c r="A865" s="962"/>
      <c r="B865" s="962"/>
      <c r="C865" s="962"/>
      <c r="D865" s="962"/>
      <c r="E865" s="962"/>
      <c r="F865" s="962"/>
      <c r="G865" s="962"/>
    </row>
    <row r="866" spans="1:7">
      <c r="A866" s="962"/>
      <c r="B866" s="962"/>
      <c r="C866" s="962"/>
      <c r="D866" s="962"/>
      <c r="E866" s="962"/>
      <c r="F866" s="962"/>
      <c r="G866" s="962"/>
    </row>
    <row r="867" spans="1:7">
      <c r="A867" s="962"/>
      <c r="B867" s="962"/>
      <c r="C867" s="962"/>
      <c r="D867" s="962"/>
      <c r="E867" s="962"/>
      <c r="F867" s="962"/>
      <c r="G867" s="962"/>
    </row>
    <row r="868" spans="1:7">
      <c r="A868" s="962"/>
      <c r="B868" s="962"/>
      <c r="C868" s="962"/>
      <c r="D868" s="962"/>
      <c r="E868" s="962"/>
      <c r="F868" s="962"/>
      <c r="G868" s="962"/>
    </row>
    <row r="869" spans="1:7">
      <c r="A869" s="962"/>
      <c r="B869" s="962"/>
      <c r="C869" s="962"/>
      <c r="D869" s="962"/>
      <c r="E869" s="962"/>
      <c r="F869" s="962"/>
      <c r="G869" s="962"/>
    </row>
    <row r="870" spans="1:7">
      <c r="A870" s="962"/>
      <c r="B870" s="962"/>
      <c r="C870" s="962"/>
      <c r="D870" s="962"/>
      <c r="E870" s="962"/>
      <c r="F870" s="962"/>
      <c r="G870" s="962"/>
    </row>
    <row r="871" spans="1:7">
      <c r="A871" s="962"/>
      <c r="B871" s="962"/>
      <c r="C871" s="962"/>
      <c r="D871" s="962"/>
      <c r="E871" s="962"/>
      <c r="F871" s="962"/>
      <c r="G871" s="962"/>
    </row>
    <row r="872" spans="1:7">
      <c r="A872" s="962"/>
      <c r="B872" s="962"/>
      <c r="C872" s="962"/>
      <c r="D872" s="962"/>
      <c r="E872" s="962"/>
      <c r="F872" s="962"/>
      <c r="G872" s="962"/>
    </row>
    <row r="873" spans="1:7">
      <c r="A873" s="962"/>
      <c r="B873" s="962"/>
      <c r="C873" s="962"/>
      <c r="D873" s="962"/>
      <c r="E873" s="962"/>
      <c r="F873" s="962"/>
      <c r="G873" s="962"/>
    </row>
    <row r="874" spans="1:7">
      <c r="A874" s="962"/>
      <c r="B874" s="962"/>
      <c r="C874" s="962"/>
      <c r="D874" s="962"/>
      <c r="E874" s="962"/>
      <c r="F874" s="962"/>
      <c r="G874" s="962"/>
    </row>
    <row r="875" spans="1:7">
      <c r="A875" s="962"/>
      <c r="B875" s="962"/>
      <c r="C875" s="962"/>
      <c r="D875" s="962"/>
      <c r="E875" s="962"/>
      <c r="F875" s="962"/>
      <c r="G875" s="962"/>
    </row>
    <row r="876" spans="1:7">
      <c r="A876" s="962"/>
      <c r="B876" s="962"/>
      <c r="C876" s="962"/>
      <c r="D876" s="962"/>
      <c r="E876" s="962"/>
      <c r="F876" s="962"/>
      <c r="G876" s="962"/>
    </row>
    <row r="877" spans="1:7">
      <c r="A877" s="962"/>
      <c r="B877" s="962"/>
      <c r="C877" s="962"/>
      <c r="D877" s="962"/>
      <c r="E877" s="962"/>
      <c r="F877" s="962"/>
      <c r="G877" s="962"/>
    </row>
    <row r="878" spans="1:7">
      <c r="A878" s="962"/>
      <c r="B878" s="962"/>
      <c r="C878" s="962"/>
      <c r="D878" s="962"/>
      <c r="E878" s="962"/>
      <c r="F878" s="962"/>
      <c r="G878" s="962"/>
    </row>
    <row r="879" spans="1:7">
      <c r="A879" s="962"/>
      <c r="B879" s="962"/>
      <c r="C879" s="962"/>
      <c r="D879" s="962"/>
      <c r="E879" s="962"/>
      <c r="F879" s="962"/>
      <c r="G879" s="962"/>
    </row>
    <row r="880" spans="1:7">
      <c r="A880" s="962"/>
      <c r="B880" s="962"/>
      <c r="C880" s="962"/>
      <c r="D880" s="962"/>
      <c r="E880" s="962"/>
      <c r="F880" s="962"/>
      <c r="G880" s="962"/>
    </row>
    <row r="881" spans="1:7">
      <c r="A881" s="962"/>
      <c r="B881" s="962"/>
      <c r="C881" s="962"/>
      <c r="D881" s="962"/>
      <c r="E881" s="962"/>
      <c r="F881" s="962"/>
      <c r="G881" s="962"/>
    </row>
    <row r="882" spans="1:7">
      <c r="A882" s="962"/>
      <c r="B882" s="962"/>
      <c r="C882" s="962"/>
      <c r="D882" s="962"/>
      <c r="E882" s="962"/>
      <c r="F882" s="962"/>
      <c r="G882" s="962"/>
    </row>
    <row r="883" spans="1:7">
      <c r="A883" s="962"/>
      <c r="B883" s="962"/>
      <c r="C883" s="962"/>
      <c r="D883" s="962"/>
      <c r="E883" s="962"/>
      <c r="F883" s="962"/>
      <c r="G883" s="962"/>
    </row>
    <row r="884" spans="1:7">
      <c r="A884" s="962"/>
      <c r="B884" s="962"/>
      <c r="C884" s="962"/>
      <c r="D884" s="962"/>
      <c r="E884" s="962"/>
      <c r="F884" s="962"/>
      <c r="G884" s="962"/>
    </row>
    <row r="885" spans="1:7">
      <c r="A885" s="962"/>
      <c r="B885" s="962"/>
      <c r="C885" s="962"/>
      <c r="D885" s="962"/>
      <c r="E885" s="962"/>
      <c r="F885" s="962"/>
      <c r="G885" s="962"/>
    </row>
    <row r="886" spans="1:7">
      <c r="A886" s="962"/>
      <c r="B886" s="962"/>
      <c r="C886" s="962"/>
      <c r="D886" s="962"/>
      <c r="E886" s="962"/>
      <c r="F886" s="962"/>
      <c r="G886" s="962"/>
    </row>
    <row r="887" spans="1:7">
      <c r="A887" s="962"/>
      <c r="B887" s="962"/>
      <c r="C887" s="962"/>
      <c r="D887" s="962"/>
      <c r="E887" s="962"/>
      <c r="F887" s="962"/>
      <c r="G887" s="962"/>
    </row>
    <row r="888" spans="1:7">
      <c r="A888" s="962"/>
      <c r="B888" s="962"/>
      <c r="C888" s="962"/>
      <c r="D888" s="962"/>
      <c r="E888" s="962"/>
      <c r="F888" s="962"/>
      <c r="G888" s="962"/>
    </row>
    <row r="889" spans="1:7">
      <c r="A889" s="962"/>
      <c r="B889" s="962"/>
      <c r="C889" s="962"/>
      <c r="D889" s="962"/>
      <c r="E889" s="962"/>
      <c r="F889" s="962"/>
      <c r="G889" s="962"/>
    </row>
    <row r="890" spans="1:7">
      <c r="A890" s="962"/>
      <c r="B890" s="962"/>
      <c r="C890" s="962"/>
      <c r="D890" s="962"/>
      <c r="E890" s="962"/>
      <c r="F890" s="962"/>
      <c r="G890" s="962"/>
    </row>
    <row r="891" spans="1:7">
      <c r="A891" s="962"/>
      <c r="B891" s="962"/>
      <c r="C891" s="962"/>
      <c r="D891" s="962"/>
      <c r="E891" s="962"/>
      <c r="F891" s="962"/>
      <c r="G891" s="962"/>
    </row>
    <row r="892" spans="1:7">
      <c r="A892" s="962"/>
      <c r="B892" s="962"/>
      <c r="C892" s="962"/>
      <c r="D892" s="962"/>
      <c r="E892" s="962"/>
      <c r="F892" s="962"/>
      <c r="G892" s="962"/>
    </row>
    <row r="893" spans="1:7">
      <c r="A893" s="962"/>
      <c r="B893" s="962"/>
      <c r="C893" s="962"/>
      <c r="D893" s="962"/>
      <c r="E893" s="962"/>
      <c r="F893" s="962"/>
      <c r="G893" s="962"/>
    </row>
    <row r="894" spans="1:7">
      <c r="A894" s="962"/>
      <c r="B894" s="962"/>
      <c r="C894" s="962"/>
      <c r="D894" s="962"/>
      <c r="E894" s="962"/>
      <c r="F894" s="962"/>
      <c r="G894" s="962"/>
    </row>
    <row r="895" spans="1:7">
      <c r="A895" s="962"/>
      <c r="B895" s="962"/>
      <c r="C895" s="962"/>
      <c r="D895" s="962"/>
      <c r="E895" s="962"/>
      <c r="F895" s="962"/>
      <c r="G895" s="962"/>
    </row>
    <row r="896" spans="1:7">
      <c r="A896" s="962"/>
      <c r="B896" s="962"/>
      <c r="C896" s="962"/>
      <c r="D896" s="962"/>
      <c r="E896" s="962"/>
      <c r="F896" s="962"/>
      <c r="G896" s="962"/>
    </row>
    <row r="897" spans="1:7">
      <c r="A897" s="962"/>
      <c r="B897" s="962"/>
      <c r="C897" s="962"/>
      <c r="D897" s="962"/>
      <c r="E897" s="962"/>
      <c r="F897" s="962"/>
      <c r="G897" s="962"/>
    </row>
    <row r="898" spans="1:7">
      <c r="A898" s="962"/>
      <c r="B898" s="962"/>
      <c r="C898" s="962"/>
      <c r="D898" s="962"/>
      <c r="E898" s="962"/>
      <c r="F898" s="962"/>
      <c r="G898" s="962"/>
    </row>
    <row r="899" spans="1:7">
      <c r="A899" s="962"/>
      <c r="B899" s="962"/>
      <c r="C899" s="962"/>
      <c r="D899" s="962"/>
      <c r="E899" s="962"/>
      <c r="F899" s="962"/>
      <c r="G899" s="962"/>
    </row>
    <row r="900" spans="1:7">
      <c r="A900" s="962"/>
      <c r="B900" s="962"/>
      <c r="C900" s="962"/>
      <c r="D900" s="962"/>
      <c r="E900" s="962"/>
      <c r="F900" s="962"/>
      <c r="G900" s="962"/>
    </row>
    <row r="901" spans="1:7">
      <c r="A901" s="962"/>
      <c r="B901" s="962"/>
      <c r="C901" s="962"/>
      <c r="D901" s="962"/>
      <c r="E901" s="962"/>
      <c r="F901" s="962"/>
      <c r="G901" s="962"/>
    </row>
    <row r="902" spans="1:7">
      <c r="A902" s="962"/>
      <c r="B902" s="962"/>
      <c r="C902" s="962"/>
      <c r="D902" s="962"/>
      <c r="E902" s="962"/>
      <c r="F902" s="962"/>
      <c r="G902" s="962"/>
    </row>
    <row r="903" spans="1:7">
      <c r="A903" s="962"/>
      <c r="B903" s="962"/>
      <c r="C903" s="962"/>
      <c r="D903" s="962"/>
      <c r="E903" s="962"/>
      <c r="F903" s="962"/>
      <c r="G903" s="962"/>
    </row>
    <row r="904" spans="1:7">
      <c r="A904" s="962"/>
      <c r="B904" s="962"/>
      <c r="C904" s="962"/>
      <c r="D904" s="962"/>
      <c r="E904" s="962"/>
      <c r="F904" s="962"/>
      <c r="G904" s="962"/>
    </row>
    <row r="905" spans="1:7">
      <c r="A905" s="962"/>
      <c r="B905" s="962"/>
      <c r="C905" s="962"/>
      <c r="D905" s="962"/>
      <c r="E905" s="962"/>
      <c r="F905" s="962"/>
      <c r="G905" s="962"/>
    </row>
    <row r="906" spans="1:7">
      <c r="A906" s="962"/>
      <c r="B906" s="962"/>
      <c r="C906" s="962"/>
      <c r="D906" s="962"/>
      <c r="E906" s="962"/>
      <c r="F906" s="962"/>
      <c r="G906" s="962"/>
    </row>
    <row r="907" spans="1:7">
      <c r="A907" s="962"/>
      <c r="B907" s="962"/>
      <c r="C907" s="962"/>
      <c r="D907" s="962"/>
      <c r="E907" s="962"/>
      <c r="F907" s="962"/>
      <c r="G907" s="962"/>
    </row>
    <row r="908" spans="1:7">
      <c r="A908" s="962"/>
      <c r="B908" s="962"/>
      <c r="C908" s="962"/>
      <c r="D908" s="962"/>
      <c r="E908" s="962"/>
      <c r="F908" s="962"/>
      <c r="G908" s="962"/>
    </row>
    <row r="909" spans="1:7">
      <c r="A909" s="962"/>
      <c r="B909" s="962"/>
      <c r="C909" s="962"/>
      <c r="D909" s="962"/>
      <c r="E909" s="962"/>
      <c r="F909" s="962"/>
      <c r="G909" s="962"/>
    </row>
    <row r="910" spans="1:7">
      <c r="A910" s="962"/>
      <c r="B910" s="962"/>
      <c r="C910" s="962"/>
      <c r="D910" s="962"/>
      <c r="E910" s="962"/>
      <c r="F910" s="962"/>
      <c r="G910" s="962"/>
    </row>
    <row r="911" spans="1:7">
      <c r="A911" s="962"/>
      <c r="B911" s="962"/>
      <c r="C911" s="962"/>
      <c r="D911" s="962"/>
      <c r="E911" s="962"/>
      <c r="F911" s="962"/>
      <c r="G911" s="962"/>
    </row>
    <row r="912" spans="1:7">
      <c r="A912" s="962"/>
      <c r="B912" s="962"/>
      <c r="C912" s="962"/>
      <c r="D912" s="962"/>
      <c r="E912" s="962"/>
      <c r="F912" s="962"/>
      <c r="G912" s="962"/>
    </row>
    <row r="913" spans="1:7">
      <c r="A913" s="962"/>
      <c r="B913" s="962"/>
      <c r="C913" s="962"/>
      <c r="D913" s="962"/>
      <c r="E913" s="962"/>
      <c r="F913" s="962"/>
      <c r="G913" s="962"/>
    </row>
    <row r="914" spans="1:7">
      <c r="A914" s="962"/>
      <c r="B914" s="962"/>
      <c r="C914" s="962"/>
      <c r="D914" s="962"/>
      <c r="E914" s="962"/>
      <c r="F914" s="962"/>
      <c r="G914" s="962"/>
    </row>
    <row r="915" spans="1:7">
      <c r="A915" s="962"/>
      <c r="B915" s="962"/>
      <c r="C915" s="962"/>
      <c r="D915" s="962"/>
      <c r="E915" s="962"/>
      <c r="F915" s="962"/>
      <c r="G915" s="962"/>
    </row>
    <row r="916" spans="1:7">
      <c r="A916" s="962"/>
      <c r="B916" s="962"/>
      <c r="C916" s="962"/>
      <c r="D916" s="962"/>
      <c r="E916" s="962"/>
      <c r="F916" s="962"/>
      <c r="G916" s="962"/>
    </row>
    <row r="917" spans="1:7">
      <c r="A917" s="962"/>
      <c r="B917" s="962"/>
      <c r="C917" s="962"/>
      <c r="D917" s="962"/>
      <c r="E917" s="962"/>
      <c r="F917" s="962"/>
      <c r="G917" s="962"/>
    </row>
    <row r="918" spans="1:7">
      <c r="A918" s="962"/>
      <c r="B918" s="962"/>
      <c r="C918" s="962"/>
      <c r="D918" s="962"/>
      <c r="E918" s="962"/>
      <c r="F918" s="962"/>
      <c r="G918" s="962"/>
    </row>
    <row r="919" spans="1:7">
      <c r="A919" s="962"/>
      <c r="B919" s="962"/>
      <c r="C919" s="962"/>
      <c r="D919" s="962"/>
      <c r="E919" s="962"/>
      <c r="F919" s="962"/>
      <c r="G919" s="962"/>
    </row>
    <row r="920" spans="1:7">
      <c r="A920" s="962"/>
      <c r="B920" s="962"/>
      <c r="C920" s="962"/>
      <c r="D920" s="962"/>
      <c r="E920" s="962"/>
      <c r="F920" s="962"/>
      <c r="G920" s="962"/>
    </row>
    <row r="921" spans="1:7">
      <c r="A921" s="962"/>
      <c r="B921" s="962"/>
      <c r="C921" s="962"/>
      <c r="D921" s="962"/>
      <c r="E921" s="962"/>
      <c r="F921" s="962"/>
      <c r="G921" s="962"/>
    </row>
    <row r="922" spans="1:7">
      <c r="A922" s="962"/>
      <c r="B922" s="962"/>
      <c r="C922" s="962"/>
      <c r="D922" s="962"/>
      <c r="E922" s="962"/>
      <c r="F922" s="962"/>
      <c r="G922" s="962"/>
    </row>
    <row r="923" spans="1:7">
      <c r="A923" s="962"/>
      <c r="B923" s="962"/>
      <c r="C923" s="962"/>
      <c r="D923" s="962"/>
      <c r="E923" s="962"/>
      <c r="F923" s="962"/>
      <c r="G923" s="962"/>
    </row>
    <row r="924" spans="1:7">
      <c r="A924" s="962"/>
      <c r="B924" s="962"/>
      <c r="C924" s="962"/>
      <c r="D924" s="962"/>
      <c r="E924" s="962"/>
      <c r="F924" s="962"/>
      <c r="G924" s="962"/>
    </row>
    <row r="925" spans="1:7">
      <c r="A925" s="962"/>
      <c r="B925" s="962"/>
      <c r="C925" s="962"/>
      <c r="D925" s="962"/>
      <c r="E925" s="962"/>
      <c r="F925" s="962"/>
      <c r="G925" s="962"/>
    </row>
    <row r="926" spans="1:7">
      <c r="A926" s="962"/>
      <c r="B926" s="962"/>
      <c r="C926" s="962"/>
      <c r="D926" s="962"/>
      <c r="E926" s="962"/>
      <c r="F926" s="962"/>
      <c r="G926" s="962"/>
    </row>
    <row r="927" spans="1:7">
      <c r="A927" s="962"/>
      <c r="B927" s="962"/>
      <c r="C927" s="962"/>
      <c r="D927" s="962"/>
      <c r="E927" s="962"/>
      <c r="F927" s="962"/>
      <c r="G927" s="962"/>
    </row>
    <row r="928" spans="1:7">
      <c r="A928" s="962"/>
      <c r="B928" s="962"/>
      <c r="C928" s="962"/>
      <c r="D928" s="962"/>
      <c r="E928" s="962"/>
      <c r="F928" s="962"/>
      <c r="G928" s="962"/>
    </row>
    <row r="929" spans="1:7">
      <c r="A929" s="962"/>
      <c r="B929" s="962"/>
      <c r="C929" s="962"/>
      <c r="D929" s="962"/>
      <c r="E929" s="962"/>
      <c r="F929" s="962"/>
      <c r="G929" s="962"/>
    </row>
    <row r="930" spans="1:7">
      <c r="A930" s="962"/>
      <c r="B930" s="962"/>
      <c r="C930" s="962"/>
      <c r="D930" s="962"/>
      <c r="E930" s="962"/>
      <c r="F930" s="962"/>
      <c r="G930" s="962"/>
    </row>
    <row r="931" spans="1:7">
      <c r="A931" s="962"/>
      <c r="B931" s="962"/>
      <c r="C931" s="962"/>
      <c r="D931" s="962"/>
      <c r="E931" s="962"/>
      <c r="F931" s="962"/>
      <c r="G931" s="962"/>
    </row>
    <row r="932" spans="1:7">
      <c r="A932" s="962"/>
      <c r="B932" s="962"/>
      <c r="C932" s="962"/>
      <c r="D932" s="962"/>
      <c r="E932" s="962"/>
      <c r="F932" s="962"/>
      <c r="G932" s="962"/>
    </row>
    <row r="933" spans="1:7">
      <c r="A933" s="962"/>
      <c r="B933" s="962"/>
      <c r="C933" s="962"/>
      <c r="D933" s="962"/>
      <c r="E933" s="962"/>
      <c r="F933" s="962"/>
      <c r="G933" s="962"/>
    </row>
    <row r="934" spans="1:7">
      <c r="A934" s="962"/>
      <c r="B934" s="962"/>
      <c r="C934" s="962"/>
      <c r="D934" s="962"/>
      <c r="E934" s="962"/>
      <c r="F934" s="962"/>
      <c r="G934" s="962"/>
    </row>
    <row r="935" spans="1:7">
      <c r="A935" s="962"/>
      <c r="B935" s="962"/>
      <c r="C935" s="962"/>
      <c r="D935" s="962"/>
      <c r="E935" s="962"/>
      <c r="F935" s="962"/>
      <c r="G935" s="962"/>
    </row>
    <row r="936" spans="1:7">
      <c r="A936" s="962"/>
      <c r="B936" s="962"/>
      <c r="C936" s="962"/>
      <c r="D936" s="962"/>
      <c r="E936" s="962"/>
      <c r="F936" s="962"/>
      <c r="G936" s="962"/>
    </row>
    <row r="937" spans="1:7">
      <c r="A937" s="962"/>
      <c r="B937" s="962"/>
      <c r="C937" s="962"/>
      <c r="D937" s="962"/>
      <c r="E937" s="962"/>
      <c r="F937" s="962"/>
      <c r="G937" s="962"/>
    </row>
    <row r="938" spans="1:7">
      <c r="A938" s="962"/>
      <c r="B938" s="962"/>
      <c r="C938" s="962"/>
      <c r="D938" s="962"/>
      <c r="E938" s="962"/>
      <c r="F938" s="962"/>
      <c r="G938" s="962"/>
    </row>
    <row r="939" spans="1:7">
      <c r="A939" s="962"/>
      <c r="B939" s="962"/>
      <c r="C939" s="962"/>
      <c r="D939" s="962"/>
      <c r="E939" s="962"/>
      <c r="F939" s="962"/>
      <c r="G939" s="962"/>
    </row>
    <row r="940" spans="1:7">
      <c r="A940" s="962"/>
      <c r="B940" s="962"/>
      <c r="C940" s="962"/>
      <c r="D940" s="962"/>
      <c r="E940" s="962"/>
      <c r="F940" s="962"/>
      <c r="G940" s="962"/>
    </row>
    <row r="941" spans="1:7">
      <c r="A941" s="962"/>
      <c r="B941" s="962"/>
      <c r="C941" s="962"/>
      <c r="D941" s="962"/>
      <c r="E941" s="962"/>
      <c r="F941" s="962"/>
      <c r="G941" s="962"/>
    </row>
    <row r="942" spans="1:7">
      <c r="A942" s="962"/>
      <c r="B942" s="962"/>
      <c r="C942" s="962"/>
      <c r="D942" s="962"/>
      <c r="E942" s="962"/>
      <c r="F942" s="962"/>
      <c r="G942" s="962"/>
    </row>
    <row r="943" spans="1:7">
      <c r="A943" s="962"/>
      <c r="B943" s="962"/>
      <c r="C943" s="962"/>
      <c r="D943" s="962"/>
      <c r="E943" s="962"/>
      <c r="F943" s="962"/>
      <c r="G943" s="962"/>
    </row>
    <row r="944" spans="1:7">
      <c r="A944" s="962"/>
      <c r="B944" s="962"/>
      <c r="C944" s="962"/>
      <c r="D944" s="962"/>
      <c r="E944" s="962"/>
      <c r="F944" s="962"/>
      <c r="G944" s="962"/>
    </row>
    <row r="945" spans="1:7">
      <c r="A945" s="962"/>
      <c r="B945" s="962"/>
      <c r="C945" s="962"/>
      <c r="D945" s="962"/>
      <c r="E945" s="962"/>
      <c r="F945" s="962"/>
      <c r="G945" s="962"/>
    </row>
    <row r="946" spans="1:7">
      <c r="A946" s="962"/>
      <c r="B946" s="962"/>
      <c r="C946" s="962"/>
      <c r="D946" s="962"/>
      <c r="E946" s="962"/>
      <c r="F946" s="962"/>
      <c r="G946" s="962"/>
    </row>
    <row r="947" spans="1:7">
      <c r="A947" s="962"/>
      <c r="B947" s="962"/>
      <c r="C947" s="962"/>
      <c r="D947" s="962"/>
      <c r="E947" s="962"/>
      <c r="F947" s="962"/>
      <c r="G947" s="962"/>
    </row>
    <row r="948" spans="1:7">
      <c r="A948" s="962"/>
      <c r="B948" s="962"/>
      <c r="C948" s="962"/>
      <c r="D948" s="962"/>
      <c r="E948" s="962"/>
      <c r="F948" s="962"/>
      <c r="G948" s="962"/>
    </row>
    <row r="949" spans="1:7">
      <c r="A949" s="962"/>
      <c r="B949" s="962"/>
      <c r="C949" s="962"/>
      <c r="D949" s="962"/>
      <c r="E949" s="962"/>
      <c r="F949" s="962"/>
      <c r="G949" s="962"/>
    </row>
    <row r="950" spans="1:7">
      <c r="A950" s="962"/>
      <c r="B950" s="962"/>
      <c r="C950" s="962"/>
      <c r="D950" s="962"/>
      <c r="E950" s="962"/>
      <c r="F950" s="962"/>
      <c r="G950" s="962"/>
    </row>
    <row r="951" spans="1:7">
      <c r="A951" s="962"/>
      <c r="B951" s="962"/>
      <c r="C951" s="962"/>
      <c r="D951" s="962"/>
      <c r="E951" s="962"/>
      <c r="F951" s="962"/>
      <c r="G951" s="962"/>
    </row>
    <row r="952" spans="1:7">
      <c r="A952" s="962"/>
      <c r="B952" s="962"/>
      <c r="C952" s="962"/>
      <c r="D952" s="962"/>
      <c r="E952" s="962"/>
      <c r="F952" s="962"/>
      <c r="G952" s="962"/>
    </row>
    <row r="953" spans="1:7">
      <c r="A953" s="962"/>
      <c r="B953" s="962"/>
      <c r="C953" s="962"/>
      <c r="D953" s="962"/>
      <c r="E953" s="962"/>
      <c r="F953" s="962"/>
      <c r="G953" s="962"/>
    </row>
    <row r="954" spans="1:7">
      <c r="A954" s="962"/>
      <c r="B954" s="962"/>
      <c r="C954" s="962"/>
      <c r="D954" s="962"/>
      <c r="E954" s="962"/>
      <c r="F954" s="962"/>
      <c r="G954" s="962"/>
    </row>
    <row r="955" spans="1:7">
      <c r="A955" s="962"/>
      <c r="B955" s="962"/>
      <c r="C955" s="962"/>
      <c r="D955" s="962"/>
      <c r="E955" s="962"/>
      <c r="F955" s="962"/>
      <c r="G955" s="962"/>
    </row>
    <row r="956" spans="1:7">
      <c r="A956" s="962"/>
      <c r="B956" s="962"/>
      <c r="C956" s="962"/>
      <c r="D956" s="962"/>
      <c r="E956" s="962"/>
      <c r="F956" s="962"/>
      <c r="G956" s="962"/>
    </row>
    <row r="957" spans="1:7">
      <c r="A957" s="962"/>
      <c r="B957" s="962"/>
      <c r="C957" s="962"/>
      <c r="D957" s="962"/>
      <c r="E957" s="962"/>
      <c r="F957" s="962"/>
      <c r="G957" s="962"/>
    </row>
    <row r="958" spans="1:7">
      <c r="A958" s="962"/>
      <c r="B958" s="962"/>
      <c r="C958" s="962"/>
      <c r="D958" s="962"/>
      <c r="E958" s="962"/>
      <c r="F958" s="962"/>
      <c r="G958" s="962"/>
    </row>
    <row r="959" spans="1:7">
      <c r="A959" s="962"/>
      <c r="B959" s="962"/>
      <c r="C959" s="962"/>
      <c r="D959" s="962"/>
      <c r="E959" s="962"/>
      <c r="F959" s="962"/>
      <c r="G959" s="962"/>
    </row>
    <row r="960" spans="1:7">
      <c r="A960" s="962"/>
      <c r="B960" s="962"/>
      <c r="C960" s="962"/>
      <c r="D960" s="962"/>
      <c r="E960" s="962"/>
      <c r="F960" s="962"/>
      <c r="G960" s="962"/>
    </row>
    <row r="961" spans="1:7">
      <c r="A961" s="962"/>
      <c r="B961" s="962"/>
      <c r="C961" s="962"/>
      <c r="D961" s="962"/>
      <c r="E961" s="962"/>
      <c r="F961" s="962"/>
      <c r="G961" s="962"/>
    </row>
    <row r="962" spans="1:7">
      <c r="A962" s="962"/>
      <c r="B962" s="962"/>
      <c r="C962" s="962"/>
      <c r="D962" s="962"/>
      <c r="E962" s="962"/>
      <c r="F962" s="962"/>
      <c r="G962" s="962"/>
    </row>
    <row r="963" spans="1:7">
      <c r="A963" s="962"/>
      <c r="B963" s="962"/>
      <c r="C963" s="962"/>
      <c r="D963" s="962"/>
      <c r="E963" s="962"/>
      <c r="F963" s="962"/>
      <c r="G963" s="962"/>
    </row>
    <row r="964" spans="1:7">
      <c r="A964" s="962"/>
      <c r="B964" s="962"/>
      <c r="C964" s="962"/>
      <c r="D964" s="962"/>
      <c r="E964" s="962"/>
      <c r="F964" s="962"/>
      <c r="G964" s="962"/>
    </row>
    <row r="965" spans="1:7">
      <c r="A965" s="962"/>
      <c r="B965" s="962"/>
      <c r="C965" s="962"/>
      <c r="D965" s="962"/>
      <c r="E965" s="962"/>
      <c r="F965" s="962"/>
      <c r="G965" s="962"/>
    </row>
    <row r="966" spans="1:7">
      <c r="A966" s="962"/>
      <c r="B966" s="962"/>
      <c r="C966" s="962"/>
      <c r="D966" s="962"/>
      <c r="E966" s="962"/>
      <c r="F966" s="962"/>
      <c r="G966" s="962"/>
    </row>
    <row r="967" spans="1:7">
      <c r="A967" s="962"/>
      <c r="B967" s="962"/>
      <c r="C967" s="962"/>
      <c r="D967" s="962"/>
      <c r="E967" s="962"/>
      <c r="F967" s="962"/>
      <c r="G967" s="962"/>
    </row>
    <row r="968" spans="1:7">
      <c r="A968" s="962"/>
      <c r="B968" s="962"/>
      <c r="C968" s="962"/>
      <c r="D968" s="962"/>
      <c r="E968" s="962"/>
      <c r="F968" s="962"/>
      <c r="G968" s="962"/>
    </row>
    <row r="969" spans="1:7">
      <c r="A969" s="962"/>
      <c r="B969" s="962"/>
      <c r="C969" s="962"/>
      <c r="D969" s="962"/>
      <c r="E969" s="962"/>
      <c r="F969" s="962"/>
      <c r="G969" s="962"/>
    </row>
    <row r="970" spans="1:7">
      <c r="A970" s="962"/>
      <c r="B970" s="962"/>
      <c r="C970" s="962"/>
      <c r="D970" s="962"/>
      <c r="E970" s="962"/>
      <c r="F970" s="962"/>
      <c r="G970" s="962"/>
    </row>
    <row r="971" spans="1:7">
      <c r="A971" s="962"/>
      <c r="B971" s="962"/>
      <c r="C971" s="962"/>
      <c r="D971" s="962"/>
      <c r="E971" s="962"/>
      <c r="F971" s="962"/>
      <c r="G971" s="962"/>
    </row>
    <row r="972" spans="1:7">
      <c r="A972" s="962"/>
      <c r="B972" s="962"/>
      <c r="C972" s="962"/>
      <c r="D972" s="962"/>
      <c r="E972" s="962"/>
      <c r="F972" s="962"/>
      <c r="G972" s="962"/>
    </row>
    <row r="973" spans="1:7">
      <c r="A973" s="962"/>
      <c r="B973" s="962"/>
      <c r="C973" s="962"/>
      <c r="D973" s="962"/>
      <c r="E973" s="962"/>
      <c r="F973" s="962"/>
      <c r="G973" s="962"/>
    </row>
    <row r="974" spans="1:7">
      <c r="A974" s="962"/>
      <c r="B974" s="962"/>
      <c r="C974" s="962"/>
      <c r="D974" s="962"/>
      <c r="E974" s="962"/>
      <c r="F974" s="962"/>
      <c r="G974" s="962"/>
    </row>
    <row r="975" spans="1:7">
      <c r="A975" s="962"/>
      <c r="B975" s="962"/>
      <c r="C975" s="962"/>
      <c r="D975" s="962"/>
      <c r="E975" s="962"/>
      <c r="F975" s="962"/>
      <c r="G975" s="962"/>
    </row>
    <row r="976" spans="1:7">
      <c r="A976" s="962"/>
      <c r="B976" s="962"/>
      <c r="C976" s="962"/>
      <c r="D976" s="962"/>
      <c r="E976" s="962"/>
      <c r="F976" s="962"/>
      <c r="G976" s="962"/>
    </row>
    <row r="977" spans="1:7">
      <c r="A977" s="962"/>
      <c r="B977" s="962"/>
      <c r="C977" s="962"/>
      <c r="D977" s="962"/>
      <c r="E977" s="962"/>
      <c r="F977" s="962"/>
      <c r="G977" s="962"/>
    </row>
    <row r="978" spans="1:7">
      <c r="A978" s="962"/>
      <c r="B978" s="962"/>
      <c r="C978" s="962"/>
      <c r="D978" s="962"/>
      <c r="E978" s="962"/>
      <c r="F978" s="962"/>
      <c r="G978" s="962"/>
    </row>
    <row r="979" spans="1:7">
      <c r="A979" s="962"/>
      <c r="B979" s="962"/>
      <c r="C979" s="962"/>
      <c r="D979" s="962"/>
      <c r="E979" s="962"/>
      <c r="F979" s="962"/>
      <c r="G979" s="962"/>
    </row>
    <row r="980" spans="1:7">
      <c r="A980" s="962"/>
      <c r="B980" s="962"/>
      <c r="C980" s="962"/>
      <c r="D980" s="962"/>
      <c r="E980" s="962"/>
      <c r="F980" s="962"/>
      <c r="G980" s="962"/>
    </row>
    <row r="981" spans="1:7">
      <c r="A981" s="962"/>
      <c r="B981" s="962"/>
      <c r="C981" s="962"/>
      <c r="D981" s="962"/>
      <c r="E981" s="962"/>
      <c r="F981" s="962"/>
      <c r="G981" s="962"/>
    </row>
    <row r="982" spans="1:7">
      <c r="A982" s="962"/>
      <c r="B982" s="962"/>
      <c r="C982" s="962"/>
      <c r="D982" s="962"/>
      <c r="E982" s="962"/>
      <c r="F982" s="962"/>
      <c r="G982" s="962"/>
    </row>
    <row r="983" spans="1:7">
      <c r="A983" s="962"/>
      <c r="B983" s="962"/>
      <c r="C983" s="962"/>
      <c r="D983" s="962"/>
      <c r="E983" s="962"/>
      <c r="F983" s="962"/>
      <c r="G983" s="962"/>
    </row>
    <row r="984" spans="1:7">
      <c r="A984" s="962"/>
      <c r="B984" s="962"/>
      <c r="C984" s="962"/>
      <c r="D984" s="962"/>
      <c r="E984" s="962"/>
      <c r="F984" s="962"/>
      <c r="G984" s="962"/>
    </row>
    <row r="985" spans="1:7">
      <c r="A985" s="962"/>
      <c r="B985" s="962"/>
      <c r="C985" s="962"/>
      <c r="D985" s="962"/>
      <c r="E985" s="962"/>
      <c r="F985" s="962"/>
      <c r="G985" s="962"/>
    </row>
    <row r="986" spans="1:7">
      <c r="A986" s="962"/>
      <c r="B986" s="962"/>
      <c r="C986" s="962"/>
      <c r="D986" s="962"/>
      <c r="E986" s="962"/>
      <c r="F986" s="962"/>
      <c r="G986" s="962"/>
    </row>
    <row r="987" spans="1:7">
      <c r="A987" s="962"/>
      <c r="B987" s="962"/>
      <c r="C987" s="962"/>
      <c r="D987" s="962"/>
      <c r="E987" s="962"/>
      <c r="F987" s="962"/>
      <c r="G987" s="962"/>
    </row>
    <row r="988" spans="1:7">
      <c r="A988" s="962"/>
      <c r="B988" s="962"/>
      <c r="C988" s="962"/>
      <c r="D988" s="962"/>
      <c r="E988" s="962"/>
      <c r="F988" s="962"/>
      <c r="G988" s="962"/>
    </row>
    <row r="989" spans="1:7">
      <c r="A989" s="962"/>
      <c r="B989" s="962"/>
      <c r="C989" s="962"/>
      <c r="D989" s="962"/>
      <c r="E989" s="962"/>
      <c r="F989" s="962"/>
      <c r="G989" s="962"/>
    </row>
    <row r="990" spans="1:7">
      <c r="A990" s="962"/>
      <c r="B990" s="962"/>
      <c r="C990" s="962"/>
      <c r="D990" s="962"/>
      <c r="E990" s="962"/>
      <c r="F990" s="962"/>
      <c r="G990" s="962"/>
    </row>
    <row r="991" spans="1:7">
      <c r="A991" s="962"/>
      <c r="B991" s="962"/>
      <c r="C991" s="962"/>
      <c r="D991" s="962"/>
      <c r="E991" s="962"/>
      <c r="F991" s="962"/>
      <c r="G991" s="962"/>
    </row>
    <row r="992" spans="1:7">
      <c r="A992" s="962"/>
      <c r="B992" s="962"/>
      <c r="C992" s="962"/>
      <c r="D992" s="962"/>
      <c r="E992" s="962"/>
      <c r="F992" s="962"/>
      <c r="G992" s="962"/>
    </row>
    <row r="993" spans="1:7">
      <c r="A993" s="962"/>
      <c r="B993" s="962"/>
      <c r="C993" s="962"/>
      <c r="D993" s="962"/>
      <c r="E993" s="962"/>
      <c r="F993" s="962"/>
      <c r="G993" s="962"/>
    </row>
    <row r="994" spans="1:7">
      <c r="A994" s="962"/>
      <c r="B994" s="962"/>
      <c r="C994" s="962"/>
      <c r="D994" s="962"/>
      <c r="E994" s="962"/>
      <c r="F994" s="962"/>
      <c r="G994" s="962"/>
    </row>
    <row r="995" spans="1:7">
      <c r="A995" s="962"/>
      <c r="B995" s="962"/>
      <c r="C995" s="962"/>
      <c r="D995" s="962"/>
      <c r="E995" s="962"/>
      <c r="F995" s="962"/>
      <c r="G995" s="962"/>
    </row>
    <row r="996" spans="1:7">
      <c r="A996" s="962"/>
      <c r="B996" s="962"/>
      <c r="C996" s="962"/>
      <c r="D996" s="962"/>
      <c r="E996" s="962"/>
      <c r="F996" s="962"/>
      <c r="G996" s="962"/>
    </row>
    <row r="997" spans="1:7">
      <c r="A997" s="962"/>
      <c r="B997" s="962"/>
      <c r="C997" s="962"/>
      <c r="D997" s="962"/>
      <c r="E997" s="962"/>
      <c r="F997" s="962"/>
      <c r="G997" s="962"/>
    </row>
    <row r="998" spans="1:7">
      <c r="A998" s="962"/>
      <c r="B998" s="962"/>
      <c r="C998" s="962"/>
      <c r="D998" s="962"/>
      <c r="E998" s="962"/>
      <c r="F998" s="962"/>
      <c r="G998" s="962"/>
    </row>
    <row r="999" spans="1:7">
      <c r="A999" s="962"/>
      <c r="B999" s="962"/>
      <c r="C999" s="962"/>
      <c r="D999" s="962"/>
      <c r="E999" s="962"/>
      <c r="F999" s="962"/>
      <c r="G999" s="962"/>
    </row>
    <row r="1000" spans="1:7">
      <c r="A1000" s="962"/>
      <c r="B1000" s="962"/>
      <c r="C1000" s="962"/>
      <c r="D1000" s="962"/>
      <c r="E1000" s="962"/>
      <c r="F1000" s="962"/>
      <c r="G1000" s="962"/>
    </row>
    <row r="1001" spans="1:7">
      <c r="A1001" s="962"/>
      <c r="B1001" s="962"/>
      <c r="C1001" s="962"/>
      <c r="D1001" s="962"/>
      <c r="E1001" s="962"/>
      <c r="F1001" s="962"/>
      <c r="G1001" s="962"/>
    </row>
    <row r="1002" spans="1:7">
      <c r="A1002" s="962"/>
      <c r="B1002" s="962"/>
      <c r="C1002" s="962"/>
      <c r="D1002" s="962"/>
      <c r="E1002" s="962"/>
      <c r="F1002" s="962"/>
      <c r="G1002" s="962"/>
    </row>
    <row r="1003" spans="1:7">
      <c r="A1003" s="962"/>
      <c r="B1003" s="962"/>
      <c r="C1003" s="962"/>
      <c r="D1003" s="962"/>
      <c r="E1003" s="962"/>
      <c r="F1003" s="962"/>
      <c r="G1003" s="962"/>
    </row>
    <row r="1004" spans="1:7">
      <c r="A1004" s="962"/>
      <c r="B1004" s="962"/>
      <c r="C1004" s="962"/>
      <c r="D1004" s="962"/>
      <c r="E1004" s="962"/>
      <c r="F1004" s="962"/>
      <c r="G1004" s="962"/>
    </row>
    <row r="1005" spans="1:7">
      <c r="A1005" s="962"/>
      <c r="B1005" s="962"/>
      <c r="C1005" s="962"/>
      <c r="D1005" s="962"/>
      <c r="E1005" s="962"/>
      <c r="F1005" s="962"/>
      <c r="G1005" s="962"/>
    </row>
    <row r="1006" spans="1:7">
      <c r="A1006" s="962"/>
      <c r="B1006" s="962"/>
      <c r="C1006" s="962"/>
      <c r="D1006" s="962"/>
      <c r="E1006" s="962"/>
      <c r="F1006" s="962"/>
      <c r="G1006" s="962"/>
    </row>
    <row r="1007" spans="1:7">
      <c r="A1007" s="962"/>
      <c r="B1007" s="962"/>
      <c r="C1007" s="962"/>
      <c r="D1007" s="962"/>
      <c r="E1007" s="962"/>
      <c r="F1007" s="962"/>
      <c r="G1007" s="962"/>
    </row>
    <row r="1008" spans="1:7">
      <c r="A1008" s="962"/>
      <c r="B1008" s="962"/>
      <c r="C1008" s="962"/>
      <c r="D1008" s="962"/>
      <c r="E1008" s="962"/>
      <c r="F1008" s="962"/>
      <c r="G1008" s="962"/>
    </row>
    <row r="1009" spans="1:7">
      <c r="A1009" s="962"/>
      <c r="B1009" s="962"/>
      <c r="C1009" s="962"/>
      <c r="D1009" s="962"/>
      <c r="E1009" s="962"/>
      <c r="F1009" s="962"/>
      <c r="G1009" s="962"/>
    </row>
    <row r="1010" spans="1:7">
      <c r="A1010" s="962"/>
      <c r="B1010" s="962"/>
      <c r="C1010" s="962"/>
      <c r="D1010" s="962"/>
      <c r="E1010" s="962"/>
      <c r="F1010" s="962"/>
      <c r="G1010" s="962"/>
    </row>
    <row r="1011" spans="1:7">
      <c r="A1011" s="962"/>
      <c r="B1011" s="962"/>
      <c r="C1011" s="962"/>
      <c r="D1011" s="962"/>
      <c r="E1011" s="962"/>
      <c r="F1011" s="962"/>
      <c r="G1011" s="962"/>
    </row>
    <row r="1012" spans="1:7">
      <c r="A1012" s="962"/>
      <c r="B1012" s="962"/>
      <c r="C1012" s="962"/>
      <c r="D1012" s="962"/>
      <c r="E1012" s="962"/>
      <c r="F1012" s="962"/>
      <c r="G1012" s="962"/>
    </row>
    <row r="1013" spans="1:7">
      <c r="A1013" s="962"/>
      <c r="B1013" s="962"/>
      <c r="C1013" s="962"/>
      <c r="D1013" s="962"/>
      <c r="E1013" s="962"/>
      <c r="F1013" s="962"/>
      <c r="G1013" s="962"/>
    </row>
    <row r="1014" spans="1:7">
      <c r="A1014" s="962"/>
      <c r="B1014" s="962"/>
      <c r="C1014" s="962"/>
      <c r="D1014" s="962"/>
      <c r="E1014" s="962"/>
      <c r="F1014" s="962"/>
      <c r="G1014" s="962"/>
    </row>
    <row r="1015" spans="1:7">
      <c r="A1015" s="962"/>
      <c r="B1015" s="962"/>
      <c r="C1015" s="962"/>
      <c r="D1015" s="962"/>
      <c r="E1015" s="962"/>
      <c r="F1015" s="962"/>
      <c r="G1015" s="962"/>
    </row>
    <row r="1016" spans="1:7">
      <c r="A1016" s="962"/>
      <c r="B1016" s="962"/>
      <c r="C1016" s="962"/>
      <c r="D1016" s="962"/>
      <c r="E1016" s="962"/>
      <c r="F1016" s="962"/>
      <c r="G1016" s="962"/>
    </row>
    <row r="1017" spans="1:7">
      <c r="A1017" s="962"/>
      <c r="B1017" s="962"/>
      <c r="C1017" s="962"/>
      <c r="D1017" s="962"/>
      <c r="E1017" s="962"/>
      <c r="F1017" s="962"/>
      <c r="G1017" s="962"/>
    </row>
    <row r="1018" spans="1:7">
      <c r="A1018" s="962"/>
      <c r="B1018" s="962"/>
      <c r="C1018" s="962"/>
      <c r="D1018" s="962"/>
      <c r="E1018" s="962"/>
      <c r="F1018" s="962"/>
      <c r="G1018" s="962"/>
    </row>
    <row r="1019" spans="1:7">
      <c r="A1019" s="962"/>
      <c r="B1019" s="962"/>
      <c r="C1019" s="962"/>
      <c r="D1019" s="962"/>
      <c r="E1019" s="962"/>
      <c r="F1019" s="962"/>
      <c r="G1019" s="962"/>
    </row>
    <row r="1020" spans="1:7">
      <c r="A1020" s="962"/>
      <c r="B1020" s="962"/>
      <c r="C1020" s="962"/>
      <c r="D1020" s="962"/>
      <c r="E1020" s="962"/>
      <c r="F1020" s="962"/>
      <c r="G1020" s="962"/>
    </row>
    <row r="1021" spans="1:7">
      <c r="A1021" s="962"/>
      <c r="B1021" s="962"/>
      <c r="C1021" s="962"/>
      <c r="D1021" s="962"/>
      <c r="E1021" s="962"/>
      <c r="F1021" s="962"/>
      <c r="G1021" s="962"/>
    </row>
    <row r="1022" spans="1:7">
      <c r="A1022" s="962"/>
      <c r="B1022" s="962"/>
      <c r="C1022" s="962"/>
      <c r="D1022" s="962"/>
      <c r="E1022" s="962"/>
      <c r="F1022" s="962"/>
      <c r="G1022" s="962"/>
    </row>
    <row r="1023" spans="1:7">
      <c r="A1023" s="962"/>
      <c r="B1023" s="962"/>
      <c r="C1023" s="962"/>
      <c r="D1023" s="962"/>
      <c r="E1023" s="962"/>
      <c r="F1023" s="962"/>
      <c r="G1023" s="962"/>
    </row>
    <row r="1024" spans="1:7">
      <c r="A1024" s="962"/>
      <c r="B1024" s="962"/>
      <c r="C1024" s="962"/>
      <c r="D1024" s="962"/>
      <c r="E1024" s="962"/>
      <c r="F1024" s="962"/>
      <c r="G1024" s="962"/>
    </row>
    <row r="1025" spans="1:7">
      <c r="A1025" s="962"/>
      <c r="B1025" s="962"/>
      <c r="C1025" s="962"/>
      <c r="D1025" s="962"/>
      <c r="E1025" s="962"/>
      <c r="F1025" s="962"/>
      <c r="G1025" s="962"/>
    </row>
    <row r="1026" spans="1:7">
      <c r="A1026" s="962"/>
      <c r="B1026" s="962"/>
      <c r="C1026" s="962"/>
      <c r="D1026" s="962"/>
      <c r="E1026" s="962"/>
      <c r="F1026" s="962"/>
      <c r="G1026" s="962"/>
    </row>
    <row r="1027" spans="1:7">
      <c r="A1027" s="962"/>
      <c r="B1027" s="962"/>
      <c r="C1027" s="962"/>
      <c r="D1027" s="962"/>
      <c r="E1027" s="962"/>
      <c r="F1027" s="962"/>
      <c r="G1027" s="962"/>
    </row>
    <row r="1028" spans="1:7">
      <c r="A1028" s="962"/>
      <c r="B1028" s="962"/>
      <c r="C1028" s="962"/>
      <c r="D1028" s="962"/>
      <c r="E1028" s="962"/>
      <c r="F1028" s="962"/>
      <c r="G1028" s="962"/>
    </row>
    <row r="1029" spans="1:7">
      <c r="A1029" s="962"/>
      <c r="B1029" s="962"/>
      <c r="C1029" s="962"/>
      <c r="D1029" s="962"/>
      <c r="E1029" s="962"/>
      <c r="F1029" s="962"/>
      <c r="G1029" s="962"/>
    </row>
    <row r="1030" spans="1:7">
      <c r="A1030" s="962"/>
      <c r="B1030" s="962"/>
      <c r="C1030" s="962"/>
      <c r="D1030" s="962"/>
      <c r="E1030" s="962"/>
      <c r="F1030" s="962"/>
      <c r="G1030" s="962"/>
    </row>
    <row r="1031" spans="1:7">
      <c r="A1031" s="962"/>
      <c r="B1031" s="962"/>
      <c r="C1031" s="962"/>
      <c r="D1031" s="962"/>
      <c r="E1031" s="962"/>
      <c r="F1031" s="962"/>
      <c r="G1031" s="962"/>
    </row>
    <row r="1032" spans="1:7">
      <c r="A1032" s="962"/>
      <c r="B1032" s="962"/>
      <c r="C1032" s="962"/>
      <c r="D1032" s="962"/>
      <c r="E1032" s="962"/>
      <c r="F1032" s="962"/>
      <c r="G1032" s="962"/>
    </row>
    <row r="1033" spans="1:7">
      <c r="A1033" s="962"/>
      <c r="B1033" s="962"/>
      <c r="C1033" s="962"/>
      <c r="D1033" s="962"/>
      <c r="E1033" s="962"/>
      <c r="F1033" s="962"/>
      <c r="G1033" s="962"/>
    </row>
    <row r="1034" spans="1:7">
      <c r="A1034" s="962"/>
      <c r="B1034" s="962"/>
      <c r="C1034" s="962"/>
      <c r="D1034" s="962"/>
      <c r="E1034" s="962"/>
      <c r="F1034" s="962"/>
      <c r="G1034" s="962"/>
    </row>
    <row r="1035" spans="1:7">
      <c r="A1035" s="962"/>
      <c r="B1035" s="962"/>
      <c r="C1035" s="962"/>
      <c r="D1035" s="962"/>
      <c r="E1035" s="962"/>
      <c r="F1035" s="962"/>
      <c r="G1035" s="962"/>
    </row>
    <row r="1036" spans="1:7">
      <c r="A1036" s="962"/>
      <c r="B1036" s="962"/>
      <c r="C1036" s="962"/>
      <c r="D1036" s="962"/>
      <c r="E1036" s="962"/>
      <c r="F1036" s="962"/>
      <c r="G1036" s="962"/>
    </row>
    <row r="1037" spans="1:7">
      <c r="A1037" s="962"/>
      <c r="B1037" s="962"/>
      <c r="C1037" s="962"/>
      <c r="D1037" s="962"/>
      <c r="E1037" s="962"/>
      <c r="F1037" s="962"/>
      <c r="G1037" s="962"/>
    </row>
    <row r="1038" spans="1:7">
      <c r="A1038" s="962"/>
      <c r="B1038" s="962"/>
      <c r="C1038" s="962"/>
      <c r="D1038" s="962"/>
      <c r="E1038" s="962"/>
      <c r="F1038" s="962"/>
      <c r="G1038" s="962"/>
    </row>
    <row r="1039" spans="1:7">
      <c r="A1039" s="962"/>
      <c r="B1039" s="962"/>
      <c r="C1039" s="962"/>
      <c r="D1039" s="962"/>
      <c r="E1039" s="962"/>
      <c r="F1039" s="962"/>
      <c r="G1039" s="962"/>
    </row>
    <row r="1040" spans="1:7">
      <c r="A1040" s="962"/>
      <c r="B1040" s="962"/>
      <c r="C1040" s="962"/>
      <c r="D1040" s="962"/>
      <c r="E1040" s="962"/>
      <c r="F1040" s="962"/>
      <c r="G1040" s="962"/>
    </row>
    <row r="1041" spans="1:7">
      <c r="A1041" s="962"/>
      <c r="B1041" s="962"/>
      <c r="C1041" s="962"/>
      <c r="D1041" s="962"/>
      <c r="E1041" s="962"/>
      <c r="F1041" s="962"/>
      <c r="G1041" s="962"/>
    </row>
    <row r="1042" spans="1:7">
      <c r="A1042" s="962"/>
      <c r="B1042" s="962"/>
      <c r="C1042" s="962"/>
      <c r="D1042" s="962"/>
      <c r="E1042" s="962"/>
      <c r="F1042" s="962"/>
      <c r="G1042" s="962"/>
    </row>
    <row r="1043" spans="1:7">
      <c r="A1043" s="962"/>
      <c r="B1043" s="962"/>
      <c r="C1043" s="962"/>
      <c r="D1043" s="962"/>
      <c r="E1043" s="962"/>
      <c r="F1043" s="962"/>
      <c r="G1043" s="962"/>
    </row>
    <row r="1044" spans="1:7">
      <c r="A1044" s="962"/>
      <c r="B1044" s="962"/>
      <c r="C1044" s="962"/>
      <c r="D1044" s="962"/>
      <c r="E1044" s="962"/>
      <c r="F1044" s="962"/>
      <c r="G1044" s="962"/>
    </row>
    <row r="1045" spans="1:7">
      <c r="A1045" s="962"/>
      <c r="B1045" s="962"/>
      <c r="C1045" s="962"/>
      <c r="D1045" s="962"/>
      <c r="E1045" s="962"/>
      <c r="F1045" s="962"/>
      <c r="G1045" s="962"/>
    </row>
    <row r="1046" spans="1:7">
      <c r="A1046" s="962"/>
      <c r="B1046" s="962"/>
      <c r="C1046" s="962"/>
      <c r="D1046" s="962"/>
      <c r="E1046" s="962"/>
      <c r="F1046" s="962"/>
      <c r="G1046" s="962"/>
    </row>
    <row r="1047" spans="1:7">
      <c r="A1047" s="962"/>
      <c r="B1047" s="962"/>
      <c r="C1047" s="962"/>
      <c r="D1047" s="962"/>
      <c r="E1047" s="962"/>
      <c r="F1047" s="962"/>
      <c r="G1047" s="962"/>
    </row>
    <row r="1048" spans="1:7">
      <c r="A1048" s="962"/>
      <c r="B1048" s="962"/>
      <c r="C1048" s="962"/>
      <c r="D1048" s="962"/>
      <c r="E1048" s="962"/>
      <c r="F1048" s="962"/>
      <c r="G1048" s="962"/>
    </row>
    <row r="1049" spans="1:7">
      <c r="A1049" s="962"/>
      <c r="B1049" s="962"/>
      <c r="C1049" s="962"/>
      <c r="D1049" s="962"/>
      <c r="E1049" s="962"/>
      <c r="F1049" s="962"/>
      <c r="G1049" s="962"/>
    </row>
    <row r="1050" spans="1:7">
      <c r="A1050" s="962"/>
      <c r="B1050" s="962"/>
      <c r="C1050" s="962"/>
      <c r="D1050" s="962"/>
      <c r="E1050" s="962"/>
      <c r="F1050" s="962"/>
      <c r="G1050" s="962"/>
    </row>
    <row r="1051" spans="1:7">
      <c r="A1051" s="962"/>
      <c r="B1051" s="962"/>
      <c r="C1051" s="962"/>
      <c r="D1051" s="962"/>
      <c r="E1051" s="962"/>
      <c r="F1051" s="962"/>
      <c r="G1051" s="962"/>
    </row>
    <row r="1052" spans="1:7">
      <c r="A1052" s="962"/>
      <c r="B1052" s="962"/>
      <c r="C1052" s="962"/>
      <c r="D1052" s="962"/>
      <c r="E1052" s="962"/>
      <c r="F1052" s="962"/>
      <c r="G1052" s="962"/>
    </row>
    <row r="1053" spans="1:7">
      <c r="A1053" s="962"/>
      <c r="B1053" s="962"/>
      <c r="C1053" s="962"/>
      <c r="D1053" s="962"/>
      <c r="E1053" s="962"/>
      <c r="F1053" s="962"/>
      <c r="G1053" s="962"/>
    </row>
    <row r="1054" spans="1:7">
      <c r="A1054" s="962"/>
      <c r="B1054" s="962"/>
      <c r="C1054" s="962"/>
      <c r="D1054" s="962"/>
      <c r="E1054" s="962"/>
      <c r="F1054" s="962"/>
      <c r="G1054" s="962"/>
    </row>
    <row r="1055" spans="1:7">
      <c r="A1055" s="962"/>
      <c r="B1055" s="962"/>
      <c r="C1055" s="962"/>
      <c r="D1055" s="962"/>
      <c r="E1055" s="962"/>
      <c r="F1055" s="962"/>
      <c r="G1055" s="962"/>
    </row>
    <row r="1056" spans="1:7">
      <c r="A1056" s="962"/>
      <c r="B1056" s="962"/>
      <c r="C1056" s="962"/>
      <c r="D1056" s="962"/>
      <c r="E1056" s="962"/>
      <c r="F1056" s="962"/>
      <c r="G1056" s="962"/>
    </row>
    <row r="1057" spans="1:7">
      <c r="A1057" s="962"/>
      <c r="B1057" s="962"/>
      <c r="C1057" s="962"/>
      <c r="D1057" s="962"/>
      <c r="E1057" s="962"/>
      <c r="F1057" s="962"/>
      <c r="G1057" s="962"/>
    </row>
    <row r="1058" spans="1:7">
      <c r="A1058" s="962"/>
      <c r="B1058" s="962"/>
      <c r="C1058" s="962"/>
      <c r="D1058" s="962"/>
      <c r="E1058" s="962"/>
      <c r="F1058" s="962"/>
      <c r="G1058" s="962"/>
    </row>
    <row r="1059" spans="1:7">
      <c r="A1059" s="962"/>
      <c r="B1059" s="962"/>
      <c r="C1059" s="962"/>
      <c r="D1059" s="962"/>
      <c r="E1059" s="962"/>
      <c r="F1059" s="962"/>
      <c r="G1059" s="962"/>
    </row>
    <row r="1060" spans="1:7">
      <c r="A1060" s="962"/>
      <c r="B1060" s="962"/>
      <c r="C1060" s="962"/>
      <c r="D1060" s="962"/>
      <c r="E1060" s="962"/>
      <c r="F1060" s="962"/>
      <c r="G1060" s="962"/>
    </row>
    <row r="1061" spans="1:7">
      <c r="A1061" s="962"/>
      <c r="B1061" s="962"/>
      <c r="C1061" s="962"/>
      <c r="D1061" s="962"/>
      <c r="E1061" s="962"/>
      <c r="F1061" s="962"/>
      <c r="G1061" s="962"/>
    </row>
    <row r="1062" spans="1:7">
      <c r="A1062" s="962"/>
      <c r="B1062" s="962"/>
      <c r="C1062" s="962"/>
      <c r="D1062" s="962"/>
      <c r="E1062" s="962"/>
      <c r="F1062" s="962"/>
      <c r="G1062" s="962"/>
    </row>
    <row r="1063" spans="1:7">
      <c r="A1063" s="962"/>
      <c r="B1063" s="962"/>
      <c r="C1063" s="962"/>
      <c r="D1063" s="962"/>
      <c r="E1063" s="962"/>
      <c r="F1063" s="962"/>
      <c r="G1063" s="962"/>
    </row>
    <row r="1064" spans="1:7">
      <c r="A1064" s="962"/>
      <c r="B1064" s="962"/>
      <c r="C1064" s="962"/>
      <c r="D1064" s="962"/>
      <c r="E1064" s="962"/>
      <c r="F1064" s="962"/>
      <c r="G1064" s="962"/>
    </row>
    <row r="1065" spans="1:7">
      <c r="A1065" s="962"/>
      <c r="B1065" s="962"/>
      <c r="C1065" s="962"/>
      <c r="D1065" s="962"/>
      <c r="E1065" s="962"/>
      <c r="F1065" s="962"/>
      <c r="G1065" s="962"/>
    </row>
    <row r="1066" spans="1:7">
      <c r="A1066" s="962"/>
      <c r="B1066" s="962"/>
      <c r="C1066" s="962"/>
      <c r="D1066" s="962"/>
      <c r="E1066" s="962"/>
      <c r="F1066" s="962"/>
      <c r="G1066" s="962"/>
    </row>
    <row r="1067" spans="1:7">
      <c r="A1067" s="962"/>
      <c r="B1067" s="962"/>
      <c r="C1067" s="962"/>
      <c r="D1067" s="962"/>
      <c r="E1067" s="962"/>
      <c r="F1067" s="962"/>
      <c r="G1067" s="962"/>
    </row>
    <row r="1068" spans="1:7">
      <c r="A1068" s="962"/>
      <c r="B1068" s="962"/>
      <c r="C1068" s="962"/>
      <c r="D1068" s="962"/>
      <c r="E1068" s="962"/>
      <c r="F1068" s="962"/>
      <c r="G1068" s="962"/>
    </row>
    <row r="1069" spans="1:7">
      <c r="A1069" s="962"/>
      <c r="B1069" s="962"/>
      <c r="C1069" s="962"/>
      <c r="D1069" s="962"/>
      <c r="E1069" s="962"/>
      <c r="F1069" s="962"/>
      <c r="G1069" s="962"/>
    </row>
    <row r="1070" spans="1:7">
      <c r="A1070" s="962"/>
      <c r="B1070" s="962"/>
      <c r="C1070" s="962"/>
      <c r="D1070" s="962"/>
      <c r="E1070" s="962"/>
      <c r="F1070" s="962"/>
      <c r="G1070" s="962"/>
    </row>
    <row r="1071" spans="1:7">
      <c r="A1071" s="962"/>
      <c r="B1071" s="962"/>
      <c r="C1071" s="962"/>
      <c r="D1071" s="962"/>
      <c r="E1071" s="962"/>
      <c r="F1071" s="962"/>
      <c r="G1071" s="962"/>
    </row>
    <row r="1072" spans="1:7">
      <c r="A1072" s="962"/>
      <c r="B1072" s="962"/>
      <c r="C1072" s="962"/>
      <c r="D1072" s="962"/>
      <c r="E1072" s="962"/>
      <c r="F1072" s="962"/>
      <c r="G1072" s="962"/>
    </row>
    <row r="1073" spans="1:7">
      <c r="A1073" s="962"/>
      <c r="B1073" s="962"/>
      <c r="C1073" s="962"/>
      <c r="D1073" s="962"/>
      <c r="E1073" s="962"/>
      <c r="F1073" s="962"/>
      <c r="G1073" s="962"/>
    </row>
    <row r="1074" spans="1:7">
      <c r="A1074" s="962"/>
      <c r="B1074" s="962"/>
      <c r="C1074" s="962"/>
      <c r="D1074" s="962"/>
      <c r="E1074" s="962"/>
      <c r="F1074" s="962"/>
      <c r="G1074" s="962"/>
    </row>
    <row r="1075" spans="1:7">
      <c r="A1075" s="962"/>
      <c r="B1075" s="962"/>
      <c r="C1075" s="962"/>
      <c r="D1075" s="962"/>
      <c r="E1075" s="962"/>
      <c r="F1075" s="962"/>
      <c r="G1075" s="962"/>
    </row>
    <row r="1076" spans="1:7">
      <c r="A1076" s="962"/>
      <c r="B1076" s="962"/>
      <c r="C1076" s="962"/>
      <c r="D1076" s="962"/>
      <c r="E1076" s="962"/>
      <c r="F1076" s="962"/>
      <c r="G1076" s="962"/>
    </row>
    <row r="1077" spans="1:7">
      <c r="A1077" s="962"/>
      <c r="B1077" s="962"/>
      <c r="C1077" s="962"/>
      <c r="D1077" s="962"/>
      <c r="E1077" s="962"/>
      <c r="F1077" s="962"/>
      <c r="G1077" s="962"/>
    </row>
    <row r="1078" spans="1:7">
      <c r="A1078" s="962"/>
      <c r="B1078" s="962"/>
      <c r="C1078" s="962"/>
      <c r="D1078" s="962"/>
      <c r="E1078" s="962"/>
      <c r="F1078" s="962"/>
      <c r="G1078" s="962"/>
    </row>
    <row r="1079" spans="1:7">
      <c r="A1079" s="962"/>
      <c r="B1079" s="962"/>
      <c r="C1079" s="962"/>
      <c r="D1079" s="962"/>
      <c r="E1079" s="962"/>
      <c r="F1079" s="962"/>
      <c r="G1079" s="962"/>
    </row>
    <row r="1080" spans="1:7">
      <c r="A1080" s="962"/>
      <c r="B1080" s="962"/>
      <c r="C1080" s="962"/>
      <c r="D1080" s="962"/>
      <c r="E1080" s="962"/>
      <c r="F1080" s="962"/>
      <c r="G1080" s="962"/>
    </row>
    <row r="1081" spans="1:7">
      <c r="A1081" s="962"/>
      <c r="B1081" s="962"/>
      <c r="C1081" s="962"/>
      <c r="D1081" s="962"/>
      <c r="E1081" s="962"/>
      <c r="F1081" s="962"/>
      <c r="G1081" s="962"/>
    </row>
    <row r="1082" spans="1:7">
      <c r="A1082" s="962"/>
      <c r="B1082" s="962"/>
      <c r="C1082" s="962"/>
      <c r="D1082" s="962"/>
      <c r="E1082" s="962"/>
      <c r="F1082" s="962"/>
      <c r="G1082" s="962"/>
    </row>
    <row r="1083" spans="1:7">
      <c r="A1083" s="962"/>
      <c r="B1083" s="962"/>
      <c r="C1083" s="962"/>
      <c r="D1083" s="962"/>
      <c r="E1083" s="962"/>
      <c r="F1083" s="962"/>
      <c r="G1083" s="962"/>
    </row>
    <row r="1084" spans="1:7">
      <c r="A1084" s="962"/>
      <c r="B1084" s="962"/>
      <c r="C1084" s="962"/>
      <c r="D1084" s="962"/>
      <c r="E1084" s="962"/>
      <c r="F1084" s="962"/>
      <c r="G1084" s="962"/>
    </row>
    <row r="1085" spans="1:7">
      <c r="A1085" s="962"/>
      <c r="B1085" s="962"/>
      <c r="C1085" s="962"/>
      <c r="D1085" s="962"/>
      <c r="E1085" s="962"/>
      <c r="F1085" s="962"/>
      <c r="G1085" s="962"/>
    </row>
    <row r="1086" spans="1:7">
      <c r="A1086" s="962"/>
      <c r="B1086" s="962"/>
      <c r="C1086" s="962"/>
      <c r="D1086" s="962"/>
      <c r="E1086" s="962"/>
      <c r="F1086" s="962"/>
      <c r="G1086" s="962"/>
    </row>
    <row r="1087" spans="1:7">
      <c r="A1087" s="962"/>
      <c r="B1087" s="962"/>
      <c r="C1087" s="962"/>
      <c r="D1087" s="962"/>
      <c r="E1087" s="962"/>
      <c r="F1087" s="962"/>
      <c r="G1087" s="962"/>
    </row>
    <row r="1088" spans="1:7">
      <c r="A1088" s="962"/>
      <c r="B1088" s="962"/>
      <c r="C1088" s="962"/>
      <c r="D1088" s="962"/>
      <c r="E1088" s="962"/>
      <c r="F1088" s="962"/>
      <c r="G1088" s="962"/>
    </row>
    <row r="1089" spans="1:7">
      <c r="A1089" s="962"/>
      <c r="B1089" s="962"/>
      <c r="C1089" s="962"/>
      <c r="D1089" s="962"/>
      <c r="E1089" s="962"/>
      <c r="F1089" s="962"/>
      <c r="G1089" s="962"/>
    </row>
    <row r="1090" spans="1:7">
      <c r="A1090" s="962"/>
      <c r="B1090" s="962"/>
      <c r="C1090" s="962"/>
      <c r="D1090" s="962"/>
      <c r="E1090" s="962"/>
      <c r="F1090" s="962"/>
      <c r="G1090" s="962"/>
    </row>
    <row r="1091" spans="1:7">
      <c r="A1091" s="962"/>
      <c r="B1091" s="962"/>
      <c r="C1091" s="962"/>
      <c r="D1091" s="962"/>
      <c r="E1091" s="962"/>
      <c r="F1091" s="962"/>
      <c r="G1091" s="962"/>
    </row>
    <row r="1092" spans="1:7">
      <c r="A1092" s="962"/>
      <c r="B1092" s="962"/>
      <c r="C1092" s="962"/>
      <c r="D1092" s="962"/>
      <c r="E1092" s="962"/>
      <c r="F1092" s="962"/>
      <c r="G1092" s="962"/>
    </row>
    <row r="1093" spans="1:7">
      <c r="A1093" s="962"/>
      <c r="B1093" s="962"/>
      <c r="C1093" s="962"/>
      <c r="D1093" s="962"/>
      <c r="E1093" s="962"/>
      <c r="F1093" s="962"/>
      <c r="G1093" s="962"/>
    </row>
    <row r="1094" spans="1:7">
      <c r="A1094" s="962"/>
      <c r="B1094" s="962"/>
      <c r="C1094" s="962"/>
      <c r="D1094" s="962"/>
      <c r="E1094" s="962"/>
      <c r="F1094" s="962"/>
      <c r="G1094" s="962"/>
    </row>
    <row r="1095" spans="1:7">
      <c r="A1095" s="962"/>
      <c r="B1095" s="962"/>
      <c r="C1095" s="962"/>
      <c r="D1095" s="962"/>
      <c r="E1095" s="962"/>
      <c r="F1095" s="962"/>
      <c r="G1095" s="962"/>
    </row>
    <row r="1096" spans="1:7">
      <c r="A1096" s="962"/>
      <c r="B1096" s="962"/>
      <c r="C1096" s="962"/>
      <c r="D1096" s="962"/>
      <c r="E1096" s="962"/>
      <c r="F1096" s="962"/>
      <c r="G1096" s="962"/>
    </row>
    <row r="1097" spans="1:7">
      <c r="A1097" s="962"/>
      <c r="B1097" s="962"/>
      <c r="C1097" s="962"/>
      <c r="D1097" s="962"/>
      <c r="E1097" s="962"/>
      <c r="F1097" s="962"/>
      <c r="G1097" s="962"/>
    </row>
    <row r="1098" spans="1:7">
      <c r="A1098" s="962"/>
      <c r="B1098" s="962"/>
      <c r="C1098" s="962"/>
      <c r="D1098" s="962"/>
      <c r="E1098" s="962"/>
      <c r="F1098" s="962"/>
      <c r="G1098" s="962"/>
    </row>
    <row r="1099" spans="1:7">
      <c r="A1099" s="962"/>
      <c r="B1099" s="962"/>
      <c r="C1099" s="962"/>
      <c r="D1099" s="962"/>
      <c r="E1099" s="962"/>
      <c r="F1099" s="962"/>
      <c r="G1099" s="962"/>
    </row>
    <row r="1100" spans="1:7">
      <c r="A1100" s="962"/>
      <c r="B1100" s="962"/>
      <c r="C1100" s="962"/>
      <c r="D1100" s="962"/>
      <c r="E1100" s="962"/>
      <c r="F1100" s="962"/>
      <c r="G1100" s="962"/>
    </row>
    <row r="1101" spans="1:7">
      <c r="A1101" s="962"/>
      <c r="B1101" s="962"/>
      <c r="C1101" s="962"/>
      <c r="D1101" s="962"/>
      <c r="E1101" s="962"/>
      <c r="F1101" s="962"/>
      <c r="G1101" s="962"/>
    </row>
    <row r="1102" spans="1:7">
      <c r="A1102" s="962"/>
      <c r="B1102" s="962"/>
      <c r="C1102" s="962"/>
      <c r="D1102" s="962"/>
      <c r="E1102" s="962"/>
      <c r="F1102" s="962"/>
      <c r="G1102" s="962"/>
    </row>
    <row r="1103" spans="1:7">
      <c r="A1103" s="962"/>
      <c r="B1103" s="962"/>
      <c r="C1103" s="962"/>
      <c r="D1103" s="962"/>
      <c r="E1103" s="962"/>
      <c r="F1103" s="962"/>
      <c r="G1103" s="962"/>
    </row>
    <row r="1104" spans="1:7">
      <c r="A1104" s="962"/>
      <c r="B1104" s="962"/>
      <c r="C1104" s="962"/>
      <c r="D1104" s="962"/>
      <c r="E1104" s="962"/>
      <c r="F1104" s="962"/>
      <c r="G1104" s="962"/>
    </row>
    <row r="1105" spans="1:7">
      <c r="A1105" s="962"/>
      <c r="B1105" s="962"/>
      <c r="C1105" s="962"/>
      <c r="D1105" s="962"/>
      <c r="E1105" s="962"/>
      <c r="F1105" s="962"/>
      <c r="G1105" s="962"/>
    </row>
    <row r="1106" spans="1:7">
      <c r="A1106" s="962"/>
      <c r="B1106" s="962"/>
      <c r="C1106" s="962"/>
      <c r="D1106" s="962"/>
      <c r="E1106" s="962"/>
      <c r="F1106" s="962"/>
      <c r="G1106" s="962"/>
    </row>
    <row r="1107" spans="1:7">
      <c r="A1107" s="962"/>
      <c r="B1107" s="962"/>
      <c r="C1107" s="962"/>
      <c r="D1107" s="962"/>
      <c r="E1107" s="962"/>
      <c r="F1107" s="962"/>
      <c r="G1107" s="962"/>
    </row>
    <row r="1108" spans="1:7">
      <c r="A1108" s="962"/>
      <c r="B1108" s="962"/>
      <c r="C1108" s="962"/>
      <c r="D1108" s="962"/>
      <c r="E1108" s="962"/>
      <c r="F1108" s="962"/>
      <c r="G1108" s="962"/>
    </row>
    <row r="1109" spans="1:7">
      <c r="A1109" s="962"/>
      <c r="B1109" s="962"/>
      <c r="C1109" s="962"/>
      <c r="D1109" s="962"/>
      <c r="E1109" s="962"/>
      <c r="F1109" s="962"/>
      <c r="G1109" s="962"/>
    </row>
    <row r="1110" spans="1:7">
      <c r="A1110" s="962"/>
      <c r="B1110" s="962"/>
      <c r="C1110" s="962"/>
      <c r="D1110" s="962"/>
      <c r="E1110" s="962"/>
      <c r="F1110" s="962"/>
      <c r="G1110" s="962"/>
    </row>
    <row r="1111" spans="1:7">
      <c r="A1111" s="962"/>
      <c r="B1111" s="962"/>
      <c r="C1111" s="962"/>
      <c r="D1111" s="962"/>
      <c r="E1111" s="962"/>
      <c r="F1111" s="962"/>
      <c r="G1111" s="962"/>
    </row>
    <row r="1112" spans="1:7">
      <c r="A1112" s="962"/>
      <c r="B1112" s="962"/>
      <c r="C1112" s="962"/>
      <c r="D1112" s="962"/>
      <c r="E1112" s="962"/>
      <c r="F1112" s="962"/>
      <c r="G1112" s="962"/>
    </row>
    <row r="1113" spans="1:7">
      <c r="A1113" s="962"/>
      <c r="B1113" s="962"/>
      <c r="C1113" s="962"/>
      <c r="D1113" s="962"/>
      <c r="E1113" s="962"/>
      <c r="F1113" s="962"/>
      <c r="G1113" s="962"/>
    </row>
    <row r="1114" spans="1:7">
      <c r="A1114" s="962"/>
      <c r="B1114" s="962"/>
      <c r="C1114" s="962"/>
      <c r="D1114" s="962"/>
      <c r="E1114" s="962"/>
      <c r="F1114" s="962"/>
      <c r="G1114" s="962"/>
    </row>
    <row r="1115" spans="1:7">
      <c r="A1115" s="962"/>
      <c r="B1115" s="962"/>
      <c r="C1115" s="962"/>
      <c r="D1115" s="962"/>
      <c r="E1115" s="962"/>
      <c r="F1115" s="962"/>
      <c r="G1115" s="962"/>
    </row>
    <row r="1116" spans="1:7">
      <c r="A1116" s="962"/>
      <c r="B1116" s="962"/>
      <c r="C1116" s="962"/>
      <c r="D1116" s="962"/>
      <c r="E1116" s="962"/>
      <c r="F1116" s="962"/>
      <c r="G1116" s="962"/>
    </row>
    <row r="1117" spans="1:7">
      <c r="A1117" s="962"/>
      <c r="B1117" s="962"/>
      <c r="C1117" s="962"/>
      <c r="D1117" s="962"/>
      <c r="E1117" s="962"/>
      <c r="F1117" s="962"/>
      <c r="G1117" s="962"/>
    </row>
    <row r="1118" spans="1:7">
      <c r="A1118" s="962"/>
      <c r="B1118" s="962"/>
      <c r="C1118" s="962"/>
      <c r="D1118" s="962"/>
      <c r="E1118" s="962"/>
      <c r="F1118" s="962"/>
      <c r="G1118" s="962"/>
    </row>
    <row r="1119" spans="1:7">
      <c r="A1119" s="962"/>
      <c r="B1119" s="962"/>
      <c r="C1119" s="962"/>
      <c r="D1119" s="962"/>
      <c r="E1119" s="962"/>
      <c r="F1119" s="962"/>
      <c r="G1119" s="962"/>
    </row>
    <row r="1120" spans="1:7">
      <c r="A1120" s="962"/>
      <c r="B1120" s="962"/>
      <c r="C1120" s="962"/>
      <c r="D1120" s="962"/>
      <c r="E1120" s="962"/>
      <c r="F1120" s="962"/>
      <c r="G1120" s="962"/>
    </row>
    <row r="1121" spans="1:7">
      <c r="A1121" s="962"/>
      <c r="B1121" s="962"/>
      <c r="C1121" s="962"/>
      <c r="D1121" s="962"/>
      <c r="E1121" s="962"/>
      <c r="F1121" s="962"/>
      <c r="G1121" s="962"/>
    </row>
  </sheetData>
  <mergeCells count="5">
    <mergeCell ref="A2:G2"/>
    <mergeCell ref="A3:G3"/>
    <mergeCell ref="A5:A7"/>
    <mergeCell ref="E5:E7"/>
    <mergeCell ref="F5:F7"/>
  </mergeCells>
  <hyperlinks>
    <hyperlink ref="A1" location="Índice!A1" display="Voltar ao Índice"/>
  </hyperlinks>
  <printOptions gridLinesSet="0"/>
  <pageMargins left="0.78740157480314965" right="0.78740157480314965" top="1.1811023622047245" bottom="0.78740157480314965" header="0.39370078740157483" footer="0"/>
  <pageSetup paperSize="9" orientation="portrait"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dimension ref="A1:G23"/>
  <sheetViews>
    <sheetView workbookViewId="0">
      <selection activeCell="A43" sqref="A43"/>
    </sheetView>
  </sheetViews>
  <sheetFormatPr defaultRowHeight="12.75"/>
  <cols>
    <col min="1" max="1" width="31.85546875" style="1401" customWidth="1"/>
    <col min="2" max="256" width="9.140625" style="1401"/>
    <col min="257" max="257" width="31.85546875" style="1401" customWidth="1"/>
    <col min="258" max="512" width="9.140625" style="1401"/>
    <col min="513" max="513" width="31.85546875" style="1401" customWidth="1"/>
    <col min="514" max="768" width="9.140625" style="1401"/>
    <col min="769" max="769" width="31.85546875" style="1401" customWidth="1"/>
    <col min="770" max="1024" width="9.140625" style="1401"/>
    <col min="1025" max="1025" width="31.85546875" style="1401" customWidth="1"/>
    <col min="1026" max="1280" width="9.140625" style="1401"/>
    <col min="1281" max="1281" width="31.85546875" style="1401" customWidth="1"/>
    <col min="1282" max="1536" width="9.140625" style="1401"/>
    <col min="1537" max="1537" width="31.85546875" style="1401" customWidth="1"/>
    <col min="1538" max="1792" width="9.140625" style="1401"/>
    <col min="1793" max="1793" width="31.85546875" style="1401" customWidth="1"/>
    <col min="1794" max="2048" width="9.140625" style="1401"/>
    <col min="2049" max="2049" width="31.85546875" style="1401" customWidth="1"/>
    <col min="2050" max="2304" width="9.140625" style="1401"/>
    <col min="2305" max="2305" width="31.85546875" style="1401" customWidth="1"/>
    <col min="2306" max="2560" width="9.140625" style="1401"/>
    <col min="2561" max="2561" width="31.85546875" style="1401" customWidth="1"/>
    <col min="2562" max="2816" width="9.140625" style="1401"/>
    <col min="2817" max="2817" width="31.85546875" style="1401" customWidth="1"/>
    <col min="2818" max="3072" width="9.140625" style="1401"/>
    <col min="3073" max="3073" width="31.85546875" style="1401" customWidth="1"/>
    <col min="3074" max="3328" width="9.140625" style="1401"/>
    <col min="3329" max="3329" width="31.85546875" style="1401" customWidth="1"/>
    <col min="3330" max="3584" width="9.140625" style="1401"/>
    <col min="3585" max="3585" width="31.85546875" style="1401" customWidth="1"/>
    <col min="3586" max="3840" width="9.140625" style="1401"/>
    <col min="3841" max="3841" width="31.85546875" style="1401" customWidth="1"/>
    <col min="3842" max="4096" width="9.140625" style="1401"/>
    <col min="4097" max="4097" width="31.85546875" style="1401" customWidth="1"/>
    <col min="4098" max="4352" width="9.140625" style="1401"/>
    <col min="4353" max="4353" width="31.85546875" style="1401" customWidth="1"/>
    <col min="4354" max="4608" width="9.140625" style="1401"/>
    <col min="4609" max="4609" width="31.85546875" style="1401" customWidth="1"/>
    <col min="4610" max="4864" width="9.140625" style="1401"/>
    <col min="4865" max="4865" width="31.85546875" style="1401" customWidth="1"/>
    <col min="4866" max="5120" width="9.140625" style="1401"/>
    <col min="5121" max="5121" width="31.85546875" style="1401" customWidth="1"/>
    <col min="5122" max="5376" width="9.140625" style="1401"/>
    <col min="5377" max="5377" width="31.85546875" style="1401" customWidth="1"/>
    <col min="5378" max="5632" width="9.140625" style="1401"/>
    <col min="5633" max="5633" width="31.85546875" style="1401" customWidth="1"/>
    <col min="5634" max="5888" width="9.140625" style="1401"/>
    <col min="5889" max="5889" width="31.85546875" style="1401" customWidth="1"/>
    <col min="5890" max="6144" width="9.140625" style="1401"/>
    <col min="6145" max="6145" width="31.85546875" style="1401" customWidth="1"/>
    <col min="6146" max="6400" width="9.140625" style="1401"/>
    <col min="6401" max="6401" width="31.85546875" style="1401" customWidth="1"/>
    <col min="6402" max="6656" width="9.140625" style="1401"/>
    <col min="6657" max="6657" width="31.85546875" style="1401" customWidth="1"/>
    <col min="6658" max="6912" width="9.140625" style="1401"/>
    <col min="6913" max="6913" width="31.85546875" style="1401" customWidth="1"/>
    <col min="6914" max="7168" width="9.140625" style="1401"/>
    <col min="7169" max="7169" width="31.85546875" style="1401" customWidth="1"/>
    <col min="7170" max="7424" width="9.140625" style="1401"/>
    <col min="7425" max="7425" width="31.85546875" style="1401" customWidth="1"/>
    <col min="7426" max="7680" width="9.140625" style="1401"/>
    <col min="7681" max="7681" width="31.85546875" style="1401" customWidth="1"/>
    <col min="7682" max="7936" width="9.140625" style="1401"/>
    <col min="7937" max="7937" width="31.85546875" style="1401" customWidth="1"/>
    <col min="7938" max="8192" width="9.140625" style="1401"/>
    <col min="8193" max="8193" width="31.85546875" style="1401" customWidth="1"/>
    <col min="8194" max="8448" width="9.140625" style="1401"/>
    <col min="8449" max="8449" width="31.85546875" style="1401" customWidth="1"/>
    <col min="8450" max="8704" width="9.140625" style="1401"/>
    <col min="8705" max="8705" width="31.85546875" style="1401" customWidth="1"/>
    <col min="8706" max="8960" width="9.140625" style="1401"/>
    <col min="8961" max="8961" width="31.85546875" style="1401" customWidth="1"/>
    <col min="8962" max="9216" width="9.140625" style="1401"/>
    <col min="9217" max="9217" width="31.85546875" style="1401" customWidth="1"/>
    <col min="9218" max="9472" width="9.140625" style="1401"/>
    <col min="9473" max="9473" width="31.85546875" style="1401" customWidth="1"/>
    <col min="9474" max="9728" width="9.140625" style="1401"/>
    <col min="9729" max="9729" width="31.85546875" style="1401" customWidth="1"/>
    <col min="9730" max="9984" width="9.140625" style="1401"/>
    <col min="9985" max="9985" width="31.85546875" style="1401" customWidth="1"/>
    <col min="9986" max="10240" width="9.140625" style="1401"/>
    <col min="10241" max="10241" width="31.85546875" style="1401" customWidth="1"/>
    <col min="10242" max="10496" width="9.140625" style="1401"/>
    <col min="10497" max="10497" width="31.85546875" style="1401" customWidth="1"/>
    <col min="10498" max="10752" width="9.140625" style="1401"/>
    <col min="10753" max="10753" width="31.85546875" style="1401" customWidth="1"/>
    <col min="10754" max="11008" width="9.140625" style="1401"/>
    <col min="11009" max="11009" width="31.85546875" style="1401" customWidth="1"/>
    <col min="11010" max="11264" width="9.140625" style="1401"/>
    <col min="11265" max="11265" width="31.85546875" style="1401" customWidth="1"/>
    <col min="11266" max="11520" width="9.140625" style="1401"/>
    <col min="11521" max="11521" width="31.85546875" style="1401" customWidth="1"/>
    <col min="11522" max="11776" width="9.140625" style="1401"/>
    <col min="11777" max="11777" width="31.85546875" style="1401" customWidth="1"/>
    <col min="11778" max="12032" width="9.140625" style="1401"/>
    <col min="12033" max="12033" width="31.85546875" style="1401" customWidth="1"/>
    <col min="12034" max="12288" width="9.140625" style="1401"/>
    <col min="12289" max="12289" width="31.85546875" style="1401" customWidth="1"/>
    <col min="12290" max="12544" width="9.140625" style="1401"/>
    <col min="12545" max="12545" width="31.85546875" style="1401" customWidth="1"/>
    <col min="12546" max="12800" width="9.140625" style="1401"/>
    <col min="12801" max="12801" width="31.85546875" style="1401" customWidth="1"/>
    <col min="12802" max="13056" width="9.140625" style="1401"/>
    <col min="13057" max="13057" width="31.85546875" style="1401" customWidth="1"/>
    <col min="13058" max="13312" width="9.140625" style="1401"/>
    <col min="13313" max="13313" width="31.85546875" style="1401" customWidth="1"/>
    <col min="13314" max="13568" width="9.140625" style="1401"/>
    <col min="13569" max="13569" width="31.85546875" style="1401" customWidth="1"/>
    <col min="13570" max="13824" width="9.140625" style="1401"/>
    <col min="13825" max="13825" width="31.85546875" style="1401" customWidth="1"/>
    <col min="13826" max="14080" width="9.140625" style="1401"/>
    <col min="14081" max="14081" width="31.85546875" style="1401" customWidth="1"/>
    <col min="14082" max="14336" width="9.140625" style="1401"/>
    <col min="14337" max="14337" width="31.85546875" style="1401" customWidth="1"/>
    <col min="14338" max="14592" width="9.140625" style="1401"/>
    <col min="14593" max="14593" width="31.85546875" style="1401" customWidth="1"/>
    <col min="14594" max="14848" width="9.140625" style="1401"/>
    <col min="14849" max="14849" width="31.85546875" style="1401" customWidth="1"/>
    <col min="14850" max="15104" width="9.140625" style="1401"/>
    <col min="15105" max="15105" width="31.85546875" style="1401" customWidth="1"/>
    <col min="15106" max="15360" width="9.140625" style="1401"/>
    <col min="15361" max="15361" width="31.85546875" style="1401" customWidth="1"/>
    <col min="15362" max="15616" width="9.140625" style="1401"/>
    <col min="15617" max="15617" width="31.85546875" style="1401" customWidth="1"/>
    <col min="15618" max="15872" width="9.140625" style="1401"/>
    <col min="15873" max="15873" width="31.85546875" style="1401" customWidth="1"/>
    <col min="15874" max="16128" width="9.140625" style="1401"/>
    <col min="16129" max="16129" width="31.85546875" style="1401" customWidth="1"/>
    <col min="16130" max="16384" width="9.140625" style="1401"/>
  </cols>
  <sheetData>
    <row r="1" spans="1:7" ht="15" customHeight="1">
      <c r="A1" s="1715" t="s">
        <v>1527</v>
      </c>
      <c r="B1" s="1430"/>
      <c r="C1" s="1430"/>
      <c r="D1" s="1430"/>
      <c r="E1" s="1430"/>
      <c r="F1" s="1430"/>
      <c r="G1" s="1430"/>
    </row>
    <row r="2" spans="1:7" ht="21" customHeight="1">
      <c r="A2" s="1940" t="s">
        <v>1259</v>
      </c>
      <c r="B2" s="1940"/>
      <c r="C2" s="1940"/>
      <c r="D2" s="1940"/>
      <c r="E2" s="1940"/>
      <c r="F2" s="1940"/>
      <c r="G2" s="1940"/>
    </row>
    <row r="3" spans="1:7" ht="33" customHeight="1">
      <c r="A3" s="1955" t="s">
        <v>1270</v>
      </c>
      <c r="B3" s="1955"/>
      <c r="C3" s="1955"/>
      <c r="D3" s="1955"/>
      <c r="E3" s="1955"/>
      <c r="F3" s="1955"/>
      <c r="G3" s="1955"/>
    </row>
    <row r="4" spans="1:7" ht="15" customHeight="1">
      <c r="A4" s="1418">
        <v>2015</v>
      </c>
      <c r="B4" s="1419"/>
      <c r="C4" s="1419"/>
      <c r="D4" s="1419"/>
      <c r="E4" s="1419"/>
      <c r="F4" s="1419"/>
      <c r="G4" s="1419"/>
    </row>
    <row r="5" spans="1:7" ht="18" customHeight="1">
      <c r="A5" s="1941" t="s">
        <v>420</v>
      </c>
      <c r="B5" s="1404" t="s">
        <v>156</v>
      </c>
      <c r="C5" s="1957" t="s">
        <v>1271</v>
      </c>
      <c r="D5" s="1405"/>
      <c r="E5" s="1403" t="s">
        <v>156</v>
      </c>
      <c r="F5" s="1957" t="s">
        <v>1272</v>
      </c>
      <c r="G5" s="1403" t="s">
        <v>156</v>
      </c>
    </row>
    <row r="6" spans="1:7" ht="18" customHeight="1">
      <c r="A6" s="1828"/>
      <c r="B6" s="969" t="s">
        <v>1273</v>
      </c>
      <c r="C6" s="1957"/>
      <c r="D6" s="969" t="s">
        <v>1274</v>
      </c>
      <c r="E6" s="969" t="s">
        <v>719</v>
      </c>
      <c r="F6" s="1957"/>
      <c r="G6" s="1959" t="s">
        <v>1275</v>
      </c>
    </row>
    <row r="7" spans="1:7" ht="18" customHeight="1">
      <c r="A7" s="1829"/>
      <c r="B7" s="1386" t="s">
        <v>156</v>
      </c>
      <c r="C7" s="1958"/>
      <c r="D7" s="1386" t="s">
        <v>156</v>
      </c>
      <c r="E7" s="1385"/>
      <c r="F7" s="1958"/>
      <c r="G7" s="1960"/>
    </row>
    <row r="8" spans="1:7" ht="12.95" customHeight="1">
      <c r="A8" s="1420"/>
      <c r="B8" s="1421"/>
      <c r="C8" s="1421"/>
      <c r="D8" s="1421"/>
      <c r="E8" s="1420"/>
      <c r="F8" s="1420"/>
      <c r="G8" s="1420"/>
    </row>
    <row r="9" spans="1:7" ht="12.95" customHeight="1">
      <c r="A9" s="1422" t="s">
        <v>26</v>
      </c>
      <c r="B9" s="1423">
        <f t="shared" ref="B9:G9" si="0">+B11+B19+B20</f>
        <v>32072.000000000004</v>
      </c>
      <c r="C9" s="1423">
        <f t="shared" si="0"/>
        <v>4323.9999999999982</v>
      </c>
      <c r="D9" s="1423">
        <f t="shared" si="0"/>
        <v>7897</v>
      </c>
      <c r="E9" s="1423">
        <f t="shared" si="0"/>
        <v>40533.000000000007</v>
      </c>
      <c r="F9" s="1423">
        <f t="shared" si="0"/>
        <v>4714.0000000000018</v>
      </c>
      <c r="G9" s="1423">
        <f t="shared" si="0"/>
        <v>6328</v>
      </c>
    </row>
    <row r="10" spans="1:7" s="1411" customFormat="1" ht="12.95" customHeight="1">
      <c r="A10" s="1421"/>
      <c r="B10" s="1424"/>
      <c r="C10" s="1424"/>
      <c r="D10" s="1424"/>
      <c r="E10" s="1424"/>
      <c r="F10" s="1424"/>
      <c r="G10" s="1424"/>
    </row>
    <row r="11" spans="1:7" ht="12.95" customHeight="1">
      <c r="A11" s="1425" t="s">
        <v>1266</v>
      </c>
      <c r="B11" s="1423">
        <f t="shared" ref="B11:G11" si="1">SUM(B13:B17)</f>
        <v>31374.000000000004</v>
      </c>
      <c r="C11" s="1423">
        <f t="shared" si="1"/>
        <v>4159.9999999999982</v>
      </c>
      <c r="D11" s="1423">
        <f t="shared" si="1"/>
        <v>7476</v>
      </c>
      <c r="E11" s="1423">
        <f t="shared" si="1"/>
        <v>38623.000000000007</v>
      </c>
      <c r="F11" s="1423">
        <f t="shared" si="1"/>
        <v>4622.0000000000018</v>
      </c>
      <c r="G11" s="1423">
        <f t="shared" si="1"/>
        <v>6086</v>
      </c>
    </row>
    <row r="12" spans="1:7" ht="12.95" customHeight="1">
      <c r="A12" s="1421"/>
      <c r="B12" s="1426"/>
      <c r="C12" s="1426"/>
      <c r="D12" s="1426"/>
      <c r="E12" s="1426"/>
      <c r="F12" s="1426"/>
      <c r="G12" s="1426"/>
    </row>
    <row r="13" spans="1:7" ht="12.95" customHeight="1">
      <c r="A13" s="1427" t="s">
        <v>1189</v>
      </c>
      <c r="B13" s="1428">
        <v>10186.999999999998</v>
      </c>
      <c r="C13" s="1428">
        <v>1480.9999999999995</v>
      </c>
      <c r="D13" s="1428">
        <v>2247.9999999999995</v>
      </c>
      <c r="E13" s="1426">
        <v>11453</v>
      </c>
      <c r="F13" s="1426">
        <v>1522.0000000000018</v>
      </c>
      <c r="G13" s="1426">
        <v>2083.0000000000009</v>
      </c>
    </row>
    <row r="14" spans="1:7" ht="12.95" customHeight="1">
      <c r="A14" s="1427" t="s">
        <v>1190</v>
      </c>
      <c r="B14" s="1428">
        <v>7216</v>
      </c>
      <c r="C14" s="1428">
        <v>997.99999999999909</v>
      </c>
      <c r="D14" s="1428">
        <v>2191.0000000000005</v>
      </c>
      <c r="E14" s="1426">
        <v>10197.000000000004</v>
      </c>
      <c r="F14" s="1426">
        <v>980</v>
      </c>
      <c r="G14" s="1426">
        <v>1976</v>
      </c>
    </row>
    <row r="15" spans="1:7" ht="12.95" customHeight="1">
      <c r="A15" s="1427" t="s">
        <v>1267</v>
      </c>
      <c r="B15" s="1428">
        <v>11643.000000000004</v>
      </c>
      <c r="C15" s="1428">
        <v>947.99999999999977</v>
      </c>
      <c r="D15" s="1428">
        <v>1606</v>
      </c>
      <c r="E15" s="1426">
        <v>11596.000000000004</v>
      </c>
      <c r="F15" s="1426">
        <v>1865.0000000000005</v>
      </c>
      <c r="G15" s="1426">
        <v>1144.9999999999995</v>
      </c>
    </row>
    <row r="16" spans="1:7" ht="12.95" customHeight="1">
      <c r="A16" s="1427" t="s">
        <v>1192</v>
      </c>
      <c r="B16" s="1428">
        <v>1983</v>
      </c>
      <c r="C16" s="1428">
        <v>582.99999999999989</v>
      </c>
      <c r="D16" s="1428">
        <v>1218.9999999999998</v>
      </c>
      <c r="E16" s="1426">
        <v>3896.0000000000009</v>
      </c>
      <c r="F16" s="1429">
        <v>143.99999999999994</v>
      </c>
      <c r="G16" s="1429">
        <v>700.00000000000034</v>
      </c>
    </row>
    <row r="17" spans="1:7" ht="12.95" customHeight="1">
      <c r="A17" s="1427" t="s">
        <v>1193</v>
      </c>
      <c r="B17" s="1428">
        <v>344.99999999999983</v>
      </c>
      <c r="C17" s="1428">
        <v>150</v>
      </c>
      <c r="D17" s="1428">
        <v>211.99999999999997</v>
      </c>
      <c r="E17" s="1426">
        <v>1481</v>
      </c>
      <c r="F17" s="1429">
        <v>110.99999999999999</v>
      </c>
      <c r="G17" s="1429">
        <v>182</v>
      </c>
    </row>
    <row r="18" spans="1:7" ht="12.95" customHeight="1">
      <c r="A18" s="1421"/>
      <c r="B18" s="1430"/>
      <c r="C18" s="1430"/>
      <c r="D18" s="1430"/>
      <c r="E18" s="1430"/>
      <c r="F18" s="1430"/>
      <c r="G18" s="1430"/>
    </row>
    <row r="19" spans="1:7" ht="12.95" customHeight="1">
      <c r="A19" s="1425" t="s">
        <v>1268</v>
      </c>
      <c r="B19" s="1431">
        <v>147</v>
      </c>
      <c r="C19" s="1431">
        <v>39.000000000000007</v>
      </c>
      <c r="D19" s="1431">
        <v>182</v>
      </c>
      <c r="E19" s="1423">
        <v>934.00000000000011</v>
      </c>
      <c r="F19" s="1423">
        <v>1.0000000000000004</v>
      </c>
      <c r="G19" s="1423">
        <v>31.000000000000007</v>
      </c>
    </row>
    <row r="20" spans="1:7" ht="12.95" customHeight="1">
      <c r="A20" s="1425" t="s">
        <v>1269</v>
      </c>
      <c r="B20" s="1431">
        <v>551</v>
      </c>
      <c r="C20" s="1431">
        <v>125.00000000000001</v>
      </c>
      <c r="D20" s="1431">
        <v>238.99999999999994</v>
      </c>
      <c r="E20" s="1423">
        <v>976</v>
      </c>
      <c r="F20" s="1432">
        <v>91</v>
      </c>
      <c r="G20" s="1432">
        <v>211</v>
      </c>
    </row>
    <row r="21" spans="1:7" ht="12.95" customHeight="1" thickBot="1">
      <c r="A21" s="1433"/>
      <c r="B21" s="1433"/>
      <c r="C21" s="1433"/>
      <c r="D21" s="1433"/>
      <c r="E21" s="1433"/>
      <c r="F21" s="1433"/>
      <c r="G21" s="1433"/>
    </row>
    <row r="22" spans="1:7" ht="3.75" customHeight="1" thickTop="1">
      <c r="A22" s="1420"/>
      <c r="B22" s="1420"/>
      <c r="C22" s="1420"/>
      <c r="D22" s="1420"/>
      <c r="E22" s="1420"/>
      <c r="F22" s="1420"/>
      <c r="G22" s="1420"/>
    </row>
    <row r="23" spans="1:7" s="1400" customFormat="1" ht="12.95" customHeight="1">
      <c r="A23" s="1939" t="s">
        <v>1258</v>
      </c>
      <c r="B23" s="1939"/>
      <c r="C23" s="1939"/>
      <c r="D23" s="1939"/>
      <c r="E23" s="1939"/>
    </row>
  </sheetData>
  <mergeCells count="7">
    <mergeCell ref="A23:E23"/>
    <mergeCell ref="A2:G2"/>
    <mergeCell ref="A3:G3"/>
    <mergeCell ref="A5:A7"/>
    <mergeCell ref="C5:C7"/>
    <mergeCell ref="F5:F7"/>
    <mergeCell ref="G6:G7"/>
  </mergeCells>
  <hyperlinks>
    <hyperlink ref="A1" location="Índice!A1" display="Voltar ao Índice"/>
  </hyperlinks>
  <pageMargins left="0.78740157480314965" right="0.78740157480314965" top="1.1811023622047245" bottom="0.78740157480314965" header="0" footer="0.31496062992125984"/>
  <pageSetup paperSize="9" orientation="portrait" r:id="rId1"/>
</worksheet>
</file>

<file path=xl/worksheets/sheet65.xml><?xml version="1.0" encoding="utf-8"?>
<worksheet xmlns="http://schemas.openxmlformats.org/spreadsheetml/2006/main" xmlns:r="http://schemas.openxmlformats.org/officeDocument/2006/relationships">
  <sheetPr>
    <pageSetUpPr autoPageBreaks="0" fitToPage="1"/>
  </sheetPr>
  <dimension ref="A1:H1166"/>
  <sheetViews>
    <sheetView showGridLines="0" workbookViewId="0"/>
  </sheetViews>
  <sheetFormatPr defaultColWidth="9.7109375" defaultRowHeight="12.75"/>
  <cols>
    <col min="1" max="1" width="26.7109375" style="1401" customWidth="1"/>
    <col min="2" max="2" width="10.140625" style="1401" customWidth="1"/>
    <col min="3" max="3" width="12.140625" style="1401" customWidth="1"/>
    <col min="4" max="4" width="10.28515625" style="1401" customWidth="1"/>
    <col min="5" max="6" width="9.7109375" style="1401" customWidth="1"/>
    <col min="7" max="7" width="10.42578125" style="1401" customWidth="1"/>
    <col min="8" max="10" width="8.7109375" style="1401" customWidth="1"/>
    <col min="11" max="256" width="9.7109375" style="1401"/>
    <col min="257" max="257" width="26.7109375" style="1401" customWidth="1"/>
    <col min="258" max="258" width="10.140625" style="1401" customWidth="1"/>
    <col min="259" max="259" width="12.140625" style="1401" customWidth="1"/>
    <col min="260" max="260" width="10.28515625" style="1401" customWidth="1"/>
    <col min="261" max="262" width="9.7109375" style="1401" customWidth="1"/>
    <col min="263" max="263" width="10.42578125" style="1401" customWidth="1"/>
    <col min="264" max="266" width="8.7109375" style="1401" customWidth="1"/>
    <col min="267" max="512" width="9.7109375" style="1401"/>
    <col min="513" max="513" width="26.7109375" style="1401" customWidth="1"/>
    <col min="514" max="514" width="10.140625" style="1401" customWidth="1"/>
    <col min="515" max="515" width="12.140625" style="1401" customWidth="1"/>
    <col min="516" max="516" width="10.28515625" style="1401" customWidth="1"/>
    <col min="517" max="518" width="9.7109375" style="1401" customWidth="1"/>
    <col min="519" max="519" width="10.42578125" style="1401" customWidth="1"/>
    <col min="520" max="522" width="8.7109375" style="1401" customWidth="1"/>
    <col min="523" max="768" width="9.7109375" style="1401"/>
    <col min="769" max="769" width="26.7109375" style="1401" customWidth="1"/>
    <col min="770" max="770" width="10.140625" style="1401" customWidth="1"/>
    <col min="771" max="771" width="12.140625" style="1401" customWidth="1"/>
    <col min="772" max="772" width="10.28515625" style="1401" customWidth="1"/>
    <col min="773" max="774" width="9.7109375" style="1401" customWidth="1"/>
    <col min="775" max="775" width="10.42578125" style="1401" customWidth="1"/>
    <col min="776" max="778" width="8.7109375" style="1401" customWidth="1"/>
    <col min="779" max="1024" width="9.7109375" style="1401"/>
    <col min="1025" max="1025" width="26.7109375" style="1401" customWidth="1"/>
    <col min="1026" max="1026" width="10.140625" style="1401" customWidth="1"/>
    <col min="1027" max="1027" width="12.140625" style="1401" customWidth="1"/>
    <col min="1028" max="1028" width="10.28515625" style="1401" customWidth="1"/>
    <col min="1029" max="1030" width="9.7109375" style="1401" customWidth="1"/>
    <col min="1031" max="1031" width="10.42578125" style="1401" customWidth="1"/>
    <col min="1032" max="1034" width="8.7109375" style="1401" customWidth="1"/>
    <col min="1035" max="1280" width="9.7109375" style="1401"/>
    <col min="1281" max="1281" width="26.7109375" style="1401" customWidth="1"/>
    <col min="1282" max="1282" width="10.140625" style="1401" customWidth="1"/>
    <col min="1283" max="1283" width="12.140625" style="1401" customWidth="1"/>
    <col min="1284" max="1284" width="10.28515625" style="1401" customWidth="1"/>
    <col min="1285" max="1286" width="9.7109375" style="1401" customWidth="1"/>
    <col min="1287" max="1287" width="10.42578125" style="1401" customWidth="1"/>
    <col min="1288" max="1290" width="8.7109375" style="1401" customWidth="1"/>
    <col min="1291" max="1536" width="9.7109375" style="1401"/>
    <col min="1537" max="1537" width="26.7109375" style="1401" customWidth="1"/>
    <col min="1538" max="1538" width="10.140625" style="1401" customWidth="1"/>
    <col min="1539" max="1539" width="12.140625" style="1401" customWidth="1"/>
    <col min="1540" max="1540" width="10.28515625" style="1401" customWidth="1"/>
    <col min="1541" max="1542" width="9.7109375" style="1401" customWidth="1"/>
    <col min="1543" max="1543" width="10.42578125" style="1401" customWidth="1"/>
    <col min="1544" max="1546" width="8.7109375" style="1401" customWidth="1"/>
    <col min="1547" max="1792" width="9.7109375" style="1401"/>
    <col min="1793" max="1793" width="26.7109375" style="1401" customWidth="1"/>
    <col min="1794" max="1794" width="10.140625" style="1401" customWidth="1"/>
    <col min="1795" max="1795" width="12.140625" style="1401" customWidth="1"/>
    <col min="1796" max="1796" width="10.28515625" style="1401" customWidth="1"/>
    <col min="1797" max="1798" width="9.7109375" style="1401" customWidth="1"/>
    <col min="1799" max="1799" width="10.42578125" style="1401" customWidth="1"/>
    <col min="1800" max="1802" width="8.7109375" style="1401" customWidth="1"/>
    <col min="1803" max="2048" width="9.7109375" style="1401"/>
    <col min="2049" max="2049" width="26.7109375" style="1401" customWidth="1"/>
    <col min="2050" max="2050" width="10.140625" style="1401" customWidth="1"/>
    <col min="2051" max="2051" width="12.140625" style="1401" customWidth="1"/>
    <col min="2052" max="2052" width="10.28515625" style="1401" customWidth="1"/>
    <col min="2053" max="2054" width="9.7109375" style="1401" customWidth="1"/>
    <col min="2055" max="2055" width="10.42578125" style="1401" customWidth="1"/>
    <col min="2056" max="2058" width="8.7109375" style="1401" customWidth="1"/>
    <col min="2059" max="2304" width="9.7109375" style="1401"/>
    <col min="2305" max="2305" width="26.7109375" style="1401" customWidth="1"/>
    <col min="2306" max="2306" width="10.140625" style="1401" customWidth="1"/>
    <col min="2307" max="2307" width="12.140625" style="1401" customWidth="1"/>
    <col min="2308" max="2308" width="10.28515625" style="1401" customWidth="1"/>
    <col min="2309" max="2310" width="9.7109375" style="1401" customWidth="1"/>
    <col min="2311" max="2311" width="10.42578125" style="1401" customWidth="1"/>
    <col min="2312" max="2314" width="8.7109375" style="1401" customWidth="1"/>
    <col min="2315" max="2560" width="9.7109375" style="1401"/>
    <col min="2561" max="2561" width="26.7109375" style="1401" customWidth="1"/>
    <col min="2562" max="2562" width="10.140625" style="1401" customWidth="1"/>
    <col min="2563" max="2563" width="12.140625" style="1401" customWidth="1"/>
    <col min="2564" max="2564" width="10.28515625" style="1401" customWidth="1"/>
    <col min="2565" max="2566" width="9.7109375" style="1401" customWidth="1"/>
    <col min="2567" max="2567" width="10.42578125" style="1401" customWidth="1"/>
    <col min="2568" max="2570" width="8.7109375" style="1401" customWidth="1"/>
    <col min="2571" max="2816" width="9.7109375" style="1401"/>
    <col min="2817" max="2817" width="26.7109375" style="1401" customWidth="1"/>
    <col min="2818" max="2818" width="10.140625" style="1401" customWidth="1"/>
    <col min="2819" max="2819" width="12.140625" style="1401" customWidth="1"/>
    <col min="2820" max="2820" width="10.28515625" style="1401" customWidth="1"/>
    <col min="2821" max="2822" width="9.7109375" style="1401" customWidth="1"/>
    <col min="2823" max="2823" width="10.42578125" style="1401" customWidth="1"/>
    <col min="2824" max="2826" width="8.7109375" style="1401" customWidth="1"/>
    <col min="2827" max="3072" width="9.7109375" style="1401"/>
    <col min="3073" max="3073" width="26.7109375" style="1401" customWidth="1"/>
    <col min="3074" max="3074" width="10.140625" style="1401" customWidth="1"/>
    <col min="3075" max="3075" width="12.140625" style="1401" customWidth="1"/>
    <col min="3076" max="3076" width="10.28515625" style="1401" customWidth="1"/>
    <col min="3077" max="3078" width="9.7109375" style="1401" customWidth="1"/>
    <col min="3079" max="3079" width="10.42578125" style="1401" customWidth="1"/>
    <col min="3080" max="3082" width="8.7109375" style="1401" customWidth="1"/>
    <col min="3083" max="3328" width="9.7109375" style="1401"/>
    <col min="3329" max="3329" width="26.7109375" style="1401" customWidth="1"/>
    <col min="3330" max="3330" width="10.140625" style="1401" customWidth="1"/>
    <col min="3331" max="3331" width="12.140625" style="1401" customWidth="1"/>
    <col min="3332" max="3332" width="10.28515625" style="1401" customWidth="1"/>
    <col min="3333" max="3334" width="9.7109375" style="1401" customWidth="1"/>
    <col min="3335" max="3335" width="10.42578125" style="1401" customWidth="1"/>
    <col min="3336" max="3338" width="8.7109375" style="1401" customWidth="1"/>
    <col min="3339" max="3584" width="9.7109375" style="1401"/>
    <col min="3585" max="3585" width="26.7109375" style="1401" customWidth="1"/>
    <col min="3586" max="3586" width="10.140625" style="1401" customWidth="1"/>
    <col min="3587" max="3587" width="12.140625" style="1401" customWidth="1"/>
    <col min="3588" max="3588" width="10.28515625" style="1401" customWidth="1"/>
    <col min="3589" max="3590" width="9.7109375" style="1401" customWidth="1"/>
    <col min="3591" max="3591" width="10.42578125" style="1401" customWidth="1"/>
    <col min="3592" max="3594" width="8.7109375" style="1401" customWidth="1"/>
    <col min="3595" max="3840" width="9.7109375" style="1401"/>
    <col min="3841" max="3841" width="26.7109375" style="1401" customWidth="1"/>
    <col min="3842" max="3842" width="10.140625" style="1401" customWidth="1"/>
    <col min="3843" max="3843" width="12.140625" style="1401" customWidth="1"/>
    <col min="3844" max="3844" width="10.28515625" style="1401" customWidth="1"/>
    <col min="3845" max="3846" width="9.7109375" style="1401" customWidth="1"/>
    <col min="3847" max="3847" width="10.42578125" style="1401" customWidth="1"/>
    <col min="3848" max="3850" width="8.7109375" style="1401" customWidth="1"/>
    <col min="3851" max="4096" width="9.7109375" style="1401"/>
    <col min="4097" max="4097" width="26.7109375" style="1401" customWidth="1"/>
    <col min="4098" max="4098" width="10.140625" style="1401" customWidth="1"/>
    <col min="4099" max="4099" width="12.140625" style="1401" customWidth="1"/>
    <col min="4100" max="4100" width="10.28515625" style="1401" customWidth="1"/>
    <col min="4101" max="4102" width="9.7109375" style="1401" customWidth="1"/>
    <col min="4103" max="4103" width="10.42578125" style="1401" customWidth="1"/>
    <col min="4104" max="4106" width="8.7109375" style="1401" customWidth="1"/>
    <col min="4107" max="4352" width="9.7109375" style="1401"/>
    <col min="4353" max="4353" width="26.7109375" style="1401" customWidth="1"/>
    <col min="4354" max="4354" width="10.140625" style="1401" customWidth="1"/>
    <col min="4355" max="4355" width="12.140625" style="1401" customWidth="1"/>
    <col min="4356" max="4356" width="10.28515625" style="1401" customWidth="1"/>
    <col min="4357" max="4358" width="9.7109375" style="1401" customWidth="1"/>
    <col min="4359" max="4359" width="10.42578125" style="1401" customWidth="1"/>
    <col min="4360" max="4362" width="8.7109375" style="1401" customWidth="1"/>
    <col min="4363" max="4608" width="9.7109375" style="1401"/>
    <col min="4609" max="4609" width="26.7109375" style="1401" customWidth="1"/>
    <col min="4610" max="4610" width="10.140625" style="1401" customWidth="1"/>
    <col min="4611" max="4611" width="12.140625" style="1401" customWidth="1"/>
    <col min="4612" max="4612" width="10.28515625" style="1401" customWidth="1"/>
    <col min="4613" max="4614" width="9.7109375" style="1401" customWidth="1"/>
    <col min="4615" max="4615" width="10.42578125" style="1401" customWidth="1"/>
    <col min="4616" max="4618" width="8.7109375" style="1401" customWidth="1"/>
    <col min="4619" max="4864" width="9.7109375" style="1401"/>
    <col min="4865" max="4865" width="26.7109375" style="1401" customWidth="1"/>
    <col min="4866" max="4866" width="10.140625" style="1401" customWidth="1"/>
    <col min="4867" max="4867" width="12.140625" style="1401" customWidth="1"/>
    <col min="4868" max="4868" width="10.28515625" style="1401" customWidth="1"/>
    <col min="4869" max="4870" width="9.7109375" style="1401" customWidth="1"/>
    <col min="4871" max="4871" width="10.42578125" style="1401" customWidth="1"/>
    <col min="4872" max="4874" width="8.7109375" style="1401" customWidth="1"/>
    <col min="4875" max="5120" width="9.7109375" style="1401"/>
    <col min="5121" max="5121" width="26.7109375" style="1401" customWidth="1"/>
    <col min="5122" max="5122" width="10.140625" style="1401" customWidth="1"/>
    <col min="5123" max="5123" width="12.140625" style="1401" customWidth="1"/>
    <col min="5124" max="5124" width="10.28515625" style="1401" customWidth="1"/>
    <col min="5125" max="5126" width="9.7109375" style="1401" customWidth="1"/>
    <col min="5127" max="5127" width="10.42578125" style="1401" customWidth="1"/>
    <col min="5128" max="5130" width="8.7109375" style="1401" customWidth="1"/>
    <col min="5131" max="5376" width="9.7109375" style="1401"/>
    <col min="5377" max="5377" width="26.7109375" style="1401" customWidth="1"/>
    <col min="5378" max="5378" width="10.140625" style="1401" customWidth="1"/>
    <col min="5379" max="5379" width="12.140625" style="1401" customWidth="1"/>
    <col min="5380" max="5380" width="10.28515625" style="1401" customWidth="1"/>
    <col min="5381" max="5382" width="9.7109375" style="1401" customWidth="1"/>
    <col min="5383" max="5383" width="10.42578125" style="1401" customWidth="1"/>
    <col min="5384" max="5386" width="8.7109375" style="1401" customWidth="1"/>
    <col min="5387" max="5632" width="9.7109375" style="1401"/>
    <col min="5633" max="5633" width="26.7109375" style="1401" customWidth="1"/>
    <col min="5634" max="5634" width="10.140625" style="1401" customWidth="1"/>
    <col min="5635" max="5635" width="12.140625" style="1401" customWidth="1"/>
    <col min="5636" max="5636" width="10.28515625" style="1401" customWidth="1"/>
    <col min="5637" max="5638" width="9.7109375" style="1401" customWidth="1"/>
    <col min="5639" max="5639" width="10.42578125" style="1401" customWidth="1"/>
    <col min="5640" max="5642" width="8.7109375" style="1401" customWidth="1"/>
    <col min="5643" max="5888" width="9.7109375" style="1401"/>
    <col min="5889" max="5889" width="26.7109375" style="1401" customWidth="1"/>
    <col min="5890" max="5890" width="10.140625" style="1401" customWidth="1"/>
    <col min="5891" max="5891" width="12.140625" style="1401" customWidth="1"/>
    <col min="5892" max="5892" width="10.28515625" style="1401" customWidth="1"/>
    <col min="5893" max="5894" width="9.7109375" style="1401" customWidth="1"/>
    <col min="5895" max="5895" width="10.42578125" style="1401" customWidth="1"/>
    <col min="5896" max="5898" width="8.7109375" style="1401" customWidth="1"/>
    <col min="5899" max="6144" width="9.7109375" style="1401"/>
    <col min="6145" max="6145" width="26.7109375" style="1401" customWidth="1"/>
    <col min="6146" max="6146" width="10.140625" style="1401" customWidth="1"/>
    <col min="6147" max="6147" width="12.140625" style="1401" customWidth="1"/>
    <col min="6148" max="6148" width="10.28515625" style="1401" customWidth="1"/>
    <col min="6149" max="6150" width="9.7109375" style="1401" customWidth="1"/>
    <col min="6151" max="6151" width="10.42578125" style="1401" customWidth="1"/>
    <col min="6152" max="6154" width="8.7109375" style="1401" customWidth="1"/>
    <col min="6155" max="6400" width="9.7109375" style="1401"/>
    <col min="6401" max="6401" width="26.7109375" style="1401" customWidth="1"/>
    <col min="6402" max="6402" width="10.140625" style="1401" customWidth="1"/>
    <col min="6403" max="6403" width="12.140625" style="1401" customWidth="1"/>
    <col min="6404" max="6404" width="10.28515625" style="1401" customWidth="1"/>
    <col min="6405" max="6406" width="9.7109375" style="1401" customWidth="1"/>
    <col min="6407" max="6407" width="10.42578125" style="1401" customWidth="1"/>
    <col min="6408" max="6410" width="8.7109375" style="1401" customWidth="1"/>
    <col min="6411" max="6656" width="9.7109375" style="1401"/>
    <col min="6657" max="6657" width="26.7109375" style="1401" customWidth="1"/>
    <col min="6658" max="6658" width="10.140625" style="1401" customWidth="1"/>
    <col min="6659" max="6659" width="12.140625" style="1401" customWidth="1"/>
    <col min="6660" max="6660" width="10.28515625" style="1401" customWidth="1"/>
    <col min="6661" max="6662" width="9.7109375" style="1401" customWidth="1"/>
    <col min="6663" max="6663" width="10.42578125" style="1401" customWidth="1"/>
    <col min="6664" max="6666" width="8.7109375" style="1401" customWidth="1"/>
    <col min="6667" max="6912" width="9.7109375" style="1401"/>
    <col min="6913" max="6913" width="26.7109375" style="1401" customWidth="1"/>
    <col min="6914" max="6914" width="10.140625" style="1401" customWidth="1"/>
    <col min="6915" max="6915" width="12.140625" style="1401" customWidth="1"/>
    <col min="6916" max="6916" width="10.28515625" style="1401" customWidth="1"/>
    <col min="6917" max="6918" width="9.7109375" style="1401" customWidth="1"/>
    <col min="6919" max="6919" width="10.42578125" style="1401" customWidth="1"/>
    <col min="6920" max="6922" width="8.7109375" style="1401" customWidth="1"/>
    <col min="6923" max="7168" width="9.7109375" style="1401"/>
    <col min="7169" max="7169" width="26.7109375" style="1401" customWidth="1"/>
    <col min="7170" max="7170" width="10.140625" style="1401" customWidth="1"/>
    <col min="7171" max="7171" width="12.140625" style="1401" customWidth="1"/>
    <col min="7172" max="7172" width="10.28515625" style="1401" customWidth="1"/>
    <col min="7173" max="7174" width="9.7109375" style="1401" customWidth="1"/>
    <col min="7175" max="7175" width="10.42578125" style="1401" customWidth="1"/>
    <col min="7176" max="7178" width="8.7109375" style="1401" customWidth="1"/>
    <col min="7179" max="7424" width="9.7109375" style="1401"/>
    <col min="7425" max="7425" width="26.7109375" style="1401" customWidth="1"/>
    <col min="7426" max="7426" width="10.140625" style="1401" customWidth="1"/>
    <col min="7427" max="7427" width="12.140625" style="1401" customWidth="1"/>
    <col min="7428" max="7428" width="10.28515625" style="1401" customWidth="1"/>
    <col min="7429" max="7430" width="9.7109375" style="1401" customWidth="1"/>
    <col min="7431" max="7431" width="10.42578125" style="1401" customWidth="1"/>
    <col min="7432" max="7434" width="8.7109375" style="1401" customWidth="1"/>
    <col min="7435" max="7680" width="9.7109375" style="1401"/>
    <col min="7681" max="7681" width="26.7109375" style="1401" customWidth="1"/>
    <col min="7682" max="7682" width="10.140625" style="1401" customWidth="1"/>
    <col min="7683" max="7683" width="12.140625" style="1401" customWidth="1"/>
    <col min="7684" max="7684" width="10.28515625" style="1401" customWidth="1"/>
    <col min="7685" max="7686" width="9.7109375" style="1401" customWidth="1"/>
    <col min="7687" max="7687" width="10.42578125" style="1401" customWidth="1"/>
    <col min="7688" max="7690" width="8.7109375" style="1401" customWidth="1"/>
    <col min="7691" max="7936" width="9.7109375" style="1401"/>
    <col min="7937" max="7937" width="26.7109375" style="1401" customWidth="1"/>
    <col min="7938" max="7938" width="10.140625" style="1401" customWidth="1"/>
    <col min="7939" max="7939" width="12.140625" style="1401" customWidth="1"/>
    <col min="7940" max="7940" width="10.28515625" style="1401" customWidth="1"/>
    <col min="7941" max="7942" width="9.7109375" style="1401" customWidth="1"/>
    <col min="7943" max="7943" width="10.42578125" style="1401" customWidth="1"/>
    <col min="7944" max="7946" width="8.7109375" style="1401" customWidth="1"/>
    <col min="7947" max="8192" width="9.7109375" style="1401"/>
    <col min="8193" max="8193" width="26.7109375" style="1401" customWidth="1"/>
    <col min="8194" max="8194" width="10.140625" style="1401" customWidth="1"/>
    <col min="8195" max="8195" width="12.140625" style="1401" customWidth="1"/>
    <col min="8196" max="8196" width="10.28515625" style="1401" customWidth="1"/>
    <col min="8197" max="8198" width="9.7109375" style="1401" customWidth="1"/>
    <col min="8199" max="8199" width="10.42578125" style="1401" customWidth="1"/>
    <col min="8200" max="8202" width="8.7109375" style="1401" customWidth="1"/>
    <col min="8203" max="8448" width="9.7109375" style="1401"/>
    <col min="8449" max="8449" width="26.7109375" style="1401" customWidth="1"/>
    <col min="8450" max="8450" width="10.140625" style="1401" customWidth="1"/>
    <col min="8451" max="8451" width="12.140625" style="1401" customWidth="1"/>
    <col min="8452" max="8452" width="10.28515625" style="1401" customWidth="1"/>
    <col min="8453" max="8454" width="9.7109375" style="1401" customWidth="1"/>
    <col min="8455" max="8455" width="10.42578125" style="1401" customWidth="1"/>
    <col min="8456" max="8458" width="8.7109375" style="1401" customWidth="1"/>
    <col min="8459" max="8704" width="9.7109375" style="1401"/>
    <col min="8705" max="8705" width="26.7109375" style="1401" customWidth="1"/>
    <col min="8706" max="8706" width="10.140625" style="1401" customWidth="1"/>
    <col min="8707" max="8707" width="12.140625" style="1401" customWidth="1"/>
    <col min="8708" max="8708" width="10.28515625" style="1401" customWidth="1"/>
    <col min="8709" max="8710" width="9.7109375" style="1401" customWidth="1"/>
    <col min="8711" max="8711" width="10.42578125" style="1401" customWidth="1"/>
    <col min="8712" max="8714" width="8.7109375" style="1401" customWidth="1"/>
    <col min="8715" max="8960" width="9.7109375" style="1401"/>
    <col min="8961" max="8961" width="26.7109375" style="1401" customWidth="1"/>
    <col min="8962" max="8962" width="10.140625" style="1401" customWidth="1"/>
    <col min="8963" max="8963" width="12.140625" style="1401" customWidth="1"/>
    <col min="8964" max="8964" width="10.28515625" style="1401" customWidth="1"/>
    <col min="8965" max="8966" width="9.7109375" style="1401" customWidth="1"/>
    <col min="8967" max="8967" width="10.42578125" style="1401" customWidth="1"/>
    <col min="8968" max="8970" width="8.7109375" style="1401" customWidth="1"/>
    <col min="8971" max="9216" width="9.7109375" style="1401"/>
    <col min="9217" max="9217" width="26.7109375" style="1401" customWidth="1"/>
    <col min="9218" max="9218" width="10.140625" style="1401" customWidth="1"/>
    <col min="9219" max="9219" width="12.140625" style="1401" customWidth="1"/>
    <col min="9220" max="9220" width="10.28515625" style="1401" customWidth="1"/>
    <col min="9221" max="9222" width="9.7109375" style="1401" customWidth="1"/>
    <col min="9223" max="9223" width="10.42578125" style="1401" customWidth="1"/>
    <col min="9224" max="9226" width="8.7109375" style="1401" customWidth="1"/>
    <col min="9227" max="9472" width="9.7109375" style="1401"/>
    <col min="9473" max="9473" width="26.7109375" style="1401" customWidth="1"/>
    <col min="9474" max="9474" width="10.140625" style="1401" customWidth="1"/>
    <col min="9475" max="9475" width="12.140625" style="1401" customWidth="1"/>
    <col min="9476" max="9476" width="10.28515625" style="1401" customWidth="1"/>
    <col min="9477" max="9478" width="9.7109375" style="1401" customWidth="1"/>
    <col min="9479" max="9479" width="10.42578125" style="1401" customWidth="1"/>
    <col min="9480" max="9482" width="8.7109375" style="1401" customWidth="1"/>
    <col min="9483" max="9728" width="9.7109375" style="1401"/>
    <col min="9729" max="9729" width="26.7109375" style="1401" customWidth="1"/>
    <col min="9730" max="9730" width="10.140625" style="1401" customWidth="1"/>
    <col min="9731" max="9731" width="12.140625" style="1401" customWidth="1"/>
    <col min="9732" max="9732" width="10.28515625" style="1401" customWidth="1"/>
    <col min="9733" max="9734" width="9.7109375" style="1401" customWidth="1"/>
    <col min="9735" max="9735" width="10.42578125" style="1401" customWidth="1"/>
    <col min="9736" max="9738" width="8.7109375" style="1401" customWidth="1"/>
    <col min="9739" max="9984" width="9.7109375" style="1401"/>
    <col min="9985" max="9985" width="26.7109375" style="1401" customWidth="1"/>
    <col min="9986" max="9986" width="10.140625" style="1401" customWidth="1"/>
    <col min="9987" max="9987" width="12.140625" style="1401" customWidth="1"/>
    <col min="9988" max="9988" width="10.28515625" style="1401" customWidth="1"/>
    <col min="9989" max="9990" width="9.7109375" style="1401" customWidth="1"/>
    <col min="9991" max="9991" width="10.42578125" style="1401" customWidth="1"/>
    <col min="9992" max="9994" width="8.7109375" style="1401" customWidth="1"/>
    <col min="9995" max="10240" width="9.7109375" style="1401"/>
    <col min="10241" max="10241" width="26.7109375" style="1401" customWidth="1"/>
    <col min="10242" max="10242" width="10.140625" style="1401" customWidth="1"/>
    <col min="10243" max="10243" width="12.140625" style="1401" customWidth="1"/>
    <col min="10244" max="10244" width="10.28515625" style="1401" customWidth="1"/>
    <col min="10245" max="10246" width="9.7109375" style="1401" customWidth="1"/>
    <col min="10247" max="10247" width="10.42578125" style="1401" customWidth="1"/>
    <col min="10248" max="10250" width="8.7109375" style="1401" customWidth="1"/>
    <col min="10251" max="10496" width="9.7109375" style="1401"/>
    <col min="10497" max="10497" width="26.7109375" style="1401" customWidth="1"/>
    <col min="10498" max="10498" width="10.140625" style="1401" customWidth="1"/>
    <col min="10499" max="10499" width="12.140625" style="1401" customWidth="1"/>
    <col min="10500" max="10500" width="10.28515625" style="1401" customWidth="1"/>
    <col min="10501" max="10502" width="9.7109375" style="1401" customWidth="1"/>
    <col min="10503" max="10503" width="10.42578125" style="1401" customWidth="1"/>
    <col min="10504" max="10506" width="8.7109375" style="1401" customWidth="1"/>
    <col min="10507" max="10752" width="9.7109375" style="1401"/>
    <col min="10753" max="10753" width="26.7109375" style="1401" customWidth="1"/>
    <col min="10754" max="10754" width="10.140625" style="1401" customWidth="1"/>
    <col min="10755" max="10755" width="12.140625" style="1401" customWidth="1"/>
    <col min="10756" max="10756" width="10.28515625" style="1401" customWidth="1"/>
    <col min="10757" max="10758" width="9.7109375" style="1401" customWidth="1"/>
    <col min="10759" max="10759" width="10.42578125" style="1401" customWidth="1"/>
    <col min="10760" max="10762" width="8.7109375" style="1401" customWidth="1"/>
    <col min="10763" max="11008" width="9.7109375" style="1401"/>
    <col min="11009" max="11009" width="26.7109375" style="1401" customWidth="1"/>
    <col min="11010" max="11010" width="10.140625" style="1401" customWidth="1"/>
    <col min="11011" max="11011" width="12.140625" style="1401" customWidth="1"/>
    <col min="11012" max="11012" width="10.28515625" style="1401" customWidth="1"/>
    <col min="11013" max="11014" width="9.7109375" style="1401" customWidth="1"/>
    <col min="11015" max="11015" width="10.42578125" style="1401" customWidth="1"/>
    <col min="11016" max="11018" width="8.7109375" style="1401" customWidth="1"/>
    <col min="11019" max="11264" width="9.7109375" style="1401"/>
    <col min="11265" max="11265" width="26.7109375" style="1401" customWidth="1"/>
    <col min="11266" max="11266" width="10.140625" style="1401" customWidth="1"/>
    <col min="11267" max="11267" width="12.140625" style="1401" customWidth="1"/>
    <col min="11268" max="11268" width="10.28515625" style="1401" customWidth="1"/>
    <col min="11269" max="11270" width="9.7109375" style="1401" customWidth="1"/>
    <col min="11271" max="11271" width="10.42578125" style="1401" customWidth="1"/>
    <col min="11272" max="11274" width="8.7109375" style="1401" customWidth="1"/>
    <col min="11275" max="11520" width="9.7109375" style="1401"/>
    <col min="11521" max="11521" width="26.7109375" style="1401" customWidth="1"/>
    <col min="11522" max="11522" width="10.140625" style="1401" customWidth="1"/>
    <col min="11523" max="11523" width="12.140625" style="1401" customWidth="1"/>
    <col min="11524" max="11524" width="10.28515625" style="1401" customWidth="1"/>
    <col min="11525" max="11526" width="9.7109375" style="1401" customWidth="1"/>
    <col min="11527" max="11527" width="10.42578125" style="1401" customWidth="1"/>
    <col min="11528" max="11530" width="8.7109375" style="1401" customWidth="1"/>
    <col min="11531" max="11776" width="9.7109375" style="1401"/>
    <col min="11777" max="11777" width="26.7109375" style="1401" customWidth="1"/>
    <col min="11778" max="11778" width="10.140625" style="1401" customWidth="1"/>
    <col min="11779" max="11779" width="12.140625" style="1401" customWidth="1"/>
    <col min="11780" max="11780" width="10.28515625" style="1401" customWidth="1"/>
    <col min="11781" max="11782" width="9.7109375" style="1401" customWidth="1"/>
    <col min="11783" max="11783" width="10.42578125" style="1401" customWidth="1"/>
    <col min="11784" max="11786" width="8.7109375" style="1401" customWidth="1"/>
    <col min="11787" max="12032" width="9.7109375" style="1401"/>
    <col min="12033" max="12033" width="26.7109375" style="1401" customWidth="1"/>
    <col min="12034" max="12034" width="10.140625" style="1401" customWidth="1"/>
    <col min="12035" max="12035" width="12.140625" style="1401" customWidth="1"/>
    <col min="12036" max="12036" width="10.28515625" style="1401" customWidth="1"/>
    <col min="12037" max="12038" width="9.7109375" style="1401" customWidth="1"/>
    <col min="12039" max="12039" width="10.42578125" style="1401" customWidth="1"/>
    <col min="12040" max="12042" width="8.7109375" style="1401" customWidth="1"/>
    <col min="12043" max="12288" width="9.7109375" style="1401"/>
    <col min="12289" max="12289" width="26.7109375" style="1401" customWidth="1"/>
    <col min="12290" max="12290" width="10.140625" style="1401" customWidth="1"/>
    <col min="12291" max="12291" width="12.140625" style="1401" customWidth="1"/>
    <col min="12292" max="12292" width="10.28515625" style="1401" customWidth="1"/>
    <col min="12293" max="12294" width="9.7109375" style="1401" customWidth="1"/>
    <col min="12295" max="12295" width="10.42578125" style="1401" customWidth="1"/>
    <col min="12296" max="12298" width="8.7109375" style="1401" customWidth="1"/>
    <col min="12299" max="12544" width="9.7109375" style="1401"/>
    <col min="12545" max="12545" width="26.7109375" style="1401" customWidth="1"/>
    <col min="12546" max="12546" width="10.140625" style="1401" customWidth="1"/>
    <col min="12547" max="12547" width="12.140625" style="1401" customWidth="1"/>
    <col min="12548" max="12548" width="10.28515625" style="1401" customWidth="1"/>
    <col min="12549" max="12550" width="9.7109375" style="1401" customWidth="1"/>
    <col min="12551" max="12551" width="10.42578125" style="1401" customWidth="1"/>
    <col min="12552" max="12554" width="8.7109375" style="1401" customWidth="1"/>
    <col min="12555" max="12800" width="9.7109375" style="1401"/>
    <col min="12801" max="12801" width="26.7109375" style="1401" customWidth="1"/>
    <col min="12802" max="12802" width="10.140625" style="1401" customWidth="1"/>
    <col min="12803" max="12803" width="12.140625" style="1401" customWidth="1"/>
    <col min="12804" max="12804" width="10.28515625" style="1401" customWidth="1"/>
    <col min="12805" max="12806" width="9.7109375" style="1401" customWidth="1"/>
    <col min="12807" max="12807" width="10.42578125" style="1401" customWidth="1"/>
    <col min="12808" max="12810" width="8.7109375" style="1401" customWidth="1"/>
    <col min="12811" max="13056" width="9.7109375" style="1401"/>
    <col min="13057" max="13057" width="26.7109375" style="1401" customWidth="1"/>
    <col min="13058" max="13058" width="10.140625" style="1401" customWidth="1"/>
    <col min="13059" max="13059" width="12.140625" style="1401" customWidth="1"/>
    <col min="13060" max="13060" width="10.28515625" style="1401" customWidth="1"/>
    <col min="13061" max="13062" width="9.7109375" style="1401" customWidth="1"/>
    <col min="13063" max="13063" width="10.42578125" style="1401" customWidth="1"/>
    <col min="13064" max="13066" width="8.7109375" style="1401" customWidth="1"/>
    <col min="13067" max="13312" width="9.7109375" style="1401"/>
    <col min="13313" max="13313" width="26.7109375" style="1401" customWidth="1"/>
    <col min="13314" max="13314" width="10.140625" style="1401" customWidth="1"/>
    <col min="13315" max="13315" width="12.140625" style="1401" customWidth="1"/>
    <col min="13316" max="13316" width="10.28515625" style="1401" customWidth="1"/>
    <col min="13317" max="13318" width="9.7109375" style="1401" customWidth="1"/>
    <col min="13319" max="13319" width="10.42578125" style="1401" customWidth="1"/>
    <col min="13320" max="13322" width="8.7109375" style="1401" customWidth="1"/>
    <col min="13323" max="13568" width="9.7109375" style="1401"/>
    <col min="13569" max="13569" width="26.7109375" style="1401" customWidth="1"/>
    <col min="13570" max="13570" width="10.140625" style="1401" customWidth="1"/>
    <col min="13571" max="13571" width="12.140625" style="1401" customWidth="1"/>
    <col min="13572" max="13572" width="10.28515625" style="1401" customWidth="1"/>
    <col min="13573" max="13574" width="9.7109375" style="1401" customWidth="1"/>
    <col min="13575" max="13575" width="10.42578125" style="1401" customWidth="1"/>
    <col min="13576" max="13578" width="8.7109375" style="1401" customWidth="1"/>
    <col min="13579" max="13824" width="9.7109375" style="1401"/>
    <col min="13825" max="13825" width="26.7109375" style="1401" customWidth="1"/>
    <col min="13826" max="13826" width="10.140625" style="1401" customWidth="1"/>
    <col min="13827" max="13827" width="12.140625" style="1401" customWidth="1"/>
    <col min="13828" max="13828" width="10.28515625" style="1401" customWidth="1"/>
    <col min="13829" max="13830" width="9.7109375" style="1401" customWidth="1"/>
    <col min="13831" max="13831" width="10.42578125" style="1401" customWidth="1"/>
    <col min="13832" max="13834" width="8.7109375" style="1401" customWidth="1"/>
    <col min="13835" max="14080" width="9.7109375" style="1401"/>
    <col min="14081" max="14081" width="26.7109375" style="1401" customWidth="1"/>
    <col min="14082" max="14082" width="10.140625" style="1401" customWidth="1"/>
    <col min="14083" max="14083" width="12.140625" style="1401" customWidth="1"/>
    <col min="14084" max="14084" width="10.28515625" style="1401" customWidth="1"/>
    <col min="14085" max="14086" width="9.7109375" style="1401" customWidth="1"/>
    <col min="14087" max="14087" width="10.42578125" style="1401" customWidth="1"/>
    <col min="14088" max="14090" width="8.7109375" style="1401" customWidth="1"/>
    <col min="14091" max="14336" width="9.7109375" style="1401"/>
    <col min="14337" max="14337" width="26.7109375" style="1401" customWidth="1"/>
    <col min="14338" max="14338" width="10.140625" style="1401" customWidth="1"/>
    <col min="14339" max="14339" width="12.140625" style="1401" customWidth="1"/>
    <col min="14340" max="14340" width="10.28515625" style="1401" customWidth="1"/>
    <col min="14341" max="14342" width="9.7109375" style="1401" customWidth="1"/>
    <col min="14343" max="14343" width="10.42578125" style="1401" customWidth="1"/>
    <col min="14344" max="14346" width="8.7109375" style="1401" customWidth="1"/>
    <col min="14347" max="14592" width="9.7109375" style="1401"/>
    <col min="14593" max="14593" width="26.7109375" style="1401" customWidth="1"/>
    <col min="14594" max="14594" width="10.140625" style="1401" customWidth="1"/>
    <col min="14595" max="14595" width="12.140625" style="1401" customWidth="1"/>
    <col min="14596" max="14596" width="10.28515625" style="1401" customWidth="1"/>
    <col min="14597" max="14598" width="9.7109375" style="1401" customWidth="1"/>
    <col min="14599" max="14599" width="10.42578125" style="1401" customWidth="1"/>
    <col min="14600" max="14602" width="8.7109375" style="1401" customWidth="1"/>
    <col min="14603" max="14848" width="9.7109375" style="1401"/>
    <col min="14849" max="14849" width="26.7109375" style="1401" customWidth="1"/>
    <col min="14850" max="14850" width="10.140625" style="1401" customWidth="1"/>
    <col min="14851" max="14851" width="12.140625" style="1401" customWidth="1"/>
    <col min="14852" max="14852" width="10.28515625" style="1401" customWidth="1"/>
    <col min="14853" max="14854" width="9.7109375" style="1401" customWidth="1"/>
    <col min="14855" max="14855" width="10.42578125" style="1401" customWidth="1"/>
    <col min="14856" max="14858" width="8.7109375" style="1401" customWidth="1"/>
    <col min="14859" max="15104" width="9.7109375" style="1401"/>
    <col min="15105" max="15105" width="26.7109375" style="1401" customWidth="1"/>
    <col min="15106" max="15106" width="10.140625" style="1401" customWidth="1"/>
    <col min="15107" max="15107" width="12.140625" style="1401" customWidth="1"/>
    <col min="15108" max="15108" width="10.28515625" style="1401" customWidth="1"/>
    <col min="15109" max="15110" width="9.7109375" style="1401" customWidth="1"/>
    <col min="15111" max="15111" width="10.42578125" style="1401" customWidth="1"/>
    <col min="15112" max="15114" width="8.7109375" style="1401" customWidth="1"/>
    <col min="15115" max="15360" width="9.7109375" style="1401"/>
    <col min="15361" max="15361" width="26.7109375" style="1401" customWidth="1"/>
    <col min="15362" max="15362" width="10.140625" style="1401" customWidth="1"/>
    <col min="15363" max="15363" width="12.140625" style="1401" customWidth="1"/>
    <col min="15364" max="15364" width="10.28515625" style="1401" customWidth="1"/>
    <col min="15365" max="15366" width="9.7109375" style="1401" customWidth="1"/>
    <col min="15367" max="15367" width="10.42578125" style="1401" customWidth="1"/>
    <col min="15368" max="15370" width="8.7109375" style="1401" customWidth="1"/>
    <col min="15371" max="15616" width="9.7109375" style="1401"/>
    <col min="15617" max="15617" width="26.7109375" style="1401" customWidth="1"/>
    <col min="15618" max="15618" width="10.140625" style="1401" customWidth="1"/>
    <col min="15619" max="15619" width="12.140625" style="1401" customWidth="1"/>
    <col min="15620" max="15620" width="10.28515625" style="1401" customWidth="1"/>
    <col min="15621" max="15622" width="9.7109375" style="1401" customWidth="1"/>
    <col min="15623" max="15623" width="10.42578125" style="1401" customWidth="1"/>
    <col min="15624" max="15626" width="8.7109375" style="1401" customWidth="1"/>
    <col min="15627" max="15872" width="9.7109375" style="1401"/>
    <col min="15873" max="15873" width="26.7109375" style="1401" customWidth="1"/>
    <col min="15874" max="15874" width="10.140625" style="1401" customWidth="1"/>
    <col min="15875" max="15875" width="12.140625" style="1401" customWidth="1"/>
    <col min="15876" max="15876" width="10.28515625" style="1401" customWidth="1"/>
    <col min="15877" max="15878" width="9.7109375" style="1401" customWidth="1"/>
    <col min="15879" max="15879" width="10.42578125" style="1401" customWidth="1"/>
    <col min="15880" max="15882" width="8.7109375" style="1401" customWidth="1"/>
    <col min="15883" max="16128" width="9.7109375" style="1401"/>
    <col min="16129" max="16129" width="26.7109375" style="1401" customWidth="1"/>
    <col min="16130" max="16130" width="10.140625" style="1401" customWidth="1"/>
    <col min="16131" max="16131" width="12.140625" style="1401" customWidth="1"/>
    <col min="16132" max="16132" width="10.28515625" style="1401" customWidth="1"/>
    <col min="16133" max="16134" width="9.7109375" style="1401" customWidth="1"/>
    <col min="16135" max="16135" width="10.42578125" style="1401" customWidth="1"/>
    <col min="16136" max="16138" width="8.7109375" style="1401" customWidth="1"/>
    <col min="16139" max="16384" width="9.7109375" style="1401"/>
  </cols>
  <sheetData>
    <row r="1" spans="1:8" ht="15" customHeight="1">
      <c r="A1" s="1330" t="s">
        <v>1527</v>
      </c>
      <c r="B1" s="962"/>
      <c r="C1" s="962"/>
      <c r="D1" s="962"/>
      <c r="E1" s="962"/>
      <c r="F1" s="962"/>
      <c r="G1" s="962"/>
    </row>
    <row r="2" spans="1:8" s="1402" customFormat="1" ht="21" customHeight="1">
      <c r="A2" s="1940" t="s">
        <v>1259</v>
      </c>
      <c r="B2" s="1940"/>
      <c r="C2" s="1940"/>
      <c r="D2" s="1940"/>
      <c r="E2" s="1940"/>
      <c r="F2" s="1940"/>
      <c r="G2" s="1940"/>
    </row>
    <row r="3" spans="1:8" ht="33" customHeight="1">
      <c r="A3" s="1955" t="s">
        <v>1270</v>
      </c>
      <c r="B3" s="1955"/>
      <c r="C3" s="1955"/>
      <c r="D3" s="1955"/>
      <c r="E3" s="1955"/>
      <c r="F3" s="1955"/>
      <c r="G3" s="1955"/>
    </row>
    <row r="4" spans="1:8" ht="15" customHeight="1">
      <c r="A4" s="1379">
        <v>2015</v>
      </c>
      <c r="B4" s="1380"/>
      <c r="C4" s="1380"/>
      <c r="D4" s="1380"/>
      <c r="E4" s="1380"/>
      <c r="F4" s="1380"/>
      <c r="G4" s="1381" t="s">
        <v>671</v>
      </c>
    </row>
    <row r="5" spans="1:8" ht="17.25" customHeight="1">
      <c r="A5" s="1941" t="s">
        <v>420</v>
      </c>
      <c r="B5" s="1404" t="s">
        <v>156</v>
      </c>
      <c r="C5" s="1956" t="s">
        <v>1276</v>
      </c>
      <c r="D5" s="1405"/>
      <c r="E5" s="1403" t="s">
        <v>156</v>
      </c>
      <c r="F5" s="1403" t="s">
        <v>156</v>
      </c>
      <c r="G5" s="1403" t="s">
        <v>156</v>
      </c>
    </row>
    <row r="6" spans="1:8" ht="18.75" customHeight="1">
      <c r="A6" s="1828"/>
      <c r="B6" s="969" t="s">
        <v>1277</v>
      </c>
      <c r="C6" s="1961"/>
      <c r="D6" s="1957" t="s">
        <v>1278</v>
      </c>
      <c r="E6" s="969" t="s">
        <v>1279</v>
      </c>
      <c r="F6" s="1964" t="s">
        <v>1280</v>
      </c>
      <c r="G6" s="1966" t="s">
        <v>715</v>
      </c>
    </row>
    <row r="7" spans="1:8" ht="17.25" customHeight="1">
      <c r="A7" s="1829"/>
      <c r="B7" s="1386" t="s">
        <v>156</v>
      </c>
      <c r="C7" s="1962"/>
      <c r="D7" s="1963"/>
      <c r="E7" s="1386" t="s">
        <v>156</v>
      </c>
      <c r="F7" s="1965"/>
      <c r="G7" s="1967"/>
    </row>
    <row r="8" spans="1:8" ht="12.95" customHeight="1">
      <c r="A8" s="1387"/>
      <c r="B8" s="1387"/>
      <c r="C8" s="1387"/>
      <c r="D8" s="962"/>
      <c r="E8" s="962"/>
      <c r="F8" s="962"/>
      <c r="G8" s="962"/>
    </row>
    <row r="9" spans="1:8" s="1408" customFormat="1" ht="12.95" customHeight="1">
      <c r="A9" s="1388" t="s">
        <v>26</v>
      </c>
      <c r="B9" s="1407">
        <f t="shared" ref="B9:G9" si="0">+B11+B19+B20</f>
        <v>1910.9999999999995</v>
      </c>
      <c r="C9" s="1407">
        <f t="shared" si="0"/>
        <v>1252.0000000000007</v>
      </c>
      <c r="D9" s="1407">
        <f t="shared" si="0"/>
        <v>2626</v>
      </c>
      <c r="E9" s="1407">
        <f t="shared" si="0"/>
        <v>56958.000000000029</v>
      </c>
      <c r="F9" s="1407">
        <f t="shared" si="0"/>
        <v>1226.9999999999998</v>
      </c>
      <c r="G9" s="1407">
        <f t="shared" si="0"/>
        <v>32682</v>
      </c>
      <c r="H9" s="1434"/>
    </row>
    <row r="10" spans="1:8" ht="12.95" customHeight="1">
      <c r="A10" s="1409"/>
      <c r="B10" s="1435"/>
      <c r="C10" s="1435"/>
      <c r="D10" s="1435"/>
      <c r="E10" s="1435"/>
      <c r="F10" s="1435"/>
      <c r="G10" s="1435"/>
      <c r="H10" s="1436"/>
    </row>
    <row r="11" spans="1:8" ht="12.95" customHeight="1">
      <c r="A11" s="1392" t="s">
        <v>1266</v>
      </c>
      <c r="B11" s="1407">
        <f t="shared" ref="B11:G11" si="1">SUM(B13:B17)</f>
        <v>1895.9999999999995</v>
      </c>
      <c r="C11" s="1407">
        <f t="shared" si="1"/>
        <v>1230.0000000000007</v>
      </c>
      <c r="D11" s="1407">
        <f t="shared" si="1"/>
        <v>2538</v>
      </c>
      <c r="E11" s="1407">
        <f t="shared" si="1"/>
        <v>54646.000000000029</v>
      </c>
      <c r="F11" s="1407">
        <f t="shared" si="1"/>
        <v>1169.9999999999998</v>
      </c>
      <c r="G11" s="1407">
        <f t="shared" si="1"/>
        <v>30736</v>
      </c>
      <c r="H11" s="1436"/>
    </row>
    <row r="12" spans="1:8" ht="12.95" customHeight="1">
      <c r="A12" s="962"/>
      <c r="B12" s="1412"/>
      <c r="C12" s="1412"/>
      <c r="D12" s="1412"/>
      <c r="E12" s="1412"/>
      <c r="F12" s="1412"/>
      <c r="G12" s="1412"/>
      <c r="H12" s="1436"/>
    </row>
    <row r="13" spans="1:8" ht="12.95" customHeight="1">
      <c r="A13" s="1395" t="s">
        <v>1189</v>
      </c>
      <c r="B13" s="1412">
        <v>709</v>
      </c>
      <c r="C13" s="1412">
        <v>408</v>
      </c>
      <c r="D13" s="1412">
        <v>603</v>
      </c>
      <c r="E13" s="1412">
        <v>20484.000000000015</v>
      </c>
      <c r="F13" s="1412">
        <v>295.99999999999994</v>
      </c>
      <c r="G13" s="1412">
        <v>9601</v>
      </c>
      <c r="H13" s="1436"/>
    </row>
    <row r="14" spans="1:8" ht="12.95" customHeight="1">
      <c r="A14" s="1395" t="s">
        <v>1190</v>
      </c>
      <c r="B14" s="1412">
        <v>707.99999999999966</v>
      </c>
      <c r="C14" s="1412">
        <v>543.00000000000057</v>
      </c>
      <c r="D14" s="1412">
        <v>487.99999999999932</v>
      </c>
      <c r="E14" s="1412">
        <v>11752.999999999998</v>
      </c>
      <c r="F14" s="1412">
        <v>222.99999999999986</v>
      </c>
      <c r="G14" s="1412">
        <v>6549</v>
      </c>
      <c r="H14" s="1436"/>
    </row>
    <row r="15" spans="1:8" ht="12.95" customHeight="1">
      <c r="A15" s="1395" t="s">
        <v>1267</v>
      </c>
      <c r="B15" s="1412">
        <v>302.00000000000011</v>
      </c>
      <c r="C15" s="1412">
        <v>258.00000000000011</v>
      </c>
      <c r="D15" s="1412">
        <v>1138.0000000000005</v>
      </c>
      <c r="E15" s="1412">
        <v>13598.000000000005</v>
      </c>
      <c r="F15" s="1412">
        <v>414.00000000000006</v>
      </c>
      <c r="G15" s="1412">
        <v>8666.0000000000018</v>
      </c>
      <c r="H15" s="1436"/>
    </row>
    <row r="16" spans="1:8" ht="12.95" customHeight="1">
      <c r="A16" s="1395" t="s">
        <v>1192</v>
      </c>
      <c r="B16" s="1412">
        <v>91.000000000000014</v>
      </c>
      <c r="C16" s="1412">
        <v>21.000000000000004</v>
      </c>
      <c r="D16" s="1412">
        <v>288.99999999999994</v>
      </c>
      <c r="E16" s="1412">
        <v>5919.0000000000036</v>
      </c>
      <c r="F16" s="1412">
        <v>219.99999999999997</v>
      </c>
      <c r="G16" s="1412">
        <v>4283.0000000000009</v>
      </c>
      <c r="H16" s="1436"/>
    </row>
    <row r="17" spans="1:8" ht="12.95" customHeight="1">
      <c r="A17" s="1395" t="s">
        <v>1193</v>
      </c>
      <c r="B17" s="1412">
        <v>86.000000000000043</v>
      </c>
      <c r="C17" s="1414">
        <v>0</v>
      </c>
      <c r="D17" s="1414">
        <v>20.000000000000004</v>
      </c>
      <c r="E17" s="1412">
        <v>2892.0000000000005</v>
      </c>
      <c r="F17" s="1414">
        <v>17</v>
      </c>
      <c r="G17" s="1412">
        <v>1636.9999999999995</v>
      </c>
      <c r="H17" s="1436"/>
    </row>
    <row r="18" spans="1:8" ht="12.95" customHeight="1">
      <c r="A18" s="962"/>
      <c r="H18" s="1436"/>
    </row>
    <row r="19" spans="1:8" ht="12.95" customHeight="1">
      <c r="A19" s="1392" t="s">
        <v>1268</v>
      </c>
      <c r="B19" s="1407">
        <v>6.0000000000000009</v>
      </c>
      <c r="C19" s="1407">
        <v>2.0000000000000009</v>
      </c>
      <c r="D19" s="1407">
        <v>83.000000000000028</v>
      </c>
      <c r="E19" s="1407">
        <v>1113.9999999999998</v>
      </c>
      <c r="F19" s="1407">
        <v>10</v>
      </c>
      <c r="G19" s="1407">
        <v>991.00000000000011</v>
      </c>
      <c r="H19" s="1436"/>
    </row>
    <row r="20" spans="1:8" ht="12.95" customHeight="1">
      <c r="A20" s="1392" t="s">
        <v>1269</v>
      </c>
      <c r="B20" s="1407">
        <v>8.9999999999999982</v>
      </c>
      <c r="C20" s="1407">
        <v>20.000000000000004</v>
      </c>
      <c r="D20" s="1407">
        <v>5</v>
      </c>
      <c r="E20" s="1407">
        <v>1197.9999999999998</v>
      </c>
      <c r="F20" s="1437">
        <v>47</v>
      </c>
      <c r="G20" s="1407">
        <v>955</v>
      </c>
      <c r="H20" s="1436"/>
    </row>
    <row r="21" spans="1:8" ht="12.95" customHeight="1" thickBot="1">
      <c r="A21" s="1397"/>
      <c r="B21" s="1397"/>
      <c r="C21" s="1397"/>
      <c r="D21" s="1397"/>
      <c r="E21" s="1397"/>
      <c r="F21" s="1397"/>
      <c r="G21" s="1397"/>
    </row>
    <row r="22" spans="1:8" ht="3.75" customHeight="1" thickTop="1">
      <c r="A22" s="962"/>
      <c r="B22" s="962"/>
      <c r="C22" s="962"/>
      <c r="D22" s="962"/>
      <c r="E22" s="962"/>
      <c r="F22" s="962"/>
      <c r="G22" s="962"/>
    </row>
    <row r="23" spans="1:8" s="1400" customFormat="1" ht="12.95" customHeight="1">
      <c r="A23" s="1939" t="s">
        <v>1258</v>
      </c>
      <c r="B23" s="1939"/>
      <c r="C23" s="1939"/>
      <c r="D23" s="1939"/>
      <c r="E23" s="1939"/>
    </row>
    <row r="24" spans="1:8" ht="18" customHeight="1">
      <c r="A24" s="962"/>
      <c r="B24" s="962"/>
      <c r="C24" s="962"/>
      <c r="D24" s="962"/>
      <c r="E24" s="962"/>
      <c r="F24" s="962"/>
      <c r="G24" s="962"/>
    </row>
    <row r="25" spans="1:8" ht="18" customHeight="1">
      <c r="A25" s="962"/>
      <c r="B25" s="962"/>
      <c r="C25" s="962"/>
      <c r="D25" s="962"/>
      <c r="E25" s="962"/>
      <c r="F25" s="962"/>
      <c r="G25" s="962"/>
    </row>
    <row r="26" spans="1:8" ht="18" customHeight="1">
      <c r="A26" s="962"/>
      <c r="B26" s="962"/>
      <c r="C26" s="962"/>
      <c r="D26" s="962"/>
      <c r="E26" s="962"/>
      <c r="F26" s="962"/>
      <c r="G26" s="962"/>
    </row>
    <row r="27" spans="1:8" ht="18" customHeight="1">
      <c r="A27" s="962"/>
      <c r="B27" s="962"/>
      <c r="C27" s="962"/>
      <c r="D27" s="962"/>
      <c r="E27" s="962"/>
      <c r="F27" s="962"/>
      <c r="G27" s="962"/>
    </row>
    <row r="28" spans="1:8" ht="18" customHeight="1">
      <c r="A28" s="962"/>
      <c r="B28" s="962"/>
      <c r="C28" s="962"/>
      <c r="D28" s="962"/>
      <c r="E28" s="962"/>
      <c r="F28" s="962"/>
      <c r="G28" s="962"/>
    </row>
    <row r="29" spans="1:8" ht="18" customHeight="1">
      <c r="A29" s="962"/>
      <c r="B29" s="962"/>
      <c r="C29" s="962"/>
      <c r="D29" s="962"/>
      <c r="E29" s="962"/>
      <c r="F29" s="962"/>
      <c r="G29" s="962"/>
    </row>
    <row r="30" spans="1:8" ht="18" customHeight="1">
      <c r="A30" s="962"/>
      <c r="B30" s="962"/>
      <c r="C30" s="962"/>
      <c r="D30" s="962"/>
      <c r="E30" s="962"/>
      <c r="F30" s="962"/>
      <c r="G30" s="962"/>
    </row>
    <row r="31" spans="1:8" ht="18" customHeight="1">
      <c r="A31" s="962"/>
      <c r="B31" s="962"/>
      <c r="C31" s="962"/>
      <c r="D31" s="962"/>
      <c r="E31" s="962"/>
      <c r="F31" s="962"/>
      <c r="G31" s="962"/>
    </row>
    <row r="32" spans="1:8" ht="18" customHeight="1">
      <c r="A32" s="962"/>
      <c r="B32" s="962"/>
      <c r="C32" s="962"/>
      <c r="D32" s="962"/>
      <c r="E32" s="962"/>
      <c r="F32" s="962"/>
      <c r="G32" s="962"/>
    </row>
    <row r="33" spans="1:7" ht="18" customHeight="1">
      <c r="A33" s="962"/>
      <c r="B33" s="962"/>
      <c r="C33" s="962"/>
      <c r="D33" s="962"/>
      <c r="E33" s="962"/>
      <c r="F33" s="962"/>
      <c r="G33" s="962"/>
    </row>
    <row r="34" spans="1:7" ht="18" customHeight="1">
      <c r="A34" s="962"/>
      <c r="B34" s="962"/>
      <c r="C34" s="962"/>
      <c r="D34" s="962"/>
      <c r="E34" s="962"/>
      <c r="F34" s="962"/>
      <c r="G34" s="962"/>
    </row>
    <row r="35" spans="1:7" ht="18" customHeight="1">
      <c r="A35" s="962"/>
      <c r="B35" s="962"/>
      <c r="C35" s="962"/>
      <c r="D35" s="962"/>
      <c r="E35" s="962"/>
      <c r="F35" s="962"/>
      <c r="G35" s="962"/>
    </row>
    <row r="36" spans="1:7" ht="18" customHeight="1">
      <c r="A36" s="962"/>
      <c r="B36" s="962"/>
      <c r="C36" s="962"/>
      <c r="D36" s="962"/>
      <c r="E36" s="962"/>
      <c r="F36" s="962"/>
      <c r="G36" s="962"/>
    </row>
    <row r="37" spans="1:7" ht="18" customHeight="1">
      <c r="A37" s="962"/>
      <c r="B37" s="962"/>
      <c r="C37" s="962"/>
      <c r="D37" s="962"/>
      <c r="E37" s="962"/>
      <c r="F37" s="962"/>
      <c r="G37" s="962"/>
    </row>
    <row r="38" spans="1:7" ht="18" customHeight="1">
      <c r="A38" s="962"/>
      <c r="B38" s="962"/>
      <c r="C38" s="962"/>
      <c r="D38" s="962"/>
      <c r="E38" s="962"/>
      <c r="F38" s="962"/>
      <c r="G38" s="962"/>
    </row>
    <row r="39" spans="1:7" ht="18" customHeight="1">
      <c r="A39" s="962"/>
      <c r="B39" s="962"/>
      <c r="C39" s="962"/>
      <c r="D39" s="962"/>
      <c r="E39" s="962"/>
      <c r="F39" s="962"/>
      <c r="G39" s="962"/>
    </row>
    <row r="40" spans="1:7" ht="18" customHeight="1">
      <c r="A40" s="962"/>
      <c r="B40" s="962"/>
      <c r="C40" s="962"/>
      <c r="D40" s="962"/>
      <c r="E40" s="962"/>
      <c r="F40" s="962"/>
      <c r="G40" s="962"/>
    </row>
    <row r="41" spans="1:7" ht="18" customHeight="1">
      <c r="A41" s="962"/>
      <c r="B41" s="962"/>
      <c r="C41" s="962"/>
      <c r="D41" s="962"/>
      <c r="E41" s="962"/>
      <c r="F41" s="962"/>
      <c r="G41" s="962"/>
    </row>
    <row r="42" spans="1:7" ht="18" customHeight="1">
      <c r="A42" s="962"/>
      <c r="B42" s="962"/>
      <c r="C42" s="962"/>
      <c r="D42" s="962"/>
      <c r="E42" s="962"/>
      <c r="F42" s="962"/>
      <c r="G42" s="962"/>
    </row>
    <row r="43" spans="1:7" ht="18" customHeight="1">
      <c r="A43" s="962"/>
      <c r="B43" s="962"/>
      <c r="C43" s="962"/>
      <c r="D43" s="962"/>
      <c r="E43" s="962"/>
      <c r="F43" s="962"/>
      <c r="G43" s="962"/>
    </row>
    <row r="44" spans="1:7" ht="18" customHeight="1">
      <c r="A44" s="962"/>
      <c r="B44" s="962"/>
      <c r="C44" s="962"/>
      <c r="D44" s="962"/>
      <c r="E44" s="962"/>
      <c r="F44" s="962"/>
      <c r="G44" s="962"/>
    </row>
    <row r="45" spans="1:7" ht="18" customHeight="1">
      <c r="A45" s="962"/>
      <c r="B45" s="962"/>
      <c r="C45" s="962"/>
      <c r="D45" s="962"/>
      <c r="E45" s="962"/>
      <c r="F45" s="962"/>
      <c r="G45" s="962"/>
    </row>
    <row r="46" spans="1:7" ht="18" customHeight="1">
      <c r="A46" s="962"/>
      <c r="B46" s="962"/>
      <c r="C46" s="962"/>
      <c r="D46" s="962"/>
      <c r="E46" s="962"/>
      <c r="F46" s="962"/>
      <c r="G46" s="962"/>
    </row>
    <row r="47" spans="1:7" ht="18" customHeight="1">
      <c r="A47" s="962"/>
      <c r="B47" s="962"/>
      <c r="C47" s="962"/>
      <c r="D47" s="962"/>
      <c r="E47" s="962"/>
      <c r="F47" s="962"/>
      <c r="G47" s="962"/>
    </row>
    <row r="48" spans="1:7" ht="18" customHeight="1">
      <c r="A48" s="962"/>
      <c r="B48" s="962"/>
      <c r="C48" s="962"/>
      <c r="D48" s="962"/>
      <c r="E48" s="962"/>
      <c r="F48" s="962"/>
      <c r="G48" s="962"/>
    </row>
    <row r="49" spans="1:7" ht="18" customHeight="1">
      <c r="A49" s="962"/>
      <c r="B49" s="962"/>
      <c r="C49" s="962"/>
      <c r="D49" s="962"/>
      <c r="E49" s="962"/>
      <c r="F49" s="962"/>
      <c r="G49" s="962"/>
    </row>
    <row r="50" spans="1:7" ht="18" customHeight="1">
      <c r="A50" s="962"/>
      <c r="B50" s="962"/>
      <c r="C50" s="962"/>
      <c r="D50" s="962"/>
      <c r="E50" s="962"/>
      <c r="F50" s="962"/>
      <c r="G50" s="962"/>
    </row>
    <row r="51" spans="1:7" ht="18" customHeight="1">
      <c r="A51" s="962"/>
      <c r="B51" s="962"/>
      <c r="C51" s="962"/>
      <c r="D51" s="962"/>
      <c r="E51" s="962"/>
      <c r="F51" s="962"/>
      <c r="G51" s="962"/>
    </row>
    <row r="52" spans="1:7" ht="18" customHeight="1">
      <c r="A52" s="962"/>
      <c r="B52" s="962"/>
      <c r="C52" s="962"/>
      <c r="D52" s="962"/>
      <c r="E52" s="962"/>
      <c r="F52" s="962"/>
      <c r="G52" s="962"/>
    </row>
    <row r="53" spans="1:7" ht="18" customHeight="1">
      <c r="A53" s="962"/>
      <c r="B53" s="962"/>
      <c r="C53" s="962"/>
      <c r="D53" s="962"/>
      <c r="E53" s="962"/>
      <c r="F53" s="962"/>
      <c r="G53" s="962"/>
    </row>
    <row r="54" spans="1:7" ht="18" customHeight="1">
      <c r="A54" s="962"/>
      <c r="B54" s="962"/>
      <c r="C54" s="962"/>
      <c r="D54" s="962"/>
      <c r="E54" s="962"/>
      <c r="F54" s="962"/>
      <c r="G54" s="962"/>
    </row>
    <row r="55" spans="1:7" ht="18" customHeight="1">
      <c r="A55" s="962"/>
      <c r="B55" s="962"/>
      <c r="C55" s="962"/>
      <c r="D55" s="962"/>
      <c r="E55" s="962"/>
      <c r="F55" s="962"/>
      <c r="G55" s="962"/>
    </row>
    <row r="56" spans="1:7" ht="18" customHeight="1">
      <c r="A56" s="962"/>
      <c r="B56" s="962"/>
      <c r="C56" s="962"/>
      <c r="D56" s="962"/>
      <c r="E56" s="962"/>
      <c r="F56" s="962"/>
      <c r="G56" s="962"/>
    </row>
    <row r="57" spans="1:7" ht="18" customHeight="1">
      <c r="A57" s="962"/>
      <c r="B57" s="962"/>
      <c r="C57" s="962"/>
      <c r="D57" s="962"/>
      <c r="E57" s="962"/>
      <c r="F57" s="962"/>
      <c r="G57" s="962"/>
    </row>
    <row r="58" spans="1:7" ht="18" customHeight="1">
      <c r="A58" s="962"/>
      <c r="B58" s="962"/>
      <c r="C58" s="962"/>
      <c r="D58" s="962"/>
      <c r="E58" s="962"/>
      <c r="F58" s="962"/>
      <c r="G58" s="962"/>
    </row>
    <row r="59" spans="1:7" ht="18" customHeight="1">
      <c r="A59" s="962"/>
      <c r="B59" s="962"/>
      <c r="C59" s="962"/>
      <c r="D59" s="962"/>
      <c r="E59" s="962"/>
      <c r="F59" s="962"/>
      <c r="G59" s="962"/>
    </row>
    <row r="60" spans="1:7" ht="18" customHeight="1">
      <c r="A60" s="962"/>
      <c r="B60" s="962"/>
      <c r="C60" s="962"/>
      <c r="D60" s="962"/>
      <c r="E60" s="962"/>
      <c r="F60" s="962"/>
      <c r="G60" s="962"/>
    </row>
    <row r="61" spans="1:7" ht="18" customHeight="1">
      <c r="A61" s="962"/>
      <c r="B61" s="962"/>
      <c r="C61" s="962"/>
      <c r="D61" s="962"/>
      <c r="E61" s="962"/>
      <c r="F61" s="962"/>
      <c r="G61" s="962"/>
    </row>
    <row r="62" spans="1:7" ht="18" customHeight="1">
      <c r="A62" s="962"/>
      <c r="B62" s="962"/>
      <c r="C62" s="962"/>
      <c r="D62" s="962"/>
      <c r="E62" s="962"/>
      <c r="F62" s="962"/>
      <c r="G62" s="962"/>
    </row>
    <row r="63" spans="1:7" ht="18" customHeight="1">
      <c r="A63" s="962"/>
      <c r="B63" s="962"/>
      <c r="C63" s="962"/>
      <c r="D63" s="962"/>
      <c r="E63" s="962"/>
      <c r="F63" s="962"/>
      <c r="G63" s="962"/>
    </row>
    <row r="64" spans="1:7" ht="18" customHeight="1">
      <c r="A64" s="962"/>
      <c r="B64" s="962"/>
      <c r="C64" s="962"/>
      <c r="D64" s="962"/>
      <c r="E64" s="962"/>
      <c r="F64" s="962"/>
      <c r="G64" s="962"/>
    </row>
    <row r="65" spans="1:7" ht="18" customHeight="1">
      <c r="A65" s="962"/>
      <c r="B65" s="962"/>
      <c r="C65" s="962"/>
      <c r="D65" s="962"/>
      <c r="E65" s="962"/>
      <c r="F65" s="962"/>
      <c r="G65" s="962"/>
    </row>
    <row r="66" spans="1:7" ht="18" customHeight="1">
      <c r="A66" s="962"/>
      <c r="B66" s="962"/>
      <c r="C66" s="962"/>
      <c r="D66" s="962"/>
      <c r="E66" s="962"/>
      <c r="F66" s="962"/>
      <c r="G66" s="962"/>
    </row>
    <row r="67" spans="1:7" ht="18" customHeight="1">
      <c r="A67" s="962"/>
      <c r="B67" s="962"/>
      <c r="C67" s="962"/>
      <c r="D67" s="962"/>
      <c r="E67" s="962"/>
      <c r="F67" s="962"/>
      <c r="G67" s="962"/>
    </row>
    <row r="68" spans="1:7" ht="18" customHeight="1">
      <c r="A68" s="962"/>
      <c r="B68" s="962"/>
      <c r="C68" s="962"/>
      <c r="D68" s="962"/>
      <c r="E68" s="962"/>
      <c r="F68" s="962"/>
      <c r="G68" s="962"/>
    </row>
    <row r="69" spans="1:7" ht="17.100000000000001" customHeight="1">
      <c r="A69" s="962"/>
      <c r="B69" s="962"/>
      <c r="C69" s="962"/>
      <c r="D69" s="962"/>
      <c r="E69" s="962"/>
      <c r="F69" s="962"/>
      <c r="G69" s="962"/>
    </row>
    <row r="70" spans="1:7" ht="17.100000000000001" customHeight="1">
      <c r="A70" s="962"/>
      <c r="B70" s="962"/>
      <c r="C70" s="962"/>
      <c r="D70" s="962"/>
      <c r="E70" s="962"/>
      <c r="F70" s="962"/>
      <c r="G70" s="962"/>
    </row>
    <row r="71" spans="1:7" ht="17.100000000000001" customHeight="1">
      <c r="A71" s="962"/>
      <c r="B71" s="962"/>
      <c r="C71" s="962"/>
      <c r="D71" s="962"/>
      <c r="E71" s="962"/>
      <c r="F71" s="962"/>
      <c r="G71" s="962"/>
    </row>
    <row r="72" spans="1:7" ht="17.100000000000001" customHeight="1">
      <c r="A72" s="962"/>
      <c r="B72" s="962"/>
      <c r="C72" s="962"/>
      <c r="D72" s="962"/>
      <c r="E72" s="962"/>
      <c r="F72" s="962"/>
      <c r="G72" s="962"/>
    </row>
    <row r="73" spans="1:7" ht="17.100000000000001" customHeight="1">
      <c r="A73" s="962"/>
      <c r="B73" s="962"/>
      <c r="C73" s="962"/>
      <c r="D73" s="962"/>
      <c r="E73" s="962"/>
      <c r="F73" s="962"/>
      <c r="G73" s="962"/>
    </row>
    <row r="74" spans="1:7" ht="17.100000000000001" customHeight="1">
      <c r="A74" s="962"/>
      <c r="B74" s="962"/>
      <c r="C74" s="962"/>
      <c r="D74" s="962"/>
      <c r="E74" s="962"/>
      <c r="F74" s="962"/>
      <c r="G74" s="962"/>
    </row>
    <row r="75" spans="1:7" ht="17.100000000000001" customHeight="1">
      <c r="A75" s="962"/>
      <c r="B75" s="962"/>
      <c r="C75" s="962"/>
      <c r="D75" s="962"/>
      <c r="E75" s="962"/>
      <c r="F75" s="962"/>
      <c r="G75" s="962"/>
    </row>
    <row r="76" spans="1:7" ht="17.100000000000001" customHeight="1">
      <c r="A76" s="962"/>
      <c r="B76" s="962"/>
      <c r="C76" s="962"/>
      <c r="D76" s="962"/>
      <c r="E76" s="962"/>
      <c r="F76" s="962"/>
      <c r="G76" s="962"/>
    </row>
    <row r="77" spans="1:7" ht="17.100000000000001" customHeight="1">
      <c r="A77" s="962"/>
      <c r="B77" s="962"/>
      <c r="C77" s="962"/>
      <c r="D77" s="962"/>
      <c r="E77" s="962"/>
      <c r="F77" s="962"/>
      <c r="G77" s="962"/>
    </row>
    <row r="78" spans="1:7" ht="17.100000000000001" customHeight="1">
      <c r="A78" s="962"/>
      <c r="B78" s="962"/>
      <c r="C78" s="962"/>
      <c r="D78" s="962"/>
      <c r="E78" s="962"/>
      <c r="F78" s="962"/>
      <c r="G78" s="962"/>
    </row>
    <row r="79" spans="1:7" ht="17.100000000000001" customHeight="1">
      <c r="A79" s="962"/>
      <c r="B79" s="962"/>
      <c r="C79" s="962"/>
      <c r="D79" s="962"/>
      <c r="E79" s="962"/>
      <c r="F79" s="962"/>
      <c r="G79" s="962"/>
    </row>
    <row r="80" spans="1:7" ht="17.100000000000001" customHeight="1">
      <c r="A80" s="962"/>
      <c r="B80" s="962"/>
      <c r="C80" s="962"/>
      <c r="D80" s="962"/>
      <c r="E80" s="962"/>
      <c r="F80" s="962"/>
      <c r="G80" s="962"/>
    </row>
    <row r="81" spans="1:7" ht="17.100000000000001" customHeight="1">
      <c r="A81" s="962"/>
      <c r="B81" s="962"/>
      <c r="C81" s="962"/>
      <c r="D81" s="962"/>
      <c r="E81" s="962"/>
      <c r="F81" s="962"/>
      <c r="G81" s="962"/>
    </row>
    <row r="82" spans="1:7" ht="17.100000000000001" customHeight="1">
      <c r="A82" s="962"/>
      <c r="B82" s="962"/>
      <c r="C82" s="962"/>
      <c r="D82" s="962"/>
      <c r="E82" s="962"/>
      <c r="F82" s="962"/>
      <c r="G82" s="962"/>
    </row>
    <row r="83" spans="1:7" ht="17.100000000000001" customHeight="1">
      <c r="A83" s="962"/>
      <c r="B83" s="962"/>
      <c r="C83" s="962"/>
      <c r="D83" s="962"/>
      <c r="E83" s="962"/>
      <c r="F83" s="962"/>
      <c r="G83" s="962"/>
    </row>
    <row r="84" spans="1:7" ht="17.100000000000001" customHeight="1">
      <c r="A84" s="962"/>
      <c r="B84" s="962"/>
      <c r="C84" s="962"/>
      <c r="D84" s="962"/>
      <c r="E84" s="962"/>
      <c r="F84" s="962"/>
      <c r="G84" s="962"/>
    </row>
    <row r="85" spans="1:7" ht="17.100000000000001" customHeight="1">
      <c r="A85" s="962"/>
      <c r="B85" s="962"/>
      <c r="C85" s="962"/>
      <c r="D85" s="962"/>
      <c r="E85" s="962"/>
      <c r="F85" s="962"/>
      <c r="G85" s="962"/>
    </row>
    <row r="86" spans="1:7" ht="17.100000000000001" customHeight="1">
      <c r="A86" s="962"/>
      <c r="B86" s="962"/>
      <c r="C86" s="962"/>
      <c r="D86" s="962"/>
      <c r="E86" s="962"/>
      <c r="F86" s="962"/>
      <c r="G86" s="962"/>
    </row>
    <row r="87" spans="1:7" ht="17.100000000000001" customHeight="1">
      <c r="A87" s="962"/>
      <c r="B87" s="962"/>
      <c r="C87" s="962"/>
      <c r="D87" s="962"/>
      <c r="E87" s="962"/>
      <c r="F87" s="962"/>
      <c r="G87" s="962"/>
    </row>
    <row r="88" spans="1:7" ht="17.100000000000001" customHeight="1">
      <c r="A88" s="962"/>
      <c r="B88" s="962"/>
      <c r="C88" s="962"/>
      <c r="D88" s="962"/>
      <c r="E88" s="962"/>
      <c r="F88" s="962"/>
      <c r="G88" s="962"/>
    </row>
    <row r="89" spans="1:7" ht="17.100000000000001" customHeight="1">
      <c r="A89" s="962"/>
      <c r="B89" s="962"/>
      <c r="C89" s="962"/>
      <c r="D89" s="962"/>
      <c r="E89" s="962"/>
      <c r="F89" s="962"/>
      <c r="G89" s="962"/>
    </row>
    <row r="90" spans="1:7" ht="17.100000000000001" customHeight="1">
      <c r="A90" s="962"/>
      <c r="B90" s="962"/>
      <c r="C90" s="962"/>
      <c r="D90" s="962"/>
      <c r="E90" s="962"/>
      <c r="F90" s="962"/>
      <c r="G90" s="962"/>
    </row>
    <row r="91" spans="1:7" ht="17.100000000000001" customHeight="1">
      <c r="A91" s="962"/>
      <c r="B91" s="962"/>
      <c r="C91" s="962"/>
      <c r="D91" s="962"/>
      <c r="E91" s="962"/>
      <c r="F91" s="962"/>
      <c r="G91" s="962"/>
    </row>
    <row r="92" spans="1:7" ht="17.100000000000001" customHeight="1">
      <c r="A92" s="962"/>
      <c r="B92" s="962"/>
      <c r="C92" s="962"/>
      <c r="D92" s="962"/>
      <c r="E92" s="962"/>
      <c r="F92" s="962"/>
      <c r="G92" s="962"/>
    </row>
    <row r="93" spans="1:7" ht="17.100000000000001" customHeight="1">
      <c r="A93" s="962"/>
      <c r="B93" s="962"/>
      <c r="C93" s="962"/>
      <c r="D93" s="962"/>
      <c r="E93" s="962"/>
      <c r="F93" s="962"/>
      <c r="G93" s="962"/>
    </row>
    <row r="94" spans="1:7" ht="17.100000000000001" customHeight="1">
      <c r="A94" s="962"/>
      <c r="B94" s="962"/>
      <c r="C94" s="962"/>
      <c r="D94" s="962"/>
      <c r="E94" s="962"/>
      <c r="F94" s="962"/>
      <c r="G94" s="962"/>
    </row>
    <row r="95" spans="1:7" ht="17.100000000000001" customHeight="1">
      <c r="A95" s="962"/>
      <c r="B95" s="962"/>
      <c r="C95" s="962"/>
      <c r="D95" s="962"/>
      <c r="E95" s="962"/>
      <c r="F95" s="962"/>
      <c r="G95" s="962"/>
    </row>
    <row r="96" spans="1:7" ht="17.100000000000001" customHeight="1">
      <c r="A96" s="962"/>
      <c r="B96" s="962"/>
      <c r="C96" s="962"/>
      <c r="D96" s="962"/>
      <c r="E96" s="962"/>
      <c r="F96" s="962"/>
      <c r="G96" s="962"/>
    </row>
    <row r="97" spans="1:7" ht="17.100000000000001" customHeight="1">
      <c r="A97" s="962"/>
      <c r="B97" s="962"/>
      <c r="C97" s="962"/>
      <c r="D97" s="962"/>
      <c r="E97" s="962"/>
      <c r="F97" s="962"/>
      <c r="G97" s="962"/>
    </row>
    <row r="98" spans="1:7" ht="17.100000000000001" customHeight="1">
      <c r="A98" s="962"/>
      <c r="B98" s="962"/>
      <c r="C98" s="962"/>
      <c r="D98" s="962"/>
      <c r="E98" s="962"/>
      <c r="F98" s="962"/>
      <c r="G98" s="962"/>
    </row>
    <row r="99" spans="1:7" ht="17.100000000000001" customHeight="1">
      <c r="A99" s="962"/>
      <c r="B99" s="962"/>
      <c r="C99" s="962"/>
      <c r="D99" s="962"/>
      <c r="E99" s="962"/>
      <c r="F99" s="962"/>
      <c r="G99" s="962"/>
    </row>
    <row r="100" spans="1:7" ht="17.100000000000001" customHeight="1">
      <c r="A100" s="962"/>
      <c r="B100" s="962"/>
      <c r="C100" s="962"/>
      <c r="D100" s="962"/>
      <c r="E100" s="962"/>
      <c r="F100" s="962"/>
      <c r="G100" s="962"/>
    </row>
    <row r="101" spans="1:7" ht="17.100000000000001" customHeight="1">
      <c r="A101" s="962"/>
      <c r="B101" s="962"/>
      <c r="C101" s="962"/>
      <c r="D101" s="962"/>
      <c r="E101" s="962"/>
      <c r="F101" s="962"/>
      <c r="G101" s="962"/>
    </row>
    <row r="102" spans="1:7" ht="17.100000000000001" customHeight="1">
      <c r="A102" s="962"/>
      <c r="B102" s="962"/>
      <c r="C102" s="962"/>
      <c r="D102" s="962"/>
      <c r="E102" s="962"/>
      <c r="F102" s="962"/>
      <c r="G102" s="962"/>
    </row>
    <row r="103" spans="1:7" ht="17.100000000000001" customHeight="1">
      <c r="A103" s="962"/>
      <c r="B103" s="962"/>
      <c r="C103" s="962"/>
      <c r="D103" s="962"/>
      <c r="E103" s="962"/>
      <c r="F103" s="962"/>
      <c r="G103" s="962"/>
    </row>
    <row r="104" spans="1:7" ht="17.100000000000001" customHeight="1">
      <c r="A104" s="962"/>
      <c r="B104" s="962"/>
      <c r="C104" s="962"/>
      <c r="D104" s="962"/>
      <c r="E104" s="962"/>
      <c r="F104" s="962"/>
      <c r="G104" s="962"/>
    </row>
    <row r="105" spans="1:7" ht="17.100000000000001" customHeight="1">
      <c r="A105" s="962"/>
      <c r="B105" s="962"/>
      <c r="C105" s="962"/>
      <c r="D105" s="962"/>
      <c r="E105" s="962"/>
      <c r="F105" s="962"/>
      <c r="G105" s="962"/>
    </row>
    <row r="106" spans="1:7" ht="17.100000000000001" customHeight="1">
      <c r="A106" s="962"/>
      <c r="B106" s="962"/>
      <c r="C106" s="962"/>
      <c r="D106" s="962"/>
      <c r="E106" s="962"/>
      <c r="F106" s="962"/>
      <c r="G106" s="962"/>
    </row>
    <row r="107" spans="1:7" ht="17.100000000000001" customHeight="1">
      <c r="A107" s="962"/>
      <c r="B107" s="962"/>
      <c r="C107" s="962"/>
      <c r="D107" s="962"/>
      <c r="E107" s="962"/>
      <c r="F107" s="962"/>
      <c r="G107" s="962"/>
    </row>
    <row r="108" spans="1:7" ht="17.100000000000001" customHeight="1">
      <c r="A108" s="962"/>
      <c r="B108" s="962"/>
      <c r="C108" s="962"/>
      <c r="D108" s="962"/>
      <c r="E108" s="962"/>
      <c r="F108" s="962"/>
      <c r="G108" s="962"/>
    </row>
    <row r="109" spans="1:7" ht="17.100000000000001" customHeight="1">
      <c r="A109" s="962"/>
      <c r="B109" s="962"/>
      <c r="C109" s="962"/>
      <c r="D109" s="962"/>
      <c r="E109" s="962"/>
      <c r="F109" s="962"/>
      <c r="G109" s="962"/>
    </row>
    <row r="110" spans="1:7" ht="17.100000000000001" customHeight="1">
      <c r="A110" s="962"/>
      <c r="B110" s="962"/>
      <c r="C110" s="962"/>
      <c r="D110" s="962"/>
      <c r="E110" s="962"/>
      <c r="F110" s="962"/>
      <c r="G110" s="962"/>
    </row>
    <row r="111" spans="1:7" ht="17.100000000000001" customHeight="1">
      <c r="A111" s="962"/>
      <c r="B111" s="962"/>
      <c r="C111" s="962"/>
      <c r="D111" s="962"/>
      <c r="E111" s="962"/>
      <c r="F111" s="962"/>
      <c r="G111" s="962"/>
    </row>
    <row r="112" spans="1:7" ht="17.100000000000001" customHeight="1">
      <c r="A112" s="962"/>
      <c r="B112" s="962"/>
      <c r="C112" s="962"/>
      <c r="D112" s="962"/>
      <c r="E112" s="962"/>
      <c r="F112" s="962"/>
      <c r="G112" s="962"/>
    </row>
    <row r="113" spans="1:7" ht="17.100000000000001" customHeight="1">
      <c r="A113" s="962"/>
      <c r="B113" s="962"/>
      <c r="C113" s="962"/>
      <c r="D113" s="962"/>
      <c r="E113" s="962"/>
      <c r="F113" s="962"/>
      <c r="G113" s="962"/>
    </row>
    <row r="114" spans="1:7" ht="17.100000000000001" customHeight="1">
      <c r="A114" s="962"/>
      <c r="B114" s="962"/>
      <c r="C114" s="962"/>
      <c r="D114" s="962"/>
      <c r="E114" s="962"/>
      <c r="F114" s="962"/>
      <c r="G114" s="962"/>
    </row>
    <row r="115" spans="1:7" ht="17.100000000000001" customHeight="1">
      <c r="A115" s="962"/>
      <c r="B115" s="962"/>
      <c r="C115" s="962"/>
      <c r="D115" s="962"/>
      <c r="E115" s="962"/>
      <c r="F115" s="962"/>
      <c r="G115" s="962"/>
    </row>
    <row r="116" spans="1:7" ht="17.100000000000001" customHeight="1">
      <c r="A116" s="962"/>
      <c r="B116" s="962"/>
      <c r="C116" s="962"/>
      <c r="D116" s="962"/>
      <c r="E116" s="962"/>
      <c r="F116" s="962"/>
      <c r="G116" s="962"/>
    </row>
    <row r="117" spans="1:7" ht="17.100000000000001" customHeight="1">
      <c r="A117" s="962"/>
      <c r="B117" s="962"/>
      <c r="C117" s="962"/>
      <c r="D117" s="962"/>
      <c r="E117" s="962"/>
      <c r="F117" s="962"/>
      <c r="G117" s="962"/>
    </row>
    <row r="118" spans="1:7" ht="17.100000000000001" customHeight="1">
      <c r="A118" s="962"/>
      <c r="B118" s="962"/>
      <c r="C118" s="962"/>
      <c r="D118" s="962"/>
      <c r="E118" s="962"/>
      <c r="F118" s="962"/>
      <c r="G118" s="962"/>
    </row>
    <row r="119" spans="1:7" ht="17.100000000000001" customHeight="1">
      <c r="A119" s="962"/>
      <c r="B119" s="962"/>
      <c r="C119" s="962"/>
      <c r="D119" s="962"/>
      <c r="E119" s="962"/>
      <c r="F119" s="962"/>
      <c r="G119" s="962"/>
    </row>
    <row r="120" spans="1:7" ht="17.100000000000001" customHeight="1">
      <c r="A120" s="962"/>
      <c r="B120" s="962"/>
      <c r="C120" s="962"/>
      <c r="D120" s="962"/>
      <c r="E120" s="962"/>
      <c r="F120" s="962"/>
      <c r="G120" s="962"/>
    </row>
    <row r="121" spans="1:7" ht="17.100000000000001" customHeight="1">
      <c r="A121" s="962"/>
      <c r="B121" s="962"/>
      <c r="C121" s="962"/>
      <c r="D121" s="962"/>
      <c r="E121" s="962"/>
      <c r="F121" s="962"/>
      <c r="G121" s="962"/>
    </row>
    <row r="122" spans="1:7" ht="17.100000000000001" customHeight="1">
      <c r="A122" s="962"/>
      <c r="B122" s="962"/>
      <c r="C122" s="962"/>
      <c r="D122" s="962"/>
      <c r="E122" s="962"/>
      <c r="F122" s="962"/>
      <c r="G122" s="962"/>
    </row>
    <row r="123" spans="1:7" ht="17.100000000000001" customHeight="1">
      <c r="A123" s="962"/>
      <c r="B123" s="962"/>
      <c r="C123" s="962"/>
      <c r="D123" s="962"/>
      <c r="E123" s="962"/>
      <c r="F123" s="962"/>
      <c r="G123" s="962"/>
    </row>
    <row r="124" spans="1:7" ht="17.100000000000001" customHeight="1">
      <c r="A124" s="962"/>
      <c r="B124" s="962"/>
      <c r="C124" s="962"/>
      <c r="D124" s="962"/>
      <c r="E124" s="962"/>
      <c r="F124" s="962"/>
      <c r="G124" s="962"/>
    </row>
    <row r="125" spans="1:7" ht="17.100000000000001" customHeight="1">
      <c r="A125" s="962"/>
      <c r="B125" s="962"/>
      <c r="C125" s="962"/>
      <c r="D125" s="962"/>
      <c r="E125" s="962"/>
      <c r="F125" s="962"/>
      <c r="G125" s="962"/>
    </row>
    <row r="126" spans="1:7" ht="17.100000000000001" customHeight="1">
      <c r="A126" s="962"/>
      <c r="B126" s="962"/>
      <c r="C126" s="962"/>
      <c r="D126" s="962"/>
      <c r="E126" s="962"/>
      <c r="F126" s="962"/>
      <c r="G126" s="962"/>
    </row>
    <row r="127" spans="1:7" ht="17.100000000000001" customHeight="1">
      <c r="A127" s="962"/>
      <c r="B127" s="962"/>
      <c r="C127" s="962"/>
      <c r="D127" s="962"/>
      <c r="E127" s="962"/>
      <c r="F127" s="962"/>
      <c r="G127" s="962"/>
    </row>
    <row r="128" spans="1:7" ht="17.100000000000001" customHeight="1">
      <c r="A128" s="962"/>
      <c r="B128" s="962"/>
      <c r="C128" s="962"/>
      <c r="D128" s="962"/>
      <c r="E128" s="962"/>
      <c r="F128" s="962"/>
      <c r="G128" s="962"/>
    </row>
    <row r="129" spans="1:7" ht="17.100000000000001" customHeight="1">
      <c r="A129" s="962"/>
      <c r="B129" s="962"/>
      <c r="C129" s="962"/>
      <c r="D129" s="962"/>
      <c r="E129" s="962"/>
      <c r="F129" s="962"/>
      <c r="G129" s="962"/>
    </row>
    <row r="130" spans="1:7" ht="17.100000000000001" customHeight="1">
      <c r="A130" s="962"/>
      <c r="B130" s="962"/>
      <c r="C130" s="962"/>
      <c r="D130" s="962"/>
      <c r="E130" s="962"/>
      <c r="F130" s="962"/>
      <c r="G130" s="962"/>
    </row>
    <row r="131" spans="1:7" ht="17.100000000000001" customHeight="1">
      <c r="A131" s="962"/>
      <c r="B131" s="962"/>
      <c r="C131" s="962"/>
      <c r="D131" s="962"/>
      <c r="E131" s="962"/>
      <c r="F131" s="962"/>
      <c r="G131" s="962"/>
    </row>
    <row r="132" spans="1:7">
      <c r="A132" s="962"/>
      <c r="B132" s="962"/>
      <c r="C132" s="962"/>
      <c r="D132" s="962"/>
      <c r="E132" s="962"/>
      <c r="F132" s="962"/>
      <c r="G132" s="962"/>
    </row>
    <row r="133" spans="1:7">
      <c r="A133" s="962"/>
      <c r="B133" s="962"/>
      <c r="C133" s="962"/>
      <c r="D133" s="962"/>
      <c r="E133" s="962"/>
      <c r="F133" s="962"/>
      <c r="G133" s="962"/>
    </row>
    <row r="134" spans="1:7">
      <c r="A134" s="962"/>
      <c r="B134" s="962"/>
      <c r="C134" s="962"/>
      <c r="D134" s="962"/>
      <c r="E134" s="962"/>
      <c r="F134" s="962"/>
      <c r="G134" s="962"/>
    </row>
    <row r="135" spans="1:7">
      <c r="A135" s="962"/>
      <c r="B135" s="962"/>
      <c r="C135" s="962"/>
      <c r="D135" s="962"/>
      <c r="E135" s="962"/>
      <c r="F135" s="962"/>
      <c r="G135" s="962"/>
    </row>
    <row r="136" spans="1:7">
      <c r="A136" s="962"/>
      <c r="B136" s="962"/>
      <c r="C136" s="962"/>
      <c r="D136" s="962"/>
      <c r="E136" s="962"/>
      <c r="F136" s="962"/>
      <c r="G136" s="962"/>
    </row>
    <row r="137" spans="1:7">
      <c r="A137" s="962"/>
      <c r="B137" s="962"/>
      <c r="C137" s="962"/>
      <c r="D137" s="962"/>
      <c r="E137" s="962"/>
      <c r="F137" s="962"/>
      <c r="G137" s="962"/>
    </row>
    <row r="138" spans="1:7">
      <c r="A138" s="962"/>
      <c r="B138" s="962"/>
      <c r="C138" s="962"/>
      <c r="D138" s="962"/>
      <c r="E138" s="962"/>
      <c r="F138" s="962"/>
      <c r="G138" s="962"/>
    </row>
    <row r="139" spans="1:7">
      <c r="A139" s="962"/>
      <c r="B139" s="962"/>
      <c r="C139" s="962"/>
      <c r="D139" s="962"/>
      <c r="E139" s="962"/>
      <c r="F139" s="962"/>
      <c r="G139" s="962"/>
    </row>
    <row r="140" spans="1:7">
      <c r="A140" s="962"/>
      <c r="B140" s="962"/>
      <c r="C140" s="962"/>
      <c r="D140" s="962"/>
      <c r="E140" s="962"/>
      <c r="F140" s="962"/>
      <c r="G140" s="962"/>
    </row>
    <row r="141" spans="1:7">
      <c r="A141" s="962"/>
      <c r="B141" s="962"/>
      <c r="C141" s="962"/>
      <c r="D141" s="962"/>
      <c r="E141" s="962"/>
      <c r="F141" s="962"/>
      <c r="G141" s="962"/>
    </row>
    <row r="142" spans="1:7">
      <c r="A142" s="962"/>
      <c r="B142" s="962"/>
      <c r="C142" s="962"/>
      <c r="D142" s="962"/>
      <c r="E142" s="962"/>
      <c r="F142" s="962"/>
      <c r="G142" s="962"/>
    </row>
    <row r="143" spans="1:7">
      <c r="A143" s="962"/>
      <c r="B143" s="962"/>
      <c r="C143" s="962"/>
      <c r="D143" s="962"/>
      <c r="E143" s="962"/>
      <c r="F143" s="962"/>
      <c r="G143" s="962"/>
    </row>
    <row r="144" spans="1:7">
      <c r="A144" s="962"/>
      <c r="B144" s="962"/>
      <c r="C144" s="962"/>
      <c r="D144" s="962"/>
      <c r="E144" s="962"/>
      <c r="F144" s="962"/>
      <c r="G144" s="962"/>
    </row>
    <row r="145" spans="1:7">
      <c r="A145" s="962"/>
      <c r="B145" s="962"/>
      <c r="C145" s="962"/>
      <c r="D145" s="962"/>
      <c r="E145" s="962"/>
      <c r="F145" s="962"/>
      <c r="G145" s="962"/>
    </row>
    <row r="146" spans="1:7">
      <c r="A146" s="962"/>
      <c r="B146" s="962"/>
      <c r="C146" s="962"/>
      <c r="D146" s="962"/>
      <c r="E146" s="962"/>
      <c r="F146" s="962"/>
      <c r="G146" s="962"/>
    </row>
    <row r="147" spans="1:7">
      <c r="A147" s="962"/>
      <c r="B147" s="962"/>
      <c r="C147" s="962"/>
      <c r="D147" s="962"/>
      <c r="E147" s="962"/>
      <c r="F147" s="962"/>
      <c r="G147" s="962"/>
    </row>
    <row r="148" spans="1:7">
      <c r="A148" s="962"/>
      <c r="B148" s="962"/>
      <c r="C148" s="962"/>
      <c r="D148" s="962"/>
      <c r="E148" s="962"/>
      <c r="F148" s="962"/>
      <c r="G148" s="962"/>
    </row>
    <row r="149" spans="1:7">
      <c r="A149" s="962"/>
      <c r="B149" s="962"/>
      <c r="C149" s="962"/>
      <c r="D149" s="962"/>
      <c r="E149" s="962"/>
      <c r="F149" s="962"/>
      <c r="G149" s="962"/>
    </row>
    <row r="150" spans="1:7">
      <c r="A150" s="962"/>
      <c r="B150" s="962"/>
      <c r="C150" s="962"/>
      <c r="D150" s="962"/>
      <c r="E150" s="962"/>
      <c r="F150" s="962"/>
      <c r="G150" s="962"/>
    </row>
    <row r="151" spans="1:7">
      <c r="A151" s="962"/>
      <c r="B151" s="962"/>
      <c r="C151" s="962"/>
      <c r="D151" s="962"/>
      <c r="E151" s="962"/>
      <c r="F151" s="962"/>
      <c r="G151" s="962"/>
    </row>
    <row r="152" spans="1:7">
      <c r="A152" s="962"/>
      <c r="B152" s="962"/>
      <c r="C152" s="962"/>
      <c r="D152" s="962"/>
      <c r="E152" s="962"/>
      <c r="F152" s="962"/>
      <c r="G152" s="962"/>
    </row>
    <row r="153" spans="1:7">
      <c r="A153" s="962"/>
      <c r="B153" s="962"/>
      <c r="C153" s="962"/>
      <c r="D153" s="962"/>
      <c r="E153" s="962"/>
      <c r="F153" s="962"/>
      <c r="G153" s="962"/>
    </row>
    <row r="154" spans="1:7">
      <c r="A154" s="962"/>
      <c r="B154" s="962"/>
      <c r="C154" s="962"/>
      <c r="D154" s="962"/>
      <c r="E154" s="962"/>
      <c r="F154" s="962"/>
      <c r="G154" s="962"/>
    </row>
    <row r="155" spans="1:7">
      <c r="A155" s="962"/>
      <c r="B155" s="962"/>
      <c r="C155" s="962"/>
      <c r="D155" s="962"/>
      <c r="E155" s="962"/>
      <c r="F155" s="962"/>
      <c r="G155" s="962"/>
    </row>
    <row r="156" spans="1:7">
      <c r="A156" s="962"/>
      <c r="B156" s="962"/>
      <c r="C156" s="962"/>
      <c r="D156" s="962"/>
      <c r="E156" s="962"/>
      <c r="F156" s="962"/>
      <c r="G156" s="962"/>
    </row>
    <row r="157" spans="1:7">
      <c r="A157" s="962"/>
      <c r="B157" s="962"/>
      <c r="C157" s="962"/>
      <c r="D157" s="962"/>
      <c r="E157" s="962"/>
      <c r="F157" s="962"/>
      <c r="G157" s="962"/>
    </row>
    <row r="158" spans="1:7">
      <c r="A158" s="962"/>
      <c r="B158" s="962"/>
      <c r="C158" s="962"/>
      <c r="D158" s="962"/>
      <c r="E158" s="962"/>
      <c r="F158" s="962"/>
      <c r="G158" s="962"/>
    </row>
    <row r="159" spans="1:7">
      <c r="A159" s="962"/>
      <c r="B159" s="962"/>
      <c r="C159" s="962"/>
      <c r="D159" s="962"/>
      <c r="E159" s="962"/>
      <c r="F159" s="962"/>
      <c r="G159" s="962"/>
    </row>
    <row r="160" spans="1:7">
      <c r="A160" s="962"/>
      <c r="B160" s="962"/>
      <c r="C160" s="962"/>
      <c r="D160" s="962"/>
      <c r="E160" s="962"/>
      <c r="F160" s="962"/>
      <c r="G160" s="962"/>
    </row>
    <row r="161" spans="1:7">
      <c r="A161" s="962"/>
      <c r="B161" s="962"/>
      <c r="C161" s="962"/>
      <c r="D161" s="962"/>
      <c r="E161" s="962"/>
      <c r="F161" s="962"/>
      <c r="G161" s="962"/>
    </row>
    <row r="162" spans="1:7">
      <c r="A162" s="962"/>
      <c r="B162" s="962"/>
      <c r="C162" s="962"/>
      <c r="D162" s="962"/>
      <c r="E162" s="962"/>
      <c r="F162" s="962"/>
      <c r="G162" s="962"/>
    </row>
    <row r="163" spans="1:7">
      <c r="A163" s="962"/>
      <c r="B163" s="962"/>
      <c r="C163" s="962"/>
      <c r="D163" s="962"/>
      <c r="E163" s="962"/>
      <c r="F163" s="962"/>
      <c r="G163" s="962"/>
    </row>
    <row r="164" spans="1:7">
      <c r="A164" s="962"/>
      <c r="B164" s="962"/>
      <c r="C164" s="962"/>
      <c r="D164" s="962"/>
      <c r="E164" s="962"/>
      <c r="F164" s="962"/>
      <c r="G164" s="962"/>
    </row>
    <row r="165" spans="1:7">
      <c r="A165" s="962"/>
      <c r="B165" s="962"/>
      <c r="C165" s="962"/>
      <c r="D165" s="962"/>
      <c r="E165" s="962"/>
      <c r="F165" s="962"/>
      <c r="G165" s="962"/>
    </row>
    <row r="166" spans="1:7">
      <c r="A166" s="962"/>
      <c r="B166" s="962"/>
      <c r="C166" s="962"/>
      <c r="D166" s="962"/>
      <c r="E166" s="962"/>
      <c r="F166" s="962"/>
      <c r="G166" s="962"/>
    </row>
    <row r="167" spans="1:7">
      <c r="A167" s="962"/>
      <c r="B167" s="962"/>
      <c r="C167" s="962"/>
      <c r="D167" s="962"/>
      <c r="E167" s="962"/>
      <c r="F167" s="962"/>
      <c r="G167" s="962"/>
    </row>
    <row r="168" spans="1:7">
      <c r="A168" s="962"/>
      <c r="B168" s="962"/>
      <c r="C168" s="962"/>
      <c r="D168" s="962"/>
      <c r="E168" s="962"/>
      <c r="F168" s="962"/>
      <c r="G168" s="962"/>
    </row>
    <row r="169" spans="1:7">
      <c r="A169" s="962"/>
      <c r="B169" s="962"/>
      <c r="C169" s="962"/>
      <c r="D169" s="962"/>
      <c r="E169" s="962"/>
      <c r="F169" s="962"/>
      <c r="G169" s="962"/>
    </row>
    <row r="170" spans="1:7">
      <c r="A170" s="962"/>
      <c r="B170" s="962"/>
      <c r="C170" s="962"/>
      <c r="D170" s="962"/>
      <c r="E170" s="962"/>
      <c r="F170" s="962"/>
      <c r="G170" s="962"/>
    </row>
    <row r="171" spans="1:7">
      <c r="A171" s="962"/>
      <c r="B171" s="962"/>
      <c r="C171" s="962"/>
      <c r="D171" s="962"/>
      <c r="E171" s="962"/>
      <c r="F171" s="962"/>
      <c r="G171" s="962"/>
    </row>
    <row r="172" spans="1:7">
      <c r="A172" s="962"/>
      <c r="B172" s="962"/>
      <c r="C172" s="962"/>
      <c r="D172" s="962"/>
      <c r="E172" s="962"/>
      <c r="F172" s="962"/>
      <c r="G172" s="962"/>
    </row>
    <row r="173" spans="1:7">
      <c r="A173" s="962"/>
      <c r="B173" s="962"/>
      <c r="C173" s="962"/>
      <c r="D173" s="962"/>
      <c r="E173" s="962"/>
      <c r="F173" s="962"/>
      <c r="G173" s="962"/>
    </row>
    <row r="174" spans="1:7">
      <c r="A174" s="962"/>
      <c r="B174" s="962"/>
      <c r="C174" s="962"/>
      <c r="D174" s="962"/>
      <c r="E174" s="962"/>
      <c r="F174" s="962"/>
      <c r="G174" s="962"/>
    </row>
    <row r="175" spans="1:7">
      <c r="A175" s="962"/>
      <c r="B175" s="962"/>
      <c r="C175" s="962"/>
      <c r="D175" s="962"/>
      <c r="E175" s="962"/>
      <c r="F175" s="962"/>
      <c r="G175" s="962"/>
    </row>
    <row r="176" spans="1:7">
      <c r="A176" s="962"/>
      <c r="B176" s="962"/>
      <c r="C176" s="962"/>
      <c r="D176" s="962"/>
      <c r="E176" s="962"/>
      <c r="F176" s="962"/>
      <c r="G176" s="962"/>
    </row>
    <row r="177" spans="1:7">
      <c r="A177" s="962"/>
      <c r="B177" s="962"/>
      <c r="C177" s="962"/>
      <c r="D177" s="962"/>
      <c r="E177" s="962"/>
      <c r="F177" s="962"/>
      <c r="G177" s="962"/>
    </row>
    <row r="178" spans="1:7">
      <c r="A178" s="962"/>
      <c r="B178" s="962"/>
      <c r="C178" s="962"/>
      <c r="D178" s="962"/>
      <c r="E178" s="962"/>
      <c r="F178" s="962"/>
      <c r="G178" s="962"/>
    </row>
    <row r="179" spans="1:7">
      <c r="A179" s="962"/>
      <c r="B179" s="962"/>
      <c r="C179" s="962"/>
      <c r="D179" s="962"/>
      <c r="E179" s="962"/>
      <c r="F179" s="962"/>
      <c r="G179" s="962"/>
    </row>
    <row r="180" spans="1:7">
      <c r="A180" s="962"/>
      <c r="B180" s="962"/>
      <c r="C180" s="962"/>
      <c r="D180" s="962"/>
      <c r="E180" s="962"/>
      <c r="F180" s="962"/>
      <c r="G180" s="962"/>
    </row>
    <row r="181" spans="1:7">
      <c r="A181" s="962"/>
      <c r="B181" s="962"/>
      <c r="C181" s="962"/>
      <c r="D181" s="962"/>
      <c r="E181" s="962"/>
      <c r="F181" s="962"/>
      <c r="G181" s="962"/>
    </row>
    <row r="182" spans="1:7">
      <c r="A182" s="962"/>
      <c r="B182" s="962"/>
      <c r="C182" s="962"/>
      <c r="D182" s="962"/>
      <c r="E182" s="962"/>
      <c r="F182" s="962"/>
      <c r="G182" s="962"/>
    </row>
    <row r="183" spans="1:7">
      <c r="A183" s="962"/>
      <c r="B183" s="962"/>
      <c r="C183" s="962"/>
      <c r="D183" s="962"/>
      <c r="E183" s="962"/>
      <c r="F183" s="962"/>
      <c r="G183" s="962"/>
    </row>
    <row r="184" spans="1:7">
      <c r="A184" s="962"/>
      <c r="B184" s="962"/>
      <c r="C184" s="962"/>
      <c r="D184" s="962"/>
      <c r="E184" s="962"/>
      <c r="F184" s="962"/>
      <c r="G184" s="962"/>
    </row>
    <row r="185" spans="1:7">
      <c r="A185" s="962"/>
      <c r="B185" s="962"/>
      <c r="C185" s="962"/>
      <c r="D185" s="962"/>
      <c r="E185" s="962"/>
      <c r="F185" s="962"/>
      <c r="G185" s="962"/>
    </row>
    <row r="186" spans="1:7">
      <c r="A186" s="962"/>
      <c r="B186" s="962"/>
      <c r="C186" s="962"/>
      <c r="D186" s="962"/>
      <c r="E186" s="962"/>
      <c r="F186" s="962"/>
      <c r="G186" s="962"/>
    </row>
    <row r="187" spans="1:7">
      <c r="A187" s="962"/>
      <c r="B187" s="962"/>
      <c r="C187" s="962"/>
      <c r="D187" s="962"/>
      <c r="E187" s="962"/>
      <c r="F187" s="962"/>
      <c r="G187" s="962"/>
    </row>
    <row r="188" spans="1:7">
      <c r="A188" s="962"/>
      <c r="B188" s="962"/>
      <c r="C188" s="962"/>
      <c r="D188" s="962"/>
      <c r="E188" s="962"/>
      <c r="F188" s="962"/>
      <c r="G188" s="962"/>
    </row>
    <row r="189" spans="1:7">
      <c r="A189" s="962"/>
      <c r="B189" s="962"/>
      <c r="C189" s="962"/>
      <c r="D189" s="962"/>
      <c r="E189" s="962"/>
      <c r="F189" s="962"/>
      <c r="G189" s="962"/>
    </row>
    <row r="190" spans="1:7">
      <c r="A190" s="962"/>
      <c r="B190" s="962"/>
      <c r="C190" s="962"/>
      <c r="D190" s="962"/>
      <c r="E190" s="962"/>
      <c r="F190" s="962"/>
      <c r="G190" s="962"/>
    </row>
    <row r="191" spans="1:7">
      <c r="A191" s="962"/>
      <c r="B191" s="962"/>
      <c r="C191" s="962"/>
      <c r="D191" s="962"/>
      <c r="E191" s="962"/>
      <c r="F191" s="962"/>
      <c r="G191" s="962"/>
    </row>
    <row r="192" spans="1:7">
      <c r="A192" s="962"/>
      <c r="B192" s="962"/>
      <c r="C192" s="962"/>
      <c r="D192" s="962"/>
      <c r="E192" s="962"/>
      <c r="F192" s="962"/>
      <c r="G192" s="962"/>
    </row>
    <row r="193" spans="1:7">
      <c r="A193" s="962"/>
      <c r="B193" s="962"/>
      <c r="C193" s="962"/>
      <c r="D193" s="962"/>
      <c r="E193" s="962"/>
      <c r="F193" s="962"/>
      <c r="G193" s="962"/>
    </row>
    <row r="194" spans="1:7">
      <c r="A194" s="962"/>
      <c r="B194" s="962"/>
      <c r="C194" s="962"/>
      <c r="D194" s="962"/>
      <c r="E194" s="962"/>
      <c r="F194" s="962"/>
      <c r="G194" s="962"/>
    </row>
    <row r="195" spans="1:7">
      <c r="A195" s="962"/>
      <c r="B195" s="962"/>
      <c r="C195" s="962"/>
      <c r="D195" s="962"/>
      <c r="E195" s="962"/>
      <c r="F195" s="962"/>
      <c r="G195" s="962"/>
    </row>
    <row r="196" spans="1:7">
      <c r="A196" s="962"/>
      <c r="B196" s="962"/>
      <c r="C196" s="962"/>
      <c r="D196" s="962"/>
      <c r="E196" s="962"/>
      <c r="F196" s="962"/>
      <c r="G196" s="962"/>
    </row>
    <row r="197" spans="1:7">
      <c r="A197" s="962"/>
      <c r="B197" s="962"/>
      <c r="C197" s="962"/>
      <c r="D197" s="962"/>
      <c r="E197" s="962"/>
      <c r="F197" s="962"/>
      <c r="G197" s="962"/>
    </row>
    <row r="198" spans="1:7">
      <c r="A198" s="962"/>
      <c r="B198" s="962"/>
      <c r="C198" s="962"/>
      <c r="D198" s="962"/>
      <c r="E198" s="962"/>
      <c r="F198" s="962"/>
      <c r="G198" s="962"/>
    </row>
    <row r="199" spans="1:7">
      <c r="A199" s="962"/>
      <c r="B199" s="962"/>
      <c r="C199" s="962"/>
      <c r="D199" s="962"/>
      <c r="E199" s="962"/>
      <c r="F199" s="962"/>
      <c r="G199" s="962"/>
    </row>
    <row r="200" spans="1:7">
      <c r="A200" s="962"/>
      <c r="B200" s="962"/>
      <c r="C200" s="962"/>
      <c r="D200" s="962"/>
      <c r="E200" s="962"/>
      <c r="F200" s="962"/>
      <c r="G200" s="962"/>
    </row>
    <row r="201" spans="1:7">
      <c r="A201" s="962"/>
      <c r="B201" s="962"/>
      <c r="C201" s="962"/>
      <c r="D201" s="962"/>
      <c r="E201" s="962"/>
      <c r="F201" s="962"/>
      <c r="G201" s="962"/>
    </row>
    <row r="202" spans="1:7">
      <c r="A202" s="962"/>
      <c r="B202" s="962"/>
      <c r="C202" s="962"/>
      <c r="D202" s="962"/>
      <c r="E202" s="962"/>
      <c r="F202" s="962"/>
      <c r="G202" s="962"/>
    </row>
    <row r="203" spans="1:7">
      <c r="A203" s="962"/>
      <c r="B203" s="962"/>
      <c r="C203" s="962"/>
      <c r="D203" s="962"/>
      <c r="E203" s="962"/>
      <c r="F203" s="962"/>
      <c r="G203" s="962"/>
    </row>
    <row r="204" spans="1:7">
      <c r="A204" s="962"/>
      <c r="B204" s="962"/>
      <c r="C204" s="962"/>
      <c r="D204" s="962"/>
      <c r="E204" s="962"/>
      <c r="F204" s="962"/>
      <c r="G204" s="962"/>
    </row>
    <row r="205" spans="1:7">
      <c r="A205" s="962"/>
      <c r="B205" s="962"/>
      <c r="C205" s="962"/>
      <c r="D205" s="962"/>
      <c r="E205" s="962"/>
      <c r="F205" s="962"/>
      <c r="G205" s="962"/>
    </row>
    <row r="206" spans="1:7">
      <c r="A206" s="962"/>
      <c r="B206" s="962"/>
      <c r="C206" s="962"/>
      <c r="D206" s="962"/>
      <c r="E206" s="962"/>
      <c r="F206" s="962"/>
      <c r="G206" s="962"/>
    </row>
    <row r="207" spans="1:7">
      <c r="A207" s="962"/>
      <c r="B207" s="962"/>
      <c r="C207" s="962"/>
      <c r="D207" s="962"/>
      <c r="E207" s="962"/>
      <c r="F207" s="962"/>
      <c r="G207" s="962"/>
    </row>
    <row r="208" spans="1:7">
      <c r="A208" s="962"/>
      <c r="B208" s="962"/>
      <c r="C208" s="962"/>
      <c r="D208" s="962"/>
      <c r="E208" s="962"/>
      <c r="F208" s="962"/>
      <c r="G208" s="962"/>
    </row>
    <row r="209" spans="1:7">
      <c r="A209" s="962"/>
      <c r="B209" s="962"/>
      <c r="C209" s="962"/>
      <c r="D209" s="962"/>
      <c r="E209" s="962"/>
      <c r="F209" s="962"/>
      <c r="G209" s="962"/>
    </row>
    <row r="210" spans="1:7">
      <c r="A210" s="962"/>
      <c r="B210" s="962"/>
      <c r="C210" s="962"/>
      <c r="D210" s="962"/>
      <c r="E210" s="962"/>
      <c r="F210" s="962"/>
      <c r="G210" s="962"/>
    </row>
    <row r="211" spans="1:7">
      <c r="A211" s="962"/>
      <c r="B211" s="962"/>
      <c r="C211" s="962"/>
      <c r="D211" s="962"/>
      <c r="E211" s="962"/>
      <c r="F211" s="962"/>
      <c r="G211" s="962"/>
    </row>
    <row r="212" spans="1:7">
      <c r="A212" s="962"/>
      <c r="B212" s="962"/>
      <c r="C212" s="962"/>
      <c r="D212" s="962"/>
      <c r="E212" s="962"/>
      <c r="F212" s="962"/>
      <c r="G212" s="962"/>
    </row>
    <row r="213" spans="1:7">
      <c r="A213" s="962"/>
      <c r="B213" s="962"/>
      <c r="C213" s="962"/>
      <c r="D213" s="962"/>
      <c r="E213" s="962"/>
      <c r="F213" s="962"/>
      <c r="G213" s="962"/>
    </row>
    <row r="214" spans="1:7">
      <c r="A214" s="962"/>
      <c r="B214" s="962"/>
      <c r="C214" s="962"/>
      <c r="D214" s="962"/>
      <c r="E214" s="962"/>
      <c r="F214" s="962"/>
      <c r="G214" s="962"/>
    </row>
    <row r="215" spans="1:7">
      <c r="A215" s="962"/>
      <c r="B215" s="962"/>
      <c r="C215" s="962"/>
      <c r="D215" s="962"/>
      <c r="E215" s="962"/>
      <c r="F215" s="962"/>
      <c r="G215" s="962"/>
    </row>
    <row r="216" spans="1:7">
      <c r="A216" s="962"/>
      <c r="B216" s="962"/>
      <c r="C216" s="962"/>
      <c r="D216" s="962"/>
      <c r="E216" s="962"/>
      <c r="F216" s="962"/>
      <c r="G216" s="962"/>
    </row>
    <row r="217" spans="1:7">
      <c r="A217" s="962"/>
      <c r="B217" s="962"/>
      <c r="C217" s="962"/>
      <c r="D217" s="962"/>
      <c r="E217" s="962"/>
      <c r="F217" s="962"/>
      <c r="G217" s="962"/>
    </row>
    <row r="218" spans="1:7">
      <c r="A218" s="962"/>
      <c r="B218" s="962"/>
      <c r="C218" s="962"/>
      <c r="D218" s="962"/>
      <c r="E218" s="962"/>
      <c r="F218" s="962"/>
      <c r="G218" s="962"/>
    </row>
    <row r="219" spans="1:7">
      <c r="A219" s="962"/>
      <c r="B219" s="962"/>
      <c r="C219" s="962"/>
      <c r="D219" s="962"/>
      <c r="E219" s="962"/>
      <c r="F219" s="962"/>
      <c r="G219" s="962"/>
    </row>
    <row r="220" spans="1:7">
      <c r="A220" s="962"/>
      <c r="B220" s="962"/>
      <c r="C220" s="962"/>
      <c r="D220" s="962"/>
      <c r="E220" s="962"/>
      <c r="F220" s="962"/>
      <c r="G220" s="962"/>
    </row>
    <row r="221" spans="1:7">
      <c r="A221" s="962"/>
      <c r="B221" s="962"/>
      <c r="C221" s="962"/>
      <c r="D221" s="962"/>
      <c r="E221" s="962"/>
      <c r="F221" s="962"/>
      <c r="G221" s="962"/>
    </row>
    <row r="222" spans="1:7">
      <c r="A222" s="962"/>
      <c r="B222" s="962"/>
      <c r="C222" s="962"/>
      <c r="D222" s="962"/>
      <c r="E222" s="962"/>
      <c r="F222" s="962"/>
      <c r="G222" s="962"/>
    </row>
    <row r="223" spans="1:7">
      <c r="A223" s="962"/>
      <c r="B223" s="962"/>
      <c r="C223" s="962"/>
      <c r="D223" s="962"/>
      <c r="E223" s="962"/>
      <c r="F223" s="962"/>
      <c r="G223" s="962"/>
    </row>
    <row r="224" spans="1:7">
      <c r="A224" s="962"/>
      <c r="B224" s="962"/>
      <c r="C224" s="962"/>
      <c r="D224" s="962"/>
      <c r="E224" s="962"/>
      <c r="F224" s="962"/>
      <c r="G224" s="962"/>
    </row>
    <row r="225" spans="1:7">
      <c r="A225" s="962"/>
      <c r="B225" s="962"/>
      <c r="C225" s="962"/>
      <c r="D225" s="962"/>
      <c r="E225" s="962"/>
      <c r="F225" s="962"/>
      <c r="G225" s="962"/>
    </row>
    <row r="226" spans="1:7">
      <c r="A226" s="962"/>
      <c r="B226" s="962"/>
      <c r="C226" s="962"/>
      <c r="D226" s="962"/>
      <c r="E226" s="962"/>
      <c r="F226" s="962"/>
      <c r="G226" s="962"/>
    </row>
    <row r="227" spans="1:7">
      <c r="A227" s="962"/>
      <c r="B227" s="962"/>
      <c r="C227" s="962"/>
      <c r="D227" s="962"/>
      <c r="E227" s="962"/>
      <c r="F227" s="962"/>
      <c r="G227" s="962"/>
    </row>
    <row r="228" spans="1:7">
      <c r="A228" s="962"/>
      <c r="B228" s="962"/>
      <c r="C228" s="962"/>
      <c r="D228" s="962"/>
      <c r="E228" s="962"/>
      <c r="F228" s="962"/>
      <c r="G228" s="962"/>
    </row>
    <row r="229" spans="1:7">
      <c r="A229" s="962"/>
      <c r="B229" s="962"/>
      <c r="C229" s="962"/>
      <c r="D229" s="962"/>
      <c r="E229" s="962"/>
      <c r="F229" s="962"/>
      <c r="G229" s="962"/>
    </row>
    <row r="230" spans="1:7">
      <c r="A230" s="962"/>
      <c r="B230" s="962"/>
      <c r="C230" s="962"/>
      <c r="D230" s="962"/>
      <c r="E230" s="962"/>
      <c r="F230" s="962"/>
      <c r="G230" s="962"/>
    </row>
    <row r="231" spans="1:7">
      <c r="A231" s="962"/>
      <c r="B231" s="962"/>
      <c r="C231" s="962"/>
      <c r="D231" s="962"/>
      <c r="E231" s="962"/>
      <c r="F231" s="962"/>
      <c r="G231" s="962"/>
    </row>
    <row r="232" spans="1:7">
      <c r="A232" s="962"/>
      <c r="B232" s="962"/>
      <c r="C232" s="962"/>
      <c r="D232" s="962"/>
      <c r="E232" s="962"/>
      <c r="F232" s="962"/>
      <c r="G232" s="962"/>
    </row>
    <row r="233" spans="1:7">
      <c r="A233" s="962"/>
      <c r="B233" s="962"/>
      <c r="C233" s="962"/>
      <c r="D233" s="962"/>
      <c r="E233" s="962"/>
      <c r="F233" s="962"/>
      <c r="G233" s="962"/>
    </row>
    <row r="234" spans="1:7">
      <c r="A234" s="962"/>
      <c r="B234" s="962"/>
      <c r="C234" s="962"/>
      <c r="D234" s="962"/>
      <c r="E234" s="962"/>
      <c r="F234" s="962"/>
      <c r="G234" s="962"/>
    </row>
    <row r="235" spans="1:7">
      <c r="A235" s="962"/>
      <c r="B235" s="962"/>
      <c r="C235" s="962"/>
      <c r="D235" s="962"/>
      <c r="E235" s="962"/>
      <c r="F235" s="962"/>
      <c r="G235" s="962"/>
    </row>
    <row r="236" spans="1:7">
      <c r="A236" s="962"/>
      <c r="B236" s="962"/>
      <c r="C236" s="962"/>
      <c r="D236" s="962"/>
      <c r="E236" s="962"/>
      <c r="F236" s="962"/>
      <c r="G236" s="962"/>
    </row>
    <row r="237" spans="1:7">
      <c r="A237" s="962"/>
      <c r="B237" s="962"/>
      <c r="C237" s="962"/>
      <c r="D237" s="962"/>
      <c r="E237" s="962"/>
      <c r="F237" s="962"/>
      <c r="G237" s="962"/>
    </row>
    <row r="238" spans="1:7">
      <c r="A238" s="962"/>
      <c r="B238" s="962"/>
      <c r="C238" s="962"/>
      <c r="D238" s="962"/>
      <c r="E238" s="962"/>
      <c r="F238" s="962"/>
      <c r="G238" s="962"/>
    </row>
    <row r="239" spans="1:7">
      <c r="A239" s="962"/>
      <c r="B239" s="962"/>
      <c r="C239" s="962"/>
      <c r="D239" s="962"/>
      <c r="E239" s="962"/>
      <c r="F239" s="962"/>
      <c r="G239" s="962"/>
    </row>
    <row r="240" spans="1:7">
      <c r="A240" s="962"/>
      <c r="B240" s="962"/>
      <c r="C240" s="962"/>
      <c r="D240" s="962"/>
      <c r="E240" s="962"/>
      <c r="F240" s="962"/>
      <c r="G240" s="962"/>
    </row>
    <row r="241" spans="1:7">
      <c r="A241" s="962"/>
      <c r="B241" s="962"/>
      <c r="C241" s="962"/>
      <c r="D241" s="962"/>
      <c r="E241" s="962"/>
      <c r="F241" s="962"/>
      <c r="G241" s="962"/>
    </row>
    <row r="242" spans="1:7">
      <c r="A242" s="962"/>
      <c r="B242" s="962"/>
      <c r="C242" s="962"/>
      <c r="D242" s="962"/>
      <c r="E242" s="962"/>
      <c r="F242" s="962"/>
      <c r="G242" s="962"/>
    </row>
    <row r="243" spans="1:7">
      <c r="A243" s="962"/>
      <c r="B243" s="962"/>
      <c r="C243" s="962"/>
      <c r="D243" s="962"/>
      <c r="E243" s="962"/>
      <c r="F243" s="962"/>
      <c r="G243" s="962"/>
    </row>
    <row r="244" spans="1:7">
      <c r="A244" s="962"/>
      <c r="B244" s="962"/>
      <c r="C244" s="962"/>
      <c r="D244" s="962"/>
      <c r="E244" s="962"/>
      <c r="F244" s="962"/>
      <c r="G244" s="962"/>
    </row>
    <row r="245" spans="1:7">
      <c r="A245" s="962"/>
      <c r="B245" s="962"/>
      <c r="C245" s="962"/>
      <c r="D245" s="962"/>
      <c r="E245" s="962"/>
      <c r="F245" s="962"/>
      <c r="G245" s="962"/>
    </row>
    <row r="246" spans="1:7">
      <c r="A246" s="962"/>
      <c r="B246" s="962"/>
      <c r="C246" s="962"/>
      <c r="D246" s="962"/>
      <c r="E246" s="962"/>
      <c r="F246" s="962"/>
      <c r="G246" s="962"/>
    </row>
    <row r="247" spans="1:7">
      <c r="A247" s="962"/>
      <c r="B247" s="962"/>
      <c r="C247" s="962"/>
      <c r="D247" s="962"/>
      <c r="E247" s="962"/>
      <c r="F247" s="962"/>
      <c r="G247" s="962"/>
    </row>
    <row r="248" spans="1:7">
      <c r="A248" s="962"/>
      <c r="B248" s="962"/>
      <c r="C248" s="962"/>
      <c r="D248" s="962"/>
      <c r="E248" s="962"/>
      <c r="F248" s="962"/>
      <c r="G248" s="962"/>
    </row>
    <row r="249" spans="1:7">
      <c r="A249" s="962"/>
      <c r="B249" s="962"/>
      <c r="C249" s="962"/>
      <c r="D249" s="962"/>
      <c r="E249" s="962"/>
      <c r="F249" s="962"/>
      <c r="G249" s="962"/>
    </row>
    <row r="250" spans="1:7">
      <c r="A250" s="962"/>
      <c r="B250" s="962"/>
      <c r="C250" s="962"/>
      <c r="D250" s="962"/>
      <c r="E250" s="962"/>
      <c r="F250" s="962"/>
      <c r="G250" s="962"/>
    </row>
    <row r="251" spans="1:7">
      <c r="A251" s="962"/>
      <c r="B251" s="962"/>
      <c r="C251" s="962"/>
      <c r="D251" s="962"/>
      <c r="E251" s="962"/>
      <c r="F251" s="962"/>
      <c r="G251" s="962"/>
    </row>
    <row r="252" spans="1:7">
      <c r="A252" s="962"/>
      <c r="B252" s="962"/>
      <c r="C252" s="962"/>
      <c r="D252" s="962"/>
      <c r="E252" s="962"/>
      <c r="F252" s="962"/>
      <c r="G252" s="962"/>
    </row>
    <row r="253" spans="1:7">
      <c r="A253" s="962"/>
      <c r="B253" s="962"/>
      <c r="C253" s="962"/>
      <c r="D253" s="962"/>
      <c r="E253" s="962"/>
      <c r="F253" s="962"/>
      <c r="G253" s="962"/>
    </row>
    <row r="254" spans="1:7">
      <c r="A254" s="962"/>
      <c r="B254" s="962"/>
      <c r="C254" s="962"/>
      <c r="D254" s="962"/>
      <c r="E254" s="962"/>
      <c r="F254" s="962"/>
      <c r="G254" s="962"/>
    </row>
    <row r="255" spans="1:7">
      <c r="A255" s="962"/>
      <c r="B255" s="962"/>
      <c r="C255" s="962"/>
      <c r="D255" s="962"/>
      <c r="E255" s="962"/>
      <c r="F255" s="962"/>
      <c r="G255" s="962"/>
    </row>
    <row r="256" spans="1:7">
      <c r="A256" s="962"/>
      <c r="B256" s="962"/>
      <c r="C256" s="962"/>
      <c r="D256" s="962"/>
      <c r="E256" s="962"/>
      <c r="F256" s="962"/>
      <c r="G256" s="962"/>
    </row>
    <row r="257" spans="1:7">
      <c r="A257" s="962"/>
      <c r="B257" s="962"/>
      <c r="C257" s="962"/>
      <c r="D257" s="962"/>
      <c r="E257" s="962"/>
      <c r="F257" s="962"/>
      <c r="G257" s="962"/>
    </row>
    <row r="258" spans="1:7">
      <c r="A258" s="962"/>
      <c r="B258" s="962"/>
      <c r="C258" s="962"/>
      <c r="D258" s="962"/>
      <c r="E258" s="962"/>
      <c r="F258" s="962"/>
      <c r="G258" s="962"/>
    </row>
    <row r="259" spans="1:7">
      <c r="A259" s="962"/>
      <c r="B259" s="962"/>
      <c r="C259" s="962"/>
      <c r="D259" s="962"/>
      <c r="E259" s="962"/>
      <c r="F259" s="962"/>
      <c r="G259" s="962"/>
    </row>
    <row r="260" spans="1:7">
      <c r="A260" s="962"/>
      <c r="B260" s="962"/>
      <c r="C260" s="962"/>
      <c r="D260" s="962"/>
      <c r="E260" s="962"/>
      <c r="F260" s="962"/>
      <c r="G260" s="962"/>
    </row>
    <row r="261" spans="1:7">
      <c r="A261" s="962"/>
      <c r="B261" s="962"/>
      <c r="C261" s="962"/>
      <c r="D261" s="962"/>
      <c r="E261" s="962"/>
      <c r="F261" s="962"/>
      <c r="G261" s="962"/>
    </row>
    <row r="262" spans="1:7">
      <c r="A262" s="962"/>
      <c r="B262" s="962"/>
      <c r="C262" s="962"/>
      <c r="D262" s="962"/>
      <c r="E262" s="962"/>
      <c r="F262" s="962"/>
      <c r="G262" s="962"/>
    </row>
    <row r="263" spans="1:7">
      <c r="A263" s="962"/>
      <c r="B263" s="962"/>
      <c r="C263" s="962"/>
      <c r="D263" s="962"/>
      <c r="E263" s="962"/>
      <c r="F263" s="962"/>
      <c r="G263" s="962"/>
    </row>
    <row r="264" spans="1:7">
      <c r="A264" s="962"/>
      <c r="B264" s="962"/>
      <c r="C264" s="962"/>
      <c r="D264" s="962"/>
      <c r="E264" s="962"/>
      <c r="F264" s="962"/>
      <c r="G264" s="962"/>
    </row>
    <row r="265" spans="1:7">
      <c r="A265" s="962"/>
      <c r="B265" s="962"/>
      <c r="C265" s="962"/>
      <c r="D265" s="962"/>
      <c r="E265" s="962"/>
      <c r="F265" s="962"/>
      <c r="G265" s="962"/>
    </row>
    <row r="266" spans="1:7">
      <c r="A266" s="962"/>
      <c r="B266" s="962"/>
      <c r="C266" s="962"/>
      <c r="D266" s="962"/>
      <c r="E266" s="962"/>
      <c r="F266" s="962"/>
      <c r="G266" s="962"/>
    </row>
    <row r="267" spans="1:7">
      <c r="A267" s="962"/>
      <c r="B267" s="962"/>
      <c r="C267" s="962"/>
      <c r="D267" s="962"/>
      <c r="E267" s="962"/>
      <c r="F267" s="962"/>
      <c r="G267" s="962"/>
    </row>
    <row r="268" spans="1:7">
      <c r="A268" s="962"/>
      <c r="B268" s="962"/>
      <c r="C268" s="962"/>
      <c r="D268" s="962"/>
      <c r="E268" s="962"/>
      <c r="F268" s="962"/>
      <c r="G268" s="962"/>
    </row>
    <row r="269" spans="1:7">
      <c r="A269" s="962"/>
      <c r="B269" s="962"/>
      <c r="C269" s="962"/>
      <c r="D269" s="962"/>
      <c r="E269" s="962"/>
      <c r="F269" s="962"/>
      <c r="G269" s="962"/>
    </row>
    <row r="270" spans="1:7">
      <c r="A270" s="962"/>
      <c r="B270" s="962"/>
      <c r="C270" s="962"/>
      <c r="D270" s="962"/>
      <c r="E270" s="962"/>
      <c r="F270" s="962"/>
      <c r="G270" s="962"/>
    </row>
    <row r="271" spans="1:7">
      <c r="A271" s="962"/>
      <c r="B271" s="962"/>
      <c r="C271" s="962"/>
      <c r="D271" s="962"/>
      <c r="E271" s="962"/>
      <c r="F271" s="962"/>
      <c r="G271" s="962"/>
    </row>
    <row r="272" spans="1:7">
      <c r="A272" s="962"/>
      <c r="B272" s="962"/>
      <c r="C272" s="962"/>
      <c r="D272" s="962"/>
      <c r="E272" s="962"/>
      <c r="F272" s="962"/>
      <c r="G272" s="962"/>
    </row>
    <row r="273" spans="1:7">
      <c r="A273" s="962"/>
      <c r="B273" s="962"/>
      <c r="C273" s="962"/>
      <c r="D273" s="962"/>
      <c r="E273" s="962"/>
      <c r="F273" s="962"/>
      <c r="G273" s="962"/>
    </row>
    <row r="274" spans="1:7">
      <c r="A274" s="962"/>
      <c r="B274" s="962"/>
      <c r="C274" s="962"/>
      <c r="D274" s="962"/>
      <c r="E274" s="962"/>
      <c r="F274" s="962"/>
      <c r="G274" s="962"/>
    </row>
    <row r="275" spans="1:7">
      <c r="A275" s="962"/>
      <c r="B275" s="962"/>
      <c r="C275" s="962"/>
      <c r="D275" s="962"/>
      <c r="E275" s="962"/>
      <c r="F275" s="962"/>
      <c r="G275" s="962"/>
    </row>
    <row r="276" spans="1:7">
      <c r="A276" s="962"/>
      <c r="B276" s="962"/>
      <c r="C276" s="962"/>
      <c r="D276" s="962"/>
      <c r="E276" s="962"/>
      <c r="F276" s="962"/>
      <c r="G276" s="962"/>
    </row>
    <row r="277" spans="1:7">
      <c r="A277" s="962"/>
      <c r="B277" s="962"/>
      <c r="C277" s="962"/>
      <c r="D277" s="962"/>
      <c r="E277" s="962"/>
      <c r="F277" s="962"/>
      <c r="G277" s="962"/>
    </row>
    <row r="278" spans="1:7">
      <c r="A278" s="962"/>
      <c r="B278" s="962"/>
      <c r="C278" s="962"/>
      <c r="D278" s="962"/>
      <c r="E278" s="962"/>
      <c r="F278" s="962"/>
      <c r="G278" s="962"/>
    </row>
    <row r="279" spans="1:7">
      <c r="A279" s="962"/>
      <c r="B279" s="962"/>
      <c r="C279" s="962"/>
      <c r="D279" s="962"/>
      <c r="E279" s="962"/>
      <c r="F279" s="962"/>
      <c r="G279" s="962"/>
    </row>
    <row r="280" spans="1:7">
      <c r="A280" s="962"/>
      <c r="B280" s="962"/>
      <c r="C280" s="962"/>
      <c r="D280" s="962"/>
      <c r="E280" s="962"/>
      <c r="F280" s="962"/>
      <c r="G280" s="962"/>
    </row>
    <row r="281" spans="1:7">
      <c r="A281" s="962"/>
      <c r="B281" s="962"/>
      <c r="C281" s="962"/>
      <c r="D281" s="962"/>
      <c r="E281" s="962"/>
      <c r="F281" s="962"/>
      <c r="G281" s="962"/>
    </row>
    <row r="282" spans="1:7">
      <c r="A282" s="962"/>
      <c r="B282" s="962"/>
      <c r="C282" s="962"/>
      <c r="D282" s="962"/>
      <c r="E282" s="962"/>
      <c r="F282" s="962"/>
      <c r="G282" s="962"/>
    </row>
    <row r="283" spans="1:7">
      <c r="A283" s="962"/>
      <c r="B283" s="962"/>
      <c r="C283" s="962"/>
      <c r="D283" s="962"/>
      <c r="E283" s="962"/>
      <c r="F283" s="962"/>
      <c r="G283" s="962"/>
    </row>
    <row r="284" spans="1:7">
      <c r="A284" s="962"/>
      <c r="B284" s="962"/>
      <c r="C284" s="962"/>
      <c r="D284" s="962"/>
      <c r="E284" s="962"/>
      <c r="F284" s="962"/>
      <c r="G284" s="962"/>
    </row>
    <row r="285" spans="1:7">
      <c r="A285" s="962"/>
      <c r="B285" s="962"/>
      <c r="C285" s="962"/>
      <c r="D285" s="962"/>
      <c r="E285" s="962"/>
      <c r="F285" s="962"/>
      <c r="G285" s="962"/>
    </row>
    <row r="286" spans="1:7">
      <c r="A286" s="962"/>
      <c r="B286" s="962"/>
      <c r="C286" s="962"/>
      <c r="D286" s="962"/>
      <c r="E286" s="962"/>
      <c r="F286" s="962"/>
      <c r="G286" s="962"/>
    </row>
    <row r="287" spans="1:7">
      <c r="A287" s="962"/>
      <c r="B287" s="962"/>
      <c r="C287" s="962"/>
      <c r="D287" s="962"/>
      <c r="E287" s="962"/>
      <c r="F287" s="962"/>
      <c r="G287" s="962"/>
    </row>
    <row r="288" spans="1:7">
      <c r="A288" s="962"/>
      <c r="B288" s="962"/>
      <c r="C288" s="962"/>
      <c r="D288" s="962"/>
      <c r="E288" s="962"/>
      <c r="F288" s="962"/>
      <c r="G288" s="962"/>
    </row>
    <row r="289" spans="1:7">
      <c r="A289" s="962"/>
      <c r="B289" s="962"/>
      <c r="C289" s="962"/>
      <c r="D289" s="962"/>
      <c r="E289" s="962"/>
      <c r="F289" s="962"/>
      <c r="G289" s="962"/>
    </row>
    <row r="290" spans="1:7">
      <c r="A290" s="962"/>
      <c r="B290" s="962"/>
      <c r="C290" s="962"/>
      <c r="D290" s="962"/>
      <c r="E290" s="962"/>
      <c r="F290" s="962"/>
      <c r="G290" s="962"/>
    </row>
    <row r="291" spans="1:7">
      <c r="A291" s="962"/>
      <c r="B291" s="962"/>
      <c r="C291" s="962"/>
      <c r="D291" s="962"/>
      <c r="E291" s="962"/>
      <c r="F291" s="962"/>
      <c r="G291" s="962"/>
    </row>
    <row r="292" spans="1:7">
      <c r="A292" s="962"/>
      <c r="B292" s="962"/>
      <c r="C292" s="962"/>
      <c r="D292" s="962"/>
      <c r="E292" s="962"/>
      <c r="F292" s="962"/>
      <c r="G292" s="962"/>
    </row>
    <row r="293" spans="1:7">
      <c r="A293" s="962"/>
      <c r="B293" s="962"/>
      <c r="C293" s="962"/>
      <c r="D293" s="962"/>
      <c r="E293" s="962"/>
      <c r="F293" s="962"/>
      <c r="G293" s="962"/>
    </row>
    <row r="294" spans="1:7">
      <c r="A294" s="962"/>
      <c r="B294" s="962"/>
      <c r="C294" s="962"/>
      <c r="D294" s="962"/>
      <c r="E294" s="962"/>
      <c r="F294" s="962"/>
      <c r="G294" s="962"/>
    </row>
    <row r="295" spans="1:7">
      <c r="A295" s="962"/>
      <c r="B295" s="962"/>
      <c r="C295" s="962"/>
      <c r="D295" s="962"/>
      <c r="E295" s="962"/>
      <c r="F295" s="962"/>
      <c r="G295" s="962"/>
    </row>
    <row r="296" spans="1:7">
      <c r="A296" s="962"/>
      <c r="B296" s="962"/>
      <c r="C296" s="962"/>
      <c r="D296" s="962"/>
      <c r="E296" s="962"/>
      <c r="F296" s="962"/>
      <c r="G296" s="962"/>
    </row>
    <row r="297" spans="1:7">
      <c r="A297" s="962"/>
      <c r="B297" s="962"/>
      <c r="C297" s="962"/>
      <c r="D297" s="962"/>
      <c r="E297" s="962"/>
      <c r="F297" s="962"/>
      <c r="G297" s="962"/>
    </row>
    <row r="298" spans="1:7">
      <c r="A298" s="962"/>
      <c r="B298" s="962"/>
      <c r="C298" s="962"/>
      <c r="D298" s="962"/>
      <c r="E298" s="962"/>
      <c r="F298" s="962"/>
      <c r="G298" s="962"/>
    </row>
    <row r="299" spans="1:7">
      <c r="A299" s="962"/>
      <c r="B299" s="962"/>
      <c r="C299" s="962"/>
      <c r="D299" s="962"/>
      <c r="E299" s="962"/>
      <c r="F299" s="962"/>
      <c r="G299" s="962"/>
    </row>
    <row r="300" spans="1:7">
      <c r="A300" s="962"/>
      <c r="B300" s="962"/>
      <c r="C300" s="962"/>
      <c r="D300" s="962"/>
      <c r="E300" s="962"/>
      <c r="F300" s="962"/>
      <c r="G300" s="962"/>
    </row>
    <row r="301" spans="1:7">
      <c r="A301" s="962"/>
      <c r="B301" s="962"/>
      <c r="C301" s="962"/>
      <c r="D301" s="962"/>
      <c r="E301" s="962"/>
      <c r="F301" s="962"/>
      <c r="G301" s="962"/>
    </row>
    <row r="302" spans="1:7">
      <c r="A302" s="962"/>
      <c r="B302" s="962"/>
      <c r="C302" s="962"/>
      <c r="D302" s="962"/>
      <c r="E302" s="962"/>
      <c r="F302" s="962"/>
      <c r="G302" s="962"/>
    </row>
    <row r="303" spans="1:7">
      <c r="A303" s="962"/>
      <c r="B303" s="962"/>
      <c r="C303" s="962"/>
      <c r="D303" s="962"/>
      <c r="E303" s="962"/>
      <c r="F303" s="962"/>
      <c r="G303" s="962"/>
    </row>
    <row r="304" spans="1:7">
      <c r="A304" s="962"/>
      <c r="B304" s="962"/>
      <c r="C304" s="962"/>
      <c r="D304" s="962"/>
      <c r="E304" s="962"/>
      <c r="F304" s="962"/>
      <c r="G304" s="962"/>
    </row>
    <row r="305" spans="1:7">
      <c r="A305" s="962"/>
      <c r="B305" s="962"/>
      <c r="C305" s="962"/>
      <c r="D305" s="962"/>
      <c r="E305" s="962"/>
      <c r="F305" s="962"/>
      <c r="G305" s="962"/>
    </row>
    <row r="306" spans="1:7">
      <c r="A306" s="962"/>
      <c r="B306" s="962"/>
      <c r="C306" s="962"/>
      <c r="D306" s="962"/>
      <c r="E306" s="962"/>
      <c r="F306" s="962"/>
      <c r="G306" s="962"/>
    </row>
    <row r="307" spans="1:7">
      <c r="A307" s="962"/>
      <c r="B307" s="962"/>
      <c r="C307" s="962"/>
      <c r="D307" s="962"/>
      <c r="E307" s="962"/>
      <c r="F307" s="962"/>
      <c r="G307" s="962"/>
    </row>
    <row r="308" spans="1:7">
      <c r="A308" s="962"/>
      <c r="B308" s="962"/>
      <c r="C308" s="962"/>
      <c r="D308" s="962"/>
      <c r="E308" s="962"/>
      <c r="F308" s="962"/>
      <c r="G308" s="962"/>
    </row>
    <row r="309" spans="1:7">
      <c r="A309" s="962"/>
      <c r="B309" s="962"/>
      <c r="C309" s="962"/>
      <c r="D309" s="962"/>
      <c r="E309" s="962"/>
      <c r="F309" s="962"/>
      <c r="G309" s="962"/>
    </row>
    <row r="310" spans="1:7">
      <c r="A310" s="962"/>
      <c r="B310" s="962"/>
      <c r="C310" s="962"/>
      <c r="D310" s="962"/>
      <c r="E310" s="962"/>
      <c r="F310" s="962"/>
      <c r="G310" s="962"/>
    </row>
    <row r="311" spans="1:7">
      <c r="A311" s="962"/>
      <c r="B311" s="962"/>
      <c r="C311" s="962"/>
      <c r="D311" s="962"/>
      <c r="E311" s="962"/>
      <c r="F311" s="962"/>
      <c r="G311" s="962"/>
    </row>
    <row r="312" spans="1:7">
      <c r="A312" s="962"/>
      <c r="B312" s="962"/>
      <c r="C312" s="962"/>
      <c r="D312" s="962"/>
      <c r="E312" s="962"/>
      <c r="F312" s="962"/>
      <c r="G312" s="962"/>
    </row>
    <row r="313" spans="1:7">
      <c r="A313" s="962"/>
      <c r="B313" s="962"/>
      <c r="C313" s="962"/>
      <c r="D313" s="962"/>
      <c r="E313" s="962"/>
      <c r="F313" s="962"/>
      <c r="G313" s="962"/>
    </row>
    <row r="314" spans="1:7">
      <c r="A314" s="962"/>
      <c r="B314" s="962"/>
      <c r="C314" s="962"/>
      <c r="D314" s="962"/>
      <c r="E314" s="962"/>
      <c r="F314" s="962"/>
      <c r="G314" s="962"/>
    </row>
    <row r="315" spans="1:7">
      <c r="A315" s="962"/>
      <c r="B315" s="962"/>
      <c r="C315" s="962"/>
      <c r="D315" s="962"/>
      <c r="E315" s="962"/>
      <c r="F315" s="962"/>
      <c r="G315" s="962"/>
    </row>
    <row r="316" spans="1:7">
      <c r="A316" s="962"/>
      <c r="B316" s="962"/>
      <c r="C316" s="962"/>
      <c r="D316" s="962"/>
      <c r="E316" s="962"/>
      <c r="F316" s="962"/>
      <c r="G316" s="962"/>
    </row>
    <row r="317" spans="1:7">
      <c r="A317" s="962"/>
      <c r="B317" s="962"/>
      <c r="C317" s="962"/>
      <c r="D317" s="962"/>
      <c r="E317" s="962"/>
      <c r="F317" s="962"/>
      <c r="G317" s="962"/>
    </row>
    <row r="318" spans="1:7">
      <c r="A318" s="962"/>
      <c r="B318" s="962"/>
      <c r="C318" s="962"/>
      <c r="D318" s="962"/>
      <c r="E318" s="962"/>
      <c r="F318" s="962"/>
      <c r="G318" s="962"/>
    </row>
    <row r="319" spans="1:7">
      <c r="A319" s="962"/>
      <c r="B319" s="962"/>
      <c r="C319" s="962"/>
      <c r="D319" s="962"/>
      <c r="E319" s="962"/>
      <c r="F319" s="962"/>
      <c r="G319" s="962"/>
    </row>
    <row r="320" spans="1:7">
      <c r="A320" s="962"/>
      <c r="B320" s="962"/>
      <c r="C320" s="962"/>
      <c r="D320" s="962"/>
      <c r="E320" s="962"/>
      <c r="F320" s="962"/>
      <c r="G320" s="962"/>
    </row>
    <row r="321" spans="1:7">
      <c r="A321" s="962"/>
      <c r="B321" s="962"/>
      <c r="C321" s="962"/>
      <c r="D321" s="962"/>
      <c r="E321" s="962"/>
      <c r="F321" s="962"/>
      <c r="G321" s="962"/>
    </row>
    <row r="322" spans="1:7">
      <c r="A322" s="962"/>
      <c r="B322" s="962"/>
      <c r="C322" s="962"/>
      <c r="D322" s="962"/>
      <c r="E322" s="962"/>
      <c r="F322" s="962"/>
      <c r="G322" s="962"/>
    </row>
    <row r="323" spans="1:7">
      <c r="A323" s="962"/>
      <c r="B323" s="962"/>
      <c r="C323" s="962"/>
      <c r="D323" s="962"/>
      <c r="E323" s="962"/>
      <c r="F323" s="962"/>
      <c r="G323" s="962"/>
    </row>
    <row r="324" spans="1:7">
      <c r="A324" s="962"/>
      <c r="B324" s="962"/>
      <c r="C324" s="962"/>
      <c r="D324" s="962"/>
      <c r="E324" s="962"/>
      <c r="F324" s="962"/>
      <c r="G324" s="962"/>
    </row>
    <row r="325" spans="1:7">
      <c r="A325" s="962"/>
      <c r="B325" s="962"/>
      <c r="C325" s="962"/>
      <c r="D325" s="962"/>
      <c r="E325" s="962"/>
      <c r="F325" s="962"/>
      <c r="G325" s="962"/>
    </row>
    <row r="326" spans="1:7">
      <c r="A326" s="962"/>
      <c r="B326" s="962"/>
      <c r="C326" s="962"/>
      <c r="D326" s="962"/>
      <c r="E326" s="962"/>
      <c r="F326" s="962"/>
      <c r="G326" s="962"/>
    </row>
    <row r="327" spans="1:7">
      <c r="A327" s="962"/>
      <c r="B327" s="962"/>
      <c r="C327" s="962"/>
      <c r="D327" s="962"/>
      <c r="E327" s="962"/>
      <c r="F327" s="962"/>
      <c r="G327" s="962"/>
    </row>
    <row r="328" spans="1:7">
      <c r="A328" s="962"/>
      <c r="B328" s="962"/>
      <c r="C328" s="962"/>
      <c r="D328" s="962"/>
      <c r="E328" s="962"/>
      <c r="F328" s="962"/>
      <c r="G328" s="962"/>
    </row>
    <row r="329" spans="1:7">
      <c r="A329" s="962"/>
      <c r="B329" s="962"/>
      <c r="C329" s="962"/>
      <c r="D329" s="962"/>
      <c r="E329" s="962"/>
      <c r="F329" s="962"/>
      <c r="G329" s="962"/>
    </row>
    <row r="330" spans="1:7">
      <c r="A330" s="962"/>
      <c r="B330" s="962"/>
      <c r="C330" s="962"/>
      <c r="D330" s="962"/>
      <c r="E330" s="962"/>
      <c r="F330" s="962"/>
      <c r="G330" s="962"/>
    </row>
    <row r="331" spans="1:7">
      <c r="A331" s="962"/>
      <c r="B331" s="962"/>
      <c r="C331" s="962"/>
      <c r="D331" s="962"/>
      <c r="E331" s="962"/>
      <c r="F331" s="962"/>
      <c r="G331" s="962"/>
    </row>
    <row r="332" spans="1:7">
      <c r="A332" s="962"/>
      <c r="B332" s="962"/>
      <c r="C332" s="962"/>
      <c r="D332" s="962"/>
      <c r="E332" s="962"/>
      <c r="F332" s="962"/>
      <c r="G332" s="962"/>
    </row>
    <row r="333" spans="1:7">
      <c r="A333" s="962"/>
      <c r="B333" s="962"/>
      <c r="C333" s="962"/>
      <c r="D333" s="962"/>
      <c r="E333" s="962"/>
      <c r="F333" s="962"/>
      <c r="G333" s="962"/>
    </row>
    <row r="334" spans="1:7">
      <c r="A334" s="962"/>
      <c r="B334" s="962"/>
      <c r="C334" s="962"/>
      <c r="D334" s="962"/>
      <c r="E334" s="962"/>
      <c r="F334" s="962"/>
      <c r="G334" s="962"/>
    </row>
    <row r="335" spans="1:7">
      <c r="A335" s="962"/>
      <c r="B335" s="962"/>
      <c r="C335" s="962"/>
      <c r="D335" s="962"/>
      <c r="E335" s="962"/>
      <c r="F335" s="962"/>
      <c r="G335" s="962"/>
    </row>
    <row r="336" spans="1:7">
      <c r="A336" s="962"/>
      <c r="B336" s="962"/>
      <c r="C336" s="962"/>
      <c r="D336" s="962"/>
      <c r="E336" s="962"/>
      <c r="F336" s="962"/>
      <c r="G336" s="962"/>
    </row>
    <row r="337" spans="1:7">
      <c r="A337" s="962"/>
      <c r="B337" s="962"/>
      <c r="C337" s="962"/>
      <c r="D337" s="962"/>
      <c r="E337" s="962"/>
      <c r="F337" s="962"/>
      <c r="G337" s="962"/>
    </row>
    <row r="338" spans="1:7">
      <c r="A338" s="962"/>
      <c r="B338" s="962"/>
      <c r="C338" s="962"/>
      <c r="D338" s="962"/>
      <c r="E338" s="962"/>
      <c r="F338" s="962"/>
      <c r="G338" s="962"/>
    </row>
    <row r="339" spans="1:7">
      <c r="A339" s="962"/>
      <c r="B339" s="962"/>
      <c r="C339" s="962"/>
      <c r="D339" s="962"/>
      <c r="E339" s="962"/>
      <c r="F339" s="962"/>
      <c r="G339" s="962"/>
    </row>
    <row r="340" spans="1:7">
      <c r="A340" s="962"/>
      <c r="B340" s="962"/>
      <c r="C340" s="962"/>
      <c r="D340" s="962"/>
      <c r="E340" s="962"/>
      <c r="F340" s="962"/>
      <c r="G340" s="962"/>
    </row>
    <row r="341" spans="1:7">
      <c r="A341" s="962"/>
      <c r="B341" s="962"/>
      <c r="C341" s="962"/>
      <c r="D341" s="962"/>
      <c r="E341" s="962"/>
      <c r="F341" s="962"/>
      <c r="G341" s="962"/>
    </row>
    <row r="342" spans="1:7">
      <c r="A342" s="962"/>
      <c r="B342" s="962"/>
      <c r="C342" s="962"/>
      <c r="D342" s="962"/>
      <c r="E342" s="962"/>
      <c r="F342" s="962"/>
      <c r="G342" s="962"/>
    </row>
    <row r="343" spans="1:7">
      <c r="A343" s="962"/>
      <c r="B343" s="962"/>
      <c r="C343" s="962"/>
      <c r="D343" s="962"/>
      <c r="E343" s="962"/>
      <c r="F343" s="962"/>
      <c r="G343" s="962"/>
    </row>
    <row r="344" spans="1:7">
      <c r="A344" s="962"/>
      <c r="B344" s="962"/>
      <c r="C344" s="962"/>
      <c r="D344" s="962"/>
      <c r="E344" s="962"/>
      <c r="F344" s="962"/>
      <c r="G344" s="962"/>
    </row>
    <row r="345" spans="1:7">
      <c r="A345" s="962"/>
      <c r="B345" s="962"/>
      <c r="C345" s="962"/>
      <c r="D345" s="962"/>
      <c r="E345" s="962"/>
      <c r="F345" s="962"/>
      <c r="G345" s="962"/>
    </row>
    <row r="346" spans="1:7">
      <c r="A346" s="962"/>
      <c r="B346" s="962"/>
      <c r="C346" s="962"/>
      <c r="D346" s="962"/>
      <c r="E346" s="962"/>
      <c r="F346" s="962"/>
      <c r="G346" s="962"/>
    </row>
    <row r="347" spans="1:7">
      <c r="A347" s="962"/>
      <c r="B347" s="962"/>
      <c r="C347" s="962"/>
      <c r="D347" s="962"/>
      <c r="E347" s="962"/>
      <c r="F347" s="962"/>
      <c r="G347" s="962"/>
    </row>
    <row r="348" spans="1:7">
      <c r="A348" s="962"/>
      <c r="B348" s="962"/>
      <c r="C348" s="962"/>
      <c r="D348" s="962"/>
      <c r="E348" s="962"/>
      <c r="F348" s="962"/>
      <c r="G348" s="962"/>
    </row>
    <row r="349" spans="1:7">
      <c r="A349" s="962"/>
      <c r="B349" s="962"/>
      <c r="C349" s="962"/>
      <c r="D349" s="962"/>
      <c r="E349" s="962"/>
      <c r="F349" s="962"/>
      <c r="G349" s="962"/>
    </row>
    <row r="350" spans="1:7">
      <c r="A350" s="962"/>
      <c r="B350" s="962"/>
      <c r="C350" s="962"/>
      <c r="D350" s="962"/>
      <c r="E350" s="962"/>
      <c r="F350" s="962"/>
      <c r="G350" s="962"/>
    </row>
    <row r="351" spans="1:7">
      <c r="A351" s="962"/>
      <c r="B351" s="962"/>
      <c r="C351" s="962"/>
      <c r="D351" s="962"/>
      <c r="E351" s="962"/>
      <c r="F351" s="962"/>
      <c r="G351" s="962"/>
    </row>
    <row r="352" spans="1:7">
      <c r="A352" s="962"/>
      <c r="B352" s="962"/>
      <c r="C352" s="962"/>
      <c r="D352" s="962"/>
      <c r="E352" s="962"/>
      <c r="F352" s="962"/>
      <c r="G352" s="962"/>
    </row>
    <row r="353" spans="1:7">
      <c r="A353" s="962"/>
      <c r="B353" s="962"/>
      <c r="C353" s="962"/>
      <c r="D353" s="962"/>
      <c r="E353" s="962"/>
      <c r="F353" s="962"/>
      <c r="G353" s="962"/>
    </row>
    <row r="354" spans="1:7">
      <c r="A354" s="962"/>
      <c r="B354" s="962"/>
      <c r="C354" s="962"/>
      <c r="D354" s="962"/>
      <c r="E354" s="962"/>
      <c r="F354" s="962"/>
      <c r="G354" s="962"/>
    </row>
    <row r="355" spans="1:7">
      <c r="A355" s="962"/>
      <c r="B355" s="962"/>
      <c r="C355" s="962"/>
      <c r="D355" s="962"/>
      <c r="E355" s="962"/>
      <c r="F355" s="962"/>
      <c r="G355" s="962"/>
    </row>
    <row r="356" spans="1:7">
      <c r="A356" s="962"/>
      <c r="B356" s="962"/>
      <c r="C356" s="962"/>
      <c r="D356" s="962"/>
      <c r="E356" s="962"/>
      <c r="F356" s="962"/>
      <c r="G356" s="962"/>
    </row>
    <row r="357" spans="1:7">
      <c r="A357" s="962"/>
      <c r="B357" s="962"/>
      <c r="C357" s="962"/>
      <c r="D357" s="962"/>
      <c r="E357" s="962"/>
      <c r="F357" s="962"/>
      <c r="G357" s="962"/>
    </row>
    <row r="358" spans="1:7">
      <c r="A358" s="962"/>
      <c r="B358" s="962"/>
      <c r="C358" s="962"/>
      <c r="D358" s="962"/>
      <c r="E358" s="962"/>
      <c r="F358" s="962"/>
      <c r="G358" s="962"/>
    </row>
    <row r="359" spans="1:7">
      <c r="A359" s="962"/>
      <c r="B359" s="962"/>
      <c r="C359" s="962"/>
      <c r="D359" s="962"/>
      <c r="E359" s="962"/>
      <c r="F359" s="962"/>
      <c r="G359" s="962"/>
    </row>
    <row r="360" spans="1:7">
      <c r="A360" s="962"/>
      <c r="B360" s="962"/>
      <c r="C360" s="962"/>
      <c r="D360" s="962"/>
      <c r="E360" s="962"/>
      <c r="F360" s="962"/>
      <c r="G360" s="962"/>
    </row>
    <row r="361" spans="1:7">
      <c r="A361" s="962"/>
      <c r="B361" s="962"/>
      <c r="C361" s="962"/>
      <c r="D361" s="962"/>
      <c r="E361" s="962"/>
      <c r="F361" s="962"/>
      <c r="G361" s="962"/>
    </row>
    <row r="362" spans="1:7">
      <c r="A362" s="962"/>
      <c r="B362" s="962"/>
      <c r="C362" s="962"/>
      <c r="D362" s="962"/>
      <c r="E362" s="962"/>
      <c r="F362" s="962"/>
      <c r="G362" s="962"/>
    </row>
    <row r="363" spans="1:7">
      <c r="A363" s="962"/>
      <c r="B363" s="962"/>
      <c r="C363" s="962"/>
      <c r="D363" s="962"/>
      <c r="E363" s="962"/>
      <c r="F363" s="962"/>
      <c r="G363" s="962"/>
    </row>
    <row r="364" spans="1:7">
      <c r="A364" s="962"/>
      <c r="B364" s="962"/>
      <c r="C364" s="962"/>
      <c r="D364" s="962"/>
      <c r="E364" s="962"/>
      <c r="F364" s="962"/>
      <c r="G364" s="962"/>
    </row>
    <row r="365" spans="1:7">
      <c r="A365" s="962"/>
      <c r="B365" s="962"/>
      <c r="C365" s="962"/>
      <c r="D365" s="962"/>
      <c r="E365" s="962"/>
      <c r="F365" s="962"/>
      <c r="G365" s="962"/>
    </row>
    <row r="366" spans="1:7">
      <c r="A366" s="962"/>
      <c r="B366" s="962"/>
      <c r="C366" s="962"/>
      <c r="D366" s="962"/>
      <c r="E366" s="962"/>
      <c r="F366" s="962"/>
      <c r="G366" s="962"/>
    </row>
    <row r="367" spans="1:7">
      <c r="A367" s="962"/>
      <c r="B367" s="962"/>
      <c r="C367" s="962"/>
      <c r="D367" s="962"/>
      <c r="E367" s="962"/>
      <c r="F367" s="962"/>
      <c r="G367" s="962"/>
    </row>
    <row r="368" spans="1:7">
      <c r="A368" s="962"/>
      <c r="B368" s="962"/>
      <c r="C368" s="962"/>
      <c r="D368" s="962"/>
      <c r="E368" s="962"/>
      <c r="F368" s="962"/>
      <c r="G368" s="962"/>
    </row>
    <row r="369" spans="1:7">
      <c r="A369" s="962"/>
      <c r="B369" s="962"/>
      <c r="C369" s="962"/>
      <c r="D369" s="962"/>
      <c r="E369" s="962"/>
      <c r="F369" s="962"/>
      <c r="G369" s="962"/>
    </row>
    <row r="370" spans="1:7">
      <c r="A370" s="962"/>
      <c r="B370" s="962"/>
      <c r="C370" s="962"/>
      <c r="D370" s="962"/>
      <c r="E370" s="962"/>
      <c r="F370" s="962"/>
      <c r="G370" s="962"/>
    </row>
    <row r="371" spans="1:7">
      <c r="A371" s="962"/>
      <c r="B371" s="962"/>
      <c r="C371" s="962"/>
      <c r="D371" s="962"/>
      <c r="E371" s="962"/>
      <c r="F371" s="962"/>
      <c r="G371" s="962"/>
    </row>
    <row r="372" spans="1:7">
      <c r="A372" s="962"/>
      <c r="B372" s="962"/>
      <c r="C372" s="962"/>
      <c r="D372" s="962"/>
      <c r="E372" s="962"/>
      <c r="F372" s="962"/>
      <c r="G372" s="962"/>
    </row>
    <row r="373" spans="1:7">
      <c r="A373" s="962"/>
      <c r="B373" s="962"/>
      <c r="C373" s="962"/>
      <c r="D373" s="962"/>
      <c r="E373" s="962"/>
      <c r="F373" s="962"/>
      <c r="G373" s="962"/>
    </row>
    <row r="374" spans="1:7">
      <c r="A374" s="962"/>
      <c r="B374" s="962"/>
      <c r="C374" s="962"/>
      <c r="D374" s="962"/>
      <c r="E374" s="962"/>
      <c r="F374" s="962"/>
      <c r="G374" s="962"/>
    </row>
    <row r="375" spans="1:7">
      <c r="A375" s="962"/>
      <c r="B375" s="962"/>
      <c r="C375" s="962"/>
      <c r="D375" s="962"/>
      <c r="E375" s="962"/>
      <c r="F375" s="962"/>
      <c r="G375" s="962"/>
    </row>
    <row r="376" spans="1:7">
      <c r="A376" s="962"/>
      <c r="B376" s="962"/>
      <c r="C376" s="962"/>
      <c r="D376" s="962"/>
      <c r="E376" s="962"/>
      <c r="F376" s="962"/>
      <c r="G376" s="962"/>
    </row>
    <row r="377" spans="1:7">
      <c r="A377" s="962"/>
      <c r="B377" s="962"/>
      <c r="C377" s="962"/>
      <c r="D377" s="962"/>
      <c r="E377" s="962"/>
      <c r="F377" s="962"/>
      <c r="G377" s="962"/>
    </row>
    <row r="378" spans="1:7">
      <c r="A378" s="962"/>
      <c r="B378" s="962"/>
      <c r="C378" s="962"/>
      <c r="D378" s="962"/>
      <c r="E378" s="962"/>
      <c r="F378" s="962"/>
      <c r="G378" s="962"/>
    </row>
    <row r="379" spans="1:7">
      <c r="A379" s="962"/>
      <c r="B379" s="962"/>
      <c r="C379" s="962"/>
      <c r="D379" s="962"/>
      <c r="E379" s="962"/>
      <c r="F379" s="962"/>
      <c r="G379" s="962"/>
    </row>
    <row r="380" spans="1:7">
      <c r="A380" s="962"/>
      <c r="B380" s="962"/>
      <c r="C380" s="962"/>
      <c r="D380" s="962"/>
      <c r="E380" s="962"/>
      <c r="F380" s="962"/>
      <c r="G380" s="962"/>
    </row>
    <row r="381" spans="1:7">
      <c r="A381" s="962"/>
      <c r="B381" s="962"/>
      <c r="C381" s="962"/>
      <c r="D381" s="962"/>
      <c r="E381" s="962"/>
      <c r="F381" s="962"/>
      <c r="G381" s="962"/>
    </row>
    <row r="382" spans="1:7">
      <c r="A382" s="962"/>
      <c r="B382" s="962"/>
      <c r="C382" s="962"/>
      <c r="D382" s="962"/>
      <c r="E382" s="962"/>
      <c r="F382" s="962"/>
      <c r="G382" s="962"/>
    </row>
    <row r="383" spans="1:7">
      <c r="A383" s="962"/>
      <c r="B383" s="962"/>
      <c r="C383" s="962"/>
      <c r="D383" s="962"/>
      <c r="E383" s="962"/>
      <c r="F383" s="962"/>
      <c r="G383" s="962"/>
    </row>
    <row r="384" spans="1:7">
      <c r="A384" s="962"/>
      <c r="B384" s="962"/>
      <c r="C384" s="962"/>
      <c r="D384" s="962"/>
      <c r="E384" s="962"/>
      <c r="F384" s="962"/>
      <c r="G384" s="962"/>
    </row>
    <row r="385" spans="1:7">
      <c r="A385" s="962"/>
      <c r="B385" s="962"/>
      <c r="C385" s="962"/>
      <c r="D385" s="962"/>
      <c r="E385" s="962"/>
      <c r="F385" s="962"/>
      <c r="G385" s="962"/>
    </row>
    <row r="386" spans="1:7">
      <c r="A386" s="962"/>
      <c r="B386" s="962"/>
      <c r="C386" s="962"/>
      <c r="D386" s="962"/>
      <c r="E386" s="962"/>
      <c r="F386" s="962"/>
      <c r="G386" s="962"/>
    </row>
    <row r="387" spans="1:7">
      <c r="A387" s="962"/>
      <c r="B387" s="962"/>
      <c r="C387" s="962"/>
      <c r="D387" s="962"/>
      <c r="E387" s="962"/>
      <c r="F387" s="962"/>
      <c r="G387" s="962"/>
    </row>
    <row r="388" spans="1:7">
      <c r="A388" s="962"/>
      <c r="B388" s="962"/>
      <c r="C388" s="962"/>
      <c r="D388" s="962"/>
      <c r="E388" s="962"/>
      <c r="F388" s="962"/>
      <c r="G388" s="962"/>
    </row>
    <row r="389" spans="1:7">
      <c r="A389" s="962"/>
      <c r="B389" s="962"/>
      <c r="C389" s="962"/>
      <c r="D389" s="962"/>
      <c r="E389" s="962"/>
      <c r="F389" s="962"/>
      <c r="G389" s="962"/>
    </row>
    <row r="390" spans="1:7">
      <c r="A390" s="962"/>
      <c r="B390" s="962"/>
      <c r="C390" s="962"/>
      <c r="D390" s="962"/>
      <c r="E390" s="962"/>
      <c r="F390" s="962"/>
      <c r="G390" s="962"/>
    </row>
    <row r="391" spans="1:7">
      <c r="A391" s="962"/>
      <c r="B391" s="962"/>
      <c r="C391" s="962"/>
      <c r="D391" s="962"/>
      <c r="E391" s="962"/>
      <c r="F391" s="962"/>
      <c r="G391" s="962"/>
    </row>
    <row r="392" spans="1:7">
      <c r="A392" s="962"/>
      <c r="B392" s="962"/>
      <c r="C392" s="962"/>
      <c r="D392" s="962"/>
      <c r="E392" s="962"/>
      <c r="F392" s="962"/>
      <c r="G392" s="962"/>
    </row>
    <row r="393" spans="1:7">
      <c r="A393" s="962"/>
      <c r="B393" s="962"/>
      <c r="C393" s="962"/>
      <c r="D393" s="962"/>
      <c r="E393" s="962"/>
      <c r="F393" s="962"/>
      <c r="G393" s="962"/>
    </row>
    <row r="394" spans="1:7">
      <c r="A394" s="962"/>
      <c r="B394" s="962"/>
      <c r="C394" s="962"/>
      <c r="D394" s="962"/>
      <c r="E394" s="962"/>
      <c r="F394" s="962"/>
      <c r="G394" s="962"/>
    </row>
    <row r="395" spans="1:7">
      <c r="A395" s="962"/>
      <c r="B395" s="962"/>
      <c r="C395" s="962"/>
      <c r="D395" s="962"/>
      <c r="E395" s="962"/>
      <c r="F395" s="962"/>
      <c r="G395" s="962"/>
    </row>
    <row r="396" spans="1:7">
      <c r="A396" s="962"/>
      <c r="B396" s="962"/>
      <c r="C396" s="962"/>
      <c r="D396" s="962"/>
      <c r="E396" s="962"/>
      <c r="F396" s="962"/>
      <c r="G396" s="962"/>
    </row>
    <row r="397" spans="1:7">
      <c r="A397" s="962"/>
      <c r="B397" s="962"/>
      <c r="C397" s="962"/>
      <c r="D397" s="962"/>
      <c r="E397" s="962"/>
      <c r="F397" s="962"/>
      <c r="G397" s="962"/>
    </row>
    <row r="398" spans="1:7">
      <c r="A398" s="962"/>
      <c r="B398" s="962"/>
      <c r="C398" s="962"/>
      <c r="D398" s="962"/>
      <c r="E398" s="962"/>
      <c r="F398" s="962"/>
      <c r="G398" s="962"/>
    </row>
    <row r="399" spans="1:7">
      <c r="A399" s="962"/>
      <c r="B399" s="962"/>
      <c r="C399" s="962"/>
      <c r="D399" s="962"/>
      <c r="E399" s="962"/>
      <c r="F399" s="962"/>
      <c r="G399" s="962"/>
    </row>
    <row r="400" spans="1:7">
      <c r="A400" s="962"/>
      <c r="B400" s="962"/>
      <c r="C400" s="962"/>
      <c r="D400" s="962"/>
      <c r="E400" s="962"/>
      <c r="F400" s="962"/>
      <c r="G400" s="962"/>
    </row>
    <row r="401" spans="1:7">
      <c r="A401" s="962"/>
      <c r="B401" s="962"/>
      <c r="C401" s="962"/>
      <c r="D401" s="962"/>
      <c r="E401" s="962"/>
      <c r="F401" s="962"/>
      <c r="G401" s="962"/>
    </row>
    <row r="402" spans="1:7">
      <c r="A402" s="962"/>
      <c r="B402" s="962"/>
      <c r="C402" s="962"/>
      <c r="D402" s="962"/>
      <c r="E402" s="962"/>
      <c r="F402" s="962"/>
      <c r="G402" s="962"/>
    </row>
    <row r="403" spans="1:7">
      <c r="A403" s="962"/>
      <c r="B403" s="962"/>
      <c r="C403" s="962"/>
      <c r="D403" s="962"/>
      <c r="E403" s="962"/>
      <c r="F403" s="962"/>
      <c r="G403" s="962"/>
    </row>
    <row r="404" spans="1:7">
      <c r="A404" s="962"/>
      <c r="B404" s="962"/>
      <c r="C404" s="962"/>
      <c r="D404" s="962"/>
      <c r="E404" s="962"/>
      <c r="F404" s="962"/>
      <c r="G404" s="962"/>
    </row>
    <row r="405" spans="1:7">
      <c r="A405" s="962"/>
      <c r="B405" s="962"/>
      <c r="C405" s="962"/>
      <c r="D405" s="962"/>
      <c r="E405" s="962"/>
      <c r="F405" s="962"/>
      <c r="G405" s="962"/>
    </row>
    <row r="406" spans="1:7">
      <c r="A406" s="962"/>
      <c r="B406" s="962"/>
      <c r="C406" s="962"/>
      <c r="D406" s="962"/>
      <c r="E406" s="962"/>
      <c r="F406" s="962"/>
      <c r="G406" s="962"/>
    </row>
    <row r="407" spans="1:7">
      <c r="A407" s="962"/>
      <c r="B407" s="962"/>
      <c r="C407" s="962"/>
      <c r="D407" s="962"/>
      <c r="E407" s="962"/>
      <c r="F407" s="962"/>
      <c r="G407" s="962"/>
    </row>
    <row r="408" spans="1:7">
      <c r="A408" s="962"/>
      <c r="B408" s="962"/>
      <c r="C408" s="962"/>
      <c r="D408" s="962"/>
      <c r="E408" s="962"/>
      <c r="F408" s="962"/>
      <c r="G408" s="962"/>
    </row>
    <row r="409" spans="1:7">
      <c r="A409" s="962"/>
      <c r="B409" s="962"/>
      <c r="C409" s="962"/>
      <c r="D409" s="962"/>
      <c r="E409" s="962"/>
      <c r="F409" s="962"/>
      <c r="G409" s="962"/>
    </row>
    <row r="410" spans="1:7">
      <c r="A410" s="962"/>
      <c r="B410" s="962"/>
      <c r="C410" s="962"/>
      <c r="D410" s="962"/>
      <c r="E410" s="962"/>
      <c r="F410" s="962"/>
      <c r="G410" s="962"/>
    </row>
    <row r="411" spans="1:7">
      <c r="A411" s="962"/>
      <c r="B411" s="962"/>
      <c r="C411" s="962"/>
      <c r="D411" s="962"/>
      <c r="E411" s="962"/>
      <c r="F411" s="962"/>
      <c r="G411" s="962"/>
    </row>
    <row r="412" spans="1:7">
      <c r="A412" s="962"/>
      <c r="B412" s="962"/>
      <c r="C412" s="962"/>
      <c r="D412" s="962"/>
      <c r="E412" s="962"/>
      <c r="F412" s="962"/>
      <c r="G412" s="962"/>
    </row>
    <row r="413" spans="1:7">
      <c r="A413" s="962"/>
      <c r="B413" s="962"/>
      <c r="C413" s="962"/>
      <c r="D413" s="962"/>
      <c r="E413" s="962"/>
      <c r="F413" s="962"/>
      <c r="G413" s="962"/>
    </row>
    <row r="414" spans="1:7">
      <c r="A414" s="962"/>
      <c r="B414" s="962"/>
      <c r="C414" s="962"/>
      <c r="D414" s="962"/>
      <c r="E414" s="962"/>
      <c r="F414" s="962"/>
      <c r="G414" s="962"/>
    </row>
    <row r="415" spans="1:7">
      <c r="A415" s="962"/>
      <c r="B415" s="962"/>
      <c r="C415" s="962"/>
      <c r="D415" s="962"/>
      <c r="E415" s="962"/>
      <c r="F415" s="962"/>
      <c r="G415" s="962"/>
    </row>
    <row r="416" spans="1:7">
      <c r="A416" s="962"/>
      <c r="B416" s="962"/>
      <c r="C416" s="962"/>
      <c r="D416" s="962"/>
      <c r="E416" s="962"/>
      <c r="F416" s="962"/>
      <c r="G416" s="962"/>
    </row>
    <row r="417" spans="1:7">
      <c r="A417" s="962"/>
      <c r="B417" s="962"/>
      <c r="C417" s="962"/>
      <c r="D417" s="962"/>
      <c r="E417" s="962"/>
      <c r="F417" s="962"/>
      <c r="G417" s="962"/>
    </row>
    <row r="418" spans="1:7">
      <c r="A418" s="962"/>
      <c r="B418" s="962"/>
      <c r="C418" s="962"/>
      <c r="D418" s="962"/>
      <c r="E418" s="962"/>
      <c r="F418" s="962"/>
      <c r="G418" s="962"/>
    </row>
    <row r="419" spans="1:7">
      <c r="A419" s="962"/>
      <c r="B419" s="962"/>
      <c r="C419" s="962"/>
      <c r="D419" s="962"/>
      <c r="E419" s="962"/>
      <c r="F419" s="962"/>
      <c r="G419" s="962"/>
    </row>
    <row r="420" spans="1:7">
      <c r="A420" s="962"/>
      <c r="B420" s="962"/>
      <c r="C420" s="962"/>
      <c r="D420" s="962"/>
      <c r="E420" s="962"/>
      <c r="F420" s="962"/>
      <c r="G420" s="962"/>
    </row>
    <row r="421" spans="1:7">
      <c r="A421" s="962"/>
      <c r="B421" s="962"/>
      <c r="C421" s="962"/>
      <c r="D421" s="962"/>
      <c r="E421" s="962"/>
      <c r="F421" s="962"/>
      <c r="G421" s="962"/>
    </row>
    <row r="422" spans="1:7">
      <c r="A422" s="962"/>
      <c r="B422" s="962"/>
      <c r="C422" s="962"/>
      <c r="D422" s="962"/>
      <c r="E422" s="962"/>
      <c r="F422" s="962"/>
      <c r="G422" s="962"/>
    </row>
    <row r="423" spans="1:7">
      <c r="A423" s="962"/>
      <c r="B423" s="962"/>
      <c r="C423" s="962"/>
      <c r="D423" s="962"/>
      <c r="E423" s="962"/>
      <c r="F423" s="962"/>
      <c r="G423" s="962"/>
    </row>
    <row r="424" spans="1:7">
      <c r="A424" s="962"/>
      <c r="B424" s="962"/>
      <c r="C424" s="962"/>
      <c r="D424" s="962"/>
      <c r="E424" s="962"/>
      <c r="F424" s="962"/>
      <c r="G424" s="962"/>
    </row>
    <row r="425" spans="1:7">
      <c r="A425" s="962"/>
      <c r="B425" s="962"/>
      <c r="C425" s="962"/>
      <c r="D425" s="962"/>
      <c r="E425" s="962"/>
      <c r="F425" s="962"/>
      <c r="G425" s="962"/>
    </row>
    <row r="426" spans="1:7">
      <c r="A426" s="962"/>
      <c r="B426" s="962"/>
      <c r="C426" s="962"/>
      <c r="D426" s="962"/>
      <c r="E426" s="962"/>
      <c r="F426" s="962"/>
      <c r="G426" s="962"/>
    </row>
    <row r="427" spans="1:7">
      <c r="A427" s="962"/>
      <c r="B427" s="962"/>
      <c r="C427" s="962"/>
      <c r="D427" s="962"/>
      <c r="E427" s="962"/>
      <c r="F427" s="962"/>
      <c r="G427" s="962"/>
    </row>
    <row r="428" spans="1:7">
      <c r="A428" s="962"/>
      <c r="B428" s="962"/>
      <c r="C428" s="962"/>
      <c r="D428" s="962"/>
      <c r="E428" s="962"/>
      <c r="F428" s="962"/>
      <c r="G428" s="962"/>
    </row>
    <row r="429" spans="1:7">
      <c r="A429" s="962"/>
      <c r="B429" s="962"/>
      <c r="C429" s="962"/>
      <c r="D429" s="962"/>
      <c r="E429" s="962"/>
      <c r="F429" s="962"/>
      <c r="G429" s="962"/>
    </row>
    <row r="430" spans="1:7">
      <c r="A430" s="962"/>
      <c r="B430" s="962"/>
      <c r="C430" s="962"/>
      <c r="D430" s="962"/>
      <c r="E430" s="962"/>
      <c r="F430" s="962"/>
      <c r="G430" s="962"/>
    </row>
    <row r="431" spans="1:7">
      <c r="A431" s="962"/>
      <c r="B431" s="962"/>
      <c r="C431" s="962"/>
      <c r="D431" s="962"/>
      <c r="E431" s="962"/>
      <c r="F431" s="962"/>
      <c r="G431" s="962"/>
    </row>
    <row r="432" spans="1:7">
      <c r="A432" s="962"/>
      <c r="B432" s="962"/>
      <c r="C432" s="962"/>
      <c r="D432" s="962"/>
      <c r="E432" s="962"/>
      <c r="F432" s="962"/>
      <c r="G432" s="962"/>
    </row>
    <row r="433" spans="1:7">
      <c r="A433" s="962"/>
      <c r="B433" s="962"/>
      <c r="C433" s="962"/>
      <c r="D433" s="962"/>
      <c r="E433" s="962"/>
      <c r="F433" s="962"/>
      <c r="G433" s="962"/>
    </row>
    <row r="434" spans="1:7">
      <c r="A434" s="962"/>
      <c r="B434" s="962"/>
      <c r="C434" s="962"/>
      <c r="D434" s="962"/>
      <c r="E434" s="962"/>
      <c r="F434" s="962"/>
      <c r="G434" s="962"/>
    </row>
    <row r="435" spans="1:7">
      <c r="A435" s="962"/>
      <c r="B435" s="962"/>
      <c r="C435" s="962"/>
      <c r="D435" s="962"/>
      <c r="E435" s="962"/>
      <c r="F435" s="962"/>
      <c r="G435" s="962"/>
    </row>
    <row r="436" spans="1:7">
      <c r="A436" s="962"/>
      <c r="B436" s="962"/>
      <c r="C436" s="962"/>
      <c r="D436" s="962"/>
      <c r="E436" s="962"/>
      <c r="F436" s="962"/>
      <c r="G436" s="962"/>
    </row>
    <row r="437" spans="1:7">
      <c r="A437" s="962"/>
      <c r="B437" s="962"/>
      <c r="C437" s="962"/>
      <c r="D437" s="962"/>
      <c r="E437" s="962"/>
      <c r="F437" s="962"/>
      <c r="G437" s="962"/>
    </row>
    <row r="438" spans="1:7">
      <c r="A438" s="962"/>
      <c r="B438" s="962"/>
      <c r="C438" s="962"/>
      <c r="D438" s="962"/>
      <c r="E438" s="962"/>
      <c r="F438" s="962"/>
      <c r="G438" s="962"/>
    </row>
    <row r="439" spans="1:7">
      <c r="A439" s="962"/>
      <c r="B439" s="962"/>
      <c r="C439" s="962"/>
      <c r="D439" s="962"/>
      <c r="E439" s="962"/>
      <c r="F439" s="962"/>
      <c r="G439" s="962"/>
    </row>
    <row r="440" spans="1:7">
      <c r="A440" s="962"/>
      <c r="B440" s="962"/>
      <c r="C440" s="962"/>
      <c r="D440" s="962"/>
      <c r="E440" s="962"/>
      <c r="F440" s="962"/>
      <c r="G440" s="962"/>
    </row>
    <row r="441" spans="1:7">
      <c r="A441" s="962"/>
      <c r="B441" s="962"/>
      <c r="C441" s="962"/>
      <c r="D441" s="962"/>
      <c r="E441" s="962"/>
      <c r="F441" s="962"/>
      <c r="G441" s="962"/>
    </row>
    <row r="442" spans="1:7">
      <c r="A442" s="962"/>
      <c r="B442" s="962"/>
      <c r="C442" s="962"/>
      <c r="D442" s="962"/>
      <c r="E442" s="962"/>
      <c r="F442" s="962"/>
      <c r="G442" s="962"/>
    </row>
    <row r="443" spans="1:7">
      <c r="A443" s="962"/>
      <c r="B443" s="962"/>
      <c r="C443" s="962"/>
      <c r="D443" s="962"/>
      <c r="E443" s="962"/>
      <c r="F443" s="962"/>
      <c r="G443" s="962"/>
    </row>
    <row r="444" spans="1:7">
      <c r="A444" s="962"/>
      <c r="B444" s="962"/>
      <c r="C444" s="962"/>
      <c r="D444" s="962"/>
      <c r="E444" s="962"/>
      <c r="F444" s="962"/>
      <c r="G444" s="962"/>
    </row>
    <row r="445" spans="1:7">
      <c r="A445" s="962"/>
      <c r="B445" s="962"/>
      <c r="C445" s="962"/>
      <c r="D445" s="962"/>
      <c r="E445" s="962"/>
      <c r="F445" s="962"/>
      <c r="G445" s="962"/>
    </row>
    <row r="446" spans="1:7">
      <c r="A446" s="962"/>
      <c r="B446" s="962"/>
      <c r="C446" s="962"/>
      <c r="D446" s="962"/>
      <c r="E446" s="962"/>
      <c r="F446" s="962"/>
      <c r="G446" s="962"/>
    </row>
    <row r="447" spans="1:7">
      <c r="A447" s="962"/>
      <c r="B447" s="962"/>
      <c r="C447" s="962"/>
      <c r="D447" s="962"/>
      <c r="E447" s="962"/>
      <c r="F447" s="962"/>
      <c r="G447" s="962"/>
    </row>
    <row r="448" spans="1:7">
      <c r="A448" s="962"/>
      <c r="B448" s="962"/>
      <c r="C448" s="962"/>
      <c r="D448" s="962"/>
      <c r="E448" s="962"/>
      <c r="F448" s="962"/>
      <c r="G448" s="962"/>
    </row>
    <row r="449" spans="1:7">
      <c r="A449" s="962"/>
      <c r="B449" s="962"/>
      <c r="C449" s="962"/>
      <c r="D449" s="962"/>
      <c r="E449" s="962"/>
      <c r="F449" s="962"/>
      <c r="G449" s="962"/>
    </row>
    <row r="450" spans="1:7">
      <c r="A450" s="962"/>
      <c r="B450" s="962"/>
      <c r="C450" s="962"/>
      <c r="D450" s="962"/>
      <c r="E450" s="962"/>
      <c r="F450" s="962"/>
      <c r="G450" s="962"/>
    </row>
    <row r="451" spans="1:7">
      <c r="A451" s="962"/>
      <c r="B451" s="962"/>
      <c r="C451" s="962"/>
      <c r="D451" s="962"/>
      <c r="E451" s="962"/>
      <c r="F451" s="962"/>
      <c r="G451" s="962"/>
    </row>
    <row r="452" spans="1:7">
      <c r="A452" s="962"/>
      <c r="B452" s="962"/>
      <c r="C452" s="962"/>
      <c r="D452" s="962"/>
      <c r="E452" s="962"/>
      <c r="F452" s="962"/>
      <c r="G452" s="962"/>
    </row>
    <row r="453" spans="1:7">
      <c r="A453" s="962"/>
      <c r="B453" s="962"/>
      <c r="C453" s="962"/>
      <c r="D453" s="962"/>
      <c r="E453" s="962"/>
      <c r="F453" s="962"/>
      <c r="G453" s="962"/>
    </row>
    <row r="454" spans="1:7">
      <c r="A454" s="962"/>
      <c r="B454" s="962"/>
      <c r="C454" s="962"/>
      <c r="D454" s="962"/>
      <c r="E454" s="962"/>
      <c r="F454" s="962"/>
      <c r="G454" s="962"/>
    </row>
    <row r="455" spans="1:7">
      <c r="A455" s="962"/>
      <c r="B455" s="962"/>
      <c r="C455" s="962"/>
      <c r="D455" s="962"/>
      <c r="E455" s="962"/>
      <c r="F455" s="962"/>
      <c r="G455" s="962"/>
    </row>
    <row r="456" spans="1:7">
      <c r="A456" s="962"/>
      <c r="B456" s="962"/>
      <c r="C456" s="962"/>
      <c r="D456" s="962"/>
      <c r="E456" s="962"/>
      <c r="F456" s="962"/>
      <c r="G456" s="962"/>
    </row>
    <row r="457" spans="1:7">
      <c r="A457" s="962"/>
      <c r="B457" s="962"/>
      <c r="C457" s="962"/>
      <c r="D457" s="962"/>
      <c r="E457" s="962"/>
      <c r="F457" s="962"/>
      <c r="G457" s="962"/>
    </row>
    <row r="458" spans="1:7">
      <c r="A458" s="962"/>
      <c r="B458" s="962"/>
      <c r="C458" s="962"/>
      <c r="D458" s="962"/>
      <c r="E458" s="962"/>
      <c r="F458" s="962"/>
      <c r="G458" s="962"/>
    </row>
    <row r="459" spans="1:7">
      <c r="A459" s="962"/>
      <c r="B459" s="962"/>
      <c r="C459" s="962"/>
      <c r="D459" s="962"/>
      <c r="E459" s="962"/>
      <c r="F459" s="962"/>
      <c r="G459" s="962"/>
    </row>
    <row r="460" spans="1:7">
      <c r="A460" s="962"/>
      <c r="B460" s="962"/>
      <c r="C460" s="962"/>
      <c r="D460" s="962"/>
      <c r="E460" s="962"/>
      <c r="F460" s="962"/>
      <c r="G460" s="962"/>
    </row>
    <row r="461" spans="1:7">
      <c r="A461" s="962"/>
      <c r="B461" s="962"/>
      <c r="C461" s="962"/>
      <c r="D461" s="962"/>
      <c r="E461" s="962"/>
      <c r="F461" s="962"/>
      <c r="G461" s="962"/>
    </row>
    <row r="462" spans="1:7">
      <c r="A462" s="962"/>
      <c r="B462" s="962"/>
      <c r="C462" s="962"/>
      <c r="D462" s="962"/>
      <c r="E462" s="962"/>
      <c r="F462" s="962"/>
      <c r="G462" s="962"/>
    </row>
    <row r="463" spans="1:7">
      <c r="A463" s="962"/>
      <c r="B463" s="962"/>
      <c r="C463" s="962"/>
      <c r="D463" s="962"/>
      <c r="E463" s="962"/>
      <c r="F463" s="962"/>
      <c r="G463" s="962"/>
    </row>
    <row r="464" spans="1:7">
      <c r="A464" s="962"/>
      <c r="B464" s="962"/>
      <c r="C464" s="962"/>
      <c r="D464" s="962"/>
      <c r="E464" s="962"/>
      <c r="F464" s="962"/>
      <c r="G464" s="962"/>
    </row>
    <row r="465" spans="1:7">
      <c r="A465" s="962"/>
      <c r="B465" s="962"/>
      <c r="C465" s="962"/>
      <c r="D465" s="962"/>
      <c r="E465" s="962"/>
      <c r="F465" s="962"/>
      <c r="G465" s="962"/>
    </row>
    <row r="466" spans="1:7">
      <c r="A466" s="962"/>
      <c r="B466" s="962"/>
      <c r="C466" s="962"/>
      <c r="D466" s="962"/>
      <c r="E466" s="962"/>
      <c r="F466" s="962"/>
      <c r="G466" s="962"/>
    </row>
    <row r="467" spans="1:7">
      <c r="A467" s="962"/>
      <c r="B467" s="962"/>
      <c r="C467" s="962"/>
      <c r="D467" s="962"/>
      <c r="E467" s="962"/>
      <c r="F467" s="962"/>
      <c r="G467" s="962"/>
    </row>
    <row r="468" spans="1:7">
      <c r="A468" s="962"/>
      <c r="B468" s="962"/>
      <c r="C468" s="962"/>
      <c r="D468" s="962"/>
      <c r="E468" s="962"/>
      <c r="F468" s="962"/>
      <c r="G468" s="962"/>
    </row>
    <row r="469" spans="1:7">
      <c r="A469" s="962"/>
      <c r="B469" s="962"/>
      <c r="C469" s="962"/>
      <c r="D469" s="962"/>
      <c r="E469" s="962"/>
      <c r="F469" s="962"/>
      <c r="G469" s="962"/>
    </row>
    <row r="470" spans="1:7">
      <c r="A470" s="962"/>
      <c r="B470" s="962"/>
      <c r="C470" s="962"/>
      <c r="D470" s="962"/>
      <c r="E470" s="962"/>
      <c r="F470" s="962"/>
      <c r="G470" s="962"/>
    </row>
    <row r="471" spans="1:7">
      <c r="A471" s="962"/>
      <c r="B471" s="962"/>
      <c r="C471" s="962"/>
      <c r="D471" s="962"/>
      <c r="E471" s="962"/>
      <c r="F471" s="962"/>
      <c r="G471" s="962"/>
    </row>
    <row r="472" spans="1:7">
      <c r="A472" s="962"/>
      <c r="B472" s="962"/>
      <c r="C472" s="962"/>
      <c r="D472" s="962"/>
      <c r="E472" s="962"/>
      <c r="F472" s="962"/>
      <c r="G472" s="962"/>
    </row>
    <row r="473" spans="1:7">
      <c r="A473" s="962"/>
      <c r="B473" s="962"/>
      <c r="C473" s="962"/>
      <c r="D473" s="962"/>
      <c r="E473" s="962"/>
      <c r="F473" s="962"/>
      <c r="G473" s="962"/>
    </row>
    <row r="474" spans="1:7">
      <c r="A474" s="962"/>
      <c r="B474" s="962"/>
      <c r="C474" s="962"/>
      <c r="D474" s="962"/>
      <c r="E474" s="962"/>
      <c r="F474" s="962"/>
      <c r="G474" s="962"/>
    </row>
    <row r="475" spans="1:7">
      <c r="A475" s="962"/>
      <c r="B475" s="962"/>
      <c r="C475" s="962"/>
      <c r="D475" s="962"/>
      <c r="E475" s="962"/>
      <c r="F475" s="962"/>
      <c r="G475" s="962"/>
    </row>
    <row r="476" spans="1:7">
      <c r="A476" s="962"/>
      <c r="B476" s="962"/>
      <c r="C476" s="962"/>
      <c r="D476" s="962"/>
      <c r="E476" s="962"/>
      <c r="F476" s="962"/>
      <c r="G476" s="962"/>
    </row>
    <row r="477" spans="1:7">
      <c r="A477" s="962"/>
      <c r="B477" s="962"/>
      <c r="C477" s="962"/>
      <c r="D477" s="962"/>
      <c r="E477" s="962"/>
      <c r="F477" s="962"/>
      <c r="G477" s="962"/>
    </row>
    <row r="478" spans="1:7">
      <c r="A478" s="962"/>
      <c r="B478" s="962"/>
      <c r="C478" s="962"/>
      <c r="D478" s="962"/>
      <c r="E478" s="962"/>
      <c r="F478" s="962"/>
      <c r="G478" s="962"/>
    </row>
    <row r="479" spans="1:7">
      <c r="A479" s="962"/>
      <c r="B479" s="962"/>
      <c r="C479" s="962"/>
      <c r="D479" s="962"/>
      <c r="E479" s="962"/>
      <c r="F479" s="962"/>
      <c r="G479" s="962"/>
    </row>
    <row r="480" spans="1:7">
      <c r="A480" s="962"/>
      <c r="B480" s="962"/>
      <c r="C480" s="962"/>
      <c r="D480" s="962"/>
      <c r="E480" s="962"/>
      <c r="F480" s="962"/>
      <c r="G480" s="962"/>
    </row>
    <row r="481" spans="1:7">
      <c r="A481" s="962"/>
      <c r="B481" s="962"/>
      <c r="C481" s="962"/>
      <c r="D481" s="962"/>
      <c r="E481" s="962"/>
      <c r="F481" s="962"/>
      <c r="G481" s="962"/>
    </row>
    <row r="482" spans="1:7">
      <c r="A482" s="962"/>
      <c r="B482" s="962"/>
      <c r="C482" s="962"/>
      <c r="D482" s="962"/>
      <c r="E482" s="962"/>
      <c r="F482" s="962"/>
      <c r="G482" s="962"/>
    </row>
    <row r="483" spans="1:7">
      <c r="A483" s="962"/>
      <c r="B483" s="962"/>
      <c r="C483" s="962"/>
      <c r="D483" s="962"/>
      <c r="E483" s="962"/>
      <c r="F483" s="962"/>
      <c r="G483" s="962"/>
    </row>
    <row r="484" spans="1:7">
      <c r="A484" s="962"/>
      <c r="B484" s="962"/>
      <c r="C484" s="962"/>
      <c r="D484" s="962"/>
      <c r="E484" s="962"/>
      <c r="F484" s="962"/>
      <c r="G484" s="962"/>
    </row>
    <row r="485" spans="1:7">
      <c r="A485" s="962"/>
      <c r="B485" s="962"/>
      <c r="C485" s="962"/>
      <c r="D485" s="962"/>
      <c r="E485" s="962"/>
      <c r="F485" s="962"/>
      <c r="G485" s="962"/>
    </row>
    <row r="486" spans="1:7">
      <c r="A486" s="962"/>
      <c r="B486" s="962"/>
      <c r="C486" s="962"/>
      <c r="D486" s="962"/>
      <c r="E486" s="962"/>
      <c r="F486" s="962"/>
      <c r="G486" s="962"/>
    </row>
    <row r="487" spans="1:7">
      <c r="A487" s="962"/>
      <c r="B487" s="962"/>
      <c r="C487" s="962"/>
      <c r="D487" s="962"/>
      <c r="E487" s="962"/>
      <c r="F487" s="962"/>
      <c r="G487" s="962"/>
    </row>
    <row r="488" spans="1:7">
      <c r="A488" s="962"/>
      <c r="B488" s="962"/>
      <c r="C488" s="962"/>
      <c r="D488" s="962"/>
      <c r="E488" s="962"/>
      <c r="F488" s="962"/>
      <c r="G488" s="962"/>
    </row>
    <row r="489" spans="1:7">
      <c r="A489" s="962"/>
      <c r="B489" s="962"/>
      <c r="C489" s="962"/>
      <c r="D489" s="962"/>
      <c r="E489" s="962"/>
      <c r="F489" s="962"/>
      <c r="G489" s="962"/>
    </row>
    <row r="490" spans="1:7">
      <c r="A490" s="962"/>
      <c r="B490" s="962"/>
      <c r="C490" s="962"/>
      <c r="D490" s="962"/>
      <c r="E490" s="962"/>
      <c r="F490" s="962"/>
      <c r="G490" s="962"/>
    </row>
    <row r="491" spans="1:7">
      <c r="A491" s="962"/>
      <c r="B491" s="962"/>
      <c r="C491" s="962"/>
      <c r="D491" s="962"/>
      <c r="E491" s="962"/>
      <c r="F491" s="962"/>
      <c r="G491" s="962"/>
    </row>
    <row r="492" spans="1:7">
      <c r="A492" s="962"/>
      <c r="B492" s="962"/>
      <c r="C492" s="962"/>
      <c r="D492" s="962"/>
      <c r="E492" s="962"/>
      <c r="F492" s="962"/>
      <c r="G492" s="962"/>
    </row>
    <row r="493" spans="1:7">
      <c r="A493" s="962"/>
      <c r="B493" s="962"/>
      <c r="C493" s="962"/>
      <c r="D493" s="962"/>
      <c r="E493" s="962"/>
      <c r="F493" s="962"/>
      <c r="G493" s="962"/>
    </row>
    <row r="494" spans="1:7">
      <c r="A494" s="962"/>
      <c r="B494" s="962"/>
      <c r="C494" s="962"/>
      <c r="D494" s="962"/>
      <c r="E494" s="962"/>
      <c r="F494" s="962"/>
      <c r="G494" s="962"/>
    </row>
    <row r="495" spans="1:7">
      <c r="A495" s="962"/>
      <c r="B495" s="962"/>
      <c r="C495" s="962"/>
      <c r="D495" s="962"/>
      <c r="E495" s="962"/>
      <c r="F495" s="962"/>
      <c r="G495" s="962"/>
    </row>
    <row r="496" spans="1:7">
      <c r="A496" s="962"/>
      <c r="B496" s="962"/>
      <c r="C496" s="962"/>
      <c r="D496" s="962"/>
      <c r="E496" s="962"/>
      <c r="F496" s="962"/>
      <c r="G496" s="962"/>
    </row>
    <row r="497" spans="1:7">
      <c r="A497" s="962"/>
      <c r="B497" s="962"/>
      <c r="C497" s="962"/>
      <c r="D497" s="962"/>
      <c r="E497" s="962"/>
      <c r="F497" s="962"/>
      <c r="G497" s="962"/>
    </row>
    <row r="498" spans="1:7">
      <c r="A498" s="962"/>
      <c r="B498" s="962"/>
      <c r="C498" s="962"/>
      <c r="D498" s="962"/>
      <c r="E498" s="962"/>
      <c r="F498" s="962"/>
      <c r="G498" s="962"/>
    </row>
    <row r="499" spans="1:7">
      <c r="A499" s="962"/>
      <c r="B499" s="962"/>
      <c r="C499" s="962"/>
      <c r="D499" s="962"/>
      <c r="E499" s="962"/>
      <c r="F499" s="962"/>
      <c r="G499" s="962"/>
    </row>
    <row r="500" spans="1:7">
      <c r="A500" s="962"/>
      <c r="B500" s="962"/>
      <c r="C500" s="962"/>
      <c r="D500" s="962"/>
      <c r="E500" s="962"/>
      <c r="F500" s="962"/>
      <c r="G500" s="962"/>
    </row>
    <row r="501" spans="1:7">
      <c r="A501" s="962"/>
      <c r="B501" s="962"/>
      <c r="C501" s="962"/>
      <c r="D501" s="962"/>
      <c r="E501" s="962"/>
      <c r="F501" s="962"/>
      <c r="G501" s="962"/>
    </row>
    <row r="502" spans="1:7">
      <c r="A502" s="962"/>
      <c r="B502" s="962"/>
      <c r="C502" s="962"/>
      <c r="D502" s="962"/>
      <c r="E502" s="962"/>
      <c r="F502" s="962"/>
      <c r="G502" s="962"/>
    </row>
    <row r="503" spans="1:7">
      <c r="A503" s="962"/>
      <c r="B503" s="962"/>
      <c r="C503" s="962"/>
      <c r="D503" s="962"/>
      <c r="E503" s="962"/>
      <c r="F503" s="962"/>
      <c r="G503" s="962"/>
    </row>
    <row r="504" spans="1:7">
      <c r="A504" s="962"/>
      <c r="B504" s="962"/>
      <c r="C504" s="962"/>
      <c r="D504" s="962"/>
      <c r="E504" s="962"/>
      <c r="F504" s="962"/>
      <c r="G504" s="962"/>
    </row>
    <row r="505" spans="1:7">
      <c r="A505" s="962"/>
      <c r="B505" s="962"/>
      <c r="C505" s="962"/>
      <c r="D505" s="962"/>
      <c r="E505" s="962"/>
      <c r="F505" s="962"/>
      <c r="G505" s="962"/>
    </row>
    <row r="506" spans="1:7">
      <c r="A506" s="962"/>
      <c r="B506" s="962"/>
      <c r="C506" s="962"/>
      <c r="D506" s="962"/>
      <c r="E506" s="962"/>
      <c r="F506" s="962"/>
      <c r="G506" s="962"/>
    </row>
    <row r="507" spans="1:7">
      <c r="A507" s="962"/>
      <c r="B507" s="962"/>
      <c r="C507" s="962"/>
      <c r="D507" s="962"/>
      <c r="E507" s="962"/>
      <c r="F507" s="962"/>
      <c r="G507" s="962"/>
    </row>
    <row r="508" spans="1:7">
      <c r="A508" s="962"/>
      <c r="B508" s="962"/>
      <c r="C508" s="962"/>
      <c r="D508" s="962"/>
      <c r="E508" s="962"/>
      <c r="F508" s="962"/>
      <c r="G508" s="962"/>
    </row>
    <row r="509" spans="1:7">
      <c r="A509" s="962"/>
      <c r="B509" s="962"/>
      <c r="C509" s="962"/>
      <c r="D509" s="962"/>
      <c r="E509" s="962"/>
      <c r="F509" s="962"/>
      <c r="G509" s="962"/>
    </row>
    <row r="510" spans="1:7">
      <c r="A510" s="962"/>
      <c r="B510" s="962"/>
      <c r="C510" s="962"/>
      <c r="D510" s="962"/>
      <c r="E510" s="962"/>
      <c r="F510" s="962"/>
      <c r="G510" s="962"/>
    </row>
    <row r="511" spans="1:7">
      <c r="A511" s="962"/>
      <c r="B511" s="962"/>
      <c r="C511" s="962"/>
      <c r="D511" s="962"/>
      <c r="E511" s="962"/>
      <c r="F511" s="962"/>
      <c r="G511" s="962"/>
    </row>
    <row r="512" spans="1:7">
      <c r="A512" s="962"/>
      <c r="B512" s="962"/>
      <c r="C512" s="962"/>
      <c r="D512" s="962"/>
      <c r="E512" s="962"/>
      <c r="F512" s="962"/>
      <c r="G512" s="962"/>
    </row>
    <row r="513" spans="1:7">
      <c r="A513" s="962"/>
      <c r="B513" s="962"/>
      <c r="C513" s="962"/>
      <c r="D513" s="962"/>
      <c r="E513" s="962"/>
      <c r="F513" s="962"/>
      <c r="G513" s="962"/>
    </row>
    <row r="514" spans="1:7">
      <c r="A514" s="962"/>
      <c r="B514" s="962"/>
      <c r="C514" s="962"/>
      <c r="D514" s="962"/>
      <c r="E514" s="962"/>
      <c r="F514" s="962"/>
      <c r="G514" s="962"/>
    </row>
    <row r="515" spans="1:7">
      <c r="A515" s="962"/>
      <c r="B515" s="962"/>
      <c r="C515" s="962"/>
      <c r="D515" s="962"/>
      <c r="E515" s="962"/>
      <c r="F515" s="962"/>
      <c r="G515" s="962"/>
    </row>
    <row r="516" spans="1:7">
      <c r="A516" s="962"/>
      <c r="B516" s="962"/>
      <c r="C516" s="962"/>
      <c r="D516" s="962"/>
      <c r="E516" s="962"/>
      <c r="F516" s="962"/>
      <c r="G516" s="962"/>
    </row>
    <row r="517" spans="1:7">
      <c r="A517" s="962"/>
      <c r="B517" s="962"/>
      <c r="C517" s="962"/>
      <c r="D517" s="962"/>
      <c r="E517" s="962"/>
      <c r="F517" s="962"/>
      <c r="G517" s="962"/>
    </row>
    <row r="518" spans="1:7">
      <c r="A518" s="962"/>
      <c r="B518" s="962"/>
      <c r="C518" s="962"/>
      <c r="D518" s="962"/>
      <c r="E518" s="962"/>
      <c r="F518" s="962"/>
      <c r="G518" s="962"/>
    </row>
    <row r="519" spans="1:7">
      <c r="A519" s="962"/>
      <c r="B519" s="962"/>
      <c r="C519" s="962"/>
      <c r="D519" s="962"/>
      <c r="E519" s="962"/>
      <c r="F519" s="962"/>
      <c r="G519" s="962"/>
    </row>
    <row r="520" spans="1:7">
      <c r="A520" s="962"/>
      <c r="B520" s="962"/>
      <c r="C520" s="962"/>
      <c r="D520" s="962"/>
      <c r="E520" s="962"/>
      <c r="F520" s="962"/>
      <c r="G520" s="962"/>
    </row>
    <row r="521" spans="1:7">
      <c r="A521" s="962"/>
      <c r="B521" s="962"/>
      <c r="C521" s="962"/>
      <c r="D521" s="962"/>
      <c r="E521" s="962"/>
      <c r="F521" s="962"/>
      <c r="G521" s="962"/>
    </row>
    <row r="522" spans="1:7">
      <c r="A522" s="962"/>
      <c r="B522" s="962"/>
      <c r="C522" s="962"/>
      <c r="D522" s="962"/>
      <c r="E522" s="962"/>
      <c r="F522" s="962"/>
      <c r="G522" s="962"/>
    </row>
    <row r="523" spans="1:7">
      <c r="A523" s="962"/>
      <c r="B523" s="962"/>
      <c r="C523" s="962"/>
      <c r="D523" s="962"/>
      <c r="E523" s="962"/>
      <c r="F523" s="962"/>
      <c r="G523" s="962"/>
    </row>
    <row r="524" spans="1:7">
      <c r="A524" s="962"/>
      <c r="B524" s="962"/>
      <c r="C524" s="962"/>
      <c r="D524" s="962"/>
      <c r="E524" s="962"/>
      <c r="F524" s="962"/>
      <c r="G524" s="962"/>
    </row>
    <row r="525" spans="1:7">
      <c r="A525" s="962"/>
      <c r="B525" s="962"/>
      <c r="C525" s="962"/>
      <c r="D525" s="962"/>
      <c r="E525" s="962"/>
      <c r="F525" s="962"/>
      <c r="G525" s="962"/>
    </row>
    <row r="526" spans="1:7">
      <c r="A526" s="962"/>
      <c r="B526" s="962"/>
      <c r="C526" s="962"/>
      <c r="D526" s="962"/>
      <c r="E526" s="962"/>
      <c r="F526" s="962"/>
      <c r="G526" s="962"/>
    </row>
    <row r="527" spans="1:7">
      <c r="A527" s="962"/>
      <c r="B527" s="962"/>
      <c r="C527" s="962"/>
      <c r="D527" s="962"/>
      <c r="E527" s="962"/>
      <c r="F527" s="962"/>
      <c r="G527" s="962"/>
    </row>
    <row r="528" spans="1:7">
      <c r="A528" s="962"/>
      <c r="B528" s="962"/>
      <c r="C528" s="962"/>
      <c r="D528" s="962"/>
      <c r="E528" s="962"/>
      <c r="F528" s="962"/>
      <c r="G528" s="962"/>
    </row>
    <row r="529" spans="1:7">
      <c r="A529" s="962"/>
      <c r="B529" s="962"/>
      <c r="C529" s="962"/>
      <c r="D529" s="962"/>
      <c r="E529" s="962"/>
      <c r="F529" s="962"/>
      <c r="G529" s="962"/>
    </row>
    <row r="530" spans="1:7">
      <c r="A530" s="962"/>
      <c r="B530" s="962"/>
      <c r="C530" s="962"/>
      <c r="D530" s="962"/>
      <c r="E530" s="962"/>
      <c r="F530" s="962"/>
      <c r="G530" s="962"/>
    </row>
    <row r="531" spans="1:7">
      <c r="A531" s="962"/>
      <c r="B531" s="962"/>
      <c r="C531" s="962"/>
      <c r="D531" s="962"/>
      <c r="E531" s="962"/>
      <c r="F531" s="962"/>
      <c r="G531" s="962"/>
    </row>
    <row r="532" spans="1:7">
      <c r="A532" s="962"/>
      <c r="B532" s="962"/>
      <c r="C532" s="962"/>
      <c r="D532" s="962"/>
      <c r="E532" s="962"/>
      <c r="F532" s="962"/>
      <c r="G532" s="962"/>
    </row>
    <row r="533" spans="1:7">
      <c r="A533" s="962"/>
      <c r="B533" s="962"/>
      <c r="C533" s="962"/>
      <c r="D533" s="962"/>
      <c r="E533" s="962"/>
      <c r="F533" s="962"/>
      <c r="G533" s="962"/>
    </row>
    <row r="534" spans="1:7">
      <c r="A534" s="962"/>
      <c r="B534" s="962"/>
      <c r="C534" s="962"/>
      <c r="D534" s="962"/>
      <c r="E534" s="962"/>
      <c r="F534" s="962"/>
      <c r="G534" s="962"/>
    </row>
    <row r="535" spans="1:7">
      <c r="A535" s="962"/>
      <c r="B535" s="962"/>
      <c r="C535" s="962"/>
      <c r="D535" s="962"/>
      <c r="E535" s="962"/>
      <c r="F535" s="962"/>
      <c r="G535" s="962"/>
    </row>
    <row r="536" spans="1:7">
      <c r="A536" s="962"/>
      <c r="B536" s="962"/>
      <c r="C536" s="962"/>
      <c r="D536" s="962"/>
      <c r="E536" s="962"/>
      <c r="F536" s="962"/>
      <c r="G536" s="962"/>
    </row>
    <row r="537" spans="1:7">
      <c r="A537" s="962"/>
      <c r="B537" s="962"/>
      <c r="C537" s="962"/>
      <c r="D537" s="962"/>
      <c r="E537" s="962"/>
      <c r="F537" s="962"/>
      <c r="G537" s="962"/>
    </row>
    <row r="538" spans="1:7">
      <c r="A538" s="962"/>
      <c r="B538" s="962"/>
      <c r="C538" s="962"/>
      <c r="D538" s="962"/>
      <c r="E538" s="962"/>
      <c r="F538" s="962"/>
      <c r="G538" s="962"/>
    </row>
    <row r="539" spans="1:7">
      <c r="A539" s="962"/>
      <c r="B539" s="962"/>
      <c r="C539" s="962"/>
      <c r="D539" s="962"/>
      <c r="E539" s="962"/>
      <c r="F539" s="962"/>
      <c r="G539" s="962"/>
    </row>
    <row r="540" spans="1:7">
      <c r="A540" s="962"/>
      <c r="B540" s="962"/>
      <c r="C540" s="962"/>
      <c r="D540" s="962"/>
      <c r="E540" s="962"/>
      <c r="F540" s="962"/>
      <c r="G540" s="962"/>
    </row>
    <row r="541" spans="1:7">
      <c r="A541" s="962"/>
      <c r="B541" s="962"/>
      <c r="C541" s="962"/>
      <c r="D541" s="962"/>
      <c r="E541" s="962"/>
      <c r="F541" s="962"/>
      <c r="G541" s="962"/>
    </row>
    <row r="542" spans="1:7">
      <c r="A542" s="962"/>
      <c r="B542" s="962"/>
      <c r="C542" s="962"/>
      <c r="D542" s="962"/>
      <c r="E542" s="962"/>
      <c r="F542" s="962"/>
      <c r="G542" s="962"/>
    </row>
    <row r="543" spans="1:7">
      <c r="A543" s="962"/>
      <c r="B543" s="962"/>
      <c r="C543" s="962"/>
      <c r="D543" s="962"/>
      <c r="E543" s="962"/>
      <c r="F543" s="962"/>
      <c r="G543" s="962"/>
    </row>
    <row r="544" spans="1:7">
      <c r="A544" s="962"/>
      <c r="B544" s="962"/>
      <c r="C544" s="962"/>
      <c r="D544" s="962"/>
      <c r="E544" s="962"/>
      <c r="F544" s="962"/>
      <c r="G544" s="962"/>
    </row>
    <row r="545" spans="1:7">
      <c r="A545" s="962"/>
      <c r="B545" s="962"/>
      <c r="C545" s="962"/>
      <c r="D545" s="962"/>
      <c r="E545" s="962"/>
      <c r="F545" s="962"/>
      <c r="G545" s="962"/>
    </row>
    <row r="546" spans="1:7">
      <c r="A546" s="962"/>
      <c r="B546" s="962"/>
      <c r="C546" s="962"/>
      <c r="D546" s="962"/>
      <c r="E546" s="962"/>
      <c r="F546" s="962"/>
      <c r="G546" s="962"/>
    </row>
    <row r="547" spans="1:7">
      <c r="A547" s="962"/>
      <c r="B547" s="962"/>
      <c r="C547" s="962"/>
      <c r="D547" s="962"/>
      <c r="E547" s="962"/>
      <c r="F547" s="962"/>
      <c r="G547" s="962"/>
    </row>
    <row r="548" spans="1:7">
      <c r="A548" s="962"/>
      <c r="B548" s="962"/>
      <c r="C548" s="962"/>
      <c r="D548" s="962"/>
      <c r="E548" s="962"/>
      <c r="F548" s="962"/>
      <c r="G548" s="962"/>
    </row>
    <row r="549" spans="1:7">
      <c r="A549" s="962"/>
      <c r="B549" s="962"/>
      <c r="C549" s="962"/>
      <c r="D549" s="962"/>
      <c r="E549" s="962"/>
      <c r="F549" s="962"/>
      <c r="G549" s="962"/>
    </row>
    <row r="550" spans="1:7">
      <c r="A550" s="962"/>
      <c r="B550" s="962"/>
      <c r="C550" s="962"/>
      <c r="D550" s="962"/>
      <c r="E550" s="962"/>
      <c r="F550" s="962"/>
      <c r="G550" s="962"/>
    </row>
    <row r="551" spans="1:7">
      <c r="A551" s="962"/>
      <c r="B551" s="962"/>
      <c r="C551" s="962"/>
      <c r="D551" s="962"/>
      <c r="E551" s="962"/>
      <c r="F551" s="962"/>
      <c r="G551" s="962"/>
    </row>
    <row r="552" spans="1:7">
      <c r="A552" s="962"/>
      <c r="B552" s="962"/>
      <c r="C552" s="962"/>
      <c r="D552" s="962"/>
      <c r="E552" s="962"/>
      <c r="F552" s="962"/>
      <c r="G552" s="962"/>
    </row>
    <row r="553" spans="1:7">
      <c r="A553" s="962"/>
      <c r="B553" s="962"/>
      <c r="C553" s="962"/>
      <c r="D553" s="962"/>
      <c r="E553" s="962"/>
      <c r="F553" s="962"/>
      <c r="G553" s="962"/>
    </row>
    <row r="554" spans="1:7">
      <c r="A554" s="962"/>
      <c r="B554" s="962"/>
      <c r="C554" s="962"/>
      <c r="D554" s="962"/>
      <c r="E554" s="962"/>
      <c r="F554" s="962"/>
      <c r="G554" s="962"/>
    </row>
    <row r="555" spans="1:7">
      <c r="A555" s="962"/>
      <c r="B555" s="962"/>
      <c r="C555" s="962"/>
      <c r="D555" s="962"/>
      <c r="E555" s="962"/>
      <c r="F555" s="962"/>
      <c r="G555" s="962"/>
    </row>
    <row r="556" spans="1:7">
      <c r="A556" s="962"/>
      <c r="B556" s="962"/>
      <c r="C556" s="962"/>
      <c r="D556" s="962"/>
      <c r="E556" s="962"/>
      <c r="F556" s="962"/>
      <c r="G556" s="962"/>
    </row>
    <row r="557" spans="1:7">
      <c r="A557" s="962"/>
      <c r="B557" s="962"/>
      <c r="C557" s="962"/>
      <c r="D557" s="962"/>
      <c r="E557" s="962"/>
      <c r="F557" s="962"/>
      <c r="G557" s="962"/>
    </row>
    <row r="558" spans="1:7">
      <c r="A558" s="962"/>
      <c r="B558" s="962"/>
      <c r="C558" s="962"/>
      <c r="D558" s="962"/>
      <c r="E558" s="962"/>
      <c r="F558" s="962"/>
      <c r="G558" s="962"/>
    </row>
    <row r="559" spans="1:7">
      <c r="A559" s="962"/>
      <c r="B559" s="962"/>
      <c r="C559" s="962"/>
      <c r="D559" s="962"/>
      <c r="E559" s="962"/>
      <c r="F559" s="962"/>
      <c r="G559" s="962"/>
    </row>
    <row r="560" spans="1:7">
      <c r="A560" s="962"/>
      <c r="B560" s="962"/>
      <c r="C560" s="962"/>
      <c r="D560" s="962"/>
      <c r="E560" s="962"/>
      <c r="F560" s="962"/>
      <c r="G560" s="962"/>
    </row>
    <row r="561" spans="1:7">
      <c r="A561" s="962"/>
      <c r="B561" s="962"/>
      <c r="C561" s="962"/>
      <c r="D561" s="962"/>
      <c r="E561" s="962"/>
      <c r="F561" s="962"/>
      <c r="G561" s="962"/>
    </row>
    <row r="562" spans="1:7">
      <c r="A562" s="962"/>
      <c r="B562" s="962"/>
      <c r="C562" s="962"/>
      <c r="D562" s="962"/>
      <c r="E562" s="962"/>
      <c r="F562" s="962"/>
      <c r="G562" s="962"/>
    </row>
    <row r="563" spans="1:7">
      <c r="A563" s="962"/>
      <c r="B563" s="962"/>
      <c r="C563" s="962"/>
      <c r="D563" s="962"/>
      <c r="E563" s="962"/>
      <c r="F563" s="962"/>
      <c r="G563" s="962"/>
    </row>
    <row r="564" spans="1:7">
      <c r="A564" s="962"/>
      <c r="B564" s="962"/>
      <c r="C564" s="962"/>
      <c r="D564" s="962"/>
      <c r="E564" s="962"/>
      <c r="F564" s="962"/>
      <c r="G564" s="962"/>
    </row>
    <row r="565" spans="1:7">
      <c r="A565" s="962"/>
      <c r="B565" s="962"/>
      <c r="C565" s="962"/>
      <c r="D565" s="962"/>
      <c r="E565" s="962"/>
      <c r="F565" s="962"/>
      <c r="G565" s="962"/>
    </row>
    <row r="566" spans="1:7">
      <c r="A566" s="962"/>
      <c r="B566" s="962"/>
      <c r="C566" s="962"/>
      <c r="D566" s="962"/>
      <c r="E566" s="962"/>
      <c r="F566" s="962"/>
      <c r="G566" s="962"/>
    </row>
    <row r="567" spans="1:7">
      <c r="A567" s="962"/>
      <c r="B567" s="962"/>
      <c r="C567" s="962"/>
      <c r="D567" s="962"/>
      <c r="E567" s="962"/>
      <c r="F567" s="962"/>
      <c r="G567" s="962"/>
    </row>
    <row r="568" spans="1:7">
      <c r="A568" s="962"/>
      <c r="B568" s="962"/>
      <c r="C568" s="962"/>
      <c r="D568" s="962"/>
      <c r="E568" s="962"/>
      <c r="F568" s="962"/>
      <c r="G568" s="962"/>
    </row>
    <row r="569" spans="1:7">
      <c r="A569" s="962"/>
      <c r="B569" s="962"/>
      <c r="C569" s="962"/>
      <c r="D569" s="962"/>
      <c r="E569" s="962"/>
      <c r="F569" s="962"/>
      <c r="G569" s="962"/>
    </row>
    <row r="570" spans="1:7">
      <c r="A570" s="962"/>
      <c r="B570" s="962"/>
      <c r="C570" s="962"/>
      <c r="D570" s="962"/>
      <c r="E570" s="962"/>
      <c r="F570" s="962"/>
      <c r="G570" s="962"/>
    </row>
    <row r="571" spans="1:7">
      <c r="A571" s="962"/>
      <c r="B571" s="962"/>
      <c r="C571" s="962"/>
      <c r="D571" s="962"/>
      <c r="E571" s="962"/>
      <c r="F571" s="962"/>
      <c r="G571" s="962"/>
    </row>
    <row r="572" spans="1:7">
      <c r="A572" s="962"/>
      <c r="B572" s="962"/>
      <c r="C572" s="962"/>
      <c r="D572" s="962"/>
      <c r="E572" s="962"/>
      <c r="F572" s="962"/>
      <c r="G572" s="962"/>
    </row>
    <row r="573" spans="1:7">
      <c r="A573" s="962"/>
      <c r="B573" s="962"/>
      <c r="C573" s="962"/>
      <c r="D573" s="962"/>
      <c r="E573" s="962"/>
      <c r="F573" s="962"/>
      <c r="G573" s="962"/>
    </row>
    <row r="574" spans="1:7">
      <c r="A574" s="962"/>
      <c r="B574" s="962"/>
      <c r="C574" s="962"/>
      <c r="D574" s="962"/>
      <c r="E574" s="962"/>
      <c r="F574" s="962"/>
      <c r="G574" s="962"/>
    </row>
    <row r="575" spans="1:7">
      <c r="A575" s="962"/>
      <c r="B575" s="962"/>
      <c r="C575" s="962"/>
      <c r="D575" s="962"/>
      <c r="E575" s="962"/>
      <c r="F575" s="962"/>
      <c r="G575" s="962"/>
    </row>
    <row r="576" spans="1:7">
      <c r="A576" s="962"/>
      <c r="B576" s="962"/>
      <c r="C576" s="962"/>
      <c r="D576" s="962"/>
      <c r="E576" s="962"/>
      <c r="F576" s="962"/>
      <c r="G576" s="962"/>
    </row>
    <row r="577" spans="1:7">
      <c r="A577" s="962"/>
      <c r="B577" s="962"/>
      <c r="C577" s="962"/>
      <c r="D577" s="962"/>
      <c r="E577" s="962"/>
      <c r="F577" s="962"/>
      <c r="G577" s="962"/>
    </row>
    <row r="578" spans="1:7">
      <c r="A578" s="962"/>
      <c r="B578" s="962"/>
      <c r="C578" s="962"/>
      <c r="D578" s="962"/>
      <c r="E578" s="962"/>
      <c r="F578" s="962"/>
      <c r="G578" s="962"/>
    </row>
    <row r="579" spans="1:7">
      <c r="A579" s="962"/>
      <c r="B579" s="962"/>
      <c r="C579" s="962"/>
      <c r="D579" s="962"/>
      <c r="E579" s="962"/>
      <c r="F579" s="962"/>
      <c r="G579" s="962"/>
    </row>
    <row r="580" spans="1:7">
      <c r="A580" s="962"/>
      <c r="B580" s="962"/>
      <c r="C580" s="962"/>
      <c r="D580" s="962"/>
      <c r="E580" s="962"/>
      <c r="F580" s="962"/>
      <c r="G580" s="962"/>
    </row>
    <row r="581" spans="1:7">
      <c r="A581" s="962"/>
      <c r="B581" s="962"/>
      <c r="C581" s="962"/>
      <c r="D581" s="962"/>
      <c r="E581" s="962"/>
      <c r="F581" s="962"/>
      <c r="G581" s="962"/>
    </row>
    <row r="582" spans="1:7">
      <c r="A582" s="962"/>
      <c r="B582" s="962"/>
      <c r="C582" s="962"/>
      <c r="D582" s="962"/>
      <c r="E582" s="962"/>
      <c r="F582" s="962"/>
      <c r="G582" s="962"/>
    </row>
    <row r="583" spans="1:7">
      <c r="A583" s="962"/>
      <c r="B583" s="962"/>
      <c r="C583" s="962"/>
      <c r="D583" s="962"/>
      <c r="E583" s="962"/>
      <c r="F583" s="962"/>
      <c r="G583" s="962"/>
    </row>
    <row r="584" spans="1:7">
      <c r="A584" s="962"/>
      <c r="B584" s="962"/>
      <c r="C584" s="962"/>
      <c r="D584" s="962"/>
      <c r="E584" s="962"/>
      <c r="F584" s="962"/>
      <c r="G584" s="962"/>
    </row>
    <row r="585" spans="1:7">
      <c r="A585" s="962"/>
      <c r="B585" s="962"/>
      <c r="C585" s="962"/>
      <c r="D585" s="962"/>
      <c r="E585" s="962"/>
      <c r="F585" s="962"/>
      <c r="G585" s="962"/>
    </row>
    <row r="586" spans="1:7">
      <c r="A586" s="962"/>
      <c r="B586" s="962"/>
      <c r="C586" s="962"/>
      <c r="D586" s="962"/>
      <c r="E586" s="962"/>
      <c r="F586" s="962"/>
      <c r="G586" s="962"/>
    </row>
    <row r="587" spans="1:7">
      <c r="A587" s="962"/>
      <c r="B587" s="962"/>
      <c r="C587" s="962"/>
      <c r="D587" s="962"/>
      <c r="E587" s="962"/>
      <c r="F587" s="962"/>
      <c r="G587" s="962"/>
    </row>
    <row r="588" spans="1:7">
      <c r="A588" s="962"/>
      <c r="B588" s="962"/>
      <c r="C588" s="962"/>
      <c r="D588" s="962"/>
      <c r="E588" s="962"/>
      <c r="F588" s="962"/>
      <c r="G588" s="962"/>
    </row>
    <row r="589" spans="1:7">
      <c r="A589" s="962"/>
      <c r="B589" s="962"/>
      <c r="C589" s="962"/>
      <c r="D589" s="962"/>
      <c r="E589" s="962"/>
      <c r="F589" s="962"/>
      <c r="G589" s="962"/>
    </row>
    <row r="590" spans="1:7">
      <c r="A590" s="962"/>
      <c r="B590" s="962"/>
      <c r="C590" s="962"/>
      <c r="D590" s="962"/>
      <c r="E590" s="962"/>
      <c r="F590" s="962"/>
      <c r="G590" s="962"/>
    </row>
    <row r="591" spans="1:7">
      <c r="A591" s="962"/>
      <c r="B591" s="962"/>
      <c r="C591" s="962"/>
      <c r="D591" s="962"/>
      <c r="E591" s="962"/>
      <c r="F591" s="962"/>
      <c r="G591" s="962"/>
    </row>
    <row r="592" spans="1:7">
      <c r="A592" s="962"/>
      <c r="B592" s="962"/>
      <c r="C592" s="962"/>
      <c r="D592" s="962"/>
      <c r="E592" s="962"/>
      <c r="F592" s="962"/>
      <c r="G592" s="962"/>
    </row>
    <row r="593" spans="1:7">
      <c r="A593" s="962"/>
      <c r="B593" s="962"/>
      <c r="C593" s="962"/>
      <c r="D593" s="962"/>
      <c r="E593" s="962"/>
      <c r="F593" s="962"/>
      <c r="G593" s="962"/>
    </row>
    <row r="594" spans="1:7">
      <c r="A594" s="962"/>
      <c r="B594" s="962"/>
      <c r="C594" s="962"/>
      <c r="D594" s="962"/>
      <c r="E594" s="962"/>
      <c r="F594" s="962"/>
      <c r="G594" s="962"/>
    </row>
    <row r="595" spans="1:7">
      <c r="A595" s="962"/>
      <c r="B595" s="962"/>
      <c r="C595" s="962"/>
      <c r="D595" s="962"/>
      <c r="E595" s="962"/>
      <c r="F595" s="962"/>
      <c r="G595" s="962"/>
    </row>
    <row r="596" spans="1:7">
      <c r="A596" s="962"/>
      <c r="B596" s="962"/>
      <c r="C596" s="962"/>
      <c r="D596" s="962"/>
      <c r="E596" s="962"/>
      <c r="F596" s="962"/>
      <c r="G596" s="962"/>
    </row>
    <row r="597" spans="1:7">
      <c r="A597" s="962"/>
      <c r="B597" s="962"/>
      <c r="C597" s="962"/>
      <c r="D597" s="962"/>
      <c r="E597" s="962"/>
      <c r="F597" s="962"/>
      <c r="G597" s="962"/>
    </row>
    <row r="598" spans="1:7">
      <c r="A598" s="962"/>
      <c r="B598" s="962"/>
      <c r="C598" s="962"/>
      <c r="D598" s="962"/>
      <c r="E598" s="962"/>
      <c r="F598" s="962"/>
      <c r="G598" s="962"/>
    </row>
    <row r="599" spans="1:7">
      <c r="A599" s="962"/>
      <c r="B599" s="962"/>
      <c r="C599" s="962"/>
      <c r="D599" s="962"/>
      <c r="E599" s="962"/>
      <c r="F599" s="962"/>
      <c r="G599" s="962"/>
    </row>
    <row r="600" spans="1:7">
      <c r="A600" s="962"/>
      <c r="B600" s="962"/>
      <c r="C600" s="962"/>
      <c r="D600" s="962"/>
      <c r="E600" s="962"/>
      <c r="F600" s="962"/>
      <c r="G600" s="962"/>
    </row>
    <row r="601" spans="1:7">
      <c r="A601" s="962"/>
      <c r="B601" s="962"/>
      <c r="C601" s="962"/>
      <c r="D601" s="962"/>
      <c r="E601" s="962"/>
      <c r="F601" s="962"/>
      <c r="G601" s="962"/>
    </row>
    <row r="602" spans="1:7">
      <c r="A602" s="962"/>
      <c r="B602" s="962"/>
      <c r="C602" s="962"/>
      <c r="D602" s="962"/>
      <c r="E602" s="962"/>
      <c r="F602" s="962"/>
      <c r="G602" s="962"/>
    </row>
    <row r="603" spans="1:7">
      <c r="A603" s="962"/>
      <c r="B603" s="962"/>
      <c r="C603" s="962"/>
      <c r="D603" s="962"/>
      <c r="E603" s="962"/>
      <c r="F603" s="962"/>
      <c r="G603" s="962"/>
    </row>
    <row r="604" spans="1:7">
      <c r="A604" s="962"/>
      <c r="B604" s="962"/>
      <c r="C604" s="962"/>
      <c r="D604" s="962"/>
      <c r="E604" s="962"/>
      <c r="F604" s="962"/>
      <c r="G604" s="962"/>
    </row>
    <row r="605" spans="1:7">
      <c r="A605" s="962"/>
      <c r="B605" s="962"/>
      <c r="C605" s="962"/>
      <c r="D605" s="962"/>
      <c r="E605" s="962"/>
      <c r="F605" s="962"/>
      <c r="G605" s="962"/>
    </row>
    <row r="606" spans="1:7">
      <c r="A606" s="962"/>
      <c r="B606" s="962"/>
      <c r="C606" s="962"/>
      <c r="D606" s="962"/>
      <c r="E606" s="962"/>
      <c r="F606" s="962"/>
      <c r="G606" s="962"/>
    </row>
    <row r="607" spans="1:7">
      <c r="A607" s="962"/>
      <c r="B607" s="962"/>
      <c r="C607" s="962"/>
      <c r="D607" s="962"/>
      <c r="E607" s="962"/>
      <c r="F607" s="962"/>
      <c r="G607" s="962"/>
    </row>
    <row r="608" spans="1:7">
      <c r="A608" s="962"/>
      <c r="B608" s="962"/>
      <c r="C608" s="962"/>
      <c r="D608" s="962"/>
      <c r="E608" s="962"/>
      <c r="F608" s="962"/>
      <c r="G608" s="962"/>
    </row>
    <row r="609" spans="1:7">
      <c r="A609" s="962"/>
      <c r="B609" s="962"/>
      <c r="C609" s="962"/>
      <c r="D609" s="962"/>
      <c r="E609" s="962"/>
      <c r="F609" s="962"/>
      <c r="G609" s="962"/>
    </row>
    <row r="610" spans="1:7">
      <c r="A610" s="962"/>
      <c r="B610" s="962"/>
      <c r="C610" s="962"/>
      <c r="D610" s="962"/>
      <c r="E610" s="962"/>
      <c r="F610" s="962"/>
      <c r="G610" s="962"/>
    </row>
    <row r="611" spans="1:7">
      <c r="A611" s="962"/>
      <c r="B611" s="962"/>
      <c r="C611" s="962"/>
      <c r="D611" s="962"/>
      <c r="E611" s="962"/>
      <c r="F611" s="962"/>
      <c r="G611" s="962"/>
    </row>
    <row r="612" spans="1:7">
      <c r="A612" s="962"/>
      <c r="B612" s="962"/>
      <c r="C612" s="962"/>
      <c r="D612" s="962"/>
      <c r="E612" s="962"/>
      <c r="F612" s="962"/>
      <c r="G612" s="962"/>
    </row>
    <row r="613" spans="1:7">
      <c r="A613" s="962"/>
      <c r="B613" s="962"/>
      <c r="C613" s="962"/>
      <c r="D613" s="962"/>
      <c r="E613" s="962"/>
      <c r="F613" s="962"/>
      <c r="G613" s="962"/>
    </row>
    <row r="614" spans="1:7">
      <c r="A614" s="962"/>
      <c r="B614" s="962"/>
      <c r="C614" s="962"/>
      <c r="D614" s="962"/>
      <c r="E614" s="962"/>
      <c r="F614" s="962"/>
      <c r="G614" s="962"/>
    </row>
    <row r="615" spans="1:7">
      <c r="A615" s="962"/>
      <c r="B615" s="962"/>
      <c r="C615" s="962"/>
      <c r="D615" s="962"/>
      <c r="E615" s="962"/>
      <c r="F615" s="962"/>
      <c r="G615" s="962"/>
    </row>
    <row r="616" spans="1:7">
      <c r="A616" s="962"/>
      <c r="B616" s="962"/>
      <c r="C616" s="962"/>
      <c r="D616" s="962"/>
      <c r="E616" s="962"/>
      <c r="F616" s="962"/>
      <c r="G616" s="962"/>
    </row>
    <row r="617" spans="1:7">
      <c r="A617" s="962"/>
      <c r="B617" s="962"/>
      <c r="C617" s="962"/>
      <c r="D617" s="962"/>
      <c r="E617" s="962"/>
      <c r="F617" s="962"/>
      <c r="G617" s="962"/>
    </row>
    <row r="618" spans="1:7">
      <c r="A618" s="962"/>
      <c r="B618" s="962"/>
      <c r="C618" s="962"/>
      <c r="D618" s="962"/>
      <c r="E618" s="962"/>
      <c r="F618" s="962"/>
      <c r="G618" s="962"/>
    </row>
    <row r="619" spans="1:7">
      <c r="A619" s="962"/>
      <c r="B619" s="962"/>
      <c r="C619" s="962"/>
      <c r="D619" s="962"/>
      <c r="E619" s="962"/>
      <c r="F619" s="962"/>
      <c r="G619" s="962"/>
    </row>
    <row r="620" spans="1:7">
      <c r="A620" s="962"/>
      <c r="B620" s="962"/>
      <c r="C620" s="962"/>
      <c r="D620" s="962"/>
      <c r="E620" s="962"/>
      <c r="F620" s="962"/>
      <c r="G620" s="962"/>
    </row>
    <row r="621" spans="1:7">
      <c r="A621" s="962"/>
      <c r="B621" s="962"/>
      <c r="C621" s="962"/>
      <c r="D621" s="962"/>
      <c r="E621" s="962"/>
      <c r="F621" s="962"/>
      <c r="G621" s="962"/>
    </row>
    <row r="622" spans="1:7">
      <c r="A622" s="962"/>
      <c r="B622" s="962"/>
      <c r="C622" s="962"/>
      <c r="D622" s="962"/>
      <c r="E622" s="962"/>
      <c r="F622" s="962"/>
      <c r="G622" s="962"/>
    </row>
    <row r="623" spans="1:7">
      <c r="A623" s="962"/>
      <c r="B623" s="962"/>
      <c r="C623" s="962"/>
      <c r="D623" s="962"/>
      <c r="E623" s="962"/>
      <c r="F623" s="962"/>
      <c r="G623" s="962"/>
    </row>
    <row r="624" spans="1:7">
      <c r="A624" s="962"/>
      <c r="B624" s="962"/>
      <c r="C624" s="962"/>
      <c r="D624" s="962"/>
      <c r="E624" s="962"/>
      <c r="F624" s="962"/>
      <c r="G624" s="962"/>
    </row>
    <row r="625" spans="1:7">
      <c r="A625" s="962"/>
      <c r="B625" s="962"/>
      <c r="C625" s="962"/>
      <c r="D625" s="962"/>
      <c r="E625" s="962"/>
      <c r="F625" s="962"/>
      <c r="G625" s="962"/>
    </row>
    <row r="626" spans="1:7">
      <c r="A626" s="962"/>
      <c r="B626" s="962"/>
      <c r="C626" s="962"/>
      <c r="D626" s="962"/>
      <c r="E626" s="962"/>
      <c r="F626" s="962"/>
      <c r="G626" s="962"/>
    </row>
    <row r="627" spans="1:7">
      <c r="A627" s="962"/>
      <c r="B627" s="962"/>
      <c r="C627" s="962"/>
      <c r="D627" s="962"/>
      <c r="E627" s="962"/>
      <c r="F627" s="962"/>
      <c r="G627" s="962"/>
    </row>
    <row r="628" spans="1:7">
      <c r="A628" s="962"/>
      <c r="B628" s="962"/>
      <c r="C628" s="962"/>
      <c r="D628" s="962"/>
      <c r="E628" s="962"/>
      <c r="F628" s="962"/>
      <c r="G628" s="962"/>
    </row>
    <row r="629" spans="1:7">
      <c r="A629" s="962"/>
      <c r="B629" s="962"/>
      <c r="C629" s="962"/>
      <c r="D629" s="962"/>
      <c r="E629" s="962"/>
      <c r="F629" s="962"/>
      <c r="G629" s="962"/>
    </row>
    <row r="630" spans="1:7">
      <c r="A630" s="962"/>
      <c r="B630" s="962"/>
      <c r="C630" s="962"/>
      <c r="D630" s="962"/>
      <c r="E630" s="962"/>
      <c r="F630" s="962"/>
      <c r="G630" s="962"/>
    </row>
    <row r="631" spans="1:7">
      <c r="A631" s="962"/>
      <c r="B631" s="962"/>
      <c r="C631" s="962"/>
      <c r="D631" s="962"/>
      <c r="E631" s="962"/>
      <c r="F631" s="962"/>
      <c r="G631" s="962"/>
    </row>
    <row r="632" spans="1:7">
      <c r="A632" s="962"/>
      <c r="B632" s="962"/>
      <c r="C632" s="962"/>
      <c r="D632" s="962"/>
      <c r="E632" s="962"/>
      <c r="F632" s="962"/>
      <c r="G632" s="962"/>
    </row>
    <row r="633" spans="1:7">
      <c r="A633" s="962"/>
      <c r="B633" s="962"/>
      <c r="C633" s="962"/>
      <c r="D633" s="962"/>
      <c r="E633" s="962"/>
      <c r="F633" s="962"/>
      <c r="G633" s="962"/>
    </row>
    <row r="634" spans="1:7">
      <c r="A634" s="962"/>
      <c r="B634" s="962"/>
      <c r="C634" s="962"/>
      <c r="D634" s="962"/>
      <c r="E634" s="962"/>
      <c r="F634" s="962"/>
      <c r="G634" s="962"/>
    </row>
    <row r="635" spans="1:7">
      <c r="A635" s="962"/>
      <c r="B635" s="962"/>
      <c r="C635" s="962"/>
      <c r="D635" s="962"/>
      <c r="E635" s="962"/>
      <c r="F635" s="962"/>
      <c r="G635" s="962"/>
    </row>
    <row r="636" spans="1:7">
      <c r="A636" s="962"/>
      <c r="B636" s="962"/>
      <c r="C636" s="962"/>
      <c r="D636" s="962"/>
      <c r="E636" s="962"/>
      <c r="F636" s="962"/>
      <c r="G636" s="962"/>
    </row>
    <row r="637" spans="1:7">
      <c r="A637" s="962"/>
      <c r="B637" s="962"/>
      <c r="C637" s="962"/>
      <c r="D637" s="962"/>
      <c r="E637" s="962"/>
      <c r="F637" s="962"/>
      <c r="G637" s="962"/>
    </row>
    <row r="638" spans="1:7">
      <c r="A638" s="962"/>
      <c r="B638" s="962"/>
      <c r="C638" s="962"/>
      <c r="D638" s="962"/>
      <c r="E638" s="962"/>
      <c r="F638" s="962"/>
      <c r="G638" s="962"/>
    </row>
    <row r="639" spans="1:7">
      <c r="A639" s="962"/>
      <c r="B639" s="962"/>
      <c r="C639" s="962"/>
      <c r="D639" s="962"/>
      <c r="E639" s="962"/>
      <c r="F639" s="962"/>
      <c r="G639" s="962"/>
    </row>
    <row r="640" spans="1:7">
      <c r="A640" s="962"/>
      <c r="B640" s="962"/>
      <c r="C640" s="962"/>
      <c r="D640" s="962"/>
      <c r="E640" s="962"/>
      <c r="F640" s="962"/>
      <c r="G640" s="962"/>
    </row>
    <row r="641" spans="1:7">
      <c r="A641" s="962"/>
      <c r="B641" s="962"/>
      <c r="C641" s="962"/>
      <c r="D641" s="962"/>
      <c r="E641" s="962"/>
      <c r="F641" s="962"/>
      <c r="G641" s="962"/>
    </row>
    <row r="642" spans="1:7">
      <c r="A642" s="962"/>
      <c r="B642" s="962"/>
      <c r="C642" s="962"/>
      <c r="D642" s="962"/>
      <c r="E642" s="962"/>
      <c r="F642" s="962"/>
      <c r="G642" s="962"/>
    </row>
    <row r="643" spans="1:7">
      <c r="A643" s="962"/>
      <c r="B643" s="962"/>
      <c r="C643" s="962"/>
      <c r="D643" s="962"/>
      <c r="E643" s="962"/>
      <c r="F643" s="962"/>
      <c r="G643" s="962"/>
    </row>
    <row r="644" spans="1:7">
      <c r="A644" s="962"/>
      <c r="B644" s="962"/>
      <c r="C644" s="962"/>
      <c r="D644" s="962"/>
      <c r="E644" s="962"/>
      <c r="F644" s="962"/>
      <c r="G644" s="962"/>
    </row>
    <row r="645" spans="1:7">
      <c r="A645" s="962"/>
      <c r="B645" s="962"/>
      <c r="C645" s="962"/>
      <c r="D645" s="962"/>
      <c r="E645" s="962"/>
      <c r="F645" s="962"/>
      <c r="G645" s="962"/>
    </row>
    <row r="646" spans="1:7">
      <c r="A646" s="962"/>
      <c r="B646" s="962"/>
      <c r="C646" s="962"/>
      <c r="D646" s="962"/>
      <c r="E646" s="962"/>
      <c r="F646" s="962"/>
      <c r="G646" s="962"/>
    </row>
    <row r="647" spans="1:7">
      <c r="A647" s="962"/>
      <c r="B647" s="962"/>
      <c r="C647" s="962"/>
      <c r="D647" s="962"/>
      <c r="E647" s="962"/>
      <c r="F647" s="962"/>
      <c r="G647" s="962"/>
    </row>
    <row r="648" spans="1:7">
      <c r="A648" s="962"/>
      <c r="B648" s="962"/>
      <c r="C648" s="962"/>
      <c r="D648" s="962"/>
      <c r="E648" s="962"/>
      <c r="F648" s="962"/>
      <c r="G648" s="962"/>
    </row>
    <row r="649" spans="1:7">
      <c r="A649" s="962"/>
      <c r="B649" s="962"/>
      <c r="C649" s="962"/>
      <c r="D649" s="962"/>
      <c r="E649" s="962"/>
      <c r="F649" s="962"/>
      <c r="G649" s="962"/>
    </row>
    <row r="650" spans="1:7">
      <c r="A650" s="962"/>
      <c r="B650" s="962"/>
      <c r="C650" s="962"/>
      <c r="D650" s="962"/>
      <c r="E650" s="962"/>
      <c r="F650" s="962"/>
      <c r="G650" s="962"/>
    </row>
    <row r="651" spans="1:7">
      <c r="A651" s="962"/>
      <c r="B651" s="962"/>
      <c r="C651" s="962"/>
      <c r="D651" s="962"/>
      <c r="E651" s="962"/>
      <c r="F651" s="962"/>
      <c r="G651" s="962"/>
    </row>
    <row r="652" spans="1:7">
      <c r="A652" s="962"/>
      <c r="B652" s="962"/>
      <c r="C652" s="962"/>
      <c r="D652" s="962"/>
      <c r="E652" s="962"/>
      <c r="F652" s="962"/>
      <c r="G652" s="962"/>
    </row>
    <row r="653" spans="1:7">
      <c r="A653" s="962"/>
      <c r="B653" s="962"/>
      <c r="C653" s="962"/>
      <c r="D653" s="962"/>
      <c r="E653" s="962"/>
      <c r="F653" s="962"/>
      <c r="G653" s="962"/>
    </row>
    <row r="654" spans="1:7">
      <c r="A654" s="962"/>
      <c r="B654" s="962"/>
      <c r="C654" s="962"/>
      <c r="D654" s="962"/>
      <c r="E654" s="962"/>
      <c r="F654" s="962"/>
      <c r="G654" s="962"/>
    </row>
    <row r="655" spans="1:7">
      <c r="A655" s="962"/>
      <c r="B655" s="962"/>
      <c r="C655" s="962"/>
      <c r="D655" s="962"/>
      <c r="E655" s="962"/>
      <c r="F655" s="962"/>
      <c r="G655" s="962"/>
    </row>
    <row r="656" spans="1:7">
      <c r="A656" s="962"/>
      <c r="B656" s="962"/>
      <c r="C656" s="962"/>
      <c r="D656" s="962"/>
      <c r="E656" s="962"/>
      <c r="F656" s="962"/>
      <c r="G656" s="962"/>
    </row>
    <row r="657" spans="1:7">
      <c r="A657" s="962"/>
      <c r="B657" s="962"/>
      <c r="C657" s="962"/>
      <c r="D657" s="962"/>
      <c r="E657" s="962"/>
      <c r="F657" s="962"/>
      <c r="G657" s="962"/>
    </row>
    <row r="658" spans="1:7">
      <c r="A658" s="962"/>
      <c r="B658" s="962"/>
      <c r="C658" s="962"/>
      <c r="D658" s="962"/>
      <c r="E658" s="962"/>
      <c r="F658" s="962"/>
      <c r="G658" s="962"/>
    </row>
    <row r="659" spans="1:7">
      <c r="A659" s="962"/>
      <c r="B659" s="962"/>
      <c r="C659" s="962"/>
      <c r="D659" s="962"/>
      <c r="E659" s="962"/>
      <c r="F659" s="962"/>
      <c r="G659" s="962"/>
    </row>
    <row r="660" spans="1:7">
      <c r="A660" s="962"/>
      <c r="B660" s="962"/>
      <c r="C660" s="962"/>
      <c r="D660" s="962"/>
      <c r="E660" s="962"/>
      <c r="F660" s="962"/>
      <c r="G660" s="962"/>
    </row>
    <row r="661" spans="1:7">
      <c r="A661" s="962"/>
      <c r="B661" s="962"/>
      <c r="C661" s="962"/>
      <c r="D661" s="962"/>
      <c r="E661" s="962"/>
      <c r="F661" s="962"/>
      <c r="G661" s="962"/>
    </row>
    <row r="662" spans="1:7">
      <c r="A662" s="962"/>
      <c r="B662" s="962"/>
      <c r="C662" s="962"/>
      <c r="D662" s="962"/>
      <c r="E662" s="962"/>
      <c r="F662" s="962"/>
      <c r="G662" s="962"/>
    </row>
    <row r="663" spans="1:7">
      <c r="A663" s="962"/>
      <c r="B663" s="962"/>
      <c r="C663" s="962"/>
      <c r="D663" s="962"/>
      <c r="E663" s="962"/>
      <c r="F663" s="962"/>
      <c r="G663" s="962"/>
    </row>
    <row r="664" spans="1:7">
      <c r="A664" s="962"/>
      <c r="B664" s="962"/>
      <c r="C664" s="962"/>
      <c r="D664" s="962"/>
      <c r="E664" s="962"/>
      <c r="F664" s="962"/>
      <c r="G664" s="962"/>
    </row>
    <row r="665" spans="1:7">
      <c r="A665" s="962"/>
      <c r="B665" s="962"/>
      <c r="C665" s="962"/>
      <c r="D665" s="962"/>
      <c r="E665" s="962"/>
      <c r="F665" s="962"/>
      <c r="G665" s="962"/>
    </row>
    <row r="666" spans="1:7">
      <c r="A666" s="962"/>
      <c r="B666" s="962"/>
      <c r="C666" s="962"/>
      <c r="D666" s="962"/>
      <c r="E666" s="962"/>
      <c r="F666" s="962"/>
      <c r="G666" s="962"/>
    </row>
    <row r="667" spans="1:7">
      <c r="A667" s="962"/>
      <c r="B667" s="962"/>
      <c r="C667" s="962"/>
      <c r="D667" s="962"/>
      <c r="E667" s="962"/>
      <c r="F667" s="962"/>
      <c r="G667" s="962"/>
    </row>
    <row r="668" spans="1:7">
      <c r="A668" s="962"/>
      <c r="B668" s="962"/>
      <c r="C668" s="962"/>
      <c r="D668" s="962"/>
      <c r="E668" s="962"/>
      <c r="F668" s="962"/>
      <c r="G668" s="962"/>
    </row>
    <row r="669" spans="1:7">
      <c r="A669" s="962"/>
      <c r="B669" s="962"/>
      <c r="C669" s="962"/>
      <c r="D669" s="962"/>
      <c r="E669" s="962"/>
      <c r="F669" s="962"/>
      <c r="G669" s="962"/>
    </row>
    <row r="670" spans="1:7">
      <c r="A670" s="962"/>
      <c r="B670" s="962"/>
      <c r="C670" s="962"/>
      <c r="D670" s="962"/>
      <c r="E670" s="962"/>
      <c r="F670" s="962"/>
      <c r="G670" s="962"/>
    </row>
    <row r="671" spans="1:7">
      <c r="A671" s="962"/>
      <c r="B671" s="962"/>
      <c r="C671" s="962"/>
      <c r="D671" s="962"/>
      <c r="E671" s="962"/>
      <c r="F671" s="962"/>
      <c r="G671" s="962"/>
    </row>
    <row r="672" spans="1:7">
      <c r="A672" s="962"/>
      <c r="B672" s="962"/>
      <c r="C672" s="962"/>
      <c r="D672" s="962"/>
      <c r="E672" s="962"/>
      <c r="F672" s="962"/>
      <c r="G672" s="962"/>
    </row>
    <row r="673" spans="1:7">
      <c r="A673" s="962"/>
      <c r="B673" s="962"/>
      <c r="C673" s="962"/>
      <c r="D673" s="962"/>
      <c r="E673" s="962"/>
      <c r="F673" s="962"/>
      <c r="G673" s="962"/>
    </row>
    <row r="674" spans="1:7">
      <c r="A674" s="962"/>
      <c r="B674" s="962"/>
      <c r="C674" s="962"/>
      <c r="D674" s="962"/>
      <c r="E674" s="962"/>
      <c r="F674" s="962"/>
      <c r="G674" s="962"/>
    </row>
    <row r="675" spans="1:7">
      <c r="A675" s="962"/>
      <c r="B675" s="962"/>
      <c r="C675" s="962"/>
      <c r="D675" s="962"/>
      <c r="E675" s="962"/>
      <c r="F675" s="962"/>
      <c r="G675" s="962"/>
    </row>
    <row r="676" spans="1:7">
      <c r="A676" s="962"/>
      <c r="B676" s="962"/>
      <c r="C676" s="962"/>
      <c r="D676" s="962"/>
      <c r="E676" s="962"/>
      <c r="F676" s="962"/>
      <c r="G676" s="962"/>
    </row>
    <row r="677" spans="1:7">
      <c r="A677" s="962"/>
      <c r="B677" s="962"/>
      <c r="C677" s="962"/>
      <c r="D677" s="962"/>
      <c r="E677" s="962"/>
      <c r="F677" s="962"/>
      <c r="G677" s="962"/>
    </row>
    <row r="678" spans="1:7">
      <c r="A678" s="962"/>
      <c r="B678" s="962"/>
      <c r="C678" s="962"/>
      <c r="D678" s="962"/>
      <c r="E678" s="962"/>
      <c r="F678" s="962"/>
      <c r="G678" s="962"/>
    </row>
    <row r="679" spans="1:7">
      <c r="A679" s="962"/>
      <c r="B679" s="962"/>
      <c r="C679" s="962"/>
      <c r="D679" s="962"/>
      <c r="E679" s="962"/>
      <c r="F679" s="962"/>
      <c r="G679" s="962"/>
    </row>
    <row r="680" spans="1:7">
      <c r="A680" s="962"/>
      <c r="B680" s="962"/>
      <c r="C680" s="962"/>
      <c r="D680" s="962"/>
      <c r="E680" s="962"/>
      <c r="F680" s="962"/>
      <c r="G680" s="962"/>
    </row>
    <row r="681" spans="1:7">
      <c r="A681" s="962"/>
      <c r="B681" s="962"/>
      <c r="C681" s="962"/>
      <c r="D681" s="962"/>
      <c r="E681" s="962"/>
      <c r="F681" s="962"/>
      <c r="G681" s="962"/>
    </row>
    <row r="682" spans="1:7">
      <c r="A682" s="962"/>
      <c r="B682" s="962"/>
      <c r="C682" s="962"/>
      <c r="D682" s="962"/>
      <c r="E682" s="962"/>
      <c r="F682" s="962"/>
      <c r="G682" s="962"/>
    </row>
    <row r="683" spans="1:7">
      <c r="A683" s="962"/>
      <c r="B683" s="962"/>
      <c r="C683" s="962"/>
      <c r="D683" s="962"/>
      <c r="E683" s="962"/>
      <c r="F683" s="962"/>
      <c r="G683" s="962"/>
    </row>
    <row r="684" spans="1:7">
      <c r="A684" s="962"/>
      <c r="B684" s="962"/>
      <c r="C684" s="962"/>
      <c r="D684" s="962"/>
      <c r="E684" s="962"/>
      <c r="F684" s="962"/>
      <c r="G684" s="962"/>
    </row>
    <row r="685" spans="1:7">
      <c r="A685" s="962"/>
      <c r="B685" s="962"/>
      <c r="C685" s="962"/>
      <c r="D685" s="962"/>
      <c r="E685" s="962"/>
      <c r="F685" s="962"/>
      <c r="G685" s="962"/>
    </row>
    <row r="686" spans="1:7">
      <c r="A686" s="962"/>
      <c r="B686" s="962"/>
      <c r="C686" s="962"/>
      <c r="D686" s="962"/>
      <c r="E686" s="962"/>
      <c r="F686" s="962"/>
      <c r="G686" s="962"/>
    </row>
    <row r="687" spans="1:7">
      <c r="A687" s="962"/>
      <c r="B687" s="962"/>
      <c r="C687" s="962"/>
      <c r="D687" s="962"/>
      <c r="E687" s="962"/>
      <c r="F687" s="962"/>
      <c r="G687" s="962"/>
    </row>
    <row r="688" spans="1:7">
      <c r="A688" s="962"/>
      <c r="B688" s="962"/>
      <c r="C688" s="962"/>
      <c r="D688" s="962"/>
      <c r="E688" s="962"/>
      <c r="F688" s="962"/>
      <c r="G688" s="962"/>
    </row>
    <row r="689" spans="1:7">
      <c r="A689" s="962"/>
      <c r="B689" s="962"/>
      <c r="C689" s="962"/>
      <c r="D689" s="962"/>
      <c r="E689" s="962"/>
      <c r="F689" s="962"/>
      <c r="G689" s="962"/>
    </row>
    <row r="690" spans="1:7">
      <c r="A690" s="962"/>
      <c r="B690" s="962"/>
      <c r="C690" s="962"/>
      <c r="D690" s="962"/>
      <c r="E690" s="962"/>
      <c r="F690" s="962"/>
      <c r="G690" s="962"/>
    </row>
    <row r="691" spans="1:7">
      <c r="A691" s="962"/>
      <c r="B691" s="962"/>
      <c r="C691" s="962"/>
      <c r="D691" s="962"/>
      <c r="E691" s="962"/>
      <c r="F691" s="962"/>
      <c r="G691" s="962"/>
    </row>
    <row r="692" spans="1:7">
      <c r="A692" s="962"/>
      <c r="B692" s="962"/>
      <c r="C692" s="962"/>
      <c r="D692" s="962"/>
      <c r="E692" s="962"/>
      <c r="F692" s="962"/>
      <c r="G692" s="962"/>
    </row>
    <row r="693" spans="1:7">
      <c r="A693" s="962"/>
      <c r="B693" s="962"/>
      <c r="C693" s="962"/>
      <c r="D693" s="962"/>
      <c r="E693" s="962"/>
      <c r="F693" s="962"/>
      <c r="G693" s="962"/>
    </row>
    <row r="694" spans="1:7">
      <c r="A694" s="962"/>
      <c r="B694" s="962"/>
      <c r="C694" s="962"/>
      <c r="D694" s="962"/>
      <c r="E694" s="962"/>
      <c r="F694" s="962"/>
      <c r="G694" s="962"/>
    </row>
    <row r="695" spans="1:7">
      <c r="A695" s="962"/>
      <c r="B695" s="962"/>
      <c r="C695" s="962"/>
      <c r="D695" s="962"/>
      <c r="E695" s="962"/>
      <c r="F695" s="962"/>
      <c r="G695" s="962"/>
    </row>
    <row r="696" spans="1:7">
      <c r="A696" s="962"/>
      <c r="B696" s="962"/>
      <c r="C696" s="962"/>
      <c r="D696" s="962"/>
      <c r="E696" s="962"/>
      <c r="F696" s="962"/>
      <c r="G696" s="962"/>
    </row>
    <row r="697" spans="1:7">
      <c r="A697" s="962"/>
      <c r="B697" s="962"/>
      <c r="C697" s="962"/>
      <c r="D697" s="962"/>
      <c r="E697" s="962"/>
      <c r="F697" s="962"/>
      <c r="G697" s="962"/>
    </row>
    <row r="698" spans="1:7">
      <c r="A698" s="962"/>
      <c r="B698" s="962"/>
      <c r="C698" s="962"/>
      <c r="D698" s="962"/>
      <c r="E698" s="962"/>
      <c r="F698" s="962"/>
      <c r="G698" s="962"/>
    </row>
    <row r="699" spans="1:7">
      <c r="A699" s="962"/>
      <c r="B699" s="962"/>
      <c r="C699" s="962"/>
      <c r="D699" s="962"/>
      <c r="E699" s="962"/>
      <c r="F699" s="962"/>
      <c r="G699" s="962"/>
    </row>
    <row r="700" spans="1:7">
      <c r="A700" s="962"/>
      <c r="B700" s="962"/>
      <c r="C700" s="962"/>
      <c r="D700" s="962"/>
      <c r="E700" s="962"/>
      <c r="F700" s="962"/>
      <c r="G700" s="962"/>
    </row>
    <row r="701" spans="1:7">
      <c r="A701" s="962"/>
      <c r="B701" s="962"/>
      <c r="C701" s="962"/>
      <c r="D701" s="962"/>
      <c r="E701" s="962"/>
      <c r="F701" s="962"/>
      <c r="G701" s="962"/>
    </row>
    <row r="702" spans="1:7">
      <c r="A702" s="962"/>
      <c r="B702" s="962"/>
      <c r="C702" s="962"/>
      <c r="D702" s="962"/>
      <c r="E702" s="962"/>
      <c r="F702" s="962"/>
      <c r="G702" s="962"/>
    </row>
    <row r="703" spans="1:7">
      <c r="A703" s="962"/>
      <c r="B703" s="962"/>
      <c r="C703" s="962"/>
      <c r="D703" s="962"/>
      <c r="E703" s="962"/>
      <c r="F703" s="962"/>
      <c r="G703" s="962"/>
    </row>
    <row r="704" spans="1:7">
      <c r="A704" s="962"/>
      <c r="B704" s="962"/>
      <c r="C704" s="962"/>
      <c r="D704" s="962"/>
      <c r="E704" s="962"/>
      <c r="F704" s="962"/>
      <c r="G704" s="962"/>
    </row>
    <row r="705" spans="1:7">
      <c r="A705" s="962"/>
      <c r="B705" s="962"/>
      <c r="C705" s="962"/>
      <c r="D705" s="962"/>
      <c r="E705" s="962"/>
      <c r="F705" s="962"/>
      <c r="G705" s="962"/>
    </row>
    <row r="706" spans="1:7">
      <c r="A706" s="962"/>
      <c r="B706" s="962"/>
      <c r="C706" s="962"/>
      <c r="D706" s="962"/>
      <c r="E706" s="962"/>
      <c r="F706" s="962"/>
      <c r="G706" s="962"/>
    </row>
    <row r="707" spans="1:7">
      <c r="A707" s="962"/>
      <c r="B707" s="962"/>
      <c r="C707" s="962"/>
      <c r="D707" s="962"/>
      <c r="E707" s="962"/>
      <c r="F707" s="962"/>
      <c r="G707" s="962"/>
    </row>
    <row r="708" spans="1:7">
      <c r="A708" s="962"/>
      <c r="B708" s="962"/>
      <c r="C708" s="962"/>
      <c r="D708" s="962"/>
      <c r="E708" s="962"/>
      <c r="F708" s="962"/>
      <c r="G708" s="962"/>
    </row>
    <row r="709" spans="1:7">
      <c r="A709" s="962"/>
      <c r="B709" s="962"/>
      <c r="C709" s="962"/>
      <c r="D709" s="962"/>
      <c r="E709" s="962"/>
      <c r="F709" s="962"/>
      <c r="G709" s="962"/>
    </row>
    <row r="710" spans="1:7">
      <c r="A710" s="962"/>
      <c r="B710" s="962"/>
      <c r="C710" s="962"/>
      <c r="D710" s="962"/>
      <c r="E710" s="962"/>
      <c r="F710" s="962"/>
      <c r="G710" s="962"/>
    </row>
    <row r="711" spans="1:7">
      <c r="A711" s="962"/>
      <c r="B711" s="962"/>
      <c r="C711" s="962"/>
      <c r="D711" s="962"/>
      <c r="E711" s="962"/>
      <c r="F711" s="962"/>
      <c r="G711" s="962"/>
    </row>
    <row r="712" spans="1:7">
      <c r="A712" s="962"/>
      <c r="B712" s="962"/>
      <c r="C712" s="962"/>
      <c r="D712" s="962"/>
      <c r="E712" s="962"/>
      <c r="F712" s="962"/>
      <c r="G712" s="962"/>
    </row>
    <row r="713" spans="1:7">
      <c r="A713" s="962"/>
      <c r="B713" s="962"/>
      <c r="C713" s="962"/>
      <c r="D713" s="962"/>
      <c r="E713" s="962"/>
      <c r="F713" s="962"/>
      <c r="G713" s="962"/>
    </row>
    <row r="714" spans="1:7">
      <c r="A714" s="962"/>
      <c r="B714" s="962"/>
      <c r="C714" s="962"/>
      <c r="D714" s="962"/>
      <c r="E714" s="962"/>
      <c r="F714" s="962"/>
      <c r="G714" s="962"/>
    </row>
    <row r="715" spans="1:7">
      <c r="A715" s="962"/>
      <c r="B715" s="962"/>
      <c r="C715" s="962"/>
      <c r="D715" s="962"/>
      <c r="E715" s="962"/>
      <c r="F715" s="962"/>
      <c r="G715" s="962"/>
    </row>
    <row r="716" spans="1:7">
      <c r="A716" s="962"/>
      <c r="B716" s="962"/>
      <c r="C716" s="962"/>
      <c r="D716" s="962"/>
      <c r="E716" s="962"/>
      <c r="F716" s="962"/>
      <c r="G716" s="962"/>
    </row>
    <row r="717" spans="1:7">
      <c r="A717" s="962"/>
      <c r="B717" s="962"/>
      <c r="C717" s="962"/>
      <c r="D717" s="962"/>
      <c r="E717" s="962"/>
      <c r="F717" s="962"/>
      <c r="G717" s="962"/>
    </row>
    <row r="718" spans="1:7">
      <c r="A718" s="962"/>
      <c r="B718" s="962"/>
      <c r="C718" s="962"/>
      <c r="D718" s="962"/>
      <c r="E718" s="962"/>
      <c r="F718" s="962"/>
      <c r="G718" s="962"/>
    </row>
    <row r="719" spans="1:7">
      <c r="A719" s="962"/>
      <c r="B719" s="962"/>
      <c r="C719" s="962"/>
      <c r="D719" s="962"/>
      <c r="E719" s="962"/>
      <c r="F719" s="962"/>
      <c r="G719" s="962"/>
    </row>
    <row r="720" spans="1:7">
      <c r="A720" s="962"/>
      <c r="B720" s="962"/>
      <c r="C720" s="962"/>
      <c r="D720" s="962"/>
      <c r="E720" s="962"/>
      <c r="F720" s="962"/>
      <c r="G720" s="962"/>
    </row>
    <row r="721" spans="1:7">
      <c r="A721" s="962"/>
      <c r="B721" s="962"/>
      <c r="C721" s="962"/>
      <c r="D721" s="962"/>
      <c r="E721" s="962"/>
      <c r="F721" s="962"/>
      <c r="G721" s="962"/>
    </row>
    <row r="722" spans="1:7">
      <c r="A722" s="962"/>
      <c r="B722" s="962"/>
      <c r="C722" s="962"/>
      <c r="D722" s="962"/>
      <c r="E722" s="962"/>
      <c r="F722" s="962"/>
      <c r="G722" s="962"/>
    </row>
    <row r="723" spans="1:7">
      <c r="A723" s="962"/>
      <c r="B723" s="962"/>
      <c r="C723" s="962"/>
      <c r="D723" s="962"/>
      <c r="E723" s="962"/>
      <c r="F723" s="962"/>
      <c r="G723" s="962"/>
    </row>
    <row r="724" spans="1:7">
      <c r="A724" s="962"/>
      <c r="B724" s="962"/>
      <c r="C724" s="962"/>
      <c r="D724" s="962"/>
      <c r="E724" s="962"/>
      <c r="F724" s="962"/>
      <c r="G724" s="962"/>
    </row>
    <row r="725" spans="1:7">
      <c r="A725" s="962"/>
      <c r="B725" s="962"/>
      <c r="C725" s="962"/>
      <c r="D725" s="962"/>
      <c r="E725" s="962"/>
      <c r="F725" s="962"/>
      <c r="G725" s="962"/>
    </row>
    <row r="726" spans="1:7">
      <c r="A726" s="962"/>
      <c r="B726" s="962"/>
      <c r="C726" s="962"/>
      <c r="D726" s="962"/>
      <c r="E726" s="962"/>
      <c r="F726" s="962"/>
      <c r="G726" s="962"/>
    </row>
    <row r="727" spans="1:7">
      <c r="A727" s="962"/>
      <c r="B727" s="962"/>
      <c r="C727" s="962"/>
      <c r="D727" s="962"/>
      <c r="E727" s="962"/>
      <c r="F727" s="962"/>
      <c r="G727" s="962"/>
    </row>
    <row r="728" spans="1:7">
      <c r="A728" s="962"/>
      <c r="B728" s="962"/>
      <c r="C728" s="962"/>
      <c r="D728" s="962"/>
      <c r="E728" s="962"/>
      <c r="F728" s="962"/>
      <c r="G728" s="962"/>
    </row>
    <row r="729" spans="1:7">
      <c r="A729" s="962"/>
      <c r="B729" s="962"/>
      <c r="C729" s="962"/>
      <c r="D729" s="962"/>
      <c r="E729" s="962"/>
      <c r="F729" s="962"/>
      <c r="G729" s="962"/>
    </row>
    <row r="730" spans="1:7">
      <c r="A730" s="962"/>
      <c r="B730" s="962"/>
      <c r="C730" s="962"/>
      <c r="D730" s="962"/>
      <c r="E730" s="962"/>
      <c r="F730" s="962"/>
      <c r="G730" s="962"/>
    </row>
    <row r="731" spans="1:7">
      <c r="A731" s="962"/>
      <c r="B731" s="962"/>
      <c r="C731" s="962"/>
      <c r="D731" s="962"/>
      <c r="E731" s="962"/>
      <c r="F731" s="962"/>
      <c r="G731" s="962"/>
    </row>
    <row r="732" spans="1:7">
      <c r="A732" s="962"/>
      <c r="B732" s="962"/>
      <c r="C732" s="962"/>
      <c r="D732" s="962"/>
      <c r="E732" s="962"/>
      <c r="F732" s="962"/>
      <c r="G732" s="962"/>
    </row>
    <row r="733" spans="1:7">
      <c r="A733" s="962"/>
      <c r="B733" s="962"/>
      <c r="C733" s="962"/>
      <c r="D733" s="962"/>
      <c r="E733" s="962"/>
      <c r="F733" s="962"/>
      <c r="G733" s="962"/>
    </row>
    <row r="734" spans="1:7">
      <c r="A734" s="962"/>
      <c r="B734" s="962"/>
      <c r="C734" s="962"/>
      <c r="D734" s="962"/>
      <c r="E734" s="962"/>
      <c r="F734" s="962"/>
      <c r="G734" s="962"/>
    </row>
    <row r="735" spans="1:7">
      <c r="A735" s="962"/>
      <c r="B735" s="962"/>
      <c r="C735" s="962"/>
      <c r="D735" s="962"/>
      <c r="E735" s="962"/>
      <c r="F735" s="962"/>
      <c r="G735" s="962"/>
    </row>
    <row r="736" spans="1:7">
      <c r="A736" s="962"/>
      <c r="B736" s="962"/>
      <c r="C736" s="962"/>
      <c r="D736" s="962"/>
      <c r="E736" s="962"/>
      <c r="F736" s="962"/>
      <c r="G736" s="962"/>
    </row>
    <row r="737" spans="1:7">
      <c r="A737" s="962"/>
      <c r="B737" s="962"/>
      <c r="C737" s="962"/>
      <c r="D737" s="962"/>
      <c r="E737" s="962"/>
      <c r="F737" s="962"/>
      <c r="G737" s="962"/>
    </row>
    <row r="738" spans="1:7">
      <c r="A738" s="962"/>
      <c r="B738" s="962"/>
      <c r="C738" s="962"/>
      <c r="D738" s="962"/>
      <c r="E738" s="962"/>
      <c r="F738" s="962"/>
      <c r="G738" s="962"/>
    </row>
    <row r="739" spans="1:7">
      <c r="A739" s="962"/>
      <c r="B739" s="962"/>
      <c r="C739" s="962"/>
      <c r="D739" s="962"/>
      <c r="E739" s="962"/>
      <c r="F739" s="962"/>
      <c r="G739" s="962"/>
    </row>
    <row r="740" spans="1:7">
      <c r="A740" s="962"/>
      <c r="B740" s="962"/>
      <c r="C740" s="962"/>
      <c r="D740" s="962"/>
      <c r="E740" s="962"/>
      <c r="F740" s="962"/>
      <c r="G740" s="962"/>
    </row>
    <row r="741" spans="1:7">
      <c r="A741" s="962"/>
      <c r="B741" s="962"/>
      <c r="C741" s="962"/>
      <c r="D741" s="962"/>
      <c r="E741" s="962"/>
      <c r="F741" s="962"/>
      <c r="G741" s="962"/>
    </row>
    <row r="742" spans="1:7">
      <c r="A742" s="962"/>
      <c r="B742" s="962"/>
      <c r="C742" s="962"/>
      <c r="D742" s="962"/>
      <c r="E742" s="962"/>
      <c r="F742" s="962"/>
      <c r="G742" s="962"/>
    </row>
    <row r="743" spans="1:7">
      <c r="A743" s="962"/>
      <c r="B743" s="962"/>
      <c r="C743" s="962"/>
      <c r="D743" s="962"/>
      <c r="E743" s="962"/>
      <c r="F743" s="962"/>
      <c r="G743" s="962"/>
    </row>
    <row r="744" spans="1:7">
      <c r="A744" s="962"/>
      <c r="B744" s="962"/>
      <c r="C744" s="962"/>
      <c r="D744" s="962"/>
      <c r="E744" s="962"/>
      <c r="F744" s="962"/>
      <c r="G744" s="962"/>
    </row>
    <row r="745" spans="1:7">
      <c r="A745" s="962"/>
      <c r="B745" s="962"/>
      <c r="C745" s="962"/>
      <c r="D745" s="962"/>
      <c r="E745" s="962"/>
      <c r="F745" s="962"/>
      <c r="G745" s="962"/>
    </row>
    <row r="746" spans="1:7">
      <c r="A746" s="962"/>
      <c r="B746" s="962"/>
      <c r="C746" s="962"/>
      <c r="D746" s="962"/>
      <c r="E746" s="962"/>
      <c r="F746" s="962"/>
      <c r="G746" s="962"/>
    </row>
    <row r="747" spans="1:7">
      <c r="A747" s="962"/>
      <c r="B747" s="962"/>
      <c r="C747" s="962"/>
      <c r="D747" s="962"/>
      <c r="E747" s="962"/>
      <c r="F747" s="962"/>
      <c r="G747" s="962"/>
    </row>
    <row r="748" spans="1:7">
      <c r="A748" s="962"/>
      <c r="B748" s="962"/>
      <c r="C748" s="962"/>
      <c r="D748" s="962"/>
      <c r="E748" s="962"/>
      <c r="F748" s="962"/>
      <c r="G748" s="962"/>
    </row>
    <row r="749" spans="1:7">
      <c r="A749" s="962"/>
      <c r="B749" s="962"/>
      <c r="C749" s="962"/>
      <c r="D749" s="962"/>
      <c r="E749" s="962"/>
      <c r="F749" s="962"/>
      <c r="G749" s="962"/>
    </row>
    <row r="750" spans="1:7">
      <c r="A750" s="962"/>
      <c r="B750" s="962"/>
      <c r="C750" s="962"/>
      <c r="D750" s="962"/>
      <c r="E750" s="962"/>
      <c r="F750" s="962"/>
      <c r="G750" s="962"/>
    </row>
    <row r="751" spans="1:7">
      <c r="A751" s="962"/>
      <c r="B751" s="962"/>
      <c r="C751" s="962"/>
      <c r="D751" s="962"/>
      <c r="E751" s="962"/>
      <c r="F751" s="962"/>
      <c r="G751" s="962"/>
    </row>
    <row r="752" spans="1:7">
      <c r="A752" s="962"/>
      <c r="B752" s="962"/>
      <c r="C752" s="962"/>
      <c r="D752" s="962"/>
      <c r="E752" s="962"/>
      <c r="F752" s="962"/>
      <c r="G752" s="962"/>
    </row>
    <row r="753" spans="1:7">
      <c r="A753" s="962"/>
      <c r="B753" s="962"/>
      <c r="C753" s="962"/>
      <c r="D753" s="962"/>
      <c r="E753" s="962"/>
      <c r="F753" s="962"/>
      <c r="G753" s="962"/>
    </row>
    <row r="754" spans="1:7">
      <c r="A754" s="962"/>
      <c r="B754" s="962"/>
      <c r="C754" s="962"/>
      <c r="D754" s="962"/>
      <c r="E754" s="962"/>
      <c r="F754" s="962"/>
      <c r="G754" s="962"/>
    </row>
    <row r="755" spans="1:7">
      <c r="A755" s="962"/>
      <c r="B755" s="962"/>
      <c r="C755" s="962"/>
      <c r="D755" s="962"/>
      <c r="E755" s="962"/>
      <c r="F755" s="962"/>
      <c r="G755" s="962"/>
    </row>
    <row r="756" spans="1:7">
      <c r="A756" s="962"/>
      <c r="B756" s="962"/>
      <c r="C756" s="962"/>
      <c r="D756" s="962"/>
      <c r="E756" s="962"/>
      <c r="F756" s="962"/>
      <c r="G756" s="962"/>
    </row>
    <row r="757" spans="1:7">
      <c r="A757" s="962"/>
      <c r="B757" s="962"/>
      <c r="C757" s="962"/>
      <c r="D757" s="962"/>
      <c r="E757" s="962"/>
      <c r="F757" s="962"/>
      <c r="G757" s="962"/>
    </row>
    <row r="758" spans="1:7">
      <c r="A758" s="962"/>
      <c r="B758" s="962"/>
      <c r="C758" s="962"/>
      <c r="D758" s="962"/>
      <c r="E758" s="962"/>
      <c r="F758" s="962"/>
      <c r="G758" s="962"/>
    </row>
    <row r="759" spans="1:7">
      <c r="A759" s="962"/>
      <c r="B759" s="962"/>
      <c r="C759" s="962"/>
      <c r="D759" s="962"/>
      <c r="E759" s="962"/>
      <c r="F759" s="962"/>
      <c r="G759" s="962"/>
    </row>
    <row r="760" spans="1:7">
      <c r="A760" s="962"/>
      <c r="B760" s="962"/>
      <c r="C760" s="962"/>
      <c r="D760" s="962"/>
      <c r="E760" s="962"/>
      <c r="F760" s="962"/>
      <c r="G760" s="962"/>
    </row>
    <row r="761" spans="1:7">
      <c r="A761" s="962"/>
      <c r="B761" s="962"/>
      <c r="C761" s="962"/>
      <c r="D761" s="962"/>
      <c r="E761" s="962"/>
      <c r="F761" s="962"/>
      <c r="G761" s="962"/>
    </row>
    <row r="762" spans="1:7">
      <c r="A762" s="962"/>
      <c r="B762" s="962"/>
      <c r="C762" s="962"/>
      <c r="D762" s="962"/>
      <c r="E762" s="962"/>
      <c r="F762" s="962"/>
      <c r="G762" s="962"/>
    </row>
    <row r="763" spans="1:7">
      <c r="A763" s="962"/>
      <c r="B763" s="962"/>
      <c r="C763" s="962"/>
      <c r="D763" s="962"/>
      <c r="E763" s="962"/>
      <c r="F763" s="962"/>
      <c r="G763" s="962"/>
    </row>
    <row r="764" spans="1:7">
      <c r="A764" s="962"/>
      <c r="B764" s="962"/>
      <c r="C764" s="962"/>
      <c r="D764" s="962"/>
      <c r="E764" s="962"/>
      <c r="F764" s="962"/>
      <c r="G764" s="962"/>
    </row>
    <row r="765" spans="1:7">
      <c r="A765" s="962"/>
      <c r="B765" s="962"/>
      <c r="C765" s="962"/>
      <c r="D765" s="962"/>
      <c r="E765" s="962"/>
      <c r="F765" s="962"/>
      <c r="G765" s="962"/>
    </row>
    <row r="766" spans="1:7">
      <c r="A766" s="962"/>
      <c r="B766" s="962"/>
      <c r="C766" s="962"/>
      <c r="D766" s="962"/>
      <c r="E766" s="962"/>
      <c r="F766" s="962"/>
      <c r="G766" s="962"/>
    </row>
    <row r="767" spans="1:7">
      <c r="A767" s="962"/>
      <c r="B767" s="962"/>
      <c r="C767" s="962"/>
      <c r="D767" s="962"/>
      <c r="E767" s="962"/>
      <c r="F767" s="962"/>
      <c r="G767" s="962"/>
    </row>
    <row r="768" spans="1:7">
      <c r="A768" s="962"/>
      <c r="B768" s="962"/>
      <c r="C768" s="962"/>
      <c r="D768" s="962"/>
      <c r="E768" s="962"/>
      <c r="F768" s="962"/>
      <c r="G768" s="962"/>
    </row>
    <row r="769" spans="1:7">
      <c r="A769" s="962"/>
      <c r="B769" s="962"/>
      <c r="C769" s="962"/>
      <c r="D769" s="962"/>
      <c r="E769" s="962"/>
      <c r="F769" s="962"/>
      <c r="G769" s="962"/>
    </row>
    <row r="770" spans="1:7">
      <c r="A770" s="962"/>
      <c r="B770" s="962"/>
      <c r="C770" s="962"/>
      <c r="D770" s="962"/>
      <c r="E770" s="962"/>
      <c r="F770" s="962"/>
      <c r="G770" s="962"/>
    </row>
    <row r="771" spans="1:7">
      <c r="A771" s="962"/>
      <c r="B771" s="962"/>
      <c r="C771" s="962"/>
      <c r="D771" s="962"/>
      <c r="E771" s="962"/>
      <c r="F771" s="962"/>
      <c r="G771" s="962"/>
    </row>
    <row r="772" spans="1:7">
      <c r="A772" s="962"/>
      <c r="B772" s="962"/>
      <c r="C772" s="962"/>
      <c r="D772" s="962"/>
      <c r="E772" s="962"/>
      <c r="F772" s="962"/>
      <c r="G772" s="962"/>
    </row>
    <row r="773" spans="1:7">
      <c r="A773" s="962"/>
      <c r="B773" s="962"/>
      <c r="C773" s="962"/>
      <c r="D773" s="962"/>
      <c r="E773" s="962"/>
      <c r="F773" s="962"/>
      <c r="G773" s="962"/>
    </row>
    <row r="774" spans="1:7">
      <c r="A774" s="962"/>
      <c r="B774" s="962"/>
      <c r="C774" s="962"/>
      <c r="D774" s="962"/>
      <c r="E774" s="962"/>
      <c r="F774" s="962"/>
      <c r="G774" s="962"/>
    </row>
    <row r="775" spans="1:7">
      <c r="A775" s="962"/>
      <c r="B775" s="962"/>
      <c r="C775" s="962"/>
      <c r="D775" s="962"/>
      <c r="E775" s="962"/>
      <c r="F775" s="962"/>
      <c r="G775" s="962"/>
    </row>
    <row r="776" spans="1:7">
      <c r="A776" s="962"/>
      <c r="B776" s="962"/>
      <c r="C776" s="962"/>
      <c r="D776" s="962"/>
      <c r="E776" s="962"/>
      <c r="F776" s="962"/>
      <c r="G776" s="962"/>
    </row>
    <row r="777" spans="1:7">
      <c r="A777" s="962"/>
      <c r="B777" s="962"/>
      <c r="C777" s="962"/>
      <c r="D777" s="962"/>
      <c r="E777" s="962"/>
      <c r="F777" s="962"/>
      <c r="G777" s="962"/>
    </row>
    <row r="778" spans="1:7">
      <c r="A778" s="962"/>
      <c r="B778" s="962"/>
      <c r="C778" s="962"/>
      <c r="D778" s="962"/>
      <c r="E778" s="962"/>
      <c r="F778" s="962"/>
      <c r="G778" s="962"/>
    </row>
    <row r="779" spans="1:7">
      <c r="A779" s="962"/>
      <c r="B779" s="962"/>
      <c r="C779" s="962"/>
      <c r="D779" s="962"/>
      <c r="E779" s="962"/>
      <c r="F779" s="962"/>
      <c r="G779" s="962"/>
    </row>
    <row r="780" spans="1:7">
      <c r="A780" s="962"/>
      <c r="B780" s="962"/>
      <c r="C780" s="962"/>
      <c r="D780" s="962"/>
      <c r="E780" s="962"/>
      <c r="F780" s="962"/>
      <c r="G780" s="962"/>
    </row>
    <row r="781" spans="1:7">
      <c r="A781" s="962"/>
      <c r="B781" s="962"/>
      <c r="C781" s="962"/>
      <c r="D781" s="962"/>
      <c r="E781" s="962"/>
      <c r="F781" s="962"/>
      <c r="G781" s="962"/>
    </row>
    <row r="782" spans="1:7">
      <c r="A782" s="962"/>
      <c r="B782" s="962"/>
      <c r="C782" s="962"/>
      <c r="D782" s="962"/>
      <c r="E782" s="962"/>
      <c r="F782" s="962"/>
      <c r="G782" s="962"/>
    </row>
    <row r="783" spans="1:7">
      <c r="A783" s="962"/>
      <c r="B783" s="962"/>
      <c r="C783" s="962"/>
      <c r="D783" s="962"/>
      <c r="E783" s="962"/>
      <c r="F783" s="962"/>
      <c r="G783" s="962"/>
    </row>
    <row r="784" spans="1:7">
      <c r="A784" s="962"/>
      <c r="B784" s="962"/>
      <c r="C784" s="962"/>
      <c r="D784" s="962"/>
      <c r="E784" s="962"/>
      <c r="F784" s="962"/>
      <c r="G784" s="962"/>
    </row>
    <row r="785" spans="1:7">
      <c r="A785" s="962"/>
      <c r="B785" s="962"/>
      <c r="C785" s="962"/>
      <c r="D785" s="962"/>
      <c r="E785" s="962"/>
      <c r="F785" s="962"/>
      <c r="G785" s="962"/>
    </row>
    <row r="786" spans="1:7">
      <c r="A786" s="962"/>
      <c r="B786" s="962"/>
      <c r="C786" s="962"/>
      <c r="D786" s="962"/>
      <c r="E786" s="962"/>
      <c r="F786" s="962"/>
      <c r="G786" s="962"/>
    </row>
    <row r="787" spans="1:7">
      <c r="A787" s="962"/>
      <c r="B787" s="962"/>
      <c r="C787" s="962"/>
      <c r="D787" s="962"/>
      <c r="E787" s="962"/>
      <c r="F787" s="962"/>
      <c r="G787" s="962"/>
    </row>
    <row r="788" spans="1:7">
      <c r="A788" s="962"/>
      <c r="B788" s="962"/>
      <c r="C788" s="962"/>
      <c r="D788" s="962"/>
      <c r="E788" s="962"/>
      <c r="F788" s="962"/>
      <c r="G788" s="962"/>
    </row>
    <row r="789" spans="1:7">
      <c r="A789" s="962"/>
      <c r="B789" s="962"/>
      <c r="C789" s="962"/>
      <c r="D789" s="962"/>
      <c r="E789" s="962"/>
      <c r="F789" s="962"/>
      <c r="G789" s="962"/>
    </row>
    <row r="790" spans="1:7">
      <c r="A790" s="962"/>
      <c r="B790" s="962"/>
      <c r="C790" s="962"/>
      <c r="D790" s="962"/>
      <c r="E790" s="962"/>
      <c r="F790" s="962"/>
      <c r="G790" s="962"/>
    </row>
    <row r="791" spans="1:7">
      <c r="A791" s="962"/>
      <c r="B791" s="962"/>
      <c r="C791" s="962"/>
      <c r="D791" s="962"/>
      <c r="E791" s="962"/>
      <c r="F791" s="962"/>
      <c r="G791" s="962"/>
    </row>
    <row r="792" spans="1:7">
      <c r="A792" s="962"/>
      <c r="B792" s="962"/>
      <c r="C792" s="962"/>
      <c r="D792" s="962"/>
      <c r="E792" s="962"/>
      <c r="F792" s="962"/>
      <c r="G792" s="962"/>
    </row>
    <row r="793" spans="1:7">
      <c r="A793" s="962"/>
      <c r="B793" s="962"/>
      <c r="C793" s="962"/>
      <c r="D793" s="962"/>
      <c r="E793" s="962"/>
      <c r="F793" s="962"/>
      <c r="G793" s="962"/>
    </row>
    <row r="794" spans="1:7">
      <c r="A794" s="962"/>
      <c r="B794" s="962"/>
      <c r="C794" s="962"/>
      <c r="D794" s="962"/>
      <c r="E794" s="962"/>
      <c r="F794" s="962"/>
      <c r="G794" s="962"/>
    </row>
    <row r="795" spans="1:7">
      <c r="A795" s="962"/>
      <c r="B795" s="962"/>
      <c r="C795" s="962"/>
      <c r="D795" s="962"/>
      <c r="E795" s="962"/>
      <c r="F795" s="962"/>
      <c r="G795" s="962"/>
    </row>
    <row r="796" spans="1:7">
      <c r="A796" s="962"/>
      <c r="B796" s="962"/>
      <c r="C796" s="962"/>
      <c r="D796" s="962"/>
      <c r="E796" s="962"/>
      <c r="F796" s="962"/>
      <c r="G796" s="962"/>
    </row>
    <row r="797" spans="1:7">
      <c r="A797" s="962"/>
      <c r="B797" s="962"/>
      <c r="C797" s="962"/>
      <c r="D797" s="962"/>
      <c r="E797" s="962"/>
      <c r="F797" s="962"/>
      <c r="G797" s="962"/>
    </row>
    <row r="798" spans="1:7">
      <c r="A798" s="962"/>
      <c r="B798" s="962"/>
      <c r="C798" s="962"/>
      <c r="D798" s="962"/>
      <c r="E798" s="962"/>
      <c r="F798" s="962"/>
      <c r="G798" s="962"/>
    </row>
    <row r="799" spans="1:7">
      <c r="A799" s="962"/>
      <c r="B799" s="962"/>
      <c r="C799" s="962"/>
      <c r="D799" s="962"/>
      <c r="E799" s="962"/>
      <c r="F799" s="962"/>
      <c r="G799" s="962"/>
    </row>
    <row r="800" spans="1:7">
      <c r="A800" s="962"/>
      <c r="B800" s="962"/>
      <c r="C800" s="962"/>
      <c r="D800" s="962"/>
      <c r="E800" s="962"/>
      <c r="F800" s="962"/>
      <c r="G800" s="962"/>
    </row>
    <row r="801" spans="1:7">
      <c r="A801" s="962"/>
      <c r="B801" s="962"/>
      <c r="C801" s="962"/>
      <c r="D801" s="962"/>
      <c r="E801" s="962"/>
      <c r="F801" s="962"/>
      <c r="G801" s="962"/>
    </row>
    <row r="802" spans="1:7">
      <c r="A802" s="962"/>
      <c r="B802" s="962"/>
      <c r="C802" s="962"/>
      <c r="D802" s="962"/>
      <c r="E802" s="962"/>
      <c r="F802" s="962"/>
      <c r="G802" s="962"/>
    </row>
    <row r="803" spans="1:7">
      <c r="A803" s="962"/>
      <c r="B803" s="962"/>
      <c r="C803" s="962"/>
      <c r="D803" s="962"/>
      <c r="E803" s="962"/>
      <c r="F803" s="962"/>
      <c r="G803" s="962"/>
    </row>
    <row r="804" spans="1:7">
      <c r="A804" s="962"/>
      <c r="B804" s="962"/>
      <c r="C804" s="962"/>
      <c r="D804" s="962"/>
      <c r="E804" s="962"/>
      <c r="F804" s="962"/>
      <c r="G804" s="962"/>
    </row>
    <row r="805" spans="1:7">
      <c r="A805" s="962"/>
      <c r="B805" s="962"/>
      <c r="C805" s="962"/>
      <c r="D805" s="962"/>
      <c r="E805" s="962"/>
      <c r="F805" s="962"/>
      <c r="G805" s="962"/>
    </row>
    <row r="806" spans="1:7">
      <c r="A806" s="962"/>
      <c r="B806" s="962"/>
      <c r="C806" s="962"/>
      <c r="D806" s="962"/>
      <c r="E806" s="962"/>
      <c r="F806" s="962"/>
      <c r="G806" s="962"/>
    </row>
    <row r="807" spans="1:7">
      <c r="A807" s="962"/>
      <c r="B807" s="962"/>
      <c r="C807" s="962"/>
      <c r="D807" s="962"/>
      <c r="E807" s="962"/>
      <c r="F807" s="962"/>
      <c r="G807" s="962"/>
    </row>
    <row r="808" spans="1:7">
      <c r="A808" s="962"/>
      <c r="B808" s="962"/>
      <c r="C808" s="962"/>
      <c r="D808" s="962"/>
      <c r="E808" s="962"/>
      <c r="F808" s="962"/>
      <c r="G808" s="962"/>
    </row>
    <row r="809" spans="1:7">
      <c r="A809" s="962"/>
      <c r="B809" s="962"/>
      <c r="C809" s="962"/>
      <c r="D809" s="962"/>
      <c r="E809" s="962"/>
      <c r="F809" s="962"/>
      <c r="G809" s="962"/>
    </row>
    <row r="810" spans="1:7">
      <c r="A810" s="962"/>
      <c r="B810" s="962"/>
      <c r="C810" s="962"/>
      <c r="D810" s="962"/>
      <c r="E810" s="962"/>
      <c r="F810" s="962"/>
      <c r="G810" s="962"/>
    </row>
    <row r="811" spans="1:7">
      <c r="A811" s="962"/>
      <c r="B811" s="962"/>
      <c r="C811" s="962"/>
      <c r="D811" s="962"/>
      <c r="E811" s="962"/>
      <c r="F811" s="962"/>
      <c r="G811" s="962"/>
    </row>
    <row r="812" spans="1:7">
      <c r="A812" s="962"/>
      <c r="B812" s="962"/>
      <c r="C812" s="962"/>
      <c r="D812" s="962"/>
      <c r="E812" s="962"/>
      <c r="F812" s="962"/>
      <c r="G812" s="962"/>
    </row>
    <row r="813" spans="1:7">
      <c r="A813" s="962"/>
      <c r="B813" s="962"/>
      <c r="C813" s="962"/>
      <c r="D813" s="962"/>
      <c r="E813" s="962"/>
      <c r="F813" s="962"/>
      <c r="G813" s="962"/>
    </row>
    <row r="814" spans="1:7">
      <c r="A814" s="962"/>
      <c r="B814" s="962"/>
      <c r="C814" s="962"/>
      <c r="D814" s="962"/>
      <c r="E814" s="962"/>
      <c r="F814" s="962"/>
      <c r="G814" s="962"/>
    </row>
    <row r="815" spans="1:7">
      <c r="A815" s="962"/>
      <c r="B815" s="962"/>
      <c r="C815" s="962"/>
      <c r="D815" s="962"/>
      <c r="E815" s="962"/>
      <c r="F815" s="962"/>
      <c r="G815" s="962"/>
    </row>
    <row r="816" spans="1:7">
      <c r="A816" s="962"/>
      <c r="B816" s="962"/>
      <c r="C816" s="962"/>
      <c r="D816" s="962"/>
      <c r="E816" s="962"/>
      <c r="F816" s="962"/>
      <c r="G816" s="962"/>
    </row>
    <row r="817" spans="1:7">
      <c r="A817" s="962"/>
      <c r="B817" s="962"/>
      <c r="C817" s="962"/>
      <c r="D817" s="962"/>
      <c r="E817" s="962"/>
      <c r="F817" s="962"/>
      <c r="G817" s="962"/>
    </row>
    <row r="818" spans="1:7">
      <c r="A818" s="962"/>
      <c r="B818" s="962"/>
      <c r="C818" s="962"/>
      <c r="D818" s="962"/>
      <c r="E818" s="962"/>
      <c r="F818" s="962"/>
      <c r="G818" s="962"/>
    </row>
    <row r="819" spans="1:7">
      <c r="A819" s="962"/>
      <c r="B819" s="962"/>
      <c r="C819" s="962"/>
      <c r="D819" s="962"/>
      <c r="E819" s="962"/>
      <c r="F819" s="962"/>
      <c r="G819" s="962"/>
    </row>
    <row r="820" spans="1:7">
      <c r="A820" s="962"/>
      <c r="B820" s="962"/>
      <c r="C820" s="962"/>
      <c r="D820" s="962"/>
      <c r="E820" s="962"/>
      <c r="F820" s="962"/>
      <c r="G820" s="962"/>
    </row>
    <row r="821" spans="1:7">
      <c r="A821" s="962"/>
      <c r="B821" s="962"/>
      <c r="C821" s="962"/>
      <c r="D821" s="962"/>
      <c r="E821" s="962"/>
      <c r="F821" s="962"/>
      <c r="G821" s="962"/>
    </row>
    <row r="822" spans="1:7">
      <c r="A822" s="962"/>
      <c r="B822" s="962"/>
      <c r="C822" s="962"/>
      <c r="D822" s="962"/>
      <c r="E822" s="962"/>
      <c r="F822" s="962"/>
      <c r="G822" s="962"/>
    </row>
    <row r="823" spans="1:7">
      <c r="A823" s="962"/>
      <c r="B823" s="962"/>
      <c r="C823" s="962"/>
      <c r="D823" s="962"/>
      <c r="E823" s="962"/>
      <c r="F823" s="962"/>
      <c r="G823" s="962"/>
    </row>
    <row r="824" spans="1:7">
      <c r="A824" s="962"/>
      <c r="B824" s="962"/>
      <c r="C824" s="962"/>
      <c r="D824" s="962"/>
      <c r="E824" s="962"/>
      <c r="F824" s="962"/>
      <c r="G824" s="962"/>
    </row>
    <row r="825" spans="1:7">
      <c r="A825" s="962"/>
      <c r="B825" s="962"/>
      <c r="C825" s="962"/>
      <c r="D825" s="962"/>
      <c r="E825" s="962"/>
      <c r="F825" s="962"/>
      <c r="G825" s="962"/>
    </row>
    <row r="826" spans="1:7">
      <c r="A826" s="962"/>
      <c r="B826" s="962"/>
      <c r="C826" s="962"/>
      <c r="D826" s="962"/>
      <c r="E826" s="962"/>
      <c r="F826" s="962"/>
      <c r="G826" s="962"/>
    </row>
    <row r="827" spans="1:7">
      <c r="A827" s="962"/>
      <c r="B827" s="962"/>
      <c r="C827" s="962"/>
      <c r="D827" s="962"/>
      <c r="E827" s="962"/>
      <c r="F827" s="962"/>
      <c r="G827" s="962"/>
    </row>
    <row r="828" spans="1:7">
      <c r="A828" s="962"/>
      <c r="B828" s="962"/>
      <c r="C828" s="962"/>
      <c r="D828" s="962"/>
      <c r="E828" s="962"/>
      <c r="F828" s="962"/>
      <c r="G828" s="962"/>
    </row>
    <row r="829" spans="1:7">
      <c r="A829" s="962"/>
      <c r="B829" s="962"/>
      <c r="C829" s="962"/>
      <c r="D829" s="962"/>
      <c r="E829" s="962"/>
      <c r="F829" s="962"/>
      <c r="G829" s="962"/>
    </row>
    <row r="830" spans="1:7">
      <c r="A830" s="962"/>
      <c r="B830" s="962"/>
      <c r="C830" s="962"/>
      <c r="D830" s="962"/>
      <c r="E830" s="962"/>
      <c r="F830" s="962"/>
      <c r="G830" s="962"/>
    </row>
    <row r="831" spans="1:7">
      <c r="A831" s="962"/>
      <c r="B831" s="962"/>
      <c r="C831" s="962"/>
      <c r="D831" s="962"/>
      <c r="E831" s="962"/>
      <c r="F831" s="962"/>
      <c r="G831" s="962"/>
    </row>
    <row r="832" spans="1:7">
      <c r="A832" s="962"/>
      <c r="B832" s="962"/>
      <c r="C832" s="962"/>
      <c r="D832" s="962"/>
      <c r="E832" s="962"/>
      <c r="F832" s="962"/>
      <c r="G832" s="962"/>
    </row>
    <row r="833" spans="1:7">
      <c r="A833" s="962"/>
      <c r="B833" s="962"/>
      <c r="C833" s="962"/>
      <c r="D833" s="962"/>
      <c r="E833" s="962"/>
      <c r="F833" s="962"/>
      <c r="G833" s="962"/>
    </row>
    <row r="834" spans="1:7">
      <c r="A834" s="962"/>
      <c r="B834" s="962"/>
      <c r="C834" s="962"/>
      <c r="D834" s="962"/>
      <c r="E834" s="962"/>
      <c r="F834" s="962"/>
      <c r="G834" s="962"/>
    </row>
    <row r="835" spans="1:7">
      <c r="A835" s="962"/>
      <c r="B835" s="962"/>
      <c r="C835" s="962"/>
      <c r="D835" s="962"/>
      <c r="E835" s="962"/>
      <c r="F835" s="962"/>
      <c r="G835" s="962"/>
    </row>
    <row r="836" spans="1:7">
      <c r="A836" s="962"/>
      <c r="B836" s="962"/>
      <c r="C836" s="962"/>
      <c r="D836" s="962"/>
      <c r="E836" s="962"/>
      <c r="F836" s="962"/>
      <c r="G836" s="962"/>
    </row>
    <row r="837" spans="1:7">
      <c r="A837" s="962"/>
      <c r="B837" s="962"/>
      <c r="C837" s="962"/>
      <c r="D837" s="962"/>
      <c r="E837" s="962"/>
      <c r="F837" s="962"/>
      <c r="G837" s="962"/>
    </row>
    <row r="838" spans="1:7">
      <c r="A838" s="962"/>
      <c r="B838" s="962"/>
      <c r="C838" s="962"/>
      <c r="D838" s="962"/>
      <c r="E838" s="962"/>
      <c r="F838" s="962"/>
      <c r="G838" s="962"/>
    </row>
    <row r="839" spans="1:7">
      <c r="A839" s="962"/>
      <c r="B839" s="962"/>
      <c r="C839" s="962"/>
      <c r="D839" s="962"/>
      <c r="E839" s="962"/>
      <c r="F839" s="962"/>
      <c r="G839" s="962"/>
    </row>
    <row r="840" spans="1:7">
      <c r="A840" s="962"/>
      <c r="B840" s="962"/>
      <c r="C840" s="962"/>
      <c r="D840" s="962"/>
      <c r="E840" s="962"/>
      <c r="F840" s="962"/>
      <c r="G840" s="962"/>
    </row>
    <row r="841" spans="1:7">
      <c r="A841" s="962"/>
      <c r="B841" s="962"/>
      <c r="C841" s="962"/>
      <c r="D841" s="962"/>
      <c r="E841" s="962"/>
      <c r="F841" s="962"/>
      <c r="G841" s="962"/>
    </row>
    <row r="842" spans="1:7">
      <c r="A842" s="962"/>
      <c r="B842" s="962"/>
      <c r="C842" s="962"/>
      <c r="D842" s="962"/>
      <c r="E842" s="962"/>
      <c r="F842" s="962"/>
      <c r="G842" s="962"/>
    </row>
    <row r="843" spans="1:7">
      <c r="A843" s="962"/>
      <c r="B843" s="962"/>
      <c r="C843" s="962"/>
      <c r="D843" s="962"/>
      <c r="E843" s="962"/>
      <c r="F843" s="962"/>
      <c r="G843" s="962"/>
    </row>
    <row r="844" spans="1:7">
      <c r="A844" s="962"/>
      <c r="B844" s="962"/>
      <c r="C844" s="962"/>
      <c r="D844" s="962"/>
      <c r="E844" s="962"/>
      <c r="F844" s="962"/>
      <c r="G844" s="962"/>
    </row>
    <row r="845" spans="1:7">
      <c r="A845" s="962"/>
      <c r="B845" s="962"/>
      <c r="C845" s="962"/>
      <c r="D845" s="962"/>
      <c r="E845" s="962"/>
      <c r="F845" s="962"/>
      <c r="G845" s="962"/>
    </row>
    <row r="846" spans="1:7">
      <c r="A846" s="962"/>
      <c r="B846" s="962"/>
      <c r="C846" s="962"/>
      <c r="D846" s="962"/>
      <c r="E846" s="962"/>
      <c r="F846" s="962"/>
      <c r="G846" s="962"/>
    </row>
    <row r="847" spans="1:7">
      <c r="A847" s="962"/>
      <c r="B847" s="962"/>
      <c r="C847" s="962"/>
      <c r="D847" s="962"/>
      <c r="E847" s="962"/>
      <c r="F847" s="962"/>
      <c r="G847" s="962"/>
    </row>
    <row r="848" spans="1:7">
      <c r="A848" s="962"/>
      <c r="B848" s="962"/>
      <c r="C848" s="962"/>
      <c r="D848" s="962"/>
      <c r="E848" s="962"/>
      <c r="F848" s="962"/>
      <c r="G848" s="962"/>
    </row>
    <row r="849" spans="1:7">
      <c r="A849" s="962"/>
      <c r="B849" s="962"/>
      <c r="C849" s="962"/>
      <c r="D849" s="962"/>
      <c r="E849" s="962"/>
      <c r="F849" s="962"/>
      <c r="G849" s="962"/>
    </row>
    <row r="850" spans="1:7">
      <c r="A850" s="962"/>
      <c r="B850" s="962"/>
      <c r="C850" s="962"/>
      <c r="D850" s="962"/>
      <c r="E850" s="962"/>
      <c r="F850" s="962"/>
      <c r="G850" s="962"/>
    </row>
    <row r="851" spans="1:7">
      <c r="A851" s="962"/>
      <c r="B851" s="962"/>
      <c r="C851" s="962"/>
      <c r="D851" s="962"/>
      <c r="E851" s="962"/>
      <c r="F851" s="962"/>
      <c r="G851" s="962"/>
    </row>
    <row r="852" spans="1:7">
      <c r="A852" s="962"/>
      <c r="B852" s="962"/>
      <c r="C852" s="962"/>
      <c r="D852" s="962"/>
      <c r="E852" s="962"/>
      <c r="F852" s="962"/>
      <c r="G852" s="962"/>
    </row>
    <row r="853" spans="1:7">
      <c r="A853" s="962"/>
      <c r="B853" s="962"/>
      <c r="C853" s="962"/>
      <c r="D853" s="962"/>
      <c r="E853" s="962"/>
      <c r="F853" s="962"/>
      <c r="G853" s="962"/>
    </row>
    <row r="854" spans="1:7">
      <c r="A854" s="962"/>
      <c r="B854" s="962"/>
      <c r="C854" s="962"/>
      <c r="D854" s="962"/>
      <c r="E854" s="962"/>
      <c r="F854" s="962"/>
      <c r="G854" s="962"/>
    </row>
    <row r="855" spans="1:7">
      <c r="A855" s="962"/>
      <c r="B855" s="962"/>
      <c r="C855" s="962"/>
      <c r="D855" s="962"/>
      <c r="E855" s="962"/>
      <c r="F855" s="962"/>
      <c r="G855" s="962"/>
    </row>
    <row r="856" spans="1:7">
      <c r="A856" s="962"/>
      <c r="B856" s="962"/>
      <c r="C856" s="962"/>
      <c r="D856" s="962"/>
      <c r="E856" s="962"/>
      <c r="F856" s="962"/>
      <c r="G856" s="962"/>
    </row>
    <row r="857" spans="1:7">
      <c r="A857" s="962"/>
      <c r="B857" s="962"/>
      <c r="C857" s="962"/>
      <c r="D857" s="962"/>
      <c r="E857" s="962"/>
      <c r="F857" s="962"/>
      <c r="G857" s="962"/>
    </row>
    <row r="858" spans="1:7">
      <c r="A858" s="962"/>
      <c r="B858" s="962"/>
      <c r="C858" s="962"/>
      <c r="D858" s="962"/>
      <c r="E858" s="962"/>
      <c r="F858" s="962"/>
      <c r="G858" s="962"/>
    </row>
    <row r="859" spans="1:7">
      <c r="A859" s="962"/>
      <c r="B859" s="962"/>
      <c r="C859" s="962"/>
      <c r="D859" s="962"/>
      <c r="E859" s="962"/>
      <c r="F859" s="962"/>
      <c r="G859" s="962"/>
    </row>
    <row r="860" spans="1:7">
      <c r="A860" s="962"/>
      <c r="B860" s="962"/>
      <c r="C860" s="962"/>
      <c r="D860" s="962"/>
      <c r="E860" s="962"/>
      <c r="F860" s="962"/>
      <c r="G860" s="962"/>
    </row>
    <row r="861" spans="1:7">
      <c r="A861" s="962"/>
      <c r="B861" s="962"/>
      <c r="C861" s="962"/>
      <c r="D861" s="962"/>
      <c r="E861" s="962"/>
      <c r="F861" s="962"/>
      <c r="G861" s="962"/>
    </row>
    <row r="862" spans="1:7">
      <c r="A862" s="962"/>
      <c r="B862" s="962"/>
      <c r="C862" s="962"/>
      <c r="D862" s="962"/>
      <c r="E862" s="962"/>
      <c r="F862" s="962"/>
      <c r="G862" s="962"/>
    </row>
    <row r="863" spans="1:7">
      <c r="A863" s="962"/>
      <c r="B863" s="962"/>
      <c r="C863" s="962"/>
      <c r="D863" s="962"/>
      <c r="E863" s="962"/>
      <c r="F863" s="962"/>
      <c r="G863" s="962"/>
    </row>
    <row r="864" spans="1:7">
      <c r="A864" s="962"/>
      <c r="B864" s="962"/>
      <c r="C864" s="962"/>
      <c r="D864" s="962"/>
      <c r="E864" s="962"/>
      <c r="F864" s="962"/>
      <c r="G864" s="962"/>
    </row>
    <row r="865" spans="1:7">
      <c r="A865" s="962"/>
      <c r="B865" s="962"/>
      <c r="C865" s="962"/>
      <c r="D865" s="962"/>
      <c r="E865" s="962"/>
      <c r="F865" s="962"/>
      <c r="G865" s="962"/>
    </row>
    <row r="866" spans="1:7">
      <c r="A866" s="962"/>
      <c r="B866" s="962"/>
      <c r="C866" s="962"/>
      <c r="D866" s="962"/>
      <c r="E866" s="962"/>
      <c r="F866" s="962"/>
      <c r="G866" s="962"/>
    </row>
    <row r="867" spans="1:7">
      <c r="A867" s="962"/>
      <c r="B867" s="962"/>
      <c r="C867" s="962"/>
      <c r="D867" s="962"/>
      <c r="E867" s="962"/>
      <c r="F867" s="962"/>
      <c r="G867" s="962"/>
    </row>
    <row r="868" spans="1:7">
      <c r="A868" s="962"/>
      <c r="B868" s="962"/>
      <c r="C868" s="962"/>
      <c r="D868" s="962"/>
      <c r="E868" s="962"/>
      <c r="F868" s="962"/>
      <c r="G868" s="962"/>
    </row>
    <row r="869" spans="1:7">
      <c r="A869" s="962"/>
      <c r="B869" s="962"/>
      <c r="C869" s="962"/>
      <c r="D869" s="962"/>
      <c r="E869" s="962"/>
      <c r="F869" s="962"/>
      <c r="G869" s="962"/>
    </row>
    <row r="870" spans="1:7">
      <c r="A870" s="962"/>
      <c r="B870" s="962"/>
      <c r="C870" s="962"/>
      <c r="D870" s="962"/>
      <c r="E870" s="962"/>
      <c r="F870" s="962"/>
      <c r="G870" s="962"/>
    </row>
    <row r="871" spans="1:7">
      <c r="A871" s="962"/>
      <c r="B871" s="962"/>
      <c r="C871" s="962"/>
      <c r="D871" s="962"/>
      <c r="E871" s="962"/>
      <c r="F871" s="962"/>
      <c r="G871" s="962"/>
    </row>
    <row r="872" spans="1:7">
      <c r="A872" s="962"/>
      <c r="B872" s="962"/>
      <c r="C872" s="962"/>
      <c r="D872" s="962"/>
      <c r="E872" s="962"/>
      <c r="F872" s="962"/>
      <c r="G872" s="962"/>
    </row>
    <row r="873" spans="1:7">
      <c r="A873" s="962"/>
      <c r="B873" s="962"/>
      <c r="C873" s="962"/>
      <c r="D873" s="962"/>
      <c r="E873" s="962"/>
      <c r="F873" s="962"/>
      <c r="G873" s="962"/>
    </row>
    <row r="874" spans="1:7">
      <c r="A874" s="962"/>
      <c r="B874" s="962"/>
      <c r="C874" s="962"/>
      <c r="D874" s="962"/>
      <c r="E874" s="962"/>
      <c r="F874" s="962"/>
      <c r="G874" s="962"/>
    </row>
    <row r="875" spans="1:7">
      <c r="A875" s="962"/>
      <c r="B875" s="962"/>
      <c r="C875" s="962"/>
      <c r="D875" s="962"/>
      <c r="E875" s="962"/>
      <c r="F875" s="962"/>
      <c r="G875" s="962"/>
    </row>
    <row r="876" spans="1:7">
      <c r="A876" s="962"/>
      <c r="B876" s="962"/>
      <c r="C876" s="962"/>
      <c r="D876" s="962"/>
      <c r="E876" s="962"/>
      <c r="F876" s="962"/>
      <c r="G876" s="962"/>
    </row>
    <row r="877" spans="1:7">
      <c r="A877" s="962"/>
      <c r="B877" s="962"/>
      <c r="C877" s="962"/>
      <c r="D877" s="962"/>
      <c r="E877" s="962"/>
      <c r="F877" s="962"/>
      <c r="G877" s="962"/>
    </row>
    <row r="878" spans="1:7">
      <c r="A878" s="962"/>
      <c r="B878" s="962"/>
      <c r="C878" s="962"/>
      <c r="D878" s="962"/>
      <c r="E878" s="962"/>
      <c r="F878" s="962"/>
      <c r="G878" s="962"/>
    </row>
    <row r="879" spans="1:7">
      <c r="A879" s="962"/>
      <c r="B879" s="962"/>
      <c r="C879" s="962"/>
      <c r="D879" s="962"/>
      <c r="E879" s="962"/>
      <c r="F879" s="962"/>
      <c r="G879" s="962"/>
    </row>
    <row r="880" spans="1:7">
      <c r="A880" s="962"/>
      <c r="B880" s="962"/>
      <c r="C880" s="962"/>
      <c r="D880" s="962"/>
      <c r="E880" s="962"/>
      <c r="F880" s="962"/>
      <c r="G880" s="962"/>
    </row>
    <row r="881" spans="1:7">
      <c r="A881" s="962"/>
      <c r="B881" s="962"/>
      <c r="C881" s="962"/>
      <c r="D881" s="962"/>
      <c r="E881" s="962"/>
      <c r="F881" s="962"/>
      <c r="G881" s="962"/>
    </row>
    <row r="882" spans="1:7">
      <c r="A882" s="962"/>
      <c r="B882" s="962"/>
      <c r="C882" s="962"/>
      <c r="D882" s="962"/>
      <c r="E882" s="962"/>
      <c r="F882" s="962"/>
      <c r="G882" s="962"/>
    </row>
    <row r="883" spans="1:7">
      <c r="A883" s="962"/>
      <c r="B883" s="962"/>
      <c r="C883" s="962"/>
      <c r="D883" s="962"/>
      <c r="E883" s="962"/>
      <c r="F883" s="962"/>
      <c r="G883" s="962"/>
    </row>
    <row r="884" spans="1:7">
      <c r="A884" s="962"/>
      <c r="B884" s="962"/>
      <c r="C884" s="962"/>
      <c r="D884" s="962"/>
      <c r="E884" s="962"/>
      <c r="F884" s="962"/>
      <c r="G884" s="962"/>
    </row>
    <row r="885" spans="1:7">
      <c r="A885" s="962"/>
      <c r="B885" s="962"/>
      <c r="C885" s="962"/>
      <c r="D885" s="962"/>
      <c r="E885" s="962"/>
      <c r="F885" s="962"/>
      <c r="G885" s="962"/>
    </row>
    <row r="886" spans="1:7">
      <c r="A886" s="962"/>
      <c r="B886" s="962"/>
      <c r="C886" s="962"/>
      <c r="D886" s="962"/>
      <c r="E886" s="962"/>
      <c r="F886" s="962"/>
      <c r="G886" s="962"/>
    </row>
    <row r="887" spans="1:7">
      <c r="A887" s="962"/>
      <c r="B887" s="962"/>
      <c r="C887" s="962"/>
      <c r="D887" s="962"/>
      <c r="E887" s="962"/>
      <c r="F887" s="962"/>
      <c r="G887" s="962"/>
    </row>
    <row r="888" spans="1:7">
      <c r="A888" s="962"/>
      <c r="B888" s="962"/>
      <c r="C888" s="962"/>
      <c r="D888" s="962"/>
      <c r="E888" s="962"/>
      <c r="F888" s="962"/>
      <c r="G888" s="962"/>
    </row>
    <row r="889" spans="1:7">
      <c r="A889" s="962"/>
      <c r="B889" s="962"/>
      <c r="C889" s="962"/>
      <c r="D889" s="962"/>
      <c r="E889" s="962"/>
      <c r="F889" s="962"/>
      <c r="G889" s="962"/>
    </row>
    <row r="890" spans="1:7">
      <c r="A890" s="962"/>
      <c r="B890" s="962"/>
      <c r="C890" s="962"/>
      <c r="D890" s="962"/>
      <c r="E890" s="962"/>
      <c r="F890" s="962"/>
      <c r="G890" s="962"/>
    </row>
    <row r="891" spans="1:7">
      <c r="A891" s="962"/>
      <c r="B891" s="962"/>
      <c r="C891" s="962"/>
      <c r="D891" s="962"/>
      <c r="E891" s="962"/>
      <c r="F891" s="962"/>
      <c r="G891" s="962"/>
    </row>
    <row r="892" spans="1:7">
      <c r="A892" s="962"/>
      <c r="B892" s="962"/>
      <c r="C892" s="962"/>
      <c r="D892" s="962"/>
      <c r="E892" s="962"/>
      <c r="F892" s="962"/>
      <c r="G892" s="962"/>
    </row>
    <row r="893" spans="1:7">
      <c r="A893" s="962"/>
      <c r="B893" s="962"/>
      <c r="C893" s="962"/>
      <c r="D893" s="962"/>
      <c r="E893" s="962"/>
      <c r="F893" s="962"/>
      <c r="G893" s="962"/>
    </row>
    <row r="894" spans="1:7">
      <c r="A894" s="962"/>
      <c r="B894" s="962"/>
      <c r="C894" s="962"/>
      <c r="D894" s="962"/>
      <c r="E894" s="962"/>
      <c r="F894" s="962"/>
      <c r="G894" s="962"/>
    </row>
    <row r="895" spans="1:7">
      <c r="A895" s="962"/>
      <c r="B895" s="962"/>
      <c r="C895" s="962"/>
      <c r="D895" s="962"/>
      <c r="E895" s="962"/>
      <c r="F895" s="962"/>
      <c r="G895" s="962"/>
    </row>
    <row r="896" spans="1:7">
      <c r="A896" s="962"/>
      <c r="B896" s="962"/>
      <c r="C896" s="962"/>
      <c r="D896" s="962"/>
      <c r="E896" s="962"/>
      <c r="F896" s="962"/>
      <c r="G896" s="962"/>
    </row>
    <row r="897" spans="1:7">
      <c r="A897" s="962"/>
      <c r="B897" s="962"/>
      <c r="C897" s="962"/>
      <c r="D897" s="962"/>
      <c r="E897" s="962"/>
      <c r="F897" s="962"/>
      <c r="G897" s="962"/>
    </row>
    <row r="898" spans="1:7">
      <c r="A898" s="962"/>
      <c r="B898" s="962"/>
      <c r="C898" s="962"/>
      <c r="D898" s="962"/>
      <c r="E898" s="962"/>
      <c r="F898" s="962"/>
      <c r="G898" s="962"/>
    </row>
    <row r="899" spans="1:7">
      <c r="A899" s="962"/>
      <c r="B899" s="962"/>
      <c r="C899" s="962"/>
      <c r="D899" s="962"/>
      <c r="E899" s="962"/>
      <c r="F899" s="962"/>
      <c r="G899" s="962"/>
    </row>
    <row r="900" spans="1:7">
      <c r="A900" s="962"/>
      <c r="B900" s="962"/>
      <c r="C900" s="962"/>
      <c r="D900" s="962"/>
      <c r="E900" s="962"/>
      <c r="F900" s="962"/>
      <c r="G900" s="962"/>
    </row>
    <row r="901" spans="1:7">
      <c r="A901" s="962"/>
      <c r="B901" s="962"/>
      <c r="C901" s="962"/>
      <c r="D901" s="962"/>
      <c r="E901" s="962"/>
      <c r="F901" s="962"/>
      <c r="G901" s="962"/>
    </row>
    <row r="902" spans="1:7">
      <c r="A902" s="962"/>
      <c r="B902" s="962"/>
      <c r="C902" s="962"/>
      <c r="D902" s="962"/>
      <c r="E902" s="962"/>
      <c r="F902" s="962"/>
      <c r="G902" s="962"/>
    </row>
    <row r="903" spans="1:7">
      <c r="A903" s="962"/>
      <c r="B903" s="962"/>
      <c r="C903" s="962"/>
      <c r="D903" s="962"/>
      <c r="E903" s="962"/>
      <c r="F903" s="962"/>
      <c r="G903" s="962"/>
    </row>
    <row r="904" spans="1:7">
      <c r="A904" s="962"/>
      <c r="B904" s="962"/>
      <c r="C904" s="962"/>
      <c r="D904" s="962"/>
      <c r="E904" s="962"/>
      <c r="F904" s="962"/>
      <c r="G904" s="962"/>
    </row>
    <row r="905" spans="1:7">
      <c r="A905" s="962"/>
      <c r="B905" s="962"/>
      <c r="C905" s="962"/>
      <c r="D905" s="962"/>
      <c r="E905" s="962"/>
      <c r="F905" s="962"/>
      <c r="G905" s="962"/>
    </row>
    <row r="906" spans="1:7">
      <c r="A906" s="962"/>
      <c r="B906" s="962"/>
      <c r="C906" s="962"/>
      <c r="D906" s="962"/>
      <c r="E906" s="962"/>
      <c r="F906" s="962"/>
      <c r="G906" s="962"/>
    </row>
    <row r="907" spans="1:7">
      <c r="A907" s="962"/>
      <c r="B907" s="962"/>
      <c r="C907" s="962"/>
      <c r="D907" s="962"/>
      <c r="E907" s="962"/>
      <c r="F907" s="962"/>
      <c r="G907" s="962"/>
    </row>
    <row r="908" spans="1:7">
      <c r="A908" s="962"/>
      <c r="B908" s="962"/>
      <c r="C908" s="962"/>
      <c r="D908" s="962"/>
      <c r="E908" s="962"/>
      <c r="F908" s="962"/>
      <c r="G908" s="962"/>
    </row>
    <row r="909" spans="1:7">
      <c r="A909" s="962"/>
      <c r="B909" s="962"/>
      <c r="C909" s="962"/>
      <c r="D909" s="962"/>
      <c r="E909" s="962"/>
      <c r="F909" s="962"/>
      <c r="G909" s="962"/>
    </row>
    <row r="910" spans="1:7">
      <c r="A910" s="962"/>
      <c r="B910" s="962"/>
      <c r="C910" s="962"/>
      <c r="D910" s="962"/>
      <c r="E910" s="962"/>
      <c r="F910" s="962"/>
      <c r="G910" s="962"/>
    </row>
    <row r="911" spans="1:7">
      <c r="A911" s="962"/>
      <c r="B911" s="962"/>
      <c r="C911" s="962"/>
      <c r="D911" s="962"/>
      <c r="E911" s="962"/>
      <c r="F911" s="962"/>
      <c r="G911" s="962"/>
    </row>
    <row r="912" spans="1:7">
      <c r="A912" s="962"/>
      <c r="B912" s="962"/>
      <c r="C912" s="962"/>
      <c r="D912" s="962"/>
      <c r="E912" s="962"/>
      <c r="F912" s="962"/>
      <c r="G912" s="962"/>
    </row>
    <row r="913" spans="1:7">
      <c r="A913" s="962"/>
      <c r="B913" s="962"/>
      <c r="C913" s="962"/>
      <c r="D913" s="962"/>
      <c r="E913" s="962"/>
      <c r="F913" s="962"/>
      <c r="G913" s="962"/>
    </row>
    <row r="914" spans="1:7">
      <c r="A914" s="962"/>
      <c r="B914" s="962"/>
      <c r="C914" s="962"/>
      <c r="D914" s="962"/>
      <c r="E914" s="962"/>
      <c r="F914" s="962"/>
      <c r="G914" s="962"/>
    </row>
    <row r="915" spans="1:7">
      <c r="A915" s="962"/>
      <c r="B915" s="962"/>
      <c r="C915" s="962"/>
      <c r="D915" s="962"/>
      <c r="E915" s="962"/>
      <c r="F915" s="962"/>
      <c r="G915" s="962"/>
    </row>
    <row r="916" spans="1:7">
      <c r="A916" s="962"/>
      <c r="B916" s="962"/>
      <c r="C916" s="962"/>
      <c r="D916" s="962"/>
      <c r="E916" s="962"/>
      <c r="F916" s="962"/>
      <c r="G916" s="962"/>
    </row>
    <row r="917" spans="1:7">
      <c r="A917" s="962"/>
      <c r="B917" s="962"/>
      <c r="C917" s="962"/>
      <c r="D917" s="962"/>
      <c r="E917" s="962"/>
      <c r="F917" s="962"/>
      <c r="G917" s="962"/>
    </row>
    <row r="918" spans="1:7">
      <c r="A918" s="962"/>
      <c r="B918" s="962"/>
      <c r="C918" s="962"/>
      <c r="D918" s="962"/>
      <c r="E918" s="962"/>
      <c r="F918" s="962"/>
      <c r="G918" s="962"/>
    </row>
    <row r="919" spans="1:7">
      <c r="A919" s="962"/>
      <c r="B919" s="962"/>
      <c r="C919" s="962"/>
      <c r="D919" s="962"/>
      <c r="E919" s="962"/>
      <c r="F919" s="962"/>
      <c r="G919" s="962"/>
    </row>
    <row r="920" spans="1:7">
      <c r="A920" s="962"/>
      <c r="B920" s="962"/>
      <c r="C920" s="962"/>
      <c r="D920" s="962"/>
      <c r="E920" s="962"/>
      <c r="F920" s="962"/>
      <c r="G920" s="962"/>
    </row>
    <row r="921" spans="1:7">
      <c r="A921" s="962"/>
      <c r="B921" s="962"/>
      <c r="C921" s="962"/>
      <c r="D921" s="962"/>
      <c r="E921" s="962"/>
      <c r="F921" s="962"/>
      <c r="G921" s="962"/>
    </row>
    <row r="922" spans="1:7">
      <c r="A922" s="962"/>
      <c r="B922" s="962"/>
      <c r="C922" s="962"/>
      <c r="D922" s="962"/>
      <c r="E922" s="962"/>
      <c r="F922" s="962"/>
      <c r="G922" s="962"/>
    </row>
    <row r="923" spans="1:7">
      <c r="A923" s="962"/>
      <c r="B923" s="962"/>
      <c r="C923" s="962"/>
      <c r="D923" s="962"/>
      <c r="E923" s="962"/>
      <c r="F923" s="962"/>
      <c r="G923" s="962"/>
    </row>
    <row r="924" spans="1:7">
      <c r="A924" s="962"/>
      <c r="B924" s="962"/>
      <c r="C924" s="962"/>
      <c r="D924" s="962"/>
      <c r="E924" s="962"/>
      <c r="F924" s="962"/>
      <c r="G924" s="962"/>
    </row>
    <row r="925" spans="1:7">
      <c r="A925" s="962"/>
      <c r="B925" s="962"/>
      <c r="C925" s="962"/>
      <c r="D925" s="962"/>
      <c r="E925" s="962"/>
      <c r="F925" s="962"/>
      <c r="G925" s="962"/>
    </row>
    <row r="926" spans="1:7">
      <c r="A926" s="962"/>
      <c r="B926" s="962"/>
      <c r="C926" s="962"/>
      <c r="D926" s="962"/>
      <c r="E926" s="962"/>
      <c r="F926" s="962"/>
      <c r="G926" s="962"/>
    </row>
    <row r="927" spans="1:7">
      <c r="A927" s="962"/>
      <c r="B927" s="962"/>
      <c r="C927" s="962"/>
      <c r="D927" s="962"/>
      <c r="E927" s="962"/>
      <c r="F927" s="962"/>
      <c r="G927" s="962"/>
    </row>
    <row r="928" spans="1:7">
      <c r="A928" s="962"/>
      <c r="B928" s="962"/>
      <c r="C928" s="962"/>
      <c r="D928" s="962"/>
      <c r="E928" s="962"/>
      <c r="F928" s="962"/>
      <c r="G928" s="962"/>
    </row>
    <row r="929" spans="1:7">
      <c r="A929" s="962"/>
      <c r="B929" s="962"/>
      <c r="C929" s="962"/>
      <c r="D929" s="962"/>
      <c r="E929" s="962"/>
      <c r="F929" s="962"/>
      <c r="G929" s="962"/>
    </row>
    <row r="930" spans="1:7">
      <c r="A930" s="962"/>
      <c r="B930" s="962"/>
      <c r="C930" s="962"/>
      <c r="D930" s="962"/>
      <c r="E930" s="962"/>
      <c r="F930" s="962"/>
      <c r="G930" s="962"/>
    </row>
    <row r="931" spans="1:7">
      <c r="A931" s="962"/>
      <c r="B931" s="962"/>
      <c r="C931" s="962"/>
      <c r="D931" s="962"/>
      <c r="E931" s="962"/>
      <c r="F931" s="962"/>
      <c r="G931" s="962"/>
    </row>
    <row r="932" spans="1:7">
      <c r="A932" s="962"/>
      <c r="B932" s="962"/>
      <c r="C932" s="962"/>
      <c r="D932" s="962"/>
      <c r="E932" s="962"/>
      <c r="F932" s="962"/>
      <c r="G932" s="962"/>
    </row>
    <row r="933" spans="1:7">
      <c r="A933" s="962"/>
      <c r="B933" s="962"/>
      <c r="C933" s="962"/>
      <c r="D933" s="962"/>
      <c r="E933" s="962"/>
      <c r="F933" s="962"/>
      <c r="G933" s="962"/>
    </row>
    <row r="934" spans="1:7">
      <c r="A934" s="962"/>
      <c r="B934" s="962"/>
      <c r="C934" s="962"/>
      <c r="D934" s="962"/>
      <c r="E934" s="962"/>
      <c r="F934" s="962"/>
      <c r="G934" s="962"/>
    </row>
    <row r="935" spans="1:7">
      <c r="A935" s="962"/>
      <c r="B935" s="962"/>
      <c r="C935" s="962"/>
      <c r="D935" s="962"/>
      <c r="E935" s="962"/>
      <c r="F935" s="962"/>
      <c r="G935" s="962"/>
    </row>
    <row r="936" spans="1:7">
      <c r="A936" s="962"/>
      <c r="B936" s="962"/>
      <c r="C936" s="962"/>
      <c r="D936" s="962"/>
      <c r="E936" s="962"/>
      <c r="F936" s="962"/>
      <c r="G936" s="962"/>
    </row>
    <row r="937" spans="1:7">
      <c r="A937" s="962"/>
      <c r="B937" s="962"/>
      <c r="C937" s="962"/>
      <c r="D937" s="962"/>
      <c r="E937" s="962"/>
      <c r="F937" s="962"/>
      <c r="G937" s="962"/>
    </row>
    <row r="938" spans="1:7">
      <c r="A938" s="962"/>
      <c r="B938" s="962"/>
      <c r="C938" s="962"/>
      <c r="D938" s="962"/>
      <c r="E938" s="962"/>
      <c r="F938" s="962"/>
      <c r="G938" s="962"/>
    </row>
    <row r="939" spans="1:7">
      <c r="A939" s="962"/>
      <c r="B939" s="962"/>
      <c r="C939" s="962"/>
      <c r="D939" s="962"/>
      <c r="E939" s="962"/>
      <c r="F939" s="962"/>
      <c r="G939" s="962"/>
    </row>
    <row r="940" spans="1:7">
      <c r="A940" s="962"/>
      <c r="B940" s="962"/>
      <c r="C940" s="962"/>
      <c r="D940" s="962"/>
      <c r="E940" s="962"/>
      <c r="F940" s="962"/>
      <c r="G940" s="962"/>
    </row>
    <row r="941" spans="1:7">
      <c r="A941" s="962"/>
      <c r="B941" s="962"/>
      <c r="C941" s="962"/>
      <c r="D941" s="962"/>
      <c r="E941" s="962"/>
      <c r="F941" s="962"/>
      <c r="G941" s="962"/>
    </row>
    <row r="942" spans="1:7">
      <c r="A942" s="962"/>
      <c r="B942" s="962"/>
      <c r="C942" s="962"/>
      <c r="D942" s="962"/>
      <c r="E942" s="962"/>
      <c r="F942" s="962"/>
      <c r="G942" s="962"/>
    </row>
    <row r="943" spans="1:7">
      <c r="A943" s="962"/>
      <c r="B943" s="962"/>
      <c r="C943" s="962"/>
      <c r="D943" s="962"/>
      <c r="E943" s="962"/>
      <c r="F943" s="962"/>
      <c r="G943" s="962"/>
    </row>
    <row r="944" spans="1:7">
      <c r="A944" s="962"/>
      <c r="B944" s="962"/>
      <c r="C944" s="962"/>
      <c r="D944" s="962"/>
      <c r="E944" s="962"/>
      <c r="F944" s="962"/>
      <c r="G944" s="962"/>
    </row>
    <row r="945" spans="1:7">
      <c r="A945" s="962"/>
      <c r="B945" s="962"/>
      <c r="C945" s="962"/>
      <c r="D945" s="962"/>
      <c r="E945" s="962"/>
      <c r="F945" s="962"/>
      <c r="G945" s="962"/>
    </row>
    <row r="946" spans="1:7">
      <c r="A946" s="962"/>
      <c r="B946" s="962"/>
      <c r="C946" s="962"/>
      <c r="D946" s="962"/>
      <c r="E946" s="962"/>
      <c r="F946" s="962"/>
      <c r="G946" s="962"/>
    </row>
    <row r="947" spans="1:7">
      <c r="A947" s="962"/>
      <c r="B947" s="962"/>
      <c r="C947" s="962"/>
      <c r="D947" s="962"/>
      <c r="E947" s="962"/>
      <c r="F947" s="962"/>
      <c r="G947" s="962"/>
    </row>
    <row r="948" spans="1:7">
      <c r="A948" s="962"/>
      <c r="B948" s="962"/>
      <c r="C948" s="962"/>
      <c r="D948" s="962"/>
      <c r="E948" s="962"/>
      <c r="F948" s="962"/>
      <c r="G948" s="962"/>
    </row>
    <row r="949" spans="1:7">
      <c r="A949" s="962"/>
      <c r="B949" s="962"/>
      <c r="C949" s="962"/>
      <c r="D949" s="962"/>
      <c r="E949" s="962"/>
      <c r="F949" s="962"/>
      <c r="G949" s="962"/>
    </row>
    <row r="950" spans="1:7">
      <c r="A950" s="962"/>
      <c r="B950" s="962"/>
      <c r="C950" s="962"/>
      <c r="D950" s="962"/>
      <c r="E950" s="962"/>
      <c r="F950" s="962"/>
      <c r="G950" s="962"/>
    </row>
    <row r="951" spans="1:7">
      <c r="A951" s="962"/>
      <c r="B951" s="962"/>
      <c r="C951" s="962"/>
      <c r="D951" s="962"/>
      <c r="E951" s="962"/>
      <c r="F951" s="962"/>
      <c r="G951" s="962"/>
    </row>
    <row r="952" spans="1:7">
      <c r="A952" s="962"/>
      <c r="B952" s="962"/>
      <c r="C952" s="962"/>
      <c r="D952" s="962"/>
      <c r="E952" s="962"/>
      <c r="F952" s="962"/>
      <c r="G952" s="962"/>
    </row>
    <row r="953" spans="1:7">
      <c r="A953" s="962"/>
      <c r="B953" s="962"/>
      <c r="C953" s="962"/>
      <c r="D953" s="962"/>
      <c r="E953" s="962"/>
      <c r="F953" s="962"/>
      <c r="G953" s="962"/>
    </row>
    <row r="954" spans="1:7">
      <c r="A954" s="962"/>
      <c r="B954" s="962"/>
      <c r="C954" s="962"/>
      <c r="D954" s="962"/>
      <c r="E954" s="962"/>
      <c r="F954" s="962"/>
      <c r="G954" s="962"/>
    </row>
    <row r="955" spans="1:7">
      <c r="A955" s="962"/>
      <c r="B955" s="962"/>
      <c r="C955" s="962"/>
      <c r="D955" s="962"/>
      <c r="E955" s="962"/>
      <c r="F955" s="962"/>
      <c r="G955" s="962"/>
    </row>
    <row r="956" spans="1:7">
      <c r="A956" s="962"/>
      <c r="B956" s="962"/>
      <c r="C956" s="962"/>
      <c r="D956" s="962"/>
      <c r="E956" s="962"/>
      <c r="F956" s="962"/>
      <c r="G956" s="962"/>
    </row>
    <row r="957" spans="1:7">
      <c r="A957" s="962"/>
      <c r="B957" s="962"/>
      <c r="C957" s="962"/>
      <c r="D957" s="962"/>
      <c r="E957" s="962"/>
      <c r="F957" s="962"/>
      <c r="G957" s="962"/>
    </row>
    <row r="958" spans="1:7">
      <c r="A958" s="962"/>
      <c r="B958" s="962"/>
      <c r="C958" s="962"/>
      <c r="D958" s="962"/>
      <c r="E958" s="962"/>
      <c r="F958" s="962"/>
      <c r="G958" s="962"/>
    </row>
    <row r="959" spans="1:7">
      <c r="A959" s="962"/>
      <c r="B959" s="962"/>
      <c r="C959" s="962"/>
      <c r="D959" s="962"/>
      <c r="E959" s="962"/>
      <c r="F959" s="962"/>
      <c r="G959" s="962"/>
    </row>
    <row r="960" spans="1:7">
      <c r="A960" s="962"/>
      <c r="B960" s="962"/>
      <c r="C960" s="962"/>
      <c r="D960" s="962"/>
      <c r="E960" s="962"/>
      <c r="F960" s="962"/>
      <c r="G960" s="962"/>
    </row>
    <row r="961" spans="1:7">
      <c r="A961" s="962"/>
      <c r="B961" s="962"/>
      <c r="C961" s="962"/>
      <c r="D961" s="962"/>
      <c r="E961" s="962"/>
      <c r="F961" s="962"/>
      <c r="G961" s="962"/>
    </row>
    <row r="962" spans="1:7">
      <c r="A962" s="962"/>
      <c r="B962" s="962"/>
      <c r="C962" s="962"/>
      <c r="D962" s="962"/>
      <c r="E962" s="962"/>
      <c r="F962" s="962"/>
      <c r="G962" s="962"/>
    </row>
    <row r="963" spans="1:7">
      <c r="A963" s="962"/>
      <c r="B963" s="962"/>
      <c r="C963" s="962"/>
      <c r="D963" s="962"/>
      <c r="E963" s="962"/>
      <c r="F963" s="962"/>
      <c r="G963" s="962"/>
    </row>
    <row r="964" spans="1:7">
      <c r="A964" s="962"/>
      <c r="B964" s="962"/>
      <c r="C964" s="962"/>
      <c r="D964" s="962"/>
      <c r="E964" s="962"/>
      <c r="F964" s="962"/>
      <c r="G964" s="962"/>
    </row>
    <row r="965" spans="1:7">
      <c r="A965" s="962"/>
      <c r="B965" s="962"/>
      <c r="C965" s="962"/>
      <c r="D965" s="962"/>
      <c r="E965" s="962"/>
      <c r="F965" s="962"/>
      <c r="G965" s="962"/>
    </row>
    <row r="966" spans="1:7">
      <c r="A966" s="962"/>
      <c r="B966" s="962"/>
      <c r="C966" s="962"/>
      <c r="D966" s="962"/>
      <c r="E966" s="962"/>
      <c r="F966" s="962"/>
      <c r="G966" s="962"/>
    </row>
    <row r="967" spans="1:7">
      <c r="A967" s="962"/>
      <c r="B967" s="962"/>
      <c r="C967" s="962"/>
      <c r="D967" s="962"/>
      <c r="E967" s="962"/>
      <c r="F967" s="962"/>
      <c r="G967" s="962"/>
    </row>
    <row r="968" spans="1:7">
      <c r="A968" s="962"/>
      <c r="B968" s="962"/>
      <c r="C968" s="962"/>
      <c r="D968" s="962"/>
      <c r="E968" s="962"/>
      <c r="F968" s="962"/>
      <c r="G968" s="962"/>
    </row>
    <row r="969" spans="1:7">
      <c r="A969" s="962"/>
      <c r="B969" s="962"/>
      <c r="C969" s="962"/>
      <c r="D969" s="962"/>
      <c r="E969" s="962"/>
      <c r="F969" s="962"/>
      <c r="G969" s="962"/>
    </row>
    <row r="970" spans="1:7">
      <c r="A970" s="962"/>
      <c r="B970" s="962"/>
      <c r="C970" s="962"/>
      <c r="D970" s="962"/>
      <c r="E970" s="962"/>
      <c r="F970" s="962"/>
      <c r="G970" s="962"/>
    </row>
    <row r="971" spans="1:7">
      <c r="A971" s="962"/>
      <c r="B971" s="962"/>
      <c r="C971" s="962"/>
      <c r="D971" s="962"/>
      <c r="E971" s="962"/>
      <c r="F971" s="962"/>
      <c r="G971" s="962"/>
    </row>
    <row r="972" spans="1:7">
      <c r="A972" s="962"/>
      <c r="B972" s="962"/>
      <c r="C972" s="962"/>
      <c r="D972" s="962"/>
      <c r="E972" s="962"/>
      <c r="F972" s="962"/>
      <c r="G972" s="962"/>
    </row>
    <row r="973" spans="1:7">
      <c r="A973" s="962"/>
      <c r="B973" s="962"/>
      <c r="C973" s="962"/>
      <c r="D973" s="962"/>
      <c r="E973" s="962"/>
      <c r="F973" s="962"/>
      <c r="G973" s="962"/>
    </row>
    <row r="974" spans="1:7">
      <c r="A974" s="962"/>
      <c r="B974" s="962"/>
      <c r="C974" s="962"/>
      <c r="D974" s="962"/>
      <c r="E974" s="962"/>
      <c r="F974" s="962"/>
      <c r="G974" s="962"/>
    </row>
    <row r="975" spans="1:7">
      <c r="A975" s="962"/>
      <c r="B975" s="962"/>
      <c r="C975" s="962"/>
      <c r="D975" s="962"/>
      <c r="E975" s="962"/>
      <c r="F975" s="962"/>
      <c r="G975" s="962"/>
    </row>
    <row r="976" spans="1:7">
      <c r="A976" s="962"/>
      <c r="B976" s="962"/>
      <c r="C976" s="962"/>
      <c r="D976" s="962"/>
      <c r="E976" s="962"/>
      <c r="F976" s="962"/>
      <c r="G976" s="962"/>
    </row>
    <row r="977" spans="1:7">
      <c r="A977" s="962"/>
      <c r="B977" s="962"/>
      <c r="C977" s="962"/>
      <c r="D977" s="962"/>
      <c r="E977" s="962"/>
      <c r="F977" s="962"/>
      <c r="G977" s="962"/>
    </row>
    <row r="978" spans="1:7">
      <c r="A978" s="962"/>
      <c r="B978" s="962"/>
      <c r="C978" s="962"/>
      <c r="D978" s="962"/>
      <c r="E978" s="962"/>
      <c r="F978" s="962"/>
      <c r="G978" s="962"/>
    </row>
    <row r="979" spans="1:7">
      <c r="A979" s="962"/>
      <c r="B979" s="962"/>
      <c r="C979" s="962"/>
      <c r="D979" s="962"/>
      <c r="E979" s="962"/>
      <c r="F979" s="962"/>
      <c r="G979" s="962"/>
    </row>
    <row r="980" spans="1:7">
      <c r="A980" s="962"/>
      <c r="B980" s="962"/>
      <c r="C980" s="962"/>
      <c r="D980" s="962"/>
      <c r="E980" s="962"/>
      <c r="F980" s="962"/>
      <c r="G980" s="962"/>
    </row>
    <row r="981" spans="1:7">
      <c r="A981" s="962"/>
      <c r="B981" s="962"/>
      <c r="C981" s="962"/>
      <c r="D981" s="962"/>
      <c r="E981" s="962"/>
      <c r="F981" s="962"/>
      <c r="G981" s="962"/>
    </row>
    <row r="982" spans="1:7">
      <c r="A982" s="962"/>
      <c r="B982" s="962"/>
      <c r="C982" s="962"/>
      <c r="D982" s="962"/>
      <c r="E982" s="962"/>
      <c r="F982" s="962"/>
      <c r="G982" s="962"/>
    </row>
    <row r="983" spans="1:7">
      <c r="A983" s="962"/>
      <c r="B983" s="962"/>
      <c r="C983" s="962"/>
      <c r="D983" s="962"/>
      <c r="E983" s="962"/>
      <c r="F983" s="962"/>
      <c r="G983" s="962"/>
    </row>
    <row r="984" spans="1:7">
      <c r="A984" s="962"/>
      <c r="B984" s="962"/>
      <c r="C984" s="962"/>
      <c r="D984" s="962"/>
      <c r="E984" s="962"/>
      <c r="F984" s="962"/>
      <c r="G984" s="962"/>
    </row>
    <row r="985" spans="1:7">
      <c r="A985" s="962"/>
      <c r="B985" s="962"/>
      <c r="C985" s="962"/>
      <c r="D985" s="962"/>
      <c r="E985" s="962"/>
      <c r="F985" s="962"/>
      <c r="G985" s="962"/>
    </row>
    <row r="986" spans="1:7">
      <c r="A986" s="962"/>
      <c r="B986" s="962"/>
      <c r="C986" s="962"/>
      <c r="D986" s="962"/>
      <c r="E986" s="962"/>
      <c r="F986" s="962"/>
      <c r="G986" s="962"/>
    </row>
    <row r="987" spans="1:7">
      <c r="A987" s="962"/>
      <c r="B987" s="962"/>
      <c r="C987" s="962"/>
      <c r="D987" s="962"/>
      <c r="E987" s="962"/>
      <c r="F987" s="962"/>
      <c r="G987" s="962"/>
    </row>
    <row r="988" spans="1:7">
      <c r="A988" s="962"/>
      <c r="B988" s="962"/>
      <c r="C988" s="962"/>
      <c r="D988" s="962"/>
      <c r="E988" s="962"/>
      <c r="F988" s="962"/>
      <c r="G988" s="962"/>
    </row>
    <row r="989" spans="1:7">
      <c r="A989" s="962"/>
      <c r="B989" s="962"/>
      <c r="C989" s="962"/>
      <c r="D989" s="962"/>
      <c r="E989" s="962"/>
      <c r="F989" s="962"/>
      <c r="G989" s="962"/>
    </row>
    <row r="990" spans="1:7">
      <c r="A990" s="962"/>
      <c r="B990" s="962"/>
      <c r="C990" s="962"/>
      <c r="D990" s="962"/>
      <c r="E990" s="962"/>
      <c r="F990" s="962"/>
      <c r="G990" s="962"/>
    </row>
    <row r="991" spans="1:7">
      <c r="A991" s="962"/>
      <c r="B991" s="962"/>
      <c r="C991" s="962"/>
      <c r="D991" s="962"/>
      <c r="E991" s="962"/>
      <c r="F991" s="962"/>
      <c r="G991" s="962"/>
    </row>
    <row r="992" spans="1:7">
      <c r="A992" s="962"/>
      <c r="B992" s="962"/>
      <c r="C992" s="962"/>
      <c r="D992" s="962"/>
      <c r="E992" s="962"/>
      <c r="F992" s="962"/>
      <c r="G992" s="962"/>
    </row>
    <row r="993" spans="1:7">
      <c r="A993" s="962"/>
      <c r="B993" s="962"/>
      <c r="C993" s="962"/>
      <c r="D993" s="962"/>
      <c r="E993" s="962"/>
      <c r="F993" s="962"/>
      <c r="G993" s="962"/>
    </row>
    <row r="994" spans="1:7">
      <c r="A994" s="962"/>
      <c r="B994" s="962"/>
      <c r="C994" s="962"/>
      <c r="D994" s="962"/>
      <c r="E994" s="962"/>
      <c r="F994" s="962"/>
      <c r="G994" s="962"/>
    </row>
    <row r="995" spans="1:7">
      <c r="A995" s="962"/>
      <c r="B995" s="962"/>
      <c r="C995" s="962"/>
      <c r="D995" s="962"/>
      <c r="E995" s="962"/>
      <c r="F995" s="962"/>
      <c r="G995" s="962"/>
    </row>
    <row r="996" spans="1:7">
      <c r="A996" s="962"/>
      <c r="B996" s="962"/>
      <c r="C996" s="962"/>
      <c r="D996" s="962"/>
      <c r="E996" s="962"/>
      <c r="F996" s="962"/>
      <c r="G996" s="962"/>
    </row>
    <row r="997" spans="1:7">
      <c r="A997" s="962"/>
      <c r="B997" s="962"/>
      <c r="C997" s="962"/>
      <c r="D997" s="962"/>
      <c r="E997" s="962"/>
      <c r="F997" s="962"/>
      <c r="G997" s="962"/>
    </row>
    <row r="998" spans="1:7">
      <c r="A998" s="962"/>
      <c r="B998" s="962"/>
      <c r="C998" s="962"/>
      <c r="D998" s="962"/>
      <c r="E998" s="962"/>
      <c r="F998" s="962"/>
      <c r="G998" s="962"/>
    </row>
    <row r="999" spans="1:7">
      <c r="A999" s="962"/>
      <c r="B999" s="962"/>
      <c r="C999" s="962"/>
      <c r="D999" s="962"/>
      <c r="E999" s="962"/>
      <c r="F999" s="962"/>
      <c r="G999" s="962"/>
    </row>
    <row r="1000" spans="1:7">
      <c r="A1000" s="962"/>
      <c r="B1000" s="962"/>
      <c r="C1000" s="962"/>
      <c r="D1000" s="962"/>
      <c r="E1000" s="962"/>
      <c r="F1000" s="962"/>
      <c r="G1000" s="962"/>
    </row>
    <row r="1001" spans="1:7">
      <c r="A1001" s="962"/>
      <c r="B1001" s="962"/>
      <c r="C1001" s="962"/>
      <c r="D1001" s="962"/>
      <c r="E1001" s="962"/>
      <c r="F1001" s="962"/>
      <c r="G1001" s="962"/>
    </row>
    <row r="1002" spans="1:7">
      <c r="A1002" s="962"/>
      <c r="B1002" s="962"/>
      <c r="C1002" s="962"/>
      <c r="D1002" s="962"/>
      <c r="E1002" s="962"/>
      <c r="F1002" s="962"/>
      <c r="G1002" s="962"/>
    </row>
    <row r="1003" spans="1:7">
      <c r="A1003" s="962"/>
      <c r="B1003" s="962"/>
      <c r="C1003" s="962"/>
      <c r="D1003" s="962"/>
      <c r="E1003" s="962"/>
      <c r="F1003" s="962"/>
      <c r="G1003" s="962"/>
    </row>
    <row r="1004" spans="1:7">
      <c r="A1004" s="962"/>
      <c r="B1004" s="962"/>
      <c r="C1004" s="962"/>
      <c r="D1004" s="962"/>
      <c r="E1004" s="962"/>
      <c r="F1004" s="962"/>
      <c r="G1004" s="962"/>
    </row>
    <row r="1005" spans="1:7">
      <c r="A1005" s="962"/>
      <c r="B1005" s="962"/>
      <c r="C1005" s="962"/>
      <c r="D1005" s="962"/>
      <c r="E1005" s="962"/>
      <c r="F1005" s="962"/>
      <c r="G1005" s="962"/>
    </row>
    <row r="1006" spans="1:7">
      <c r="A1006" s="962"/>
      <c r="B1006" s="962"/>
      <c r="C1006" s="962"/>
      <c r="D1006" s="962"/>
      <c r="E1006" s="962"/>
      <c r="F1006" s="962"/>
      <c r="G1006" s="962"/>
    </row>
    <row r="1007" spans="1:7">
      <c r="A1007" s="962"/>
      <c r="B1007" s="962"/>
      <c r="C1007" s="962"/>
      <c r="D1007" s="962"/>
      <c r="E1007" s="962"/>
      <c r="F1007" s="962"/>
      <c r="G1007" s="962"/>
    </row>
    <row r="1008" spans="1:7">
      <c r="A1008" s="962"/>
      <c r="B1008" s="962"/>
      <c r="C1008" s="962"/>
      <c r="D1008" s="962"/>
      <c r="E1008" s="962"/>
      <c r="F1008" s="962"/>
      <c r="G1008" s="962"/>
    </row>
    <row r="1009" spans="1:7">
      <c r="A1009" s="962"/>
      <c r="B1009" s="962"/>
      <c r="C1009" s="962"/>
      <c r="D1009" s="962"/>
      <c r="E1009" s="962"/>
      <c r="F1009" s="962"/>
      <c r="G1009" s="962"/>
    </row>
    <row r="1010" spans="1:7">
      <c r="A1010" s="962"/>
      <c r="B1010" s="962"/>
      <c r="C1010" s="962"/>
      <c r="D1010" s="962"/>
      <c r="E1010" s="962"/>
      <c r="F1010" s="962"/>
      <c r="G1010" s="962"/>
    </row>
    <row r="1011" spans="1:7">
      <c r="A1011" s="962"/>
      <c r="B1011" s="962"/>
      <c r="C1011" s="962"/>
      <c r="D1011" s="962"/>
      <c r="E1011" s="962"/>
      <c r="F1011" s="962"/>
      <c r="G1011" s="962"/>
    </row>
    <row r="1012" spans="1:7">
      <c r="A1012" s="962"/>
      <c r="B1012" s="962"/>
      <c r="C1012" s="962"/>
      <c r="D1012" s="962"/>
      <c r="E1012" s="962"/>
      <c r="F1012" s="962"/>
      <c r="G1012" s="962"/>
    </row>
    <row r="1013" spans="1:7">
      <c r="A1013" s="962"/>
      <c r="B1013" s="962"/>
      <c r="C1013" s="962"/>
      <c r="D1013" s="962"/>
      <c r="E1013" s="962"/>
      <c r="F1013" s="962"/>
      <c r="G1013" s="962"/>
    </row>
    <row r="1014" spans="1:7">
      <c r="A1014" s="962"/>
      <c r="B1014" s="962"/>
      <c r="C1014" s="962"/>
      <c r="D1014" s="962"/>
      <c r="E1014" s="962"/>
      <c r="F1014" s="962"/>
      <c r="G1014" s="962"/>
    </row>
    <row r="1015" spans="1:7">
      <c r="A1015" s="962"/>
      <c r="B1015" s="962"/>
      <c r="C1015" s="962"/>
      <c r="D1015" s="962"/>
      <c r="E1015" s="962"/>
      <c r="F1015" s="962"/>
      <c r="G1015" s="962"/>
    </row>
    <row r="1016" spans="1:7">
      <c r="A1016" s="962"/>
      <c r="B1016" s="962"/>
      <c r="C1016" s="962"/>
      <c r="D1016" s="962"/>
      <c r="E1016" s="962"/>
      <c r="F1016" s="962"/>
      <c r="G1016" s="962"/>
    </row>
    <row r="1017" spans="1:7">
      <c r="A1017" s="962"/>
      <c r="B1017" s="962"/>
      <c r="C1017" s="962"/>
      <c r="D1017" s="962"/>
      <c r="E1017" s="962"/>
      <c r="F1017" s="962"/>
      <c r="G1017" s="962"/>
    </row>
    <row r="1018" spans="1:7">
      <c r="A1018" s="962"/>
      <c r="B1018" s="962"/>
      <c r="C1018" s="962"/>
      <c r="D1018" s="962"/>
      <c r="E1018" s="962"/>
      <c r="F1018" s="962"/>
      <c r="G1018" s="962"/>
    </row>
    <row r="1019" spans="1:7">
      <c r="A1019" s="962"/>
      <c r="B1019" s="962"/>
      <c r="C1019" s="962"/>
      <c r="D1019" s="962"/>
      <c r="E1019" s="962"/>
      <c r="F1019" s="962"/>
      <c r="G1019" s="962"/>
    </row>
    <row r="1020" spans="1:7">
      <c r="A1020" s="962"/>
      <c r="B1020" s="962"/>
      <c r="C1020" s="962"/>
      <c r="D1020" s="962"/>
      <c r="E1020" s="962"/>
      <c r="F1020" s="962"/>
      <c r="G1020" s="962"/>
    </row>
    <row r="1021" spans="1:7">
      <c r="A1021" s="962"/>
      <c r="B1021" s="962"/>
      <c r="C1021" s="962"/>
      <c r="D1021" s="962"/>
      <c r="E1021" s="962"/>
      <c r="F1021" s="962"/>
      <c r="G1021" s="962"/>
    </row>
    <row r="1022" spans="1:7">
      <c r="A1022" s="962"/>
      <c r="B1022" s="962"/>
      <c r="C1022" s="962"/>
      <c r="D1022" s="962"/>
      <c r="E1022" s="962"/>
      <c r="F1022" s="962"/>
      <c r="G1022" s="962"/>
    </row>
    <row r="1023" spans="1:7">
      <c r="A1023" s="962"/>
      <c r="B1023" s="962"/>
      <c r="C1023" s="962"/>
      <c r="D1023" s="962"/>
      <c r="E1023" s="962"/>
      <c r="F1023" s="962"/>
      <c r="G1023" s="962"/>
    </row>
    <row r="1024" spans="1:7">
      <c r="A1024" s="962"/>
      <c r="B1024" s="962"/>
      <c r="C1024" s="962"/>
      <c r="D1024" s="962"/>
      <c r="E1024" s="962"/>
      <c r="F1024" s="962"/>
      <c r="G1024" s="962"/>
    </row>
    <row r="1025" spans="1:7">
      <c r="A1025" s="962"/>
      <c r="B1025" s="962"/>
      <c r="C1025" s="962"/>
      <c r="D1025" s="962"/>
      <c r="E1025" s="962"/>
      <c r="F1025" s="962"/>
      <c r="G1025" s="962"/>
    </row>
    <row r="1026" spans="1:7">
      <c r="A1026" s="962"/>
      <c r="B1026" s="962"/>
      <c r="C1026" s="962"/>
      <c r="D1026" s="962"/>
      <c r="E1026" s="962"/>
      <c r="F1026" s="962"/>
      <c r="G1026" s="962"/>
    </row>
    <row r="1027" spans="1:7">
      <c r="A1027" s="962"/>
      <c r="B1027" s="962"/>
      <c r="C1027" s="962"/>
      <c r="D1027" s="962"/>
      <c r="E1027" s="962"/>
      <c r="F1027" s="962"/>
      <c r="G1027" s="962"/>
    </row>
    <row r="1028" spans="1:7">
      <c r="A1028" s="962"/>
      <c r="B1028" s="962"/>
      <c r="C1028" s="962"/>
      <c r="D1028" s="962"/>
      <c r="E1028" s="962"/>
      <c r="F1028" s="962"/>
      <c r="G1028" s="962"/>
    </row>
    <row r="1029" spans="1:7">
      <c r="A1029" s="962"/>
      <c r="B1029" s="962"/>
      <c r="C1029" s="962"/>
      <c r="D1029" s="962"/>
      <c r="E1029" s="962"/>
      <c r="F1029" s="962"/>
      <c r="G1029" s="962"/>
    </row>
    <row r="1030" spans="1:7">
      <c r="A1030" s="962"/>
      <c r="B1030" s="962"/>
      <c r="C1030" s="962"/>
      <c r="D1030" s="962"/>
      <c r="E1030" s="962"/>
      <c r="F1030" s="962"/>
      <c r="G1030" s="962"/>
    </row>
    <row r="1031" spans="1:7">
      <c r="A1031" s="962"/>
      <c r="B1031" s="962"/>
      <c r="C1031" s="962"/>
      <c r="D1031" s="962"/>
      <c r="E1031" s="962"/>
      <c r="F1031" s="962"/>
      <c r="G1031" s="962"/>
    </row>
    <row r="1032" spans="1:7">
      <c r="A1032" s="962"/>
      <c r="B1032" s="962"/>
      <c r="C1032" s="962"/>
      <c r="D1032" s="962"/>
      <c r="E1032" s="962"/>
      <c r="F1032" s="962"/>
      <c r="G1032" s="962"/>
    </row>
    <row r="1033" spans="1:7">
      <c r="A1033" s="962"/>
      <c r="B1033" s="962"/>
      <c r="C1033" s="962"/>
      <c r="D1033" s="962"/>
      <c r="E1033" s="962"/>
      <c r="F1033" s="962"/>
      <c r="G1033" s="962"/>
    </row>
    <row r="1034" spans="1:7">
      <c r="A1034" s="962"/>
      <c r="B1034" s="962"/>
      <c r="C1034" s="962"/>
      <c r="D1034" s="962"/>
      <c r="E1034" s="962"/>
      <c r="F1034" s="962"/>
      <c r="G1034" s="962"/>
    </row>
    <row r="1035" spans="1:7">
      <c r="A1035" s="962"/>
      <c r="B1035" s="962"/>
      <c r="C1035" s="962"/>
      <c r="D1035" s="962"/>
      <c r="E1035" s="962"/>
      <c r="F1035" s="962"/>
      <c r="G1035" s="962"/>
    </row>
    <row r="1036" spans="1:7">
      <c r="A1036" s="962"/>
      <c r="B1036" s="962"/>
      <c r="C1036" s="962"/>
      <c r="D1036" s="962"/>
      <c r="E1036" s="962"/>
      <c r="F1036" s="962"/>
      <c r="G1036" s="962"/>
    </row>
    <row r="1037" spans="1:7">
      <c r="A1037" s="962"/>
      <c r="B1037" s="962"/>
      <c r="C1037" s="962"/>
      <c r="D1037" s="962"/>
      <c r="E1037" s="962"/>
      <c r="F1037" s="962"/>
      <c r="G1037" s="962"/>
    </row>
    <row r="1038" spans="1:7">
      <c r="A1038" s="962"/>
      <c r="B1038" s="962"/>
      <c r="C1038" s="962"/>
      <c r="D1038" s="962"/>
      <c r="E1038" s="962"/>
      <c r="F1038" s="962"/>
      <c r="G1038" s="962"/>
    </row>
    <row r="1039" spans="1:7">
      <c r="A1039" s="962"/>
      <c r="B1039" s="962"/>
      <c r="C1039" s="962"/>
      <c r="D1039" s="962"/>
      <c r="E1039" s="962"/>
      <c r="F1039" s="962"/>
      <c r="G1039" s="962"/>
    </row>
    <row r="1040" spans="1:7">
      <c r="A1040" s="962"/>
      <c r="B1040" s="962"/>
      <c r="C1040" s="962"/>
      <c r="D1040" s="962"/>
      <c r="E1040" s="962"/>
      <c r="F1040" s="962"/>
      <c r="G1040" s="962"/>
    </row>
    <row r="1041" spans="1:7">
      <c r="A1041" s="962"/>
      <c r="B1041" s="962"/>
      <c r="C1041" s="962"/>
      <c r="D1041" s="962"/>
      <c r="E1041" s="962"/>
      <c r="F1041" s="962"/>
      <c r="G1041" s="962"/>
    </row>
    <row r="1042" spans="1:7">
      <c r="A1042" s="962"/>
      <c r="B1042" s="962"/>
      <c r="C1042" s="962"/>
      <c r="D1042" s="962"/>
      <c r="E1042" s="962"/>
      <c r="F1042" s="962"/>
      <c r="G1042" s="962"/>
    </row>
    <row r="1043" spans="1:7">
      <c r="A1043" s="962"/>
      <c r="B1043" s="962"/>
      <c r="C1043" s="962"/>
      <c r="D1043" s="962"/>
      <c r="E1043" s="962"/>
      <c r="F1043" s="962"/>
      <c r="G1043" s="962"/>
    </row>
    <row r="1044" spans="1:7">
      <c r="A1044" s="962"/>
      <c r="B1044" s="962"/>
      <c r="C1044" s="962"/>
      <c r="D1044" s="962"/>
      <c r="E1044" s="962"/>
      <c r="F1044" s="962"/>
      <c r="G1044" s="962"/>
    </row>
    <row r="1045" spans="1:7">
      <c r="A1045" s="962"/>
      <c r="B1045" s="962"/>
      <c r="C1045" s="962"/>
      <c r="D1045" s="962"/>
      <c r="E1045" s="962"/>
      <c r="F1045" s="962"/>
      <c r="G1045" s="962"/>
    </row>
    <row r="1046" spans="1:7">
      <c r="A1046" s="962"/>
      <c r="B1046" s="962"/>
      <c r="C1046" s="962"/>
      <c r="D1046" s="962"/>
      <c r="E1046" s="962"/>
      <c r="F1046" s="962"/>
      <c r="G1046" s="962"/>
    </row>
    <row r="1047" spans="1:7">
      <c r="A1047" s="962"/>
      <c r="B1047" s="962"/>
      <c r="C1047" s="962"/>
      <c r="D1047" s="962"/>
      <c r="E1047" s="962"/>
      <c r="F1047" s="962"/>
      <c r="G1047" s="962"/>
    </row>
    <row r="1048" spans="1:7">
      <c r="A1048" s="962"/>
      <c r="B1048" s="962"/>
      <c r="C1048" s="962"/>
      <c r="D1048" s="962"/>
      <c r="E1048" s="962"/>
      <c r="F1048" s="962"/>
      <c r="G1048" s="962"/>
    </row>
    <row r="1049" spans="1:7">
      <c r="A1049" s="962"/>
      <c r="B1049" s="962"/>
      <c r="C1049" s="962"/>
      <c r="D1049" s="962"/>
      <c r="E1049" s="962"/>
      <c r="F1049" s="962"/>
      <c r="G1049" s="962"/>
    </row>
    <row r="1050" spans="1:7">
      <c r="A1050" s="962"/>
      <c r="B1050" s="962"/>
      <c r="C1050" s="962"/>
      <c r="D1050" s="962"/>
      <c r="E1050" s="962"/>
      <c r="F1050" s="962"/>
      <c r="G1050" s="962"/>
    </row>
    <row r="1051" spans="1:7">
      <c r="A1051" s="962"/>
      <c r="B1051" s="962"/>
      <c r="C1051" s="962"/>
      <c r="D1051" s="962"/>
      <c r="E1051" s="962"/>
      <c r="F1051" s="962"/>
      <c r="G1051" s="962"/>
    </row>
    <row r="1052" spans="1:7">
      <c r="A1052" s="962"/>
      <c r="B1052" s="962"/>
      <c r="C1052" s="962"/>
      <c r="D1052" s="962"/>
      <c r="E1052" s="962"/>
      <c r="F1052" s="962"/>
      <c r="G1052" s="962"/>
    </row>
    <row r="1053" spans="1:7">
      <c r="A1053" s="962"/>
      <c r="B1053" s="962"/>
      <c r="C1053" s="962"/>
      <c r="D1053" s="962"/>
      <c r="E1053" s="962"/>
      <c r="F1053" s="962"/>
      <c r="G1053" s="962"/>
    </row>
    <row r="1054" spans="1:7">
      <c r="A1054" s="962"/>
      <c r="B1054" s="962"/>
      <c r="C1054" s="962"/>
      <c r="D1054" s="962"/>
      <c r="E1054" s="962"/>
      <c r="F1054" s="962"/>
      <c r="G1054" s="962"/>
    </row>
    <row r="1055" spans="1:7">
      <c r="A1055" s="962"/>
      <c r="B1055" s="962"/>
      <c r="C1055" s="962"/>
      <c r="D1055" s="962"/>
      <c r="E1055" s="962"/>
      <c r="F1055" s="962"/>
      <c r="G1055" s="962"/>
    </row>
    <row r="1056" spans="1:7">
      <c r="A1056" s="962"/>
      <c r="B1056" s="962"/>
      <c r="C1056" s="962"/>
      <c r="D1056" s="962"/>
      <c r="E1056" s="962"/>
      <c r="F1056" s="962"/>
      <c r="G1056" s="962"/>
    </row>
    <row r="1057" spans="1:7">
      <c r="A1057" s="962"/>
      <c r="B1057" s="962"/>
      <c r="C1057" s="962"/>
      <c r="D1057" s="962"/>
      <c r="E1057" s="962"/>
      <c r="F1057" s="962"/>
      <c r="G1057" s="962"/>
    </row>
    <row r="1058" spans="1:7">
      <c r="A1058" s="962"/>
      <c r="B1058" s="962"/>
      <c r="C1058" s="962"/>
      <c r="D1058" s="962"/>
      <c r="E1058" s="962"/>
      <c r="F1058" s="962"/>
      <c r="G1058" s="962"/>
    </row>
    <row r="1059" spans="1:7">
      <c r="A1059" s="962"/>
      <c r="B1059" s="962"/>
      <c r="C1059" s="962"/>
      <c r="D1059" s="962"/>
      <c r="E1059" s="962"/>
      <c r="F1059" s="962"/>
      <c r="G1059" s="962"/>
    </row>
    <row r="1060" spans="1:7">
      <c r="A1060" s="962"/>
      <c r="B1060" s="962"/>
      <c r="C1060" s="962"/>
      <c r="D1060" s="962"/>
      <c r="E1060" s="962"/>
      <c r="F1060" s="962"/>
      <c r="G1060" s="962"/>
    </row>
    <row r="1061" spans="1:7">
      <c r="A1061" s="962"/>
      <c r="B1061" s="962"/>
      <c r="C1061" s="962"/>
      <c r="D1061" s="962"/>
      <c r="E1061" s="962"/>
      <c r="F1061" s="962"/>
      <c r="G1061" s="962"/>
    </row>
    <row r="1062" spans="1:7">
      <c r="A1062" s="962"/>
      <c r="B1062" s="962"/>
      <c r="C1062" s="962"/>
      <c r="D1062" s="962"/>
      <c r="E1062" s="962"/>
      <c r="F1062" s="962"/>
      <c r="G1062" s="962"/>
    </row>
    <row r="1063" spans="1:7">
      <c r="A1063" s="962"/>
      <c r="B1063" s="962"/>
      <c r="C1063" s="962"/>
      <c r="D1063" s="962"/>
      <c r="E1063" s="962"/>
      <c r="F1063" s="962"/>
      <c r="G1063" s="962"/>
    </row>
    <row r="1064" spans="1:7">
      <c r="A1064" s="962"/>
      <c r="B1064" s="962"/>
      <c r="C1064" s="962"/>
      <c r="D1064" s="962"/>
      <c r="E1064" s="962"/>
      <c r="F1064" s="962"/>
      <c r="G1064" s="962"/>
    </row>
    <row r="1065" spans="1:7">
      <c r="A1065" s="962"/>
      <c r="B1065" s="962"/>
      <c r="C1065" s="962"/>
      <c r="D1065" s="962"/>
      <c r="E1065" s="962"/>
      <c r="F1065" s="962"/>
      <c r="G1065" s="962"/>
    </row>
    <row r="1066" spans="1:7">
      <c r="A1066" s="962"/>
      <c r="B1066" s="962"/>
      <c r="C1066" s="962"/>
      <c r="D1066" s="962"/>
      <c r="E1066" s="962"/>
      <c r="F1066" s="962"/>
      <c r="G1066" s="962"/>
    </row>
    <row r="1067" spans="1:7">
      <c r="A1067" s="962"/>
      <c r="B1067" s="962"/>
      <c r="C1067" s="962"/>
      <c r="D1067" s="962"/>
      <c r="E1067" s="962"/>
      <c r="F1067" s="962"/>
      <c r="G1067" s="962"/>
    </row>
    <row r="1068" spans="1:7">
      <c r="A1068" s="962"/>
      <c r="B1068" s="962"/>
      <c r="C1068" s="962"/>
      <c r="D1068" s="962"/>
      <c r="E1068" s="962"/>
      <c r="F1068" s="962"/>
      <c r="G1068" s="962"/>
    </row>
    <row r="1069" spans="1:7">
      <c r="A1069" s="962"/>
      <c r="B1069" s="962"/>
      <c r="C1069" s="962"/>
      <c r="D1069" s="962"/>
      <c r="E1069" s="962"/>
      <c r="F1069" s="962"/>
      <c r="G1069" s="962"/>
    </row>
    <row r="1070" spans="1:7">
      <c r="A1070" s="962"/>
      <c r="B1070" s="962"/>
      <c r="C1070" s="962"/>
      <c r="D1070" s="962"/>
      <c r="E1070" s="962"/>
      <c r="F1070" s="962"/>
      <c r="G1070" s="962"/>
    </row>
    <row r="1071" spans="1:7">
      <c r="A1071" s="962"/>
      <c r="B1071" s="962"/>
      <c r="C1071" s="962"/>
      <c r="D1071" s="962"/>
      <c r="E1071" s="962"/>
      <c r="F1071" s="962"/>
      <c r="G1071" s="962"/>
    </row>
    <row r="1072" spans="1:7">
      <c r="A1072" s="962"/>
      <c r="B1072" s="962"/>
      <c r="C1072" s="962"/>
      <c r="D1072" s="962"/>
      <c r="E1072" s="962"/>
      <c r="F1072" s="962"/>
      <c r="G1072" s="962"/>
    </row>
    <row r="1073" spans="1:7">
      <c r="A1073" s="962"/>
      <c r="B1073" s="962"/>
      <c r="C1073" s="962"/>
      <c r="D1073" s="962"/>
      <c r="E1073" s="962"/>
      <c r="F1073" s="962"/>
      <c r="G1073" s="962"/>
    </row>
    <row r="1074" spans="1:7">
      <c r="A1074" s="962"/>
      <c r="B1074" s="962"/>
      <c r="C1074" s="962"/>
      <c r="D1074" s="962"/>
      <c r="E1074" s="962"/>
      <c r="F1074" s="962"/>
      <c r="G1074" s="962"/>
    </row>
    <row r="1075" spans="1:7">
      <c r="A1075" s="962"/>
      <c r="B1075" s="962"/>
      <c r="C1075" s="962"/>
      <c r="D1075" s="962"/>
      <c r="E1075" s="962"/>
      <c r="F1075" s="962"/>
      <c r="G1075" s="962"/>
    </row>
    <row r="1076" spans="1:7">
      <c r="A1076" s="962"/>
      <c r="B1076" s="962"/>
      <c r="C1076" s="962"/>
      <c r="D1076" s="962"/>
      <c r="E1076" s="962"/>
      <c r="F1076" s="962"/>
      <c r="G1076" s="962"/>
    </row>
    <row r="1077" spans="1:7">
      <c r="A1077" s="962"/>
      <c r="B1077" s="962"/>
      <c r="C1077" s="962"/>
      <c r="D1077" s="962"/>
      <c r="E1077" s="962"/>
      <c r="F1077" s="962"/>
      <c r="G1077" s="962"/>
    </row>
    <row r="1078" spans="1:7">
      <c r="A1078" s="962"/>
      <c r="B1078" s="962"/>
      <c r="C1078" s="962"/>
      <c r="D1078" s="962"/>
      <c r="E1078" s="962"/>
      <c r="F1078" s="962"/>
      <c r="G1078" s="962"/>
    </row>
    <row r="1079" spans="1:7">
      <c r="A1079" s="962"/>
      <c r="B1079" s="962"/>
      <c r="C1079" s="962"/>
      <c r="D1079" s="962"/>
      <c r="E1079" s="962"/>
      <c r="F1079" s="962"/>
      <c r="G1079" s="962"/>
    </row>
    <row r="1080" spans="1:7">
      <c r="A1080" s="962"/>
      <c r="B1080" s="962"/>
      <c r="C1080" s="962"/>
      <c r="D1080" s="962"/>
      <c r="E1080" s="962"/>
      <c r="F1080" s="962"/>
      <c r="G1080" s="962"/>
    </row>
    <row r="1081" spans="1:7">
      <c r="A1081" s="962"/>
      <c r="B1081" s="962"/>
      <c r="C1081" s="962"/>
      <c r="D1081" s="962"/>
      <c r="E1081" s="962"/>
      <c r="F1081" s="962"/>
      <c r="G1081" s="962"/>
    </row>
    <row r="1082" spans="1:7">
      <c r="A1082" s="962"/>
      <c r="B1082" s="962"/>
      <c r="C1082" s="962"/>
      <c r="D1082" s="962"/>
      <c r="E1082" s="962"/>
      <c r="F1082" s="962"/>
      <c r="G1082" s="962"/>
    </row>
    <row r="1083" spans="1:7">
      <c r="A1083" s="962"/>
      <c r="B1083" s="962"/>
      <c r="C1083" s="962"/>
      <c r="D1083" s="962"/>
      <c r="E1083" s="962"/>
      <c r="F1083" s="962"/>
      <c r="G1083" s="962"/>
    </row>
    <row r="1084" spans="1:7">
      <c r="A1084" s="962"/>
      <c r="B1084" s="962"/>
      <c r="C1084" s="962"/>
      <c r="D1084" s="962"/>
      <c r="E1084" s="962"/>
      <c r="F1084" s="962"/>
      <c r="G1084" s="962"/>
    </row>
    <row r="1085" spans="1:7">
      <c r="A1085" s="962"/>
      <c r="B1085" s="962"/>
      <c r="C1085" s="962"/>
      <c r="D1085" s="962"/>
      <c r="E1085" s="962"/>
      <c r="F1085" s="962"/>
      <c r="G1085" s="962"/>
    </row>
    <row r="1086" spans="1:7">
      <c r="A1086" s="962"/>
      <c r="B1086" s="962"/>
      <c r="C1086" s="962"/>
      <c r="D1086" s="962"/>
      <c r="E1086" s="962"/>
      <c r="F1086" s="962"/>
      <c r="G1086" s="962"/>
    </row>
    <row r="1087" spans="1:7">
      <c r="A1087" s="962"/>
      <c r="B1087" s="962"/>
      <c r="C1087" s="962"/>
      <c r="D1087" s="962"/>
      <c r="E1087" s="962"/>
      <c r="F1087" s="962"/>
      <c r="G1087" s="962"/>
    </row>
    <row r="1088" spans="1:7">
      <c r="A1088" s="962"/>
      <c r="B1088" s="962"/>
      <c r="C1088" s="962"/>
      <c r="D1088" s="962"/>
      <c r="E1088" s="962"/>
      <c r="F1088" s="962"/>
      <c r="G1088" s="962"/>
    </row>
    <row r="1089" spans="1:7">
      <c r="A1089" s="962"/>
      <c r="B1089" s="962"/>
      <c r="C1089" s="962"/>
      <c r="D1089" s="962"/>
      <c r="E1089" s="962"/>
      <c r="F1089" s="962"/>
      <c r="G1089" s="962"/>
    </row>
    <row r="1090" spans="1:7">
      <c r="A1090" s="962"/>
      <c r="B1090" s="962"/>
      <c r="C1090" s="962"/>
      <c r="D1090" s="962"/>
      <c r="E1090" s="962"/>
      <c r="F1090" s="962"/>
      <c r="G1090" s="962"/>
    </row>
    <row r="1091" spans="1:7">
      <c r="A1091" s="962"/>
      <c r="B1091" s="962"/>
      <c r="C1091" s="962"/>
      <c r="D1091" s="962"/>
      <c r="E1091" s="962"/>
      <c r="F1091" s="962"/>
      <c r="G1091" s="962"/>
    </row>
    <row r="1092" spans="1:7">
      <c r="A1092" s="962"/>
      <c r="B1092" s="962"/>
      <c r="C1092" s="962"/>
      <c r="D1092" s="962"/>
      <c r="E1092" s="962"/>
      <c r="F1092" s="962"/>
      <c r="G1092" s="962"/>
    </row>
    <row r="1093" spans="1:7">
      <c r="A1093" s="962"/>
      <c r="B1093" s="962"/>
      <c r="C1093" s="962"/>
      <c r="D1093" s="962"/>
      <c r="E1093" s="962"/>
      <c r="F1093" s="962"/>
      <c r="G1093" s="962"/>
    </row>
    <row r="1094" spans="1:7">
      <c r="A1094" s="962"/>
      <c r="B1094" s="962"/>
      <c r="C1094" s="962"/>
      <c r="D1094" s="962"/>
      <c r="E1094" s="962"/>
      <c r="F1094" s="962"/>
      <c r="G1094" s="962"/>
    </row>
    <row r="1095" spans="1:7">
      <c r="A1095" s="962"/>
      <c r="B1095" s="962"/>
      <c r="C1095" s="962"/>
      <c r="D1095" s="962"/>
      <c r="E1095" s="962"/>
      <c r="F1095" s="962"/>
      <c r="G1095" s="962"/>
    </row>
    <row r="1096" spans="1:7">
      <c r="A1096" s="962"/>
      <c r="B1096" s="962"/>
      <c r="C1096" s="962"/>
      <c r="D1096" s="962"/>
      <c r="E1096" s="962"/>
      <c r="F1096" s="962"/>
      <c r="G1096" s="962"/>
    </row>
    <row r="1097" spans="1:7">
      <c r="A1097" s="962"/>
      <c r="B1097" s="962"/>
      <c r="C1097" s="962"/>
      <c r="D1097" s="962"/>
      <c r="E1097" s="962"/>
      <c r="F1097" s="962"/>
      <c r="G1097" s="962"/>
    </row>
    <row r="1098" spans="1:7">
      <c r="A1098" s="962"/>
      <c r="B1098" s="962"/>
      <c r="C1098" s="962"/>
      <c r="D1098" s="962"/>
      <c r="E1098" s="962"/>
      <c r="F1098" s="962"/>
      <c r="G1098" s="962"/>
    </row>
    <row r="1099" spans="1:7">
      <c r="A1099" s="962"/>
      <c r="B1099" s="962"/>
      <c r="C1099" s="962"/>
      <c r="D1099" s="962"/>
      <c r="E1099" s="962"/>
      <c r="F1099" s="962"/>
      <c r="G1099" s="962"/>
    </row>
    <row r="1100" spans="1:7">
      <c r="A1100" s="962"/>
      <c r="B1100" s="962"/>
      <c r="C1100" s="962"/>
      <c r="D1100" s="962"/>
      <c r="E1100" s="962"/>
      <c r="F1100" s="962"/>
      <c r="G1100" s="962"/>
    </row>
    <row r="1101" spans="1:7">
      <c r="A1101" s="962"/>
      <c r="B1101" s="962"/>
      <c r="C1101" s="962"/>
      <c r="D1101" s="962"/>
      <c r="E1101" s="962"/>
      <c r="F1101" s="962"/>
      <c r="G1101" s="962"/>
    </row>
    <row r="1102" spans="1:7">
      <c r="A1102" s="962"/>
      <c r="B1102" s="962"/>
      <c r="C1102" s="962"/>
      <c r="D1102" s="962"/>
      <c r="E1102" s="962"/>
      <c r="F1102" s="962"/>
      <c r="G1102" s="962"/>
    </row>
    <row r="1103" spans="1:7">
      <c r="A1103" s="962"/>
      <c r="B1103" s="962"/>
      <c r="C1103" s="962"/>
      <c r="D1103" s="962"/>
      <c r="E1103" s="962"/>
      <c r="F1103" s="962"/>
      <c r="G1103" s="962"/>
    </row>
    <row r="1104" spans="1:7">
      <c r="A1104" s="962"/>
      <c r="B1104" s="962"/>
      <c r="C1104" s="962"/>
      <c r="D1104" s="962"/>
      <c r="E1104" s="962"/>
      <c r="F1104" s="962"/>
      <c r="G1104" s="962"/>
    </row>
    <row r="1105" spans="1:7">
      <c r="A1105" s="962"/>
      <c r="B1105" s="962"/>
      <c r="C1105" s="962"/>
      <c r="D1105" s="962"/>
      <c r="E1105" s="962"/>
      <c r="F1105" s="962"/>
      <c r="G1105" s="962"/>
    </row>
    <row r="1106" spans="1:7">
      <c r="A1106" s="962"/>
      <c r="B1106" s="962"/>
      <c r="C1106" s="962"/>
      <c r="D1106" s="962"/>
      <c r="E1106" s="962"/>
      <c r="F1106" s="962"/>
      <c r="G1106" s="962"/>
    </row>
    <row r="1107" spans="1:7">
      <c r="A1107" s="962"/>
      <c r="B1107" s="962"/>
      <c r="C1107" s="962"/>
      <c r="D1107" s="962"/>
      <c r="E1107" s="962"/>
      <c r="F1107" s="962"/>
      <c r="G1107" s="962"/>
    </row>
    <row r="1108" spans="1:7">
      <c r="A1108" s="962"/>
      <c r="B1108" s="962"/>
      <c r="C1108" s="962"/>
      <c r="D1108" s="962"/>
      <c r="E1108" s="962"/>
      <c r="F1108" s="962"/>
      <c r="G1108" s="962"/>
    </row>
    <row r="1109" spans="1:7">
      <c r="A1109" s="962"/>
      <c r="B1109" s="962"/>
      <c r="C1109" s="962"/>
      <c r="D1109" s="962"/>
      <c r="E1109" s="962"/>
      <c r="F1109" s="962"/>
      <c r="G1109" s="962"/>
    </row>
    <row r="1110" spans="1:7">
      <c r="A1110" s="962"/>
      <c r="B1110" s="962"/>
      <c r="C1110" s="962"/>
      <c r="D1110" s="962"/>
      <c r="E1110" s="962"/>
      <c r="F1110" s="962"/>
      <c r="G1110" s="962"/>
    </row>
    <row r="1111" spans="1:7">
      <c r="A1111" s="962"/>
      <c r="B1111" s="962"/>
      <c r="C1111" s="962"/>
      <c r="D1111" s="962"/>
      <c r="E1111" s="962"/>
      <c r="F1111" s="962"/>
      <c r="G1111" s="962"/>
    </row>
    <row r="1112" spans="1:7">
      <c r="A1112" s="962"/>
      <c r="B1112" s="962"/>
      <c r="C1112" s="962"/>
      <c r="D1112" s="962"/>
      <c r="E1112" s="962"/>
      <c r="F1112" s="962"/>
      <c r="G1112" s="962"/>
    </row>
    <row r="1113" spans="1:7">
      <c r="A1113" s="962"/>
      <c r="B1113" s="962"/>
      <c r="C1113" s="962"/>
      <c r="D1113" s="962"/>
      <c r="E1113" s="962"/>
      <c r="F1113" s="962"/>
      <c r="G1113" s="962"/>
    </row>
    <row r="1114" spans="1:7">
      <c r="A1114" s="962"/>
      <c r="B1114" s="962"/>
      <c r="C1114" s="962"/>
      <c r="D1114" s="962"/>
      <c r="E1114" s="962"/>
      <c r="F1114" s="962"/>
      <c r="G1114" s="962"/>
    </row>
    <row r="1115" spans="1:7">
      <c r="A1115" s="962"/>
      <c r="B1115" s="962"/>
      <c r="C1115" s="962"/>
      <c r="D1115" s="962"/>
      <c r="E1115" s="962"/>
      <c r="F1115" s="962"/>
      <c r="G1115" s="962"/>
    </row>
    <row r="1116" spans="1:7">
      <c r="A1116" s="962"/>
      <c r="B1116" s="962"/>
      <c r="C1116" s="962"/>
      <c r="D1116" s="962"/>
      <c r="E1116" s="962"/>
      <c r="F1116" s="962"/>
      <c r="G1116" s="962"/>
    </row>
    <row r="1117" spans="1:7">
      <c r="A1117" s="962"/>
      <c r="B1117" s="962"/>
      <c r="C1117" s="962"/>
      <c r="D1117" s="962"/>
      <c r="E1117" s="962"/>
      <c r="F1117" s="962"/>
      <c r="G1117" s="962"/>
    </row>
    <row r="1118" spans="1:7">
      <c r="A1118" s="962"/>
      <c r="B1118" s="962"/>
      <c r="C1118" s="962"/>
      <c r="D1118" s="962"/>
      <c r="E1118" s="962"/>
      <c r="F1118" s="962"/>
      <c r="G1118" s="962"/>
    </row>
    <row r="1119" spans="1:7">
      <c r="A1119" s="962"/>
      <c r="B1119" s="962"/>
      <c r="C1119" s="962"/>
      <c r="D1119" s="962"/>
      <c r="E1119" s="962"/>
      <c r="F1119" s="962"/>
      <c r="G1119" s="962"/>
    </row>
    <row r="1120" spans="1:7">
      <c r="A1120" s="962"/>
      <c r="B1120" s="962"/>
      <c r="C1120" s="962"/>
      <c r="D1120" s="962"/>
      <c r="E1120" s="962"/>
      <c r="F1120" s="962"/>
      <c r="G1120" s="962"/>
    </row>
    <row r="1121" spans="1:7">
      <c r="A1121" s="962"/>
      <c r="B1121" s="962"/>
      <c r="C1121" s="962"/>
      <c r="D1121" s="962"/>
      <c r="E1121" s="962"/>
      <c r="F1121" s="962"/>
      <c r="G1121" s="962"/>
    </row>
    <row r="1122" spans="1:7">
      <c r="A1122" s="962"/>
      <c r="B1122" s="962"/>
      <c r="C1122" s="962"/>
      <c r="D1122" s="962"/>
      <c r="E1122" s="962"/>
      <c r="F1122" s="962"/>
      <c r="G1122" s="962"/>
    </row>
    <row r="1123" spans="1:7">
      <c r="A1123" s="962"/>
      <c r="B1123" s="962"/>
      <c r="C1123" s="962"/>
      <c r="D1123" s="962"/>
      <c r="E1123" s="962"/>
      <c r="F1123" s="962"/>
      <c r="G1123" s="962"/>
    </row>
    <row r="1124" spans="1:7">
      <c r="A1124" s="962"/>
      <c r="B1124" s="962"/>
      <c r="C1124" s="962"/>
      <c r="D1124" s="962"/>
      <c r="E1124" s="962"/>
      <c r="F1124" s="962"/>
      <c r="G1124" s="962"/>
    </row>
    <row r="1125" spans="1:7">
      <c r="A1125" s="962"/>
      <c r="B1125" s="962"/>
      <c r="C1125" s="962"/>
      <c r="D1125" s="962"/>
      <c r="E1125" s="962"/>
      <c r="F1125" s="962"/>
      <c r="G1125" s="962"/>
    </row>
    <row r="1126" spans="1:7">
      <c r="A1126" s="962"/>
      <c r="B1126" s="962"/>
      <c r="C1126" s="962"/>
      <c r="D1126" s="962"/>
      <c r="E1126" s="962"/>
      <c r="F1126" s="962"/>
      <c r="G1126" s="962"/>
    </row>
    <row r="1127" spans="1:7">
      <c r="A1127" s="962"/>
      <c r="B1127" s="962"/>
      <c r="C1127" s="962"/>
      <c r="D1127" s="962"/>
      <c r="E1127" s="962"/>
      <c r="F1127" s="962"/>
      <c r="G1127" s="962"/>
    </row>
    <row r="1128" spans="1:7">
      <c r="A1128" s="962"/>
      <c r="B1128" s="962"/>
      <c r="C1128" s="962"/>
      <c r="D1128" s="962"/>
      <c r="E1128" s="962"/>
      <c r="F1128" s="962"/>
      <c r="G1128" s="962"/>
    </row>
    <row r="1129" spans="1:7">
      <c r="A1129" s="962"/>
      <c r="B1129" s="962"/>
      <c r="C1129" s="962"/>
      <c r="D1129" s="962"/>
      <c r="E1129" s="962"/>
      <c r="F1129" s="962"/>
      <c r="G1129" s="962"/>
    </row>
    <row r="1130" spans="1:7">
      <c r="A1130" s="962"/>
      <c r="B1130" s="962"/>
      <c r="C1130" s="962"/>
      <c r="D1130" s="962"/>
      <c r="E1130" s="962"/>
      <c r="F1130" s="962"/>
      <c r="G1130" s="962"/>
    </row>
    <row r="1131" spans="1:7">
      <c r="A1131" s="962"/>
      <c r="B1131" s="962"/>
      <c r="C1131" s="962"/>
      <c r="D1131" s="962"/>
      <c r="E1131" s="962"/>
      <c r="F1131" s="962"/>
      <c r="G1131" s="962"/>
    </row>
    <row r="1132" spans="1:7">
      <c r="A1132" s="962"/>
      <c r="B1132" s="962"/>
      <c r="C1132" s="962"/>
      <c r="D1132" s="962"/>
      <c r="E1132" s="962"/>
      <c r="F1132" s="962"/>
      <c r="G1132" s="962"/>
    </row>
    <row r="1133" spans="1:7">
      <c r="A1133" s="962"/>
      <c r="B1133" s="962"/>
      <c r="C1133" s="962"/>
      <c r="D1133" s="962"/>
      <c r="E1133" s="962"/>
      <c r="F1133" s="962"/>
      <c r="G1133" s="962"/>
    </row>
    <row r="1134" spans="1:7">
      <c r="A1134" s="962"/>
      <c r="B1134" s="962"/>
      <c r="C1134" s="962"/>
      <c r="D1134" s="962"/>
      <c r="E1134" s="962"/>
      <c r="F1134" s="962"/>
      <c r="G1134" s="962"/>
    </row>
    <row r="1135" spans="1:7">
      <c r="A1135" s="962"/>
      <c r="B1135" s="962"/>
      <c r="C1135" s="962"/>
      <c r="D1135" s="962"/>
      <c r="E1135" s="962"/>
      <c r="F1135" s="962"/>
      <c r="G1135" s="962"/>
    </row>
    <row r="1136" spans="1:7">
      <c r="A1136" s="962"/>
      <c r="B1136" s="962"/>
      <c r="C1136" s="962"/>
      <c r="D1136" s="962"/>
      <c r="E1136" s="962"/>
      <c r="F1136" s="962"/>
      <c r="G1136" s="962"/>
    </row>
    <row r="1137" spans="1:7">
      <c r="A1137" s="962"/>
      <c r="B1137" s="962"/>
      <c r="C1137" s="962"/>
      <c r="D1137" s="962"/>
      <c r="E1137" s="962"/>
      <c r="F1137" s="962"/>
      <c r="G1137" s="962"/>
    </row>
    <row r="1138" spans="1:7">
      <c r="A1138" s="962"/>
      <c r="B1138" s="962"/>
      <c r="C1138" s="962"/>
      <c r="D1138" s="962"/>
      <c r="E1138" s="962"/>
      <c r="F1138" s="962"/>
      <c r="G1138" s="962"/>
    </row>
    <row r="1139" spans="1:7">
      <c r="A1139" s="962"/>
      <c r="B1139" s="962"/>
      <c r="C1139" s="962"/>
      <c r="D1139" s="962"/>
      <c r="E1139" s="962"/>
      <c r="F1139" s="962"/>
      <c r="G1139" s="962"/>
    </row>
    <row r="1140" spans="1:7">
      <c r="A1140" s="962"/>
      <c r="B1140" s="962"/>
      <c r="C1140" s="962"/>
      <c r="D1140" s="962"/>
      <c r="E1140" s="962"/>
      <c r="F1140" s="962"/>
      <c r="G1140" s="962"/>
    </row>
    <row r="1141" spans="1:7">
      <c r="A1141" s="962"/>
      <c r="B1141" s="962"/>
      <c r="C1141" s="962"/>
      <c r="D1141" s="962"/>
      <c r="E1141" s="962"/>
      <c r="F1141" s="962"/>
      <c r="G1141" s="962"/>
    </row>
    <row r="1142" spans="1:7">
      <c r="A1142" s="962"/>
      <c r="B1142" s="962"/>
      <c r="C1142" s="962"/>
      <c r="D1142" s="962"/>
      <c r="E1142" s="962"/>
      <c r="F1142" s="962"/>
      <c r="G1142" s="962"/>
    </row>
    <row r="1143" spans="1:7">
      <c r="A1143" s="962"/>
      <c r="B1143" s="962"/>
      <c r="C1143" s="962"/>
      <c r="D1143" s="962"/>
      <c r="E1143" s="962"/>
      <c r="F1143" s="962"/>
      <c r="G1143" s="962"/>
    </row>
    <row r="1144" spans="1:7">
      <c r="A1144" s="962"/>
      <c r="B1144" s="962"/>
      <c r="C1144" s="962"/>
      <c r="D1144" s="962"/>
      <c r="E1144" s="962"/>
      <c r="F1144" s="962"/>
      <c r="G1144" s="962"/>
    </row>
    <row r="1145" spans="1:7">
      <c r="A1145" s="962"/>
      <c r="B1145" s="962"/>
      <c r="C1145" s="962"/>
      <c r="D1145" s="962"/>
      <c r="E1145" s="962"/>
      <c r="F1145" s="962"/>
      <c r="G1145" s="962"/>
    </row>
    <row r="1146" spans="1:7">
      <c r="A1146" s="962"/>
      <c r="B1146" s="962"/>
      <c r="C1146" s="962"/>
      <c r="D1146" s="962"/>
      <c r="E1146" s="962"/>
      <c r="F1146" s="962"/>
      <c r="G1146" s="962"/>
    </row>
    <row r="1147" spans="1:7">
      <c r="A1147" s="962"/>
      <c r="B1147" s="962"/>
      <c r="C1147" s="962"/>
      <c r="D1147" s="962"/>
      <c r="E1147" s="962"/>
      <c r="F1147" s="962"/>
      <c r="G1147" s="962"/>
    </row>
    <row r="1148" spans="1:7">
      <c r="A1148" s="962"/>
      <c r="B1148" s="962"/>
      <c r="C1148" s="962"/>
      <c r="D1148" s="962"/>
      <c r="E1148" s="962"/>
      <c r="F1148" s="962"/>
      <c r="G1148" s="962"/>
    </row>
    <row r="1149" spans="1:7">
      <c r="A1149" s="962"/>
      <c r="B1149" s="962"/>
      <c r="C1149" s="962"/>
      <c r="D1149" s="962"/>
      <c r="E1149" s="962"/>
      <c r="F1149" s="962"/>
      <c r="G1149" s="962"/>
    </row>
    <row r="1150" spans="1:7">
      <c r="A1150" s="962"/>
      <c r="B1150" s="962"/>
      <c r="C1150" s="962"/>
      <c r="D1150" s="962"/>
      <c r="E1150" s="962"/>
      <c r="F1150" s="962"/>
      <c r="G1150" s="962"/>
    </row>
    <row r="1151" spans="1:7">
      <c r="A1151" s="962"/>
      <c r="B1151" s="962"/>
      <c r="C1151" s="962"/>
      <c r="D1151" s="962"/>
      <c r="E1151" s="962"/>
      <c r="F1151" s="962"/>
      <c r="G1151" s="962"/>
    </row>
    <row r="1152" spans="1:7">
      <c r="A1152" s="962"/>
      <c r="B1152" s="962"/>
      <c r="C1152" s="962"/>
      <c r="D1152" s="962"/>
      <c r="E1152" s="962"/>
      <c r="F1152" s="962"/>
      <c r="G1152" s="962"/>
    </row>
    <row r="1153" spans="1:7">
      <c r="A1153" s="962"/>
      <c r="B1153" s="962"/>
      <c r="C1153" s="962"/>
      <c r="D1153" s="962"/>
      <c r="E1153" s="962"/>
      <c r="F1153" s="962"/>
      <c r="G1153" s="962"/>
    </row>
    <row r="1154" spans="1:7">
      <c r="A1154" s="962"/>
      <c r="B1154" s="962"/>
      <c r="C1154" s="962"/>
      <c r="D1154" s="962"/>
      <c r="E1154" s="962"/>
      <c r="F1154" s="962"/>
      <c r="G1154" s="962"/>
    </row>
    <row r="1155" spans="1:7">
      <c r="A1155" s="962"/>
      <c r="B1155" s="962"/>
      <c r="C1155" s="962"/>
      <c r="D1155" s="962"/>
      <c r="E1155" s="962"/>
      <c r="F1155" s="962"/>
      <c r="G1155" s="962"/>
    </row>
    <row r="1156" spans="1:7">
      <c r="A1156" s="962"/>
      <c r="B1156" s="962"/>
      <c r="C1156" s="962"/>
      <c r="D1156" s="962"/>
      <c r="E1156" s="962"/>
      <c r="F1156" s="962"/>
      <c r="G1156" s="962"/>
    </row>
    <row r="1157" spans="1:7">
      <c r="A1157" s="962"/>
      <c r="B1157" s="962"/>
      <c r="C1157" s="962"/>
      <c r="D1157" s="962"/>
      <c r="E1157" s="962"/>
      <c r="F1157" s="962"/>
      <c r="G1157" s="962"/>
    </row>
    <row r="1158" spans="1:7">
      <c r="A1158" s="962"/>
      <c r="B1158" s="962"/>
      <c r="C1158" s="962"/>
      <c r="D1158" s="962"/>
      <c r="E1158" s="962"/>
      <c r="F1158" s="962"/>
      <c r="G1158" s="962"/>
    </row>
    <row r="1159" spans="1:7">
      <c r="A1159" s="962"/>
      <c r="B1159" s="962"/>
      <c r="C1159" s="962"/>
      <c r="D1159" s="962"/>
      <c r="E1159" s="962"/>
      <c r="F1159" s="962"/>
      <c r="G1159" s="962"/>
    </row>
    <row r="1160" spans="1:7">
      <c r="A1160" s="962"/>
      <c r="B1160" s="962"/>
      <c r="C1160" s="962"/>
      <c r="D1160" s="962"/>
      <c r="E1160" s="962"/>
      <c r="F1160" s="962"/>
      <c r="G1160" s="962"/>
    </row>
    <row r="1161" spans="1:7">
      <c r="A1161" s="962"/>
      <c r="B1161" s="962"/>
      <c r="C1161" s="962"/>
      <c r="D1161" s="962"/>
      <c r="E1161" s="962"/>
      <c r="F1161" s="962"/>
      <c r="G1161" s="962"/>
    </row>
    <row r="1162" spans="1:7">
      <c r="A1162" s="962"/>
      <c r="B1162" s="962"/>
      <c r="C1162" s="962"/>
      <c r="D1162" s="962"/>
      <c r="E1162" s="962"/>
      <c r="F1162" s="962"/>
      <c r="G1162" s="962"/>
    </row>
    <row r="1163" spans="1:7">
      <c r="A1163" s="962"/>
      <c r="B1163" s="962"/>
      <c r="C1163" s="962"/>
      <c r="D1163" s="962"/>
      <c r="E1163" s="962"/>
      <c r="F1163" s="962"/>
      <c r="G1163" s="962"/>
    </row>
    <row r="1164" spans="1:7">
      <c r="A1164" s="962"/>
      <c r="B1164" s="962"/>
      <c r="C1164" s="962"/>
      <c r="D1164" s="962"/>
      <c r="E1164" s="962"/>
      <c r="F1164" s="962"/>
      <c r="G1164" s="962"/>
    </row>
    <row r="1165" spans="1:7">
      <c r="A1165" s="962"/>
      <c r="B1165" s="962"/>
      <c r="C1165" s="962"/>
      <c r="D1165" s="962"/>
      <c r="E1165" s="962"/>
      <c r="F1165" s="962"/>
      <c r="G1165" s="962"/>
    </row>
    <row r="1166" spans="1:7">
      <c r="A1166" s="962"/>
      <c r="B1166" s="962"/>
      <c r="C1166" s="962"/>
      <c r="D1166" s="962"/>
      <c r="E1166" s="962"/>
      <c r="F1166" s="962"/>
      <c r="G1166" s="962"/>
    </row>
  </sheetData>
  <mergeCells count="8">
    <mergeCell ref="A23:E23"/>
    <mergeCell ref="A2:G2"/>
    <mergeCell ref="A3:G3"/>
    <mergeCell ref="A5:A7"/>
    <mergeCell ref="C5:C7"/>
    <mergeCell ref="D6:D7"/>
    <mergeCell ref="F6:F7"/>
    <mergeCell ref="G6:G7"/>
  </mergeCells>
  <hyperlinks>
    <hyperlink ref="A1" location="Índice!A1" display="Voltar ao Índice"/>
  </hyperlinks>
  <printOptions gridLinesSet="0"/>
  <pageMargins left="0.27" right="0.27" top="0.87" bottom="0.78740157480314965" header="0" footer="0"/>
  <pageSetup paperSize="9" orientation="portrait"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dimension ref="A1:F145"/>
  <sheetViews>
    <sheetView showGridLines="0" workbookViewId="0"/>
  </sheetViews>
  <sheetFormatPr defaultColWidth="9.7109375" defaultRowHeight="12.75"/>
  <cols>
    <col min="1" max="1" width="36" style="1401" customWidth="1"/>
    <col min="2" max="3" width="10.7109375" style="1401" customWidth="1"/>
    <col min="4" max="4" width="13.140625" style="1401" customWidth="1"/>
    <col min="5" max="5" width="16.42578125" style="1401" customWidth="1"/>
    <col min="6" max="256" width="9.7109375" style="1401"/>
    <col min="257" max="257" width="36" style="1401" customWidth="1"/>
    <col min="258" max="259" width="10.7109375" style="1401" customWidth="1"/>
    <col min="260" max="260" width="13.140625" style="1401" customWidth="1"/>
    <col min="261" max="261" width="16.42578125" style="1401" customWidth="1"/>
    <col min="262" max="512" width="9.7109375" style="1401"/>
    <col min="513" max="513" width="36" style="1401" customWidth="1"/>
    <col min="514" max="515" width="10.7109375" style="1401" customWidth="1"/>
    <col min="516" max="516" width="13.140625" style="1401" customWidth="1"/>
    <col min="517" max="517" width="16.42578125" style="1401" customWidth="1"/>
    <col min="518" max="768" width="9.7109375" style="1401"/>
    <col min="769" max="769" width="36" style="1401" customWidth="1"/>
    <col min="770" max="771" width="10.7109375" style="1401" customWidth="1"/>
    <col min="772" max="772" width="13.140625" style="1401" customWidth="1"/>
    <col min="773" max="773" width="16.42578125" style="1401" customWidth="1"/>
    <col min="774" max="1024" width="9.7109375" style="1401"/>
    <col min="1025" max="1025" width="36" style="1401" customWidth="1"/>
    <col min="1026" max="1027" width="10.7109375" style="1401" customWidth="1"/>
    <col min="1028" max="1028" width="13.140625" style="1401" customWidth="1"/>
    <col min="1029" max="1029" width="16.42578125" style="1401" customWidth="1"/>
    <col min="1030" max="1280" width="9.7109375" style="1401"/>
    <col min="1281" max="1281" width="36" style="1401" customWidth="1"/>
    <col min="1282" max="1283" width="10.7109375" style="1401" customWidth="1"/>
    <col min="1284" max="1284" width="13.140625" style="1401" customWidth="1"/>
    <col min="1285" max="1285" width="16.42578125" style="1401" customWidth="1"/>
    <col min="1286" max="1536" width="9.7109375" style="1401"/>
    <col min="1537" max="1537" width="36" style="1401" customWidth="1"/>
    <col min="1538" max="1539" width="10.7109375" style="1401" customWidth="1"/>
    <col min="1540" max="1540" width="13.140625" style="1401" customWidth="1"/>
    <col min="1541" max="1541" width="16.42578125" style="1401" customWidth="1"/>
    <col min="1542" max="1792" width="9.7109375" style="1401"/>
    <col min="1793" max="1793" width="36" style="1401" customWidth="1"/>
    <col min="1794" max="1795" width="10.7109375" style="1401" customWidth="1"/>
    <col min="1796" max="1796" width="13.140625" style="1401" customWidth="1"/>
    <col min="1797" max="1797" width="16.42578125" style="1401" customWidth="1"/>
    <col min="1798" max="2048" width="9.7109375" style="1401"/>
    <col min="2049" max="2049" width="36" style="1401" customWidth="1"/>
    <col min="2050" max="2051" width="10.7109375" style="1401" customWidth="1"/>
    <col min="2052" max="2052" width="13.140625" style="1401" customWidth="1"/>
    <col min="2053" max="2053" width="16.42578125" style="1401" customWidth="1"/>
    <col min="2054" max="2304" width="9.7109375" style="1401"/>
    <col min="2305" max="2305" width="36" style="1401" customWidth="1"/>
    <col min="2306" max="2307" width="10.7109375" style="1401" customWidth="1"/>
    <col min="2308" max="2308" width="13.140625" style="1401" customWidth="1"/>
    <col min="2309" max="2309" width="16.42578125" style="1401" customWidth="1"/>
    <col min="2310" max="2560" width="9.7109375" style="1401"/>
    <col min="2561" max="2561" width="36" style="1401" customWidth="1"/>
    <col min="2562" max="2563" width="10.7109375" style="1401" customWidth="1"/>
    <col min="2564" max="2564" width="13.140625" style="1401" customWidth="1"/>
    <col min="2565" max="2565" width="16.42578125" style="1401" customWidth="1"/>
    <col min="2566" max="2816" width="9.7109375" style="1401"/>
    <col min="2817" max="2817" width="36" style="1401" customWidth="1"/>
    <col min="2818" max="2819" width="10.7109375" style="1401" customWidth="1"/>
    <col min="2820" max="2820" width="13.140625" style="1401" customWidth="1"/>
    <col min="2821" max="2821" width="16.42578125" style="1401" customWidth="1"/>
    <col min="2822" max="3072" width="9.7109375" style="1401"/>
    <col min="3073" max="3073" width="36" style="1401" customWidth="1"/>
    <col min="3074" max="3075" width="10.7109375" style="1401" customWidth="1"/>
    <col min="3076" max="3076" width="13.140625" style="1401" customWidth="1"/>
    <col min="3077" max="3077" width="16.42578125" style="1401" customWidth="1"/>
    <col min="3078" max="3328" width="9.7109375" style="1401"/>
    <col min="3329" max="3329" width="36" style="1401" customWidth="1"/>
    <col min="3330" max="3331" width="10.7109375" style="1401" customWidth="1"/>
    <col min="3332" max="3332" width="13.140625" style="1401" customWidth="1"/>
    <col min="3333" max="3333" width="16.42578125" style="1401" customWidth="1"/>
    <col min="3334" max="3584" width="9.7109375" style="1401"/>
    <col min="3585" max="3585" width="36" style="1401" customWidth="1"/>
    <col min="3586" max="3587" width="10.7109375" style="1401" customWidth="1"/>
    <col min="3588" max="3588" width="13.140625" style="1401" customWidth="1"/>
    <col min="3589" max="3589" width="16.42578125" style="1401" customWidth="1"/>
    <col min="3590" max="3840" width="9.7109375" style="1401"/>
    <col min="3841" max="3841" width="36" style="1401" customWidth="1"/>
    <col min="3842" max="3843" width="10.7109375" style="1401" customWidth="1"/>
    <col min="3844" max="3844" width="13.140625" style="1401" customWidth="1"/>
    <col min="3845" max="3845" width="16.42578125" style="1401" customWidth="1"/>
    <col min="3846" max="4096" width="9.7109375" style="1401"/>
    <col min="4097" max="4097" width="36" style="1401" customWidth="1"/>
    <col min="4098" max="4099" width="10.7109375" style="1401" customWidth="1"/>
    <col min="4100" max="4100" width="13.140625" style="1401" customWidth="1"/>
    <col min="4101" max="4101" width="16.42578125" style="1401" customWidth="1"/>
    <col min="4102" max="4352" width="9.7109375" style="1401"/>
    <col min="4353" max="4353" width="36" style="1401" customWidth="1"/>
    <col min="4354" max="4355" width="10.7109375" style="1401" customWidth="1"/>
    <col min="4356" max="4356" width="13.140625" style="1401" customWidth="1"/>
    <col min="4357" max="4357" width="16.42578125" style="1401" customWidth="1"/>
    <col min="4358" max="4608" width="9.7109375" style="1401"/>
    <col min="4609" max="4609" width="36" style="1401" customWidth="1"/>
    <col min="4610" max="4611" width="10.7109375" style="1401" customWidth="1"/>
    <col min="4612" max="4612" width="13.140625" style="1401" customWidth="1"/>
    <col min="4613" max="4613" width="16.42578125" style="1401" customWidth="1"/>
    <col min="4614" max="4864" width="9.7109375" style="1401"/>
    <col min="4865" max="4865" width="36" style="1401" customWidth="1"/>
    <col min="4866" max="4867" width="10.7109375" style="1401" customWidth="1"/>
    <col min="4868" max="4868" width="13.140625" style="1401" customWidth="1"/>
    <col min="4869" max="4869" width="16.42578125" style="1401" customWidth="1"/>
    <col min="4870" max="5120" width="9.7109375" style="1401"/>
    <col min="5121" max="5121" width="36" style="1401" customWidth="1"/>
    <col min="5122" max="5123" width="10.7109375" style="1401" customWidth="1"/>
    <col min="5124" max="5124" width="13.140625" style="1401" customWidth="1"/>
    <col min="5125" max="5125" width="16.42578125" style="1401" customWidth="1"/>
    <col min="5126" max="5376" width="9.7109375" style="1401"/>
    <col min="5377" max="5377" width="36" style="1401" customWidth="1"/>
    <col min="5378" max="5379" width="10.7109375" style="1401" customWidth="1"/>
    <col min="5380" max="5380" width="13.140625" style="1401" customWidth="1"/>
    <col min="5381" max="5381" width="16.42578125" style="1401" customWidth="1"/>
    <col min="5382" max="5632" width="9.7109375" style="1401"/>
    <col min="5633" max="5633" width="36" style="1401" customWidth="1"/>
    <col min="5634" max="5635" width="10.7109375" style="1401" customWidth="1"/>
    <col min="5636" max="5636" width="13.140625" style="1401" customWidth="1"/>
    <col min="5637" max="5637" width="16.42578125" style="1401" customWidth="1"/>
    <col min="5638" max="5888" width="9.7109375" style="1401"/>
    <col min="5889" max="5889" width="36" style="1401" customWidth="1"/>
    <col min="5890" max="5891" width="10.7109375" style="1401" customWidth="1"/>
    <col min="5892" max="5892" width="13.140625" style="1401" customWidth="1"/>
    <col min="5893" max="5893" width="16.42578125" style="1401" customWidth="1"/>
    <col min="5894" max="6144" width="9.7109375" style="1401"/>
    <col min="6145" max="6145" width="36" style="1401" customWidth="1"/>
    <col min="6146" max="6147" width="10.7109375" style="1401" customWidth="1"/>
    <col min="6148" max="6148" width="13.140625" style="1401" customWidth="1"/>
    <col min="6149" max="6149" width="16.42578125" style="1401" customWidth="1"/>
    <col min="6150" max="6400" width="9.7109375" style="1401"/>
    <col min="6401" max="6401" width="36" style="1401" customWidth="1"/>
    <col min="6402" max="6403" width="10.7109375" style="1401" customWidth="1"/>
    <col min="6404" max="6404" width="13.140625" style="1401" customWidth="1"/>
    <col min="6405" max="6405" width="16.42578125" style="1401" customWidth="1"/>
    <col min="6406" max="6656" width="9.7109375" style="1401"/>
    <col min="6657" max="6657" width="36" style="1401" customWidth="1"/>
    <col min="6658" max="6659" width="10.7109375" style="1401" customWidth="1"/>
    <col min="6660" max="6660" width="13.140625" style="1401" customWidth="1"/>
    <col min="6661" max="6661" width="16.42578125" style="1401" customWidth="1"/>
    <col min="6662" max="6912" width="9.7109375" style="1401"/>
    <col min="6913" max="6913" width="36" style="1401" customWidth="1"/>
    <col min="6914" max="6915" width="10.7109375" style="1401" customWidth="1"/>
    <col min="6916" max="6916" width="13.140625" style="1401" customWidth="1"/>
    <col min="6917" max="6917" width="16.42578125" style="1401" customWidth="1"/>
    <col min="6918" max="7168" width="9.7109375" style="1401"/>
    <col min="7169" max="7169" width="36" style="1401" customWidth="1"/>
    <col min="7170" max="7171" width="10.7109375" style="1401" customWidth="1"/>
    <col min="7172" max="7172" width="13.140625" style="1401" customWidth="1"/>
    <col min="7173" max="7173" width="16.42578125" style="1401" customWidth="1"/>
    <col min="7174" max="7424" width="9.7109375" style="1401"/>
    <col min="7425" max="7425" width="36" style="1401" customWidth="1"/>
    <col min="7426" max="7427" width="10.7109375" style="1401" customWidth="1"/>
    <col min="7428" max="7428" width="13.140625" style="1401" customWidth="1"/>
    <col min="7429" max="7429" width="16.42578125" style="1401" customWidth="1"/>
    <col min="7430" max="7680" width="9.7109375" style="1401"/>
    <col min="7681" max="7681" width="36" style="1401" customWidth="1"/>
    <col min="7682" max="7683" width="10.7109375" style="1401" customWidth="1"/>
    <col min="7684" max="7684" width="13.140625" style="1401" customWidth="1"/>
    <col min="7685" max="7685" width="16.42578125" style="1401" customWidth="1"/>
    <col min="7686" max="7936" width="9.7109375" style="1401"/>
    <col min="7937" max="7937" width="36" style="1401" customWidth="1"/>
    <col min="7938" max="7939" width="10.7109375" style="1401" customWidth="1"/>
    <col min="7940" max="7940" width="13.140625" style="1401" customWidth="1"/>
    <col min="7941" max="7941" width="16.42578125" style="1401" customWidth="1"/>
    <col min="7942" max="8192" width="9.7109375" style="1401"/>
    <col min="8193" max="8193" width="36" style="1401" customWidth="1"/>
    <col min="8194" max="8195" width="10.7109375" style="1401" customWidth="1"/>
    <col min="8196" max="8196" width="13.140625" style="1401" customWidth="1"/>
    <col min="8197" max="8197" width="16.42578125" style="1401" customWidth="1"/>
    <col min="8198" max="8448" width="9.7109375" style="1401"/>
    <col min="8449" max="8449" width="36" style="1401" customWidth="1"/>
    <col min="8450" max="8451" width="10.7109375" style="1401" customWidth="1"/>
    <col min="8452" max="8452" width="13.140625" style="1401" customWidth="1"/>
    <col min="8453" max="8453" width="16.42578125" style="1401" customWidth="1"/>
    <col min="8454" max="8704" width="9.7109375" style="1401"/>
    <col min="8705" max="8705" width="36" style="1401" customWidth="1"/>
    <col min="8706" max="8707" width="10.7109375" style="1401" customWidth="1"/>
    <col min="8708" max="8708" width="13.140625" style="1401" customWidth="1"/>
    <col min="8709" max="8709" width="16.42578125" style="1401" customWidth="1"/>
    <col min="8710" max="8960" width="9.7109375" style="1401"/>
    <col min="8961" max="8961" width="36" style="1401" customWidth="1"/>
    <col min="8962" max="8963" width="10.7109375" style="1401" customWidth="1"/>
    <col min="8964" max="8964" width="13.140625" style="1401" customWidth="1"/>
    <col min="8965" max="8965" width="16.42578125" style="1401" customWidth="1"/>
    <col min="8966" max="9216" width="9.7109375" style="1401"/>
    <col min="9217" max="9217" width="36" style="1401" customWidth="1"/>
    <col min="9218" max="9219" width="10.7109375" style="1401" customWidth="1"/>
    <col min="9220" max="9220" width="13.140625" style="1401" customWidth="1"/>
    <col min="9221" max="9221" width="16.42578125" style="1401" customWidth="1"/>
    <col min="9222" max="9472" width="9.7109375" style="1401"/>
    <col min="9473" max="9473" width="36" style="1401" customWidth="1"/>
    <col min="9474" max="9475" width="10.7109375" style="1401" customWidth="1"/>
    <col min="9476" max="9476" width="13.140625" style="1401" customWidth="1"/>
    <col min="9477" max="9477" width="16.42578125" style="1401" customWidth="1"/>
    <col min="9478" max="9728" width="9.7109375" style="1401"/>
    <col min="9729" max="9729" width="36" style="1401" customWidth="1"/>
    <col min="9730" max="9731" width="10.7109375" style="1401" customWidth="1"/>
    <col min="9732" max="9732" width="13.140625" style="1401" customWidth="1"/>
    <col min="9733" max="9733" width="16.42578125" style="1401" customWidth="1"/>
    <col min="9734" max="9984" width="9.7109375" style="1401"/>
    <col min="9985" max="9985" width="36" style="1401" customWidth="1"/>
    <col min="9986" max="9987" width="10.7109375" style="1401" customWidth="1"/>
    <col min="9988" max="9988" width="13.140625" style="1401" customWidth="1"/>
    <col min="9989" max="9989" width="16.42578125" style="1401" customWidth="1"/>
    <col min="9990" max="10240" width="9.7109375" style="1401"/>
    <col min="10241" max="10241" width="36" style="1401" customWidth="1"/>
    <col min="10242" max="10243" width="10.7109375" style="1401" customWidth="1"/>
    <col min="10244" max="10244" width="13.140625" style="1401" customWidth="1"/>
    <col min="10245" max="10245" width="16.42578125" style="1401" customWidth="1"/>
    <col min="10246" max="10496" width="9.7109375" style="1401"/>
    <col min="10497" max="10497" width="36" style="1401" customWidth="1"/>
    <col min="10498" max="10499" width="10.7109375" style="1401" customWidth="1"/>
    <col min="10500" max="10500" width="13.140625" style="1401" customWidth="1"/>
    <col min="10501" max="10501" width="16.42578125" style="1401" customWidth="1"/>
    <col min="10502" max="10752" width="9.7109375" style="1401"/>
    <col min="10753" max="10753" width="36" style="1401" customWidth="1"/>
    <col min="10754" max="10755" width="10.7109375" style="1401" customWidth="1"/>
    <col min="10756" max="10756" width="13.140625" style="1401" customWidth="1"/>
    <col min="10757" max="10757" width="16.42578125" style="1401" customWidth="1"/>
    <col min="10758" max="11008" width="9.7109375" style="1401"/>
    <col min="11009" max="11009" width="36" style="1401" customWidth="1"/>
    <col min="11010" max="11011" width="10.7109375" style="1401" customWidth="1"/>
    <col min="11012" max="11012" width="13.140625" style="1401" customWidth="1"/>
    <col min="11013" max="11013" width="16.42578125" style="1401" customWidth="1"/>
    <col min="11014" max="11264" width="9.7109375" style="1401"/>
    <col min="11265" max="11265" width="36" style="1401" customWidth="1"/>
    <col min="11266" max="11267" width="10.7109375" style="1401" customWidth="1"/>
    <col min="11268" max="11268" width="13.140625" style="1401" customWidth="1"/>
    <col min="11269" max="11269" width="16.42578125" style="1401" customWidth="1"/>
    <col min="11270" max="11520" width="9.7109375" style="1401"/>
    <col min="11521" max="11521" width="36" style="1401" customWidth="1"/>
    <col min="11522" max="11523" width="10.7109375" style="1401" customWidth="1"/>
    <col min="11524" max="11524" width="13.140625" style="1401" customWidth="1"/>
    <col min="11525" max="11525" width="16.42578125" style="1401" customWidth="1"/>
    <col min="11526" max="11776" width="9.7109375" style="1401"/>
    <col min="11777" max="11777" width="36" style="1401" customWidth="1"/>
    <col min="11778" max="11779" width="10.7109375" style="1401" customWidth="1"/>
    <col min="11780" max="11780" width="13.140625" style="1401" customWidth="1"/>
    <col min="11781" max="11781" width="16.42578125" style="1401" customWidth="1"/>
    <col min="11782" max="12032" width="9.7109375" style="1401"/>
    <col min="12033" max="12033" width="36" style="1401" customWidth="1"/>
    <col min="12034" max="12035" width="10.7109375" style="1401" customWidth="1"/>
    <col min="12036" max="12036" width="13.140625" style="1401" customWidth="1"/>
    <col min="12037" max="12037" width="16.42578125" style="1401" customWidth="1"/>
    <col min="12038" max="12288" width="9.7109375" style="1401"/>
    <col min="12289" max="12289" width="36" style="1401" customWidth="1"/>
    <col min="12290" max="12291" width="10.7109375" style="1401" customWidth="1"/>
    <col min="12292" max="12292" width="13.140625" style="1401" customWidth="1"/>
    <col min="12293" max="12293" width="16.42578125" style="1401" customWidth="1"/>
    <col min="12294" max="12544" width="9.7109375" style="1401"/>
    <col min="12545" max="12545" width="36" style="1401" customWidth="1"/>
    <col min="12546" max="12547" width="10.7109375" style="1401" customWidth="1"/>
    <col min="12548" max="12548" width="13.140625" style="1401" customWidth="1"/>
    <col min="12549" max="12549" width="16.42578125" style="1401" customWidth="1"/>
    <col min="12550" max="12800" width="9.7109375" style="1401"/>
    <col min="12801" max="12801" width="36" style="1401" customWidth="1"/>
    <col min="12802" max="12803" width="10.7109375" style="1401" customWidth="1"/>
    <col min="12804" max="12804" width="13.140625" style="1401" customWidth="1"/>
    <col min="12805" max="12805" width="16.42578125" style="1401" customWidth="1"/>
    <col min="12806" max="13056" width="9.7109375" style="1401"/>
    <col min="13057" max="13057" width="36" style="1401" customWidth="1"/>
    <col min="13058" max="13059" width="10.7109375" style="1401" customWidth="1"/>
    <col min="13060" max="13060" width="13.140625" style="1401" customWidth="1"/>
    <col min="13061" max="13061" width="16.42578125" style="1401" customWidth="1"/>
    <col min="13062" max="13312" width="9.7109375" style="1401"/>
    <col min="13313" max="13313" width="36" style="1401" customWidth="1"/>
    <col min="13314" max="13315" width="10.7109375" style="1401" customWidth="1"/>
    <col min="13316" max="13316" width="13.140625" style="1401" customWidth="1"/>
    <col min="13317" max="13317" width="16.42578125" style="1401" customWidth="1"/>
    <col min="13318" max="13568" width="9.7109375" style="1401"/>
    <col min="13569" max="13569" width="36" style="1401" customWidth="1"/>
    <col min="13570" max="13571" width="10.7109375" style="1401" customWidth="1"/>
    <col min="13572" max="13572" width="13.140625" style="1401" customWidth="1"/>
    <col min="13573" max="13573" width="16.42578125" style="1401" customWidth="1"/>
    <col min="13574" max="13824" width="9.7109375" style="1401"/>
    <col min="13825" max="13825" width="36" style="1401" customWidth="1"/>
    <col min="13826" max="13827" width="10.7109375" style="1401" customWidth="1"/>
    <col min="13828" max="13828" width="13.140625" style="1401" customWidth="1"/>
    <col min="13829" max="13829" width="16.42578125" style="1401" customWidth="1"/>
    <col min="13830" max="14080" width="9.7109375" style="1401"/>
    <col min="14081" max="14081" width="36" style="1401" customWidth="1"/>
    <col min="14082" max="14083" width="10.7109375" style="1401" customWidth="1"/>
    <col min="14084" max="14084" width="13.140625" style="1401" customWidth="1"/>
    <col min="14085" max="14085" width="16.42578125" style="1401" customWidth="1"/>
    <col min="14086" max="14336" width="9.7109375" style="1401"/>
    <col min="14337" max="14337" width="36" style="1401" customWidth="1"/>
    <col min="14338" max="14339" width="10.7109375" style="1401" customWidth="1"/>
    <col min="14340" max="14340" width="13.140625" style="1401" customWidth="1"/>
    <col min="14341" max="14341" width="16.42578125" style="1401" customWidth="1"/>
    <col min="14342" max="14592" width="9.7109375" style="1401"/>
    <col min="14593" max="14593" width="36" style="1401" customWidth="1"/>
    <col min="14594" max="14595" width="10.7109375" style="1401" customWidth="1"/>
    <col min="14596" max="14596" width="13.140625" style="1401" customWidth="1"/>
    <col min="14597" max="14597" width="16.42578125" style="1401" customWidth="1"/>
    <col min="14598" max="14848" width="9.7109375" style="1401"/>
    <col min="14849" max="14849" width="36" style="1401" customWidth="1"/>
    <col min="14850" max="14851" width="10.7109375" style="1401" customWidth="1"/>
    <col min="14852" max="14852" width="13.140625" style="1401" customWidth="1"/>
    <col min="14853" max="14853" width="16.42578125" style="1401" customWidth="1"/>
    <col min="14854" max="15104" width="9.7109375" style="1401"/>
    <col min="15105" max="15105" width="36" style="1401" customWidth="1"/>
    <col min="15106" max="15107" width="10.7109375" style="1401" customWidth="1"/>
    <col min="15108" max="15108" width="13.140625" style="1401" customWidth="1"/>
    <col min="15109" max="15109" width="16.42578125" style="1401" customWidth="1"/>
    <col min="15110" max="15360" width="9.7109375" style="1401"/>
    <col min="15361" max="15361" width="36" style="1401" customWidth="1"/>
    <col min="15362" max="15363" width="10.7109375" style="1401" customWidth="1"/>
    <col min="15364" max="15364" width="13.140625" style="1401" customWidth="1"/>
    <col min="15365" max="15365" width="16.42578125" style="1401" customWidth="1"/>
    <col min="15366" max="15616" width="9.7109375" style="1401"/>
    <col min="15617" max="15617" width="36" style="1401" customWidth="1"/>
    <col min="15618" max="15619" width="10.7109375" style="1401" customWidth="1"/>
    <col min="15620" max="15620" width="13.140625" style="1401" customWidth="1"/>
    <col min="15621" max="15621" width="16.42578125" style="1401" customWidth="1"/>
    <col min="15622" max="15872" width="9.7109375" style="1401"/>
    <col min="15873" max="15873" width="36" style="1401" customWidth="1"/>
    <col min="15874" max="15875" width="10.7109375" style="1401" customWidth="1"/>
    <col min="15876" max="15876" width="13.140625" style="1401" customWidth="1"/>
    <col min="15877" max="15877" width="16.42578125" style="1401" customWidth="1"/>
    <col min="15878" max="16128" width="9.7109375" style="1401"/>
    <col min="16129" max="16129" width="36" style="1401" customWidth="1"/>
    <col min="16130" max="16131" width="10.7109375" style="1401" customWidth="1"/>
    <col min="16132" max="16132" width="13.140625" style="1401" customWidth="1"/>
    <col min="16133" max="16133" width="16.42578125" style="1401" customWidth="1"/>
    <col min="16134" max="16384" width="9.7109375" style="1401"/>
  </cols>
  <sheetData>
    <row r="1" spans="1:6" ht="15" customHeight="1">
      <c r="A1" s="1330" t="s">
        <v>1527</v>
      </c>
      <c r="B1" s="962"/>
      <c r="C1" s="962"/>
      <c r="D1" s="962"/>
      <c r="E1" s="962"/>
      <c r="F1" s="962"/>
    </row>
    <row r="2" spans="1:6" ht="21" customHeight="1">
      <c r="A2" s="1970" t="s">
        <v>1281</v>
      </c>
      <c r="B2" s="1970"/>
      <c r="C2" s="1970"/>
      <c r="D2" s="1970"/>
      <c r="E2" s="1970"/>
    </row>
    <row r="3" spans="1:6" s="1402" customFormat="1" ht="33" customHeight="1">
      <c r="A3" s="1971" t="s">
        <v>1282</v>
      </c>
      <c r="B3" s="1971"/>
      <c r="C3" s="1971"/>
      <c r="D3" s="1971"/>
      <c r="E3" s="1971"/>
    </row>
    <row r="4" spans="1:6" ht="15" customHeight="1">
      <c r="A4" s="1379">
        <v>2015</v>
      </c>
      <c r="B4" s="1380"/>
      <c r="C4" s="1380"/>
      <c r="D4" s="962"/>
      <c r="E4" s="1438" t="s">
        <v>671</v>
      </c>
    </row>
    <row r="5" spans="1:6" ht="17.100000000000001" customHeight="1">
      <c r="A5" s="1439"/>
      <c r="B5" s="1972" t="s">
        <v>1283</v>
      </c>
      <c r="C5" s="1973"/>
      <c r="D5" s="1973"/>
      <c r="E5" s="1974"/>
      <c r="F5" s="1416"/>
    </row>
    <row r="6" spans="1:6" ht="17.100000000000001" customHeight="1">
      <c r="A6" s="1440" t="s">
        <v>1284</v>
      </c>
      <c r="B6" s="1828" t="s">
        <v>9</v>
      </c>
      <c r="C6" s="1975" t="s">
        <v>1285</v>
      </c>
      <c r="D6" s="1975"/>
      <c r="E6" s="969" t="s">
        <v>1286</v>
      </c>
      <c r="F6" s="1968"/>
    </row>
    <row r="7" spans="1:6" ht="17.100000000000001" customHeight="1">
      <c r="A7" s="1440" t="s">
        <v>1287</v>
      </c>
      <c r="B7" s="1828"/>
      <c r="C7" s="1382" t="s">
        <v>1288</v>
      </c>
      <c r="D7" s="1441" t="s">
        <v>900</v>
      </c>
      <c r="E7" s="969" t="s">
        <v>1289</v>
      </c>
      <c r="F7" s="1968"/>
    </row>
    <row r="8" spans="1:6" ht="17.100000000000001" customHeight="1">
      <c r="A8" s="1442"/>
      <c r="B8" s="1829"/>
      <c r="C8" s="968" t="s">
        <v>1290</v>
      </c>
      <c r="D8" s="1443" t="s">
        <v>1257</v>
      </c>
      <c r="E8" s="968" t="s">
        <v>1291</v>
      </c>
    </row>
    <row r="9" spans="1:6" ht="12.95" customHeight="1">
      <c r="A9" s="1387"/>
      <c r="B9" s="1387"/>
      <c r="C9" s="962"/>
      <c r="D9" s="1387"/>
      <c r="E9" s="1387"/>
    </row>
    <row r="10" spans="1:6" s="1408" customFormat="1" ht="12.95" customHeight="1">
      <c r="A10" s="1388" t="s">
        <v>165</v>
      </c>
      <c r="B10" s="1444">
        <f>SUM(B12:B35)</f>
        <v>282061.99999999994</v>
      </c>
      <c r="C10" s="1444">
        <f>SUM(C12:C35)</f>
        <v>12170</v>
      </c>
      <c r="D10" s="1444">
        <f>SUM(D12:D35)</f>
        <v>3368</v>
      </c>
      <c r="E10" s="1444">
        <f>SUM(E12:E35)</f>
        <v>266524.00000000006</v>
      </c>
    </row>
    <row r="11" spans="1:6" s="1408" customFormat="1" ht="12.95" customHeight="1">
      <c r="A11" s="1388"/>
      <c r="B11" s="1444"/>
      <c r="C11" s="1389"/>
      <c r="D11" s="1389"/>
      <c r="E11" s="1444"/>
    </row>
    <row r="12" spans="1:6" ht="12.95" customHeight="1">
      <c r="A12" s="962" t="s">
        <v>1292</v>
      </c>
      <c r="B12" s="1444">
        <v>7335.9999999999982</v>
      </c>
      <c r="C12" s="1413">
        <v>372.00000000000006</v>
      </c>
      <c r="D12" s="1413">
        <v>22</v>
      </c>
      <c r="E12" s="1413">
        <v>6941.9999999999882</v>
      </c>
    </row>
    <row r="13" spans="1:6" ht="12.95" customHeight="1">
      <c r="A13" s="1395" t="s">
        <v>1293</v>
      </c>
      <c r="B13" s="1444">
        <v>1953.0000000000016</v>
      </c>
      <c r="C13" s="1413">
        <v>24.000000000000004</v>
      </c>
      <c r="D13" s="1413">
        <v>188</v>
      </c>
      <c r="E13" s="1413">
        <v>1741.0000000000018</v>
      </c>
      <c r="F13" s="1401" t="s">
        <v>156</v>
      </c>
    </row>
    <row r="14" spans="1:6" ht="12.95" customHeight="1">
      <c r="A14" s="1395" t="s">
        <v>1294</v>
      </c>
      <c r="B14" s="1444">
        <v>20090</v>
      </c>
      <c r="C14" s="1413">
        <v>0</v>
      </c>
      <c r="D14" s="1413">
        <v>393.99999999999989</v>
      </c>
      <c r="E14" s="1413">
        <v>19695.999999999993</v>
      </c>
    </row>
    <row r="15" spans="1:6" ht="12.95" customHeight="1">
      <c r="A15" s="1395" t="s">
        <v>1295</v>
      </c>
      <c r="B15" s="1444">
        <v>17031.000000000018</v>
      </c>
      <c r="C15" s="1413">
        <v>20.000000000000004</v>
      </c>
      <c r="D15" s="1413">
        <v>432</v>
      </c>
      <c r="E15" s="1413">
        <v>16578.999999999964</v>
      </c>
      <c r="F15" s="1401" t="s">
        <v>156</v>
      </c>
    </row>
    <row r="16" spans="1:6" ht="12.95" customHeight="1">
      <c r="A16" s="1395"/>
      <c r="B16" s="1444"/>
      <c r="C16" s="1413"/>
      <c r="D16" s="1413"/>
      <c r="E16" s="1413"/>
    </row>
    <row r="17" spans="1:5" ht="12.95" customHeight="1">
      <c r="A17" s="1395" t="s">
        <v>1296</v>
      </c>
      <c r="B17" s="1444">
        <v>28954.999999999996</v>
      </c>
      <c r="C17" s="1413">
        <v>1524</v>
      </c>
      <c r="D17" s="1413">
        <v>259</v>
      </c>
      <c r="E17" s="1413">
        <v>27171.999999999971</v>
      </c>
    </row>
    <row r="18" spans="1:5" ht="12.95" customHeight="1">
      <c r="A18" s="1395" t="s">
        <v>1297</v>
      </c>
      <c r="B18" s="1444">
        <v>14172.999999999991</v>
      </c>
      <c r="C18" s="1413">
        <v>884.99999999999989</v>
      </c>
      <c r="D18" s="1413">
        <v>137</v>
      </c>
      <c r="E18" s="1413">
        <v>13150.999999999998</v>
      </c>
    </row>
    <row r="19" spans="1:5" ht="12.95" customHeight="1">
      <c r="A19" s="1395" t="s">
        <v>1298</v>
      </c>
      <c r="B19" s="1444">
        <v>32071.999999999971</v>
      </c>
      <c r="C19" s="1413">
        <v>0</v>
      </c>
      <c r="D19" s="1413">
        <v>34.999999999999993</v>
      </c>
      <c r="E19" s="1413">
        <v>32037.000000000025</v>
      </c>
    </row>
    <row r="20" spans="1:5" ht="12.95" customHeight="1">
      <c r="A20" s="1395" t="s">
        <v>1299</v>
      </c>
      <c r="B20" s="1444">
        <v>4323.9999999999982</v>
      </c>
      <c r="C20" s="1413">
        <v>114.99999999999999</v>
      </c>
      <c r="D20" s="1413">
        <v>400</v>
      </c>
      <c r="E20" s="1413">
        <v>3809.0000000000055</v>
      </c>
    </row>
    <row r="21" spans="1:5" ht="12.95" customHeight="1">
      <c r="A21" s="1395"/>
      <c r="B21" s="1444"/>
      <c r="C21" s="1413"/>
      <c r="D21" s="1413"/>
      <c r="E21" s="1413"/>
    </row>
    <row r="22" spans="1:5" ht="12.95" customHeight="1">
      <c r="A22" s="1395" t="s">
        <v>1300</v>
      </c>
      <c r="B22" s="1444">
        <v>7897.0000000000091</v>
      </c>
      <c r="C22" s="1413">
        <v>531.00000000000023</v>
      </c>
      <c r="D22" s="1413">
        <v>31.000000000000007</v>
      </c>
      <c r="E22" s="1413">
        <v>7335.0000000000036</v>
      </c>
    </row>
    <row r="23" spans="1:5" ht="12.95" customHeight="1">
      <c r="A23" s="1395" t="s">
        <v>1301</v>
      </c>
      <c r="B23" s="1444">
        <v>40533.000000000022</v>
      </c>
      <c r="C23" s="1413">
        <v>1289.0000000000002</v>
      </c>
      <c r="D23" s="1413">
        <v>194.00000000000003</v>
      </c>
      <c r="E23" s="1413">
        <v>39050.000000000029</v>
      </c>
    </row>
    <row r="24" spans="1:5" ht="12.95" customHeight="1">
      <c r="A24" s="1395" t="s">
        <v>1302</v>
      </c>
      <c r="B24" s="1444">
        <v>1625.9999999999986</v>
      </c>
      <c r="C24" s="1413">
        <v>20.000000000000004</v>
      </c>
      <c r="D24" s="1413">
        <v>17</v>
      </c>
      <c r="E24" s="1413">
        <v>1589.0000000000027</v>
      </c>
    </row>
    <row r="25" spans="1:5" ht="12.95" customHeight="1">
      <c r="A25" s="1395" t="s">
        <v>1303</v>
      </c>
      <c r="B25" s="1444">
        <v>3087.9999999999991</v>
      </c>
      <c r="C25" s="1413">
        <v>104.99999999999997</v>
      </c>
      <c r="D25" s="1413">
        <v>100</v>
      </c>
      <c r="E25" s="1413">
        <v>2883.0000000000018</v>
      </c>
    </row>
    <row r="26" spans="1:5" ht="12.95" customHeight="1">
      <c r="A26" s="1395"/>
      <c r="B26" s="1444"/>
      <c r="C26" s="1413"/>
      <c r="D26" s="1413"/>
      <c r="E26" s="1413"/>
    </row>
    <row r="27" spans="1:5" ht="12.95" customHeight="1">
      <c r="A27" s="1395" t="s">
        <v>1304</v>
      </c>
      <c r="B27" s="1444">
        <v>6328.0000000000027</v>
      </c>
      <c r="C27" s="1413">
        <v>351</v>
      </c>
      <c r="D27" s="1413">
        <v>212.00000000000003</v>
      </c>
      <c r="E27" s="1413">
        <v>5764.9999999999991</v>
      </c>
    </row>
    <row r="28" spans="1:5" ht="12.95" customHeight="1">
      <c r="A28" s="1395" t="s">
        <v>1305</v>
      </c>
      <c r="B28" s="1444">
        <v>1910.9999999999998</v>
      </c>
      <c r="C28" s="1413">
        <v>104.00000000000001</v>
      </c>
      <c r="D28" s="1413">
        <v>2.0000000000000004</v>
      </c>
      <c r="E28" s="1413">
        <v>1805.0000000000011</v>
      </c>
    </row>
    <row r="29" spans="1:5" ht="12.95" customHeight="1">
      <c r="A29" s="1395" t="s">
        <v>1306</v>
      </c>
      <c r="B29" s="1444">
        <v>1252.0000000000027</v>
      </c>
      <c r="C29" s="1413">
        <v>20.000000000000004</v>
      </c>
      <c r="D29" s="1413">
        <v>0</v>
      </c>
      <c r="E29" s="1413">
        <v>1232.0000000000005</v>
      </c>
    </row>
    <row r="30" spans="1:5" ht="12.95" customHeight="1">
      <c r="A30" s="1395" t="s">
        <v>1307</v>
      </c>
      <c r="B30" s="1444">
        <v>2626.0000000000009</v>
      </c>
      <c r="C30" s="1413">
        <v>0</v>
      </c>
      <c r="D30" s="1413">
        <v>200</v>
      </c>
      <c r="E30" s="1413">
        <v>2425.9999999999991</v>
      </c>
    </row>
    <row r="31" spans="1:5" ht="12.95" customHeight="1">
      <c r="A31" s="1395"/>
      <c r="B31" s="1444"/>
      <c r="C31" s="1413"/>
      <c r="D31" s="1413"/>
      <c r="E31" s="1413"/>
    </row>
    <row r="32" spans="1:5" ht="12.95" customHeight="1">
      <c r="A32" s="1395" t="s">
        <v>1308</v>
      </c>
      <c r="B32" s="1444">
        <v>56957.999999999956</v>
      </c>
      <c r="C32" s="1413">
        <v>5047</v>
      </c>
      <c r="D32" s="1413">
        <v>689.99999999999989</v>
      </c>
      <c r="E32" s="1413">
        <v>51221.000000000058</v>
      </c>
    </row>
    <row r="33" spans="1:5" ht="12.95" customHeight="1">
      <c r="A33" s="1395" t="s">
        <v>1309</v>
      </c>
      <c r="B33" s="1444">
        <v>1012.999999999999</v>
      </c>
      <c r="C33" s="1413">
        <v>12.000000000000004</v>
      </c>
      <c r="D33" s="1413">
        <v>0</v>
      </c>
      <c r="E33" s="1413">
        <v>1001</v>
      </c>
    </row>
    <row r="34" spans="1:5" ht="12.95" customHeight="1">
      <c r="A34" s="1395" t="s">
        <v>1310</v>
      </c>
      <c r="B34" s="1444">
        <v>214.00000000000014</v>
      </c>
      <c r="C34" s="1413">
        <v>0</v>
      </c>
      <c r="D34" s="1413">
        <v>0</v>
      </c>
      <c r="E34" s="1413">
        <v>213.99999999999997</v>
      </c>
    </row>
    <row r="35" spans="1:5" ht="12.95" customHeight="1">
      <c r="A35" s="1387" t="s">
        <v>1311</v>
      </c>
      <c r="B35" s="1444">
        <v>32681.999999999993</v>
      </c>
      <c r="C35" s="1413">
        <v>1751.0000000000007</v>
      </c>
      <c r="D35" s="1413">
        <v>55</v>
      </c>
      <c r="E35" s="1413">
        <v>30876.000000000029</v>
      </c>
    </row>
    <row r="36" spans="1:5" ht="12.95" customHeight="1" thickBot="1">
      <c r="A36" s="1397"/>
      <c r="B36" s="1445"/>
      <c r="C36" s="1445"/>
      <c r="D36" s="1445"/>
      <c r="E36" s="1445"/>
    </row>
    <row r="37" spans="1:5" ht="3.75" customHeight="1" thickTop="1">
      <c r="A37" s="1969"/>
      <c r="B37" s="1969"/>
      <c r="C37" s="1969"/>
      <c r="D37" s="1969"/>
      <c r="E37" s="1969"/>
    </row>
    <row r="38" spans="1:5" ht="12.95" customHeight="1">
      <c r="A38" s="1969" t="s">
        <v>1312</v>
      </c>
      <c r="B38" s="1969"/>
      <c r="C38" s="1969"/>
      <c r="D38" s="1969"/>
      <c r="E38" s="1969"/>
    </row>
    <row r="39" spans="1:5" s="1400" customFormat="1" ht="12.95" customHeight="1">
      <c r="A39" s="1939" t="s">
        <v>1258</v>
      </c>
      <c r="B39" s="1939"/>
      <c r="C39" s="1939"/>
      <c r="D39" s="1939"/>
      <c r="E39" s="1939"/>
    </row>
    <row r="40" spans="1:5" ht="12.95" customHeight="1">
      <c r="A40" s="962"/>
      <c r="B40" s="962"/>
      <c r="C40" s="962"/>
      <c r="D40" s="962"/>
      <c r="E40" s="962"/>
    </row>
    <row r="41" spans="1:5" ht="15.95" customHeight="1">
      <c r="A41" s="962"/>
      <c r="B41" s="962"/>
      <c r="C41" s="962"/>
      <c r="D41" s="962"/>
      <c r="E41" s="962"/>
    </row>
    <row r="42" spans="1:5" ht="15.95" customHeight="1"/>
    <row r="43" spans="1:5" ht="15.95" customHeight="1"/>
    <row r="44" spans="1:5" ht="21.95" customHeight="1"/>
    <row r="45" spans="1:5" ht="21.95" customHeight="1"/>
    <row r="46" spans="1:5" ht="17.100000000000001" customHeight="1"/>
    <row r="47" spans="1:5" ht="17.100000000000001" customHeight="1"/>
    <row r="48" spans="1:5"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sheetData>
  <mergeCells count="9">
    <mergeCell ref="F6:F7"/>
    <mergeCell ref="A37:E37"/>
    <mergeCell ref="A38:E38"/>
    <mergeCell ref="A39:E39"/>
    <mergeCell ref="A2:E2"/>
    <mergeCell ref="A3:E3"/>
    <mergeCell ref="B5:E5"/>
    <mergeCell ref="B6:B8"/>
    <mergeCell ref="C6:D6"/>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verticalDpi="300" r:id="rId1"/>
  <headerFooter alignWithMargins="0"/>
</worksheet>
</file>

<file path=xl/worksheets/sheet67.xml><?xml version="1.0" encoding="utf-8"?>
<worksheet xmlns="http://schemas.openxmlformats.org/spreadsheetml/2006/main" xmlns:r="http://schemas.openxmlformats.org/officeDocument/2006/relationships">
  <sheetPr syncVertical="1" syncRef="A1" transitionEvaluation="1">
    <pageSetUpPr autoPageBreaks="0"/>
  </sheetPr>
  <dimension ref="A1:H145"/>
  <sheetViews>
    <sheetView showGridLines="0" workbookViewId="0"/>
  </sheetViews>
  <sheetFormatPr defaultColWidth="9.7109375" defaultRowHeight="12.75"/>
  <cols>
    <col min="1" max="1" width="39.140625" style="962" customWidth="1"/>
    <col min="2" max="2" width="13.5703125" style="962" customWidth="1"/>
    <col min="3" max="4" width="16.85546875" style="962" customWidth="1"/>
    <col min="5" max="5" width="16.5703125" style="962" customWidth="1"/>
    <col min="6" max="6" width="10.7109375" style="962" customWidth="1"/>
    <col min="7" max="7" width="8.7109375" style="962" customWidth="1"/>
    <col min="8" max="256" width="9.7109375" style="962"/>
    <col min="257" max="257" width="39.140625" style="962" customWidth="1"/>
    <col min="258" max="258" width="13.5703125" style="962" customWidth="1"/>
    <col min="259" max="260" width="16.85546875" style="962" customWidth="1"/>
    <col min="261" max="261" width="16.5703125" style="962" customWidth="1"/>
    <col min="262" max="262" width="10.7109375" style="962" customWidth="1"/>
    <col min="263" max="263" width="8.7109375" style="962" customWidth="1"/>
    <col min="264" max="512" width="9.7109375" style="962"/>
    <col min="513" max="513" width="39.140625" style="962" customWidth="1"/>
    <col min="514" max="514" width="13.5703125" style="962" customWidth="1"/>
    <col min="515" max="516" width="16.85546875" style="962" customWidth="1"/>
    <col min="517" max="517" width="16.5703125" style="962" customWidth="1"/>
    <col min="518" max="518" width="10.7109375" style="962" customWidth="1"/>
    <col min="519" max="519" width="8.7109375" style="962" customWidth="1"/>
    <col min="520" max="768" width="9.7109375" style="962"/>
    <col min="769" max="769" width="39.140625" style="962" customWidth="1"/>
    <col min="770" max="770" width="13.5703125" style="962" customWidth="1"/>
    <col min="771" max="772" width="16.85546875" style="962" customWidth="1"/>
    <col min="773" max="773" width="16.5703125" style="962" customWidth="1"/>
    <col min="774" max="774" width="10.7109375" style="962" customWidth="1"/>
    <col min="775" max="775" width="8.7109375" style="962" customWidth="1"/>
    <col min="776" max="1024" width="9.7109375" style="962"/>
    <col min="1025" max="1025" width="39.140625" style="962" customWidth="1"/>
    <col min="1026" max="1026" width="13.5703125" style="962" customWidth="1"/>
    <col min="1027" max="1028" width="16.85546875" style="962" customWidth="1"/>
    <col min="1029" max="1029" width="16.5703125" style="962" customWidth="1"/>
    <col min="1030" max="1030" width="10.7109375" style="962" customWidth="1"/>
    <col min="1031" max="1031" width="8.7109375" style="962" customWidth="1"/>
    <col min="1032" max="1280" width="9.7109375" style="962"/>
    <col min="1281" max="1281" width="39.140625" style="962" customWidth="1"/>
    <col min="1282" max="1282" width="13.5703125" style="962" customWidth="1"/>
    <col min="1283" max="1284" width="16.85546875" style="962" customWidth="1"/>
    <col min="1285" max="1285" width="16.5703125" style="962" customWidth="1"/>
    <col min="1286" max="1286" width="10.7109375" style="962" customWidth="1"/>
    <col min="1287" max="1287" width="8.7109375" style="962" customWidth="1"/>
    <col min="1288" max="1536" width="9.7109375" style="962"/>
    <col min="1537" max="1537" width="39.140625" style="962" customWidth="1"/>
    <col min="1538" max="1538" width="13.5703125" style="962" customWidth="1"/>
    <col min="1539" max="1540" width="16.85546875" style="962" customWidth="1"/>
    <col min="1541" max="1541" width="16.5703125" style="962" customWidth="1"/>
    <col min="1542" max="1542" width="10.7109375" style="962" customWidth="1"/>
    <col min="1543" max="1543" width="8.7109375" style="962" customWidth="1"/>
    <col min="1544" max="1792" width="9.7109375" style="962"/>
    <col min="1793" max="1793" width="39.140625" style="962" customWidth="1"/>
    <col min="1794" max="1794" width="13.5703125" style="962" customWidth="1"/>
    <col min="1795" max="1796" width="16.85546875" style="962" customWidth="1"/>
    <col min="1797" max="1797" width="16.5703125" style="962" customWidth="1"/>
    <col min="1798" max="1798" width="10.7109375" style="962" customWidth="1"/>
    <col min="1799" max="1799" width="8.7109375" style="962" customWidth="1"/>
    <col min="1800" max="2048" width="9.7109375" style="962"/>
    <col min="2049" max="2049" width="39.140625" style="962" customWidth="1"/>
    <col min="2050" max="2050" width="13.5703125" style="962" customWidth="1"/>
    <col min="2051" max="2052" width="16.85546875" style="962" customWidth="1"/>
    <col min="2053" max="2053" width="16.5703125" style="962" customWidth="1"/>
    <col min="2054" max="2054" width="10.7109375" style="962" customWidth="1"/>
    <col min="2055" max="2055" width="8.7109375" style="962" customWidth="1"/>
    <col min="2056" max="2304" width="9.7109375" style="962"/>
    <col min="2305" max="2305" width="39.140625" style="962" customWidth="1"/>
    <col min="2306" max="2306" width="13.5703125" style="962" customWidth="1"/>
    <col min="2307" max="2308" width="16.85546875" style="962" customWidth="1"/>
    <col min="2309" max="2309" width="16.5703125" style="962" customWidth="1"/>
    <col min="2310" max="2310" width="10.7109375" style="962" customWidth="1"/>
    <col min="2311" max="2311" width="8.7109375" style="962" customWidth="1"/>
    <col min="2312" max="2560" width="9.7109375" style="962"/>
    <col min="2561" max="2561" width="39.140625" style="962" customWidth="1"/>
    <col min="2562" max="2562" width="13.5703125" style="962" customWidth="1"/>
    <col min="2563" max="2564" width="16.85546875" style="962" customWidth="1"/>
    <col min="2565" max="2565" width="16.5703125" style="962" customWidth="1"/>
    <col min="2566" max="2566" width="10.7109375" style="962" customWidth="1"/>
    <col min="2567" max="2567" width="8.7109375" style="962" customWidth="1"/>
    <col min="2568" max="2816" width="9.7109375" style="962"/>
    <col min="2817" max="2817" width="39.140625" style="962" customWidth="1"/>
    <col min="2818" max="2818" width="13.5703125" style="962" customWidth="1"/>
    <col min="2819" max="2820" width="16.85546875" style="962" customWidth="1"/>
    <col min="2821" max="2821" width="16.5703125" style="962" customWidth="1"/>
    <col min="2822" max="2822" width="10.7109375" style="962" customWidth="1"/>
    <col min="2823" max="2823" width="8.7109375" style="962" customWidth="1"/>
    <col min="2824" max="3072" width="9.7109375" style="962"/>
    <col min="3073" max="3073" width="39.140625" style="962" customWidth="1"/>
    <col min="3074" max="3074" width="13.5703125" style="962" customWidth="1"/>
    <col min="3075" max="3076" width="16.85546875" style="962" customWidth="1"/>
    <col min="3077" max="3077" width="16.5703125" style="962" customWidth="1"/>
    <col min="3078" max="3078" width="10.7109375" style="962" customWidth="1"/>
    <col min="3079" max="3079" width="8.7109375" style="962" customWidth="1"/>
    <col min="3080" max="3328" width="9.7109375" style="962"/>
    <col min="3329" max="3329" width="39.140625" style="962" customWidth="1"/>
    <col min="3330" max="3330" width="13.5703125" style="962" customWidth="1"/>
    <col min="3331" max="3332" width="16.85546875" style="962" customWidth="1"/>
    <col min="3333" max="3333" width="16.5703125" style="962" customWidth="1"/>
    <col min="3334" max="3334" width="10.7109375" style="962" customWidth="1"/>
    <col min="3335" max="3335" width="8.7109375" style="962" customWidth="1"/>
    <col min="3336" max="3584" width="9.7109375" style="962"/>
    <col min="3585" max="3585" width="39.140625" style="962" customWidth="1"/>
    <col min="3586" max="3586" width="13.5703125" style="962" customWidth="1"/>
    <col min="3587" max="3588" width="16.85546875" style="962" customWidth="1"/>
    <col min="3589" max="3589" width="16.5703125" style="962" customWidth="1"/>
    <col min="3590" max="3590" width="10.7109375" style="962" customWidth="1"/>
    <col min="3591" max="3591" width="8.7109375" style="962" customWidth="1"/>
    <col min="3592" max="3840" width="9.7109375" style="962"/>
    <col min="3841" max="3841" width="39.140625" style="962" customWidth="1"/>
    <col min="3842" max="3842" width="13.5703125" style="962" customWidth="1"/>
    <col min="3843" max="3844" width="16.85546875" style="962" customWidth="1"/>
    <col min="3845" max="3845" width="16.5703125" style="962" customWidth="1"/>
    <col min="3846" max="3846" width="10.7109375" style="962" customWidth="1"/>
    <col min="3847" max="3847" width="8.7109375" style="962" customWidth="1"/>
    <col min="3848" max="4096" width="9.7109375" style="962"/>
    <col min="4097" max="4097" width="39.140625" style="962" customWidth="1"/>
    <col min="4098" max="4098" width="13.5703125" style="962" customWidth="1"/>
    <col min="4099" max="4100" width="16.85546875" style="962" customWidth="1"/>
    <col min="4101" max="4101" width="16.5703125" style="962" customWidth="1"/>
    <col min="4102" max="4102" width="10.7109375" style="962" customWidth="1"/>
    <col min="4103" max="4103" width="8.7109375" style="962" customWidth="1"/>
    <col min="4104" max="4352" width="9.7109375" style="962"/>
    <col min="4353" max="4353" width="39.140625" style="962" customWidth="1"/>
    <col min="4354" max="4354" width="13.5703125" style="962" customWidth="1"/>
    <col min="4355" max="4356" width="16.85546875" style="962" customWidth="1"/>
    <col min="4357" max="4357" width="16.5703125" style="962" customWidth="1"/>
    <col min="4358" max="4358" width="10.7109375" style="962" customWidth="1"/>
    <col min="4359" max="4359" width="8.7109375" style="962" customWidth="1"/>
    <col min="4360" max="4608" width="9.7109375" style="962"/>
    <col min="4609" max="4609" width="39.140625" style="962" customWidth="1"/>
    <col min="4610" max="4610" width="13.5703125" style="962" customWidth="1"/>
    <col min="4611" max="4612" width="16.85546875" style="962" customWidth="1"/>
    <col min="4613" max="4613" width="16.5703125" style="962" customWidth="1"/>
    <col min="4614" max="4614" width="10.7109375" style="962" customWidth="1"/>
    <col min="4615" max="4615" width="8.7109375" style="962" customWidth="1"/>
    <col min="4616" max="4864" width="9.7109375" style="962"/>
    <col min="4865" max="4865" width="39.140625" style="962" customWidth="1"/>
    <col min="4866" max="4866" width="13.5703125" style="962" customWidth="1"/>
    <col min="4867" max="4868" width="16.85546875" style="962" customWidth="1"/>
    <col min="4869" max="4869" width="16.5703125" style="962" customWidth="1"/>
    <col min="4870" max="4870" width="10.7109375" style="962" customWidth="1"/>
    <col min="4871" max="4871" width="8.7109375" style="962" customWidth="1"/>
    <col min="4872" max="5120" width="9.7109375" style="962"/>
    <col min="5121" max="5121" width="39.140625" style="962" customWidth="1"/>
    <col min="5122" max="5122" width="13.5703125" style="962" customWidth="1"/>
    <col min="5123" max="5124" width="16.85546875" style="962" customWidth="1"/>
    <col min="5125" max="5125" width="16.5703125" style="962" customWidth="1"/>
    <col min="5126" max="5126" width="10.7109375" style="962" customWidth="1"/>
    <col min="5127" max="5127" width="8.7109375" style="962" customWidth="1"/>
    <col min="5128" max="5376" width="9.7109375" style="962"/>
    <col min="5377" max="5377" width="39.140625" style="962" customWidth="1"/>
    <col min="5378" max="5378" width="13.5703125" style="962" customWidth="1"/>
    <col min="5379" max="5380" width="16.85546875" style="962" customWidth="1"/>
    <col min="5381" max="5381" width="16.5703125" style="962" customWidth="1"/>
    <col min="5382" max="5382" width="10.7109375" style="962" customWidth="1"/>
    <col min="5383" max="5383" width="8.7109375" style="962" customWidth="1"/>
    <col min="5384" max="5632" width="9.7109375" style="962"/>
    <col min="5633" max="5633" width="39.140625" style="962" customWidth="1"/>
    <col min="5634" max="5634" width="13.5703125" style="962" customWidth="1"/>
    <col min="5635" max="5636" width="16.85546875" style="962" customWidth="1"/>
    <col min="5637" max="5637" width="16.5703125" style="962" customWidth="1"/>
    <col min="5638" max="5638" width="10.7109375" style="962" customWidth="1"/>
    <col min="5639" max="5639" width="8.7109375" style="962" customWidth="1"/>
    <col min="5640" max="5888" width="9.7109375" style="962"/>
    <col min="5889" max="5889" width="39.140625" style="962" customWidth="1"/>
    <col min="5890" max="5890" width="13.5703125" style="962" customWidth="1"/>
    <col min="5891" max="5892" width="16.85546875" style="962" customWidth="1"/>
    <col min="5893" max="5893" width="16.5703125" style="962" customWidth="1"/>
    <col min="5894" max="5894" width="10.7109375" style="962" customWidth="1"/>
    <col min="5895" max="5895" width="8.7109375" style="962" customWidth="1"/>
    <col min="5896" max="6144" width="9.7109375" style="962"/>
    <col min="6145" max="6145" width="39.140625" style="962" customWidth="1"/>
    <col min="6146" max="6146" width="13.5703125" style="962" customWidth="1"/>
    <col min="6147" max="6148" width="16.85546875" style="962" customWidth="1"/>
    <col min="6149" max="6149" width="16.5703125" style="962" customWidth="1"/>
    <col min="6150" max="6150" width="10.7109375" style="962" customWidth="1"/>
    <col min="6151" max="6151" width="8.7109375" style="962" customWidth="1"/>
    <col min="6152" max="6400" width="9.7109375" style="962"/>
    <col min="6401" max="6401" width="39.140625" style="962" customWidth="1"/>
    <col min="6402" max="6402" width="13.5703125" style="962" customWidth="1"/>
    <col min="6403" max="6404" width="16.85546875" style="962" customWidth="1"/>
    <col min="6405" max="6405" width="16.5703125" style="962" customWidth="1"/>
    <col min="6406" max="6406" width="10.7109375" style="962" customWidth="1"/>
    <col min="6407" max="6407" width="8.7109375" style="962" customWidth="1"/>
    <col min="6408" max="6656" width="9.7109375" style="962"/>
    <col min="6657" max="6657" width="39.140625" style="962" customWidth="1"/>
    <col min="6658" max="6658" width="13.5703125" style="962" customWidth="1"/>
    <col min="6659" max="6660" width="16.85546875" style="962" customWidth="1"/>
    <col min="6661" max="6661" width="16.5703125" style="962" customWidth="1"/>
    <col min="6662" max="6662" width="10.7109375" style="962" customWidth="1"/>
    <col min="6663" max="6663" width="8.7109375" style="962" customWidth="1"/>
    <col min="6664" max="6912" width="9.7109375" style="962"/>
    <col min="6913" max="6913" width="39.140625" style="962" customWidth="1"/>
    <col min="6914" max="6914" width="13.5703125" style="962" customWidth="1"/>
    <col min="6915" max="6916" width="16.85546875" style="962" customWidth="1"/>
    <col min="6917" max="6917" width="16.5703125" style="962" customWidth="1"/>
    <col min="6918" max="6918" width="10.7109375" style="962" customWidth="1"/>
    <col min="6919" max="6919" width="8.7109375" style="962" customWidth="1"/>
    <col min="6920" max="7168" width="9.7109375" style="962"/>
    <col min="7169" max="7169" width="39.140625" style="962" customWidth="1"/>
    <col min="7170" max="7170" width="13.5703125" style="962" customWidth="1"/>
    <col min="7171" max="7172" width="16.85546875" style="962" customWidth="1"/>
    <col min="7173" max="7173" width="16.5703125" style="962" customWidth="1"/>
    <col min="7174" max="7174" width="10.7109375" style="962" customWidth="1"/>
    <col min="7175" max="7175" width="8.7109375" style="962" customWidth="1"/>
    <col min="7176" max="7424" width="9.7109375" style="962"/>
    <col min="7425" max="7425" width="39.140625" style="962" customWidth="1"/>
    <col min="7426" max="7426" width="13.5703125" style="962" customWidth="1"/>
    <col min="7427" max="7428" width="16.85546875" style="962" customWidth="1"/>
    <col min="7429" max="7429" width="16.5703125" style="962" customWidth="1"/>
    <col min="7430" max="7430" width="10.7109375" style="962" customWidth="1"/>
    <col min="7431" max="7431" width="8.7109375" style="962" customWidth="1"/>
    <col min="7432" max="7680" width="9.7109375" style="962"/>
    <col min="7681" max="7681" width="39.140625" style="962" customWidth="1"/>
    <col min="7682" max="7682" width="13.5703125" style="962" customWidth="1"/>
    <col min="7683" max="7684" width="16.85546875" style="962" customWidth="1"/>
    <col min="7685" max="7685" width="16.5703125" style="962" customWidth="1"/>
    <col min="7686" max="7686" width="10.7109375" style="962" customWidth="1"/>
    <col min="7687" max="7687" width="8.7109375" style="962" customWidth="1"/>
    <col min="7688" max="7936" width="9.7109375" style="962"/>
    <col min="7937" max="7937" width="39.140625" style="962" customWidth="1"/>
    <col min="7938" max="7938" width="13.5703125" style="962" customWidth="1"/>
    <col min="7939" max="7940" width="16.85546875" style="962" customWidth="1"/>
    <col min="7941" max="7941" width="16.5703125" style="962" customWidth="1"/>
    <col min="7942" max="7942" width="10.7109375" style="962" customWidth="1"/>
    <col min="7943" max="7943" width="8.7109375" style="962" customWidth="1"/>
    <col min="7944" max="8192" width="9.7109375" style="962"/>
    <col min="8193" max="8193" width="39.140625" style="962" customWidth="1"/>
    <col min="8194" max="8194" width="13.5703125" style="962" customWidth="1"/>
    <col min="8195" max="8196" width="16.85546875" style="962" customWidth="1"/>
    <col min="8197" max="8197" width="16.5703125" style="962" customWidth="1"/>
    <col min="8198" max="8198" width="10.7109375" style="962" customWidth="1"/>
    <col min="8199" max="8199" width="8.7109375" style="962" customWidth="1"/>
    <col min="8200" max="8448" width="9.7109375" style="962"/>
    <col min="8449" max="8449" width="39.140625" style="962" customWidth="1"/>
    <col min="8450" max="8450" width="13.5703125" style="962" customWidth="1"/>
    <col min="8451" max="8452" width="16.85546875" style="962" customWidth="1"/>
    <col min="8453" max="8453" width="16.5703125" style="962" customWidth="1"/>
    <col min="8454" max="8454" width="10.7109375" style="962" customWidth="1"/>
    <col min="8455" max="8455" width="8.7109375" style="962" customWidth="1"/>
    <col min="8456" max="8704" width="9.7109375" style="962"/>
    <col min="8705" max="8705" width="39.140625" style="962" customWidth="1"/>
    <col min="8706" max="8706" width="13.5703125" style="962" customWidth="1"/>
    <col min="8707" max="8708" width="16.85546875" style="962" customWidth="1"/>
    <col min="8709" max="8709" width="16.5703125" style="962" customWidth="1"/>
    <col min="8710" max="8710" width="10.7109375" style="962" customWidth="1"/>
    <col min="8711" max="8711" width="8.7109375" style="962" customWidth="1"/>
    <col min="8712" max="8960" width="9.7109375" style="962"/>
    <col min="8961" max="8961" width="39.140625" style="962" customWidth="1"/>
    <col min="8962" max="8962" width="13.5703125" style="962" customWidth="1"/>
    <col min="8963" max="8964" width="16.85546875" style="962" customWidth="1"/>
    <col min="8965" max="8965" width="16.5703125" style="962" customWidth="1"/>
    <col min="8966" max="8966" width="10.7109375" style="962" customWidth="1"/>
    <col min="8967" max="8967" width="8.7109375" style="962" customWidth="1"/>
    <col min="8968" max="9216" width="9.7109375" style="962"/>
    <col min="9217" max="9217" width="39.140625" style="962" customWidth="1"/>
    <col min="9218" max="9218" width="13.5703125" style="962" customWidth="1"/>
    <col min="9219" max="9220" width="16.85546875" style="962" customWidth="1"/>
    <col min="9221" max="9221" width="16.5703125" style="962" customWidth="1"/>
    <col min="9222" max="9222" width="10.7109375" style="962" customWidth="1"/>
    <col min="9223" max="9223" width="8.7109375" style="962" customWidth="1"/>
    <col min="9224" max="9472" width="9.7109375" style="962"/>
    <col min="9473" max="9473" width="39.140625" style="962" customWidth="1"/>
    <col min="9474" max="9474" width="13.5703125" style="962" customWidth="1"/>
    <col min="9475" max="9476" width="16.85546875" style="962" customWidth="1"/>
    <col min="9477" max="9477" width="16.5703125" style="962" customWidth="1"/>
    <col min="9478" max="9478" width="10.7109375" style="962" customWidth="1"/>
    <col min="9479" max="9479" width="8.7109375" style="962" customWidth="1"/>
    <col min="9480" max="9728" width="9.7109375" style="962"/>
    <col min="9729" max="9729" width="39.140625" style="962" customWidth="1"/>
    <col min="9730" max="9730" width="13.5703125" style="962" customWidth="1"/>
    <col min="9731" max="9732" width="16.85546875" style="962" customWidth="1"/>
    <col min="9733" max="9733" width="16.5703125" style="962" customWidth="1"/>
    <col min="9734" max="9734" width="10.7109375" style="962" customWidth="1"/>
    <col min="9735" max="9735" width="8.7109375" style="962" customWidth="1"/>
    <col min="9736" max="9984" width="9.7109375" style="962"/>
    <col min="9985" max="9985" width="39.140625" style="962" customWidth="1"/>
    <col min="9986" max="9986" width="13.5703125" style="962" customWidth="1"/>
    <col min="9987" max="9988" width="16.85546875" style="962" customWidth="1"/>
    <col min="9989" max="9989" width="16.5703125" style="962" customWidth="1"/>
    <col min="9990" max="9990" width="10.7109375" style="962" customWidth="1"/>
    <col min="9991" max="9991" width="8.7109375" style="962" customWidth="1"/>
    <col min="9992" max="10240" width="9.7109375" style="962"/>
    <col min="10241" max="10241" width="39.140625" style="962" customWidth="1"/>
    <col min="10242" max="10242" width="13.5703125" style="962" customWidth="1"/>
    <col min="10243" max="10244" width="16.85546875" style="962" customWidth="1"/>
    <col min="10245" max="10245" width="16.5703125" style="962" customWidth="1"/>
    <col min="10246" max="10246" width="10.7109375" style="962" customWidth="1"/>
    <col min="10247" max="10247" width="8.7109375" style="962" customWidth="1"/>
    <col min="10248" max="10496" width="9.7109375" style="962"/>
    <col min="10497" max="10497" width="39.140625" style="962" customWidth="1"/>
    <col min="10498" max="10498" width="13.5703125" style="962" customWidth="1"/>
    <col min="10499" max="10500" width="16.85546875" style="962" customWidth="1"/>
    <col min="10501" max="10501" width="16.5703125" style="962" customWidth="1"/>
    <col min="10502" max="10502" width="10.7109375" style="962" customWidth="1"/>
    <col min="10503" max="10503" width="8.7109375" style="962" customWidth="1"/>
    <col min="10504" max="10752" width="9.7109375" style="962"/>
    <col min="10753" max="10753" width="39.140625" style="962" customWidth="1"/>
    <col min="10754" max="10754" width="13.5703125" style="962" customWidth="1"/>
    <col min="10755" max="10756" width="16.85546875" style="962" customWidth="1"/>
    <col min="10757" max="10757" width="16.5703125" style="962" customWidth="1"/>
    <col min="10758" max="10758" width="10.7109375" style="962" customWidth="1"/>
    <col min="10759" max="10759" width="8.7109375" style="962" customWidth="1"/>
    <col min="10760" max="11008" width="9.7109375" style="962"/>
    <col min="11009" max="11009" width="39.140625" style="962" customWidth="1"/>
    <col min="11010" max="11010" width="13.5703125" style="962" customWidth="1"/>
    <col min="11011" max="11012" width="16.85546875" style="962" customWidth="1"/>
    <col min="11013" max="11013" width="16.5703125" style="962" customWidth="1"/>
    <col min="11014" max="11014" width="10.7109375" style="962" customWidth="1"/>
    <col min="11015" max="11015" width="8.7109375" style="962" customWidth="1"/>
    <col min="11016" max="11264" width="9.7109375" style="962"/>
    <col min="11265" max="11265" width="39.140625" style="962" customWidth="1"/>
    <col min="11266" max="11266" width="13.5703125" style="962" customWidth="1"/>
    <col min="11267" max="11268" width="16.85546875" style="962" customWidth="1"/>
    <col min="11269" max="11269" width="16.5703125" style="962" customWidth="1"/>
    <col min="11270" max="11270" width="10.7109375" style="962" customWidth="1"/>
    <col min="11271" max="11271" width="8.7109375" style="962" customWidth="1"/>
    <col min="11272" max="11520" width="9.7109375" style="962"/>
    <col min="11521" max="11521" width="39.140625" style="962" customWidth="1"/>
    <col min="11522" max="11522" width="13.5703125" style="962" customWidth="1"/>
    <col min="11523" max="11524" width="16.85546875" style="962" customWidth="1"/>
    <col min="11525" max="11525" width="16.5703125" style="962" customWidth="1"/>
    <col min="11526" max="11526" width="10.7109375" style="962" customWidth="1"/>
    <col min="11527" max="11527" width="8.7109375" style="962" customWidth="1"/>
    <col min="11528" max="11776" width="9.7109375" style="962"/>
    <col min="11777" max="11777" width="39.140625" style="962" customWidth="1"/>
    <col min="11778" max="11778" width="13.5703125" style="962" customWidth="1"/>
    <col min="11779" max="11780" width="16.85546875" style="962" customWidth="1"/>
    <col min="11781" max="11781" width="16.5703125" style="962" customWidth="1"/>
    <col min="11782" max="11782" width="10.7109375" style="962" customWidth="1"/>
    <col min="11783" max="11783" width="8.7109375" style="962" customWidth="1"/>
    <col min="11784" max="12032" width="9.7109375" style="962"/>
    <col min="12033" max="12033" width="39.140625" style="962" customWidth="1"/>
    <col min="12034" max="12034" width="13.5703125" style="962" customWidth="1"/>
    <col min="12035" max="12036" width="16.85546875" style="962" customWidth="1"/>
    <col min="12037" max="12037" width="16.5703125" style="962" customWidth="1"/>
    <col min="12038" max="12038" width="10.7109375" style="962" customWidth="1"/>
    <col min="12039" max="12039" width="8.7109375" style="962" customWidth="1"/>
    <col min="12040" max="12288" width="9.7109375" style="962"/>
    <col min="12289" max="12289" width="39.140625" style="962" customWidth="1"/>
    <col min="12290" max="12290" width="13.5703125" style="962" customWidth="1"/>
    <col min="12291" max="12292" width="16.85546875" style="962" customWidth="1"/>
    <col min="12293" max="12293" width="16.5703125" style="962" customWidth="1"/>
    <col min="12294" max="12294" width="10.7109375" style="962" customWidth="1"/>
    <col min="12295" max="12295" width="8.7109375" style="962" customWidth="1"/>
    <col min="12296" max="12544" width="9.7109375" style="962"/>
    <col min="12545" max="12545" width="39.140625" style="962" customWidth="1"/>
    <col min="12546" max="12546" width="13.5703125" style="962" customWidth="1"/>
    <col min="12547" max="12548" width="16.85546875" style="962" customWidth="1"/>
    <col min="12549" max="12549" width="16.5703125" style="962" customWidth="1"/>
    <col min="12550" max="12550" width="10.7109375" style="962" customWidth="1"/>
    <col min="12551" max="12551" width="8.7109375" style="962" customWidth="1"/>
    <col min="12552" max="12800" width="9.7109375" style="962"/>
    <col min="12801" max="12801" width="39.140625" style="962" customWidth="1"/>
    <col min="12802" max="12802" width="13.5703125" style="962" customWidth="1"/>
    <col min="12803" max="12804" width="16.85546875" style="962" customWidth="1"/>
    <col min="12805" max="12805" width="16.5703125" style="962" customWidth="1"/>
    <col min="12806" max="12806" width="10.7109375" style="962" customWidth="1"/>
    <col min="12807" max="12807" width="8.7109375" style="962" customWidth="1"/>
    <col min="12808" max="13056" width="9.7109375" style="962"/>
    <col min="13057" max="13057" width="39.140625" style="962" customWidth="1"/>
    <col min="13058" max="13058" width="13.5703125" style="962" customWidth="1"/>
    <col min="13059" max="13060" width="16.85546875" style="962" customWidth="1"/>
    <col min="13061" max="13061" width="16.5703125" style="962" customWidth="1"/>
    <col min="13062" max="13062" width="10.7109375" style="962" customWidth="1"/>
    <col min="13063" max="13063" width="8.7109375" style="962" customWidth="1"/>
    <col min="13064" max="13312" width="9.7109375" style="962"/>
    <col min="13313" max="13313" width="39.140625" style="962" customWidth="1"/>
    <col min="13314" max="13314" width="13.5703125" style="962" customWidth="1"/>
    <col min="13315" max="13316" width="16.85546875" style="962" customWidth="1"/>
    <col min="13317" max="13317" width="16.5703125" style="962" customWidth="1"/>
    <col min="13318" max="13318" width="10.7109375" style="962" customWidth="1"/>
    <col min="13319" max="13319" width="8.7109375" style="962" customWidth="1"/>
    <col min="13320" max="13568" width="9.7109375" style="962"/>
    <col min="13569" max="13569" width="39.140625" style="962" customWidth="1"/>
    <col min="13570" max="13570" width="13.5703125" style="962" customWidth="1"/>
    <col min="13571" max="13572" width="16.85546875" style="962" customWidth="1"/>
    <col min="13573" max="13573" width="16.5703125" style="962" customWidth="1"/>
    <col min="13574" max="13574" width="10.7109375" style="962" customWidth="1"/>
    <col min="13575" max="13575" width="8.7109375" style="962" customWidth="1"/>
    <col min="13576" max="13824" width="9.7109375" style="962"/>
    <col min="13825" max="13825" width="39.140625" style="962" customWidth="1"/>
    <col min="13826" max="13826" width="13.5703125" style="962" customWidth="1"/>
    <col min="13827" max="13828" width="16.85546875" style="962" customWidth="1"/>
    <col min="13829" max="13829" width="16.5703125" style="962" customWidth="1"/>
    <col min="13830" max="13830" width="10.7109375" style="962" customWidth="1"/>
    <col min="13831" max="13831" width="8.7109375" style="962" customWidth="1"/>
    <col min="13832" max="14080" width="9.7109375" style="962"/>
    <col min="14081" max="14081" width="39.140625" style="962" customWidth="1"/>
    <col min="14082" max="14082" width="13.5703125" style="962" customWidth="1"/>
    <col min="14083" max="14084" width="16.85546875" style="962" customWidth="1"/>
    <col min="14085" max="14085" width="16.5703125" style="962" customWidth="1"/>
    <col min="14086" max="14086" width="10.7109375" style="962" customWidth="1"/>
    <col min="14087" max="14087" width="8.7109375" style="962" customWidth="1"/>
    <col min="14088" max="14336" width="9.7109375" style="962"/>
    <col min="14337" max="14337" width="39.140625" style="962" customWidth="1"/>
    <col min="14338" max="14338" width="13.5703125" style="962" customWidth="1"/>
    <col min="14339" max="14340" width="16.85546875" style="962" customWidth="1"/>
    <col min="14341" max="14341" width="16.5703125" style="962" customWidth="1"/>
    <col min="14342" max="14342" width="10.7109375" style="962" customWidth="1"/>
    <col min="14343" max="14343" width="8.7109375" style="962" customWidth="1"/>
    <col min="14344" max="14592" width="9.7109375" style="962"/>
    <col min="14593" max="14593" width="39.140625" style="962" customWidth="1"/>
    <col min="14594" max="14594" width="13.5703125" style="962" customWidth="1"/>
    <col min="14595" max="14596" width="16.85546875" style="962" customWidth="1"/>
    <col min="14597" max="14597" width="16.5703125" style="962" customWidth="1"/>
    <col min="14598" max="14598" width="10.7109375" style="962" customWidth="1"/>
    <col min="14599" max="14599" width="8.7109375" style="962" customWidth="1"/>
    <col min="14600" max="14848" width="9.7109375" style="962"/>
    <col min="14849" max="14849" width="39.140625" style="962" customWidth="1"/>
    <col min="14850" max="14850" width="13.5703125" style="962" customWidth="1"/>
    <col min="14851" max="14852" width="16.85546875" style="962" customWidth="1"/>
    <col min="14853" max="14853" width="16.5703125" style="962" customWidth="1"/>
    <col min="14854" max="14854" width="10.7109375" style="962" customWidth="1"/>
    <col min="14855" max="14855" width="8.7109375" style="962" customWidth="1"/>
    <col min="14856" max="15104" width="9.7109375" style="962"/>
    <col min="15105" max="15105" width="39.140625" style="962" customWidth="1"/>
    <col min="15106" max="15106" width="13.5703125" style="962" customWidth="1"/>
    <col min="15107" max="15108" width="16.85546875" style="962" customWidth="1"/>
    <col min="15109" max="15109" width="16.5703125" style="962" customWidth="1"/>
    <col min="15110" max="15110" width="10.7109375" style="962" customWidth="1"/>
    <col min="15111" max="15111" width="8.7109375" style="962" customWidth="1"/>
    <col min="15112" max="15360" width="9.7109375" style="962"/>
    <col min="15361" max="15361" width="39.140625" style="962" customWidth="1"/>
    <col min="15362" max="15362" width="13.5703125" style="962" customWidth="1"/>
    <col min="15363" max="15364" width="16.85546875" style="962" customWidth="1"/>
    <col min="15365" max="15365" width="16.5703125" style="962" customWidth="1"/>
    <col min="15366" max="15366" width="10.7109375" style="962" customWidth="1"/>
    <col min="15367" max="15367" width="8.7109375" style="962" customWidth="1"/>
    <col min="15368" max="15616" width="9.7109375" style="962"/>
    <col min="15617" max="15617" width="39.140625" style="962" customWidth="1"/>
    <col min="15618" max="15618" width="13.5703125" style="962" customWidth="1"/>
    <col min="15619" max="15620" width="16.85546875" style="962" customWidth="1"/>
    <col min="15621" max="15621" width="16.5703125" style="962" customWidth="1"/>
    <col min="15622" max="15622" width="10.7109375" style="962" customWidth="1"/>
    <col min="15623" max="15623" width="8.7109375" style="962" customWidth="1"/>
    <col min="15624" max="15872" width="9.7109375" style="962"/>
    <col min="15873" max="15873" width="39.140625" style="962" customWidth="1"/>
    <col min="15874" max="15874" width="13.5703125" style="962" customWidth="1"/>
    <col min="15875" max="15876" width="16.85546875" style="962" customWidth="1"/>
    <col min="15877" max="15877" width="16.5703125" style="962" customWidth="1"/>
    <col min="15878" max="15878" width="10.7109375" style="962" customWidth="1"/>
    <col min="15879" max="15879" width="8.7109375" style="962" customWidth="1"/>
    <col min="15880" max="16128" width="9.7109375" style="962"/>
    <col min="16129" max="16129" width="39.140625" style="962" customWidth="1"/>
    <col min="16130" max="16130" width="13.5703125" style="962" customWidth="1"/>
    <col min="16131" max="16132" width="16.85546875" style="962" customWidth="1"/>
    <col min="16133" max="16133" width="16.5703125" style="962" customWidth="1"/>
    <col min="16134" max="16134" width="10.7109375" style="962" customWidth="1"/>
    <col min="16135" max="16135" width="8.7109375" style="962" customWidth="1"/>
    <col min="16136" max="16384" width="9.7109375" style="962"/>
  </cols>
  <sheetData>
    <row r="1" spans="1:5" ht="15" customHeight="1">
      <c r="A1" s="1330" t="s">
        <v>1527</v>
      </c>
    </row>
    <row r="2" spans="1:5" s="1378" customFormat="1" ht="21" customHeight="1">
      <c r="A2" s="1940" t="s">
        <v>1313</v>
      </c>
      <c r="B2" s="1940"/>
      <c r="C2" s="1940"/>
      <c r="D2" s="1940"/>
      <c r="E2" s="1940"/>
    </row>
    <row r="3" spans="1:5" s="1378" customFormat="1" ht="33" customHeight="1">
      <c r="A3" s="1826" t="s">
        <v>1314</v>
      </c>
      <c r="B3" s="1826"/>
      <c r="C3" s="1826"/>
      <c r="D3" s="1826"/>
      <c r="E3" s="1826"/>
    </row>
    <row r="4" spans="1:5" ht="15" customHeight="1">
      <c r="A4" s="1379">
        <v>2015</v>
      </c>
      <c r="B4" s="1380"/>
      <c r="C4" s="1380"/>
      <c r="D4" s="1380"/>
      <c r="E4" s="1381" t="s">
        <v>671</v>
      </c>
    </row>
    <row r="5" spans="1:5" ht="12.75" customHeight="1">
      <c r="A5" s="1941" t="s">
        <v>420</v>
      </c>
      <c r="B5" s="1952" t="s">
        <v>1315</v>
      </c>
      <c r="C5" s="1976"/>
      <c r="D5" s="1976"/>
      <c r="E5" s="1977"/>
    </row>
    <row r="6" spans="1:5" ht="12.75" customHeight="1">
      <c r="A6" s="1828"/>
      <c r="B6" s="1953"/>
      <c r="C6" s="1975"/>
      <c r="D6" s="1975"/>
      <c r="E6" s="1978"/>
    </row>
    <row r="7" spans="1:5" ht="12.75" customHeight="1">
      <c r="A7" s="1828"/>
      <c r="B7" s="1954"/>
      <c r="C7" s="1979"/>
      <c r="D7" s="1979"/>
      <c r="E7" s="1980"/>
    </row>
    <row r="8" spans="1:5" ht="12.75" customHeight="1">
      <c r="A8" s="1828"/>
      <c r="B8" s="1951" t="s">
        <v>9</v>
      </c>
      <c r="C8" s="1981" t="s">
        <v>1316</v>
      </c>
      <c r="D8" s="1982"/>
      <c r="E8" s="1956" t="s">
        <v>1317</v>
      </c>
    </row>
    <row r="9" spans="1:5" ht="12.75" customHeight="1">
      <c r="A9" s="1828"/>
      <c r="B9" s="1828"/>
      <c r="C9" s="1983"/>
      <c r="D9" s="1984"/>
      <c r="E9" s="1957"/>
    </row>
    <row r="10" spans="1:5" ht="12.75" customHeight="1">
      <c r="A10" s="1828"/>
      <c r="B10" s="1828"/>
      <c r="C10" s="1956" t="s">
        <v>1318</v>
      </c>
      <c r="D10" s="1956" t="s">
        <v>1319</v>
      </c>
      <c r="E10" s="1957"/>
    </row>
    <row r="11" spans="1:5" ht="12.75" customHeight="1">
      <c r="A11" s="1829"/>
      <c r="B11" s="1829"/>
      <c r="C11" s="1985"/>
      <c r="D11" s="1985"/>
      <c r="E11" s="1958"/>
    </row>
    <row r="12" spans="1:5" ht="12.95" customHeight="1">
      <c r="A12" s="1387"/>
      <c r="B12" s="1387"/>
      <c r="C12" s="1387"/>
      <c r="D12" s="1387"/>
      <c r="E12" s="1387"/>
    </row>
    <row r="13" spans="1:5" s="1390" customFormat="1" ht="12.95" customHeight="1">
      <c r="A13" s="1388" t="s">
        <v>26</v>
      </c>
      <c r="B13" s="1446">
        <f>+B15+B23+B24</f>
        <v>1037</v>
      </c>
      <c r="C13" s="1446">
        <f>+C15+C23+C24</f>
        <v>61</v>
      </c>
      <c r="D13" s="1446">
        <f>+D15+D23+D24</f>
        <v>20</v>
      </c>
      <c r="E13" s="1446">
        <f>+E15+E23+E24</f>
        <v>956</v>
      </c>
    </row>
    <row r="14" spans="1:5" ht="12.95" customHeight="1">
      <c r="B14" s="1447"/>
      <c r="C14" s="1447"/>
      <c r="D14" s="1447"/>
      <c r="E14" s="1447"/>
    </row>
    <row r="15" spans="1:5" ht="12.95" customHeight="1">
      <c r="A15" s="1392" t="s">
        <v>537</v>
      </c>
      <c r="B15" s="1448">
        <f>SUM(B17:B21)</f>
        <v>972</v>
      </c>
      <c r="C15" s="1448">
        <f>SUM(C17:C21)</f>
        <v>59</v>
      </c>
      <c r="D15" s="1448">
        <f>SUM(D17:D21)</f>
        <v>19</v>
      </c>
      <c r="E15" s="1448">
        <f>SUM(E17:E21)</f>
        <v>894</v>
      </c>
    </row>
    <row r="16" spans="1:5" ht="12.95" customHeight="1">
      <c r="B16" s="1449"/>
      <c r="C16" s="1449"/>
      <c r="D16" s="1449"/>
      <c r="E16" s="1449"/>
    </row>
    <row r="17" spans="1:8" ht="12.95" customHeight="1">
      <c r="A17" s="1395" t="s">
        <v>538</v>
      </c>
      <c r="B17" s="1447">
        <v>294</v>
      </c>
      <c r="C17" s="1447">
        <v>17</v>
      </c>
      <c r="D17" s="1447">
        <v>4</v>
      </c>
      <c r="E17" s="1447">
        <v>273</v>
      </c>
    </row>
    <row r="18" spans="1:8" ht="12.95" customHeight="1">
      <c r="A18" s="1395" t="s">
        <v>539</v>
      </c>
      <c r="B18" s="1447">
        <v>251</v>
      </c>
      <c r="C18" s="1447">
        <v>2</v>
      </c>
      <c r="D18" s="1447">
        <v>7</v>
      </c>
      <c r="E18" s="1447">
        <v>242</v>
      </c>
    </row>
    <row r="19" spans="1:8" ht="12.95" customHeight="1">
      <c r="A19" s="1395" t="s">
        <v>540</v>
      </c>
      <c r="B19" s="1447">
        <v>243</v>
      </c>
      <c r="C19" s="1447">
        <v>38</v>
      </c>
      <c r="D19" s="1447">
        <v>5</v>
      </c>
      <c r="E19" s="1447">
        <v>200</v>
      </c>
    </row>
    <row r="20" spans="1:8" ht="12.95" customHeight="1">
      <c r="A20" s="1395" t="s">
        <v>541</v>
      </c>
      <c r="B20" s="1447">
        <v>140</v>
      </c>
      <c r="C20" s="1447">
        <v>2</v>
      </c>
      <c r="D20" s="1447">
        <v>3</v>
      </c>
      <c r="E20" s="1447">
        <v>135</v>
      </c>
    </row>
    <row r="21" spans="1:8" ht="12.95" customHeight="1">
      <c r="A21" s="1395" t="s">
        <v>542</v>
      </c>
      <c r="B21" s="1447">
        <v>44</v>
      </c>
      <c r="C21" s="1450">
        <v>0</v>
      </c>
      <c r="D21" s="1450">
        <v>0</v>
      </c>
      <c r="E21" s="1447">
        <v>44</v>
      </c>
      <c r="H21" s="962" t="s">
        <v>1320</v>
      </c>
    </row>
    <row r="22" spans="1:8" ht="12.95" customHeight="1">
      <c r="B22" s="1447"/>
      <c r="C22" s="1451"/>
      <c r="D22" s="1451"/>
      <c r="E22" s="1451"/>
      <c r="H22" s="962" t="s">
        <v>1320</v>
      </c>
    </row>
    <row r="23" spans="1:8" ht="12.95" customHeight="1">
      <c r="A23" s="1392" t="s">
        <v>543</v>
      </c>
      <c r="B23" s="1448">
        <v>32</v>
      </c>
      <c r="C23" s="1448">
        <v>2</v>
      </c>
      <c r="D23" s="1452">
        <v>0</v>
      </c>
      <c r="E23" s="1448">
        <v>30</v>
      </c>
    </row>
    <row r="24" spans="1:8" ht="12.95" customHeight="1">
      <c r="A24" s="1392" t="s">
        <v>544</v>
      </c>
      <c r="B24" s="1448">
        <v>33</v>
      </c>
      <c r="C24" s="1452">
        <v>0</v>
      </c>
      <c r="D24" s="1448">
        <v>1</v>
      </c>
      <c r="E24" s="1448">
        <v>32</v>
      </c>
    </row>
    <row r="25" spans="1:8" ht="12.95" customHeight="1" thickBot="1">
      <c r="A25" s="1397"/>
      <c r="B25" s="1398"/>
      <c r="C25" s="1398"/>
      <c r="D25" s="1398"/>
      <c r="E25" s="1398"/>
    </row>
    <row r="26" spans="1:8" ht="3.75" customHeight="1" thickTop="1">
      <c r="B26" s="962" t="s">
        <v>156</v>
      </c>
      <c r="C26" s="962" t="s">
        <v>156</v>
      </c>
      <c r="D26" s="962" t="s">
        <v>183</v>
      </c>
      <c r="E26" s="962" t="s">
        <v>156</v>
      </c>
    </row>
    <row r="27" spans="1:8" s="1400" customFormat="1" ht="12.95" customHeight="1">
      <c r="A27" s="1939" t="s">
        <v>1258</v>
      </c>
      <c r="B27" s="1939"/>
      <c r="C27" s="1939"/>
      <c r="D27" s="1939"/>
      <c r="E27" s="1939"/>
    </row>
    <row r="28" spans="1:8" ht="15.95" customHeight="1"/>
    <row r="29" spans="1:8" ht="15.95" customHeight="1"/>
    <row r="30" spans="1:8" ht="15.95" customHeight="1"/>
    <row r="31" spans="1:8" ht="15.95" customHeight="1"/>
    <row r="32" spans="1:8"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21.95" customHeight="1"/>
    <row r="45" ht="21.95"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sheetData>
  <mergeCells count="10">
    <mergeCell ref="A27:E27"/>
    <mergeCell ref="A2:E2"/>
    <mergeCell ref="A3:E3"/>
    <mergeCell ref="A5:A11"/>
    <mergeCell ref="B5:E7"/>
    <mergeCell ref="B8:B11"/>
    <mergeCell ref="C8:D9"/>
    <mergeCell ref="E8:E11"/>
    <mergeCell ref="C10:C11"/>
    <mergeCell ref="D10:D11"/>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sheetPr syncVertical="1" syncRef="A1" transitionEvaluation="1">
    <pageSetUpPr autoPageBreaks="0"/>
  </sheetPr>
  <dimension ref="A1:E143"/>
  <sheetViews>
    <sheetView showGridLines="0" workbookViewId="0"/>
  </sheetViews>
  <sheetFormatPr defaultColWidth="9.7109375" defaultRowHeight="12.75"/>
  <cols>
    <col min="1" max="1" width="41.7109375" style="962" customWidth="1"/>
    <col min="2" max="2" width="11.140625" style="962" customWidth="1"/>
    <col min="3" max="4" width="16.85546875" style="962" customWidth="1"/>
    <col min="5" max="5" width="16.5703125" style="962" customWidth="1"/>
    <col min="6" max="6" width="10.7109375" style="962" customWidth="1"/>
    <col min="7" max="7" width="8.7109375" style="962" customWidth="1"/>
    <col min="8" max="256" width="9.7109375" style="962"/>
    <col min="257" max="257" width="41.7109375" style="962" customWidth="1"/>
    <col min="258" max="258" width="11.140625" style="962" customWidth="1"/>
    <col min="259" max="260" width="16.85546875" style="962" customWidth="1"/>
    <col min="261" max="261" width="16.5703125" style="962" customWidth="1"/>
    <col min="262" max="262" width="10.7109375" style="962" customWidth="1"/>
    <col min="263" max="263" width="8.7109375" style="962" customWidth="1"/>
    <col min="264" max="512" width="9.7109375" style="962"/>
    <col min="513" max="513" width="41.7109375" style="962" customWidth="1"/>
    <col min="514" max="514" width="11.140625" style="962" customWidth="1"/>
    <col min="515" max="516" width="16.85546875" style="962" customWidth="1"/>
    <col min="517" max="517" width="16.5703125" style="962" customWidth="1"/>
    <col min="518" max="518" width="10.7109375" style="962" customWidth="1"/>
    <col min="519" max="519" width="8.7109375" style="962" customWidth="1"/>
    <col min="520" max="768" width="9.7109375" style="962"/>
    <col min="769" max="769" width="41.7109375" style="962" customWidth="1"/>
    <col min="770" max="770" width="11.140625" style="962" customWidth="1"/>
    <col min="771" max="772" width="16.85546875" style="962" customWidth="1"/>
    <col min="773" max="773" width="16.5703125" style="962" customWidth="1"/>
    <col min="774" max="774" width="10.7109375" style="962" customWidth="1"/>
    <col min="775" max="775" width="8.7109375" style="962" customWidth="1"/>
    <col min="776" max="1024" width="9.7109375" style="962"/>
    <col min="1025" max="1025" width="41.7109375" style="962" customWidth="1"/>
    <col min="1026" max="1026" width="11.140625" style="962" customWidth="1"/>
    <col min="1027" max="1028" width="16.85546875" style="962" customWidth="1"/>
    <col min="1029" max="1029" width="16.5703125" style="962" customWidth="1"/>
    <col min="1030" max="1030" width="10.7109375" style="962" customWidth="1"/>
    <col min="1031" max="1031" width="8.7109375" style="962" customWidth="1"/>
    <col min="1032" max="1280" width="9.7109375" style="962"/>
    <col min="1281" max="1281" width="41.7109375" style="962" customWidth="1"/>
    <col min="1282" max="1282" width="11.140625" style="962" customWidth="1"/>
    <col min="1283" max="1284" width="16.85546875" style="962" customWidth="1"/>
    <col min="1285" max="1285" width="16.5703125" style="962" customWidth="1"/>
    <col min="1286" max="1286" width="10.7109375" style="962" customWidth="1"/>
    <col min="1287" max="1287" width="8.7109375" style="962" customWidth="1"/>
    <col min="1288" max="1536" width="9.7109375" style="962"/>
    <col min="1537" max="1537" width="41.7109375" style="962" customWidth="1"/>
    <col min="1538" max="1538" width="11.140625" style="962" customWidth="1"/>
    <col min="1539" max="1540" width="16.85546875" style="962" customWidth="1"/>
    <col min="1541" max="1541" width="16.5703125" style="962" customWidth="1"/>
    <col min="1542" max="1542" width="10.7109375" style="962" customWidth="1"/>
    <col min="1543" max="1543" width="8.7109375" style="962" customWidth="1"/>
    <col min="1544" max="1792" width="9.7109375" style="962"/>
    <col min="1793" max="1793" width="41.7109375" style="962" customWidth="1"/>
    <col min="1794" max="1794" width="11.140625" style="962" customWidth="1"/>
    <col min="1795" max="1796" width="16.85546875" style="962" customWidth="1"/>
    <col min="1797" max="1797" width="16.5703125" style="962" customWidth="1"/>
    <col min="1798" max="1798" width="10.7109375" style="962" customWidth="1"/>
    <col min="1799" max="1799" width="8.7109375" style="962" customWidth="1"/>
    <col min="1800" max="2048" width="9.7109375" style="962"/>
    <col min="2049" max="2049" width="41.7109375" style="962" customWidth="1"/>
    <col min="2050" max="2050" width="11.140625" style="962" customWidth="1"/>
    <col min="2051" max="2052" width="16.85546875" style="962" customWidth="1"/>
    <col min="2053" max="2053" width="16.5703125" style="962" customWidth="1"/>
    <col min="2054" max="2054" width="10.7109375" style="962" customWidth="1"/>
    <col min="2055" max="2055" width="8.7109375" style="962" customWidth="1"/>
    <col min="2056" max="2304" width="9.7109375" style="962"/>
    <col min="2305" max="2305" width="41.7109375" style="962" customWidth="1"/>
    <col min="2306" max="2306" width="11.140625" style="962" customWidth="1"/>
    <col min="2307" max="2308" width="16.85546875" style="962" customWidth="1"/>
    <col min="2309" max="2309" width="16.5703125" style="962" customWidth="1"/>
    <col min="2310" max="2310" width="10.7109375" style="962" customWidth="1"/>
    <col min="2311" max="2311" width="8.7109375" style="962" customWidth="1"/>
    <col min="2312" max="2560" width="9.7109375" style="962"/>
    <col min="2561" max="2561" width="41.7109375" style="962" customWidth="1"/>
    <col min="2562" max="2562" width="11.140625" style="962" customWidth="1"/>
    <col min="2563" max="2564" width="16.85546875" style="962" customWidth="1"/>
    <col min="2565" max="2565" width="16.5703125" style="962" customWidth="1"/>
    <col min="2566" max="2566" width="10.7109375" style="962" customWidth="1"/>
    <col min="2567" max="2567" width="8.7109375" style="962" customWidth="1"/>
    <col min="2568" max="2816" width="9.7109375" style="962"/>
    <col min="2817" max="2817" width="41.7109375" style="962" customWidth="1"/>
    <col min="2818" max="2818" width="11.140625" style="962" customWidth="1"/>
    <col min="2819" max="2820" width="16.85546875" style="962" customWidth="1"/>
    <col min="2821" max="2821" width="16.5703125" style="962" customWidth="1"/>
    <col min="2822" max="2822" width="10.7109375" style="962" customWidth="1"/>
    <col min="2823" max="2823" width="8.7109375" style="962" customWidth="1"/>
    <col min="2824" max="3072" width="9.7109375" style="962"/>
    <col min="3073" max="3073" width="41.7109375" style="962" customWidth="1"/>
    <col min="3074" max="3074" width="11.140625" style="962" customWidth="1"/>
    <col min="3075" max="3076" width="16.85546875" style="962" customWidth="1"/>
    <col min="3077" max="3077" width="16.5703125" style="962" customWidth="1"/>
    <col min="3078" max="3078" width="10.7109375" style="962" customWidth="1"/>
    <col min="3079" max="3079" width="8.7109375" style="962" customWidth="1"/>
    <col min="3080" max="3328" width="9.7109375" style="962"/>
    <col min="3329" max="3329" width="41.7109375" style="962" customWidth="1"/>
    <col min="3330" max="3330" width="11.140625" style="962" customWidth="1"/>
    <col min="3331" max="3332" width="16.85546875" style="962" customWidth="1"/>
    <col min="3333" max="3333" width="16.5703125" style="962" customWidth="1"/>
    <col min="3334" max="3334" width="10.7109375" style="962" customWidth="1"/>
    <col min="3335" max="3335" width="8.7109375" style="962" customWidth="1"/>
    <col min="3336" max="3584" width="9.7109375" style="962"/>
    <col min="3585" max="3585" width="41.7109375" style="962" customWidth="1"/>
    <col min="3586" max="3586" width="11.140625" style="962" customWidth="1"/>
    <col min="3587" max="3588" width="16.85546875" style="962" customWidth="1"/>
    <col min="3589" max="3589" width="16.5703125" style="962" customWidth="1"/>
    <col min="3590" max="3590" width="10.7109375" style="962" customWidth="1"/>
    <col min="3591" max="3591" width="8.7109375" style="962" customWidth="1"/>
    <col min="3592" max="3840" width="9.7109375" style="962"/>
    <col min="3841" max="3841" width="41.7109375" style="962" customWidth="1"/>
    <col min="3842" max="3842" width="11.140625" style="962" customWidth="1"/>
    <col min="3843" max="3844" width="16.85546875" style="962" customWidth="1"/>
    <col min="3845" max="3845" width="16.5703125" style="962" customWidth="1"/>
    <col min="3846" max="3846" width="10.7109375" style="962" customWidth="1"/>
    <col min="3847" max="3847" width="8.7109375" style="962" customWidth="1"/>
    <col min="3848" max="4096" width="9.7109375" style="962"/>
    <col min="4097" max="4097" width="41.7109375" style="962" customWidth="1"/>
    <col min="4098" max="4098" width="11.140625" style="962" customWidth="1"/>
    <col min="4099" max="4100" width="16.85546875" style="962" customWidth="1"/>
    <col min="4101" max="4101" width="16.5703125" style="962" customWidth="1"/>
    <col min="4102" max="4102" width="10.7109375" style="962" customWidth="1"/>
    <col min="4103" max="4103" width="8.7109375" style="962" customWidth="1"/>
    <col min="4104" max="4352" width="9.7109375" style="962"/>
    <col min="4353" max="4353" width="41.7109375" style="962" customWidth="1"/>
    <col min="4354" max="4354" width="11.140625" style="962" customWidth="1"/>
    <col min="4355" max="4356" width="16.85546875" style="962" customWidth="1"/>
    <col min="4357" max="4357" width="16.5703125" style="962" customWidth="1"/>
    <col min="4358" max="4358" width="10.7109375" style="962" customWidth="1"/>
    <col min="4359" max="4359" width="8.7109375" style="962" customWidth="1"/>
    <col min="4360" max="4608" width="9.7109375" style="962"/>
    <col min="4609" max="4609" width="41.7109375" style="962" customWidth="1"/>
    <col min="4610" max="4610" width="11.140625" style="962" customWidth="1"/>
    <col min="4611" max="4612" width="16.85546875" style="962" customWidth="1"/>
    <col min="4613" max="4613" width="16.5703125" style="962" customWidth="1"/>
    <col min="4614" max="4614" width="10.7109375" style="962" customWidth="1"/>
    <col min="4615" max="4615" width="8.7109375" style="962" customWidth="1"/>
    <col min="4616" max="4864" width="9.7109375" style="962"/>
    <col min="4865" max="4865" width="41.7109375" style="962" customWidth="1"/>
    <col min="4866" max="4866" width="11.140625" style="962" customWidth="1"/>
    <col min="4867" max="4868" width="16.85546875" style="962" customWidth="1"/>
    <col min="4869" max="4869" width="16.5703125" style="962" customWidth="1"/>
    <col min="4870" max="4870" width="10.7109375" style="962" customWidth="1"/>
    <col min="4871" max="4871" width="8.7109375" style="962" customWidth="1"/>
    <col min="4872" max="5120" width="9.7109375" style="962"/>
    <col min="5121" max="5121" width="41.7109375" style="962" customWidth="1"/>
    <col min="5122" max="5122" width="11.140625" style="962" customWidth="1"/>
    <col min="5123" max="5124" width="16.85546875" style="962" customWidth="1"/>
    <col min="5125" max="5125" width="16.5703125" style="962" customWidth="1"/>
    <col min="5126" max="5126" width="10.7109375" style="962" customWidth="1"/>
    <col min="5127" max="5127" width="8.7109375" style="962" customWidth="1"/>
    <col min="5128" max="5376" width="9.7109375" style="962"/>
    <col min="5377" max="5377" width="41.7109375" style="962" customWidth="1"/>
    <col min="5378" max="5378" width="11.140625" style="962" customWidth="1"/>
    <col min="5379" max="5380" width="16.85546875" style="962" customWidth="1"/>
    <col min="5381" max="5381" width="16.5703125" style="962" customWidth="1"/>
    <col min="5382" max="5382" width="10.7109375" style="962" customWidth="1"/>
    <col min="5383" max="5383" width="8.7109375" style="962" customWidth="1"/>
    <col min="5384" max="5632" width="9.7109375" style="962"/>
    <col min="5633" max="5633" width="41.7109375" style="962" customWidth="1"/>
    <col min="5634" max="5634" width="11.140625" style="962" customWidth="1"/>
    <col min="5635" max="5636" width="16.85546875" style="962" customWidth="1"/>
    <col min="5637" max="5637" width="16.5703125" style="962" customWidth="1"/>
    <col min="5638" max="5638" width="10.7109375" style="962" customWidth="1"/>
    <col min="5639" max="5639" width="8.7109375" style="962" customWidth="1"/>
    <col min="5640" max="5888" width="9.7109375" style="962"/>
    <col min="5889" max="5889" width="41.7109375" style="962" customWidth="1"/>
    <col min="5890" max="5890" width="11.140625" style="962" customWidth="1"/>
    <col min="5891" max="5892" width="16.85546875" style="962" customWidth="1"/>
    <col min="5893" max="5893" width="16.5703125" style="962" customWidth="1"/>
    <col min="5894" max="5894" width="10.7109375" style="962" customWidth="1"/>
    <col min="5895" max="5895" width="8.7109375" style="962" customWidth="1"/>
    <col min="5896" max="6144" width="9.7109375" style="962"/>
    <col min="6145" max="6145" width="41.7109375" style="962" customWidth="1"/>
    <col min="6146" max="6146" width="11.140625" style="962" customWidth="1"/>
    <col min="6147" max="6148" width="16.85546875" style="962" customWidth="1"/>
    <col min="6149" max="6149" width="16.5703125" style="962" customWidth="1"/>
    <col min="6150" max="6150" width="10.7109375" style="962" customWidth="1"/>
    <col min="6151" max="6151" width="8.7109375" style="962" customWidth="1"/>
    <col min="6152" max="6400" width="9.7109375" style="962"/>
    <col min="6401" max="6401" width="41.7109375" style="962" customWidth="1"/>
    <col min="6402" max="6402" width="11.140625" style="962" customWidth="1"/>
    <col min="6403" max="6404" width="16.85546875" style="962" customWidth="1"/>
    <col min="6405" max="6405" width="16.5703125" style="962" customWidth="1"/>
    <col min="6406" max="6406" width="10.7109375" style="962" customWidth="1"/>
    <col min="6407" max="6407" width="8.7109375" style="962" customWidth="1"/>
    <col min="6408" max="6656" width="9.7109375" style="962"/>
    <col min="6657" max="6657" width="41.7109375" style="962" customWidth="1"/>
    <col min="6658" max="6658" width="11.140625" style="962" customWidth="1"/>
    <col min="6659" max="6660" width="16.85546875" style="962" customWidth="1"/>
    <col min="6661" max="6661" width="16.5703125" style="962" customWidth="1"/>
    <col min="6662" max="6662" width="10.7109375" style="962" customWidth="1"/>
    <col min="6663" max="6663" width="8.7109375" style="962" customWidth="1"/>
    <col min="6664" max="6912" width="9.7109375" style="962"/>
    <col min="6913" max="6913" width="41.7109375" style="962" customWidth="1"/>
    <col min="6914" max="6914" width="11.140625" style="962" customWidth="1"/>
    <col min="6915" max="6916" width="16.85546875" style="962" customWidth="1"/>
    <col min="6917" max="6917" width="16.5703125" style="962" customWidth="1"/>
    <col min="6918" max="6918" width="10.7109375" style="962" customWidth="1"/>
    <col min="6919" max="6919" width="8.7109375" style="962" customWidth="1"/>
    <col min="6920" max="7168" width="9.7109375" style="962"/>
    <col min="7169" max="7169" width="41.7109375" style="962" customWidth="1"/>
    <col min="7170" max="7170" width="11.140625" style="962" customWidth="1"/>
    <col min="7171" max="7172" width="16.85546875" style="962" customWidth="1"/>
    <col min="7173" max="7173" width="16.5703125" style="962" customWidth="1"/>
    <col min="7174" max="7174" width="10.7109375" style="962" customWidth="1"/>
    <col min="7175" max="7175" width="8.7109375" style="962" customWidth="1"/>
    <col min="7176" max="7424" width="9.7109375" style="962"/>
    <col min="7425" max="7425" width="41.7109375" style="962" customWidth="1"/>
    <col min="7426" max="7426" width="11.140625" style="962" customWidth="1"/>
    <col min="7427" max="7428" width="16.85546875" style="962" customWidth="1"/>
    <col min="7429" max="7429" width="16.5703125" style="962" customWidth="1"/>
    <col min="7430" max="7430" width="10.7109375" style="962" customWidth="1"/>
    <col min="7431" max="7431" width="8.7109375" style="962" customWidth="1"/>
    <col min="7432" max="7680" width="9.7109375" style="962"/>
    <col min="7681" max="7681" width="41.7109375" style="962" customWidth="1"/>
    <col min="7682" max="7682" width="11.140625" style="962" customWidth="1"/>
    <col min="7683" max="7684" width="16.85546875" style="962" customWidth="1"/>
    <col min="7685" max="7685" width="16.5703125" style="962" customWidth="1"/>
    <col min="7686" max="7686" width="10.7109375" style="962" customWidth="1"/>
    <col min="7687" max="7687" width="8.7109375" style="962" customWidth="1"/>
    <col min="7688" max="7936" width="9.7109375" style="962"/>
    <col min="7937" max="7937" width="41.7109375" style="962" customWidth="1"/>
    <col min="7938" max="7938" width="11.140625" style="962" customWidth="1"/>
    <col min="7939" max="7940" width="16.85546875" style="962" customWidth="1"/>
    <col min="7941" max="7941" width="16.5703125" style="962" customWidth="1"/>
    <col min="7942" max="7942" width="10.7109375" style="962" customWidth="1"/>
    <col min="7943" max="7943" width="8.7109375" style="962" customWidth="1"/>
    <col min="7944" max="8192" width="9.7109375" style="962"/>
    <col min="8193" max="8193" width="41.7109375" style="962" customWidth="1"/>
    <col min="8194" max="8194" width="11.140625" style="962" customWidth="1"/>
    <col min="8195" max="8196" width="16.85546875" style="962" customWidth="1"/>
    <col min="8197" max="8197" width="16.5703125" style="962" customWidth="1"/>
    <col min="8198" max="8198" width="10.7109375" style="962" customWidth="1"/>
    <col min="8199" max="8199" width="8.7109375" style="962" customWidth="1"/>
    <col min="8200" max="8448" width="9.7109375" style="962"/>
    <col min="8449" max="8449" width="41.7109375" style="962" customWidth="1"/>
    <col min="8450" max="8450" width="11.140625" style="962" customWidth="1"/>
    <col min="8451" max="8452" width="16.85546875" style="962" customWidth="1"/>
    <col min="8453" max="8453" width="16.5703125" style="962" customWidth="1"/>
    <col min="8454" max="8454" width="10.7109375" style="962" customWidth="1"/>
    <col min="8455" max="8455" width="8.7109375" style="962" customWidth="1"/>
    <col min="8456" max="8704" width="9.7109375" style="962"/>
    <col min="8705" max="8705" width="41.7109375" style="962" customWidth="1"/>
    <col min="8706" max="8706" width="11.140625" style="962" customWidth="1"/>
    <col min="8707" max="8708" width="16.85546875" style="962" customWidth="1"/>
    <col min="8709" max="8709" width="16.5703125" style="962" customWidth="1"/>
    <col min="8710" max="8710" width="10.7109375" style="962" customWidth="1"/>
    <col min="8711" max="8711" width="8.7109375" style="962" customWidth="1"/>
    <col min="8712" max="8960" width="9.7109375" style="962"/>
    <col min="8961" max="8961" width="41.7109375" style="962" customWidth="1"/>
    <col min="8962" max="8962" width="11.140625" style="962" customWidth="1"/>
    <col min="8963" max="8964" width="16.85546875" style="962" customWidth="1"/>
    <col min="8965" max="8965" width="16.5703125" style="962" customWidth="1"/>
    <col min="8966" max="8966" width="10.7109375" style="962" customWidth="1"/>
    <col min="8967" max="8967" width="8.7109375" style="962" customWidth="1"/>
    <col min="8968" max="9216" width="9.7109375" style="962"/>
    <col min="9217" max="9217" width="41.7109375" style="962" customWidth="1"/>
    <col min="9218" max="9218" width="11.140625" style="962" customWidth="1"/>
    <col min="9219" max="9220" width="16.85546875" style="962" customWidth="1"/>
    <col min="9221" max="9221" width="16.5703125" style="962" customWidth="1"/>
    <col min="9222" max="9222" width="10.7109375" style="962" customWidth="1"/>
    <col min="9223" max="9223" width="8.7109375" style="962" customWidth="1"/>
    <col min="9224" max="9472" width="9.7109375" style="962"/>
    <col min="9473" max="9473" width="41.7109375" style="962" customWidth="1"/>
    <col min="9474" max="9474" width="11.140625" style="962" customWidth="1"/>
    <col min="9475" max="9476" width="16.85546875" style="962" customWidth="1"/>
    <col min="9477" max="9477" width="16.5703125" style="962" customWidth="1"/>
    <col min="9478" max="9478" width="10.7109375" style="962" customWidth="1"/>
    <col min="9479" max="9479" width="8.7109375" style="962" customWidth="1"/>
    <col min="9480" max="9728" width="9.7109375" style="962"/>
    <col min="9729" max="9729" width="41.7109375" style="962" customWidth="1"/>
    <col min="9730" max="9730" width="11.140625" style="962" customWidth="1"/>
    <col min="9731" max="9732" width="16.85546875" style="962" customWidth="1"/>
    <col min="9733" max="9733" width="16.5703125" style="962" customWidth="1"/>
    <col min="9734" max="9734" width="10.7109375" style="962" customWidth="1"/>
    <col min="9735" max="9735" width="8.7109375" style="962" customWidth="1"/>
    <col min="9736" max="9984" width="9.7109375" style="962"/>
    <col min="9985" max="9985" width="41.7109375" style="962" customWidth="1"/>
    <col min="9986" max="9986" width="11.140625" style="962" customWidth="1"/>
    <col min="9987" max="9988" width="16.85546875" style="962" customWidth="1"/>
    <col min="9989" max="9989" width="16.5703125" style="962" customWidth="1"/>
    <col min="9990" max="9990" width="10.7109375" style="962" customWidth="1"/>
    <col min="9991" max="9991" width="8.7109375" style="962" customWidth="1"/>
    <col min="9992" max="10240" width="9.7109375" style="962"/>
    <col min="10241" max="10241" width="41.7109375" style="962" customWidth="1"/>
    <col min="10242" max="10242" width="11.140625" style="962" customWidth="1"/>
    <col min="10243" max="10244" width="16.85546875" style="962" customWidth="1"/>
    <col min="10245" max="10245" width="16.5703125" style="962" customWidth="1"/>
    <col min="10246" max="10246" width="10.7109375" style="962" customWidth="1"/>
    <col min="10247" max="10247" width="8.7109375" style="962" customWidth="1"/>
    <col min="10248" max="10496" width="9.7109375" style="962"/>
    <col min="10497" max="10497" width="41.7109375" style="962" customWidth="1"/>
    <col min="10498" max="10498" width="11.140625" style="962" customWidth="1"/>
    <col min="10499" max="10500" width="16.85546875" style="962" customWidth="1"/>
    <col min="10501" max="10501" width="16.5703125" style="962" customWidth="1"/>
    <col min="10502" max="10502" width="10.7109375" style="962" customWidth="1"/>
    <col min="10503" max="10503" width="8.7109375" style="962" customWidth="1"/>
    <col min="10504" max="10752" width="9.7109375" style="962"/>
    <col min="10753" max="10753" width="41.7109375" style="962" customWidth="1"/>
    <col min="10754" max="10754" width="11.140625" style="962" customWidth="1"/>
    <col min="10755" max="10756" width="16.85546875" style="962" customWidth="1"/>
    <col min="10757" max="10757" width="16.5703125" style="962" customWidth="1"/>
    <col min="10758" max="10758" width="10.7109375" style="962" customWidth="1"/>
    <col min="10759" max="10759" width="8.7109375" style="962" customWidth="1"/>
    <col min="10760" max="11008" width="9.7109375" style="962"/>
    <col min="11009" max="11009" width="41.7109375" style="962" customWidth="1"/>
    <col min="11010" max="11010" width="11.140625" style="962" customWidth="1"/>
    <col min="11011" max="11012" width="16.85546875" style="962" customWidth="1"/>
    <col min="11013" max="11013" width="16.5703125" style="962" customWidth="1"/>
    <col min="11014" max="11014" width="10.7109375" style="962" customWidth="1"/>
    <col min="11015" max="11015" width="8.7109375" style="962" customWidth="1"/>
    <col min="11016" max="11264" width="9.7109375" style="962"/>
    <col min="11265" max="11265" width="41.7109375" style="962" customWidth="1"/>
    <col min="11266" max="11266" width="11.140625" style="962" customWidth="1"/>
    <col min="11267" max="11268" width="16.85546875" style="962" customWidth="1"/>
    <col min="11269" max="11269" width="16.5703125" style="962" customWidth="1"/>
    <col min="11270" max="11270" width="10.7109375" style="962" customWidth="1"/>
    <col min="11271" max="11271" width="8.7109375" style="962" customWidth="1"/>
    <col min="11272" max="11520" width="9.7109375" style="962"/>
    <col min="11521" max="11521" width="41.7109375" style="962" customWidth="1"/>
    <col min="11522" max="11522" width="11.140625" style="962" customWidth="1"/>
    <col min="11523" max="11524" width="16.85546875" style="962" customWidth="1"/>
    <col min="11525" max="11525" width="16.5703125" style="962" customWidth="1"/>
    <col min="11526" max="11526" width="10.7109375" style="962" customWidth="1"/>
    <col min="11527" max="11527" width="8.7109375" style="962" customWidth="1"/>
    <col min="11528" max="11776" width="9.7109375" style="962"/>
    <col min="11777" max="11777" width="41.7109375" style="962" customWidth="1"/>
    <col min="11778" max="11778" width="11.140625" style="962" customWidth="1"/>
    <col min="11779" max="11780" width="16.85546875" style="962" customWidth="1"/>
    <col min="11781" max="11781" width="16.5703125" style="962" customWidth="1"/>
    <col min="11782" max="11782" width="10.7109375" style="962" customWidth="1"/>
    <col min="11783" max="11783" width="8.7109375" style="962" customWidth="1"/>
    <col min="11784" max="12032" width="9.7109375" style="962"/>
    <col min="12033" max="12033" width="41.7109375" style="962" customWidth="1"/>
    <col min="12034" max="12034" width="11.140625" style="962" customWidth="1"/>
    <col min="12035" max="12036" width="16.85546875" style="962" customWidth="1"/>
    <col min="12037" max="12037" width="16.5703125" style="962" customWidth="1"/>
    <col min="12038" max="12038" width="10.7109375" style="962" customWidth="1"/>
    <col min="12039" max="12039" width="8.7109375" style="962" customWidth="1"/>
    <col min="12040" max="12288" width="9.7109375" style="962"/>
    <col min="12289" max="12289" width="41.7109375" style="962" customWidth="1"/>
    <col min="12290" max="12290" width="11.140625" style="962" customWidth="1"/>
    <col min="12291" max="12292" width="16.85546875" style="962" customWidth="1"/>
    <col min="12293" max="12293" width="16.5703125" style="962" customWidth="1"/>
    <col min="12294" max="12294" width="10.7109375" style="962" customWidth="1"/>
    <col min="12295" max="12295" width="8.7109375" style="962" customWidth="1"/>
    <col min="12296" max="12544" width="9.7109375" style="962"/>
    <col min="12545" max="12545" width="41.7109375" style="962" customWidth="1"/>
    <col min="12546" max="12546" width="11.140625" style="962" customWidth="1"/>
    <col min="12547" max="12548" width="16.85546875" style="962" customWidth="1"/>
    <col min="12549" max="12549" width="16.5703125" style="962" customWidth="1"/>
    <col min="12550" max="12550" width="10.7109375" style="962" customWidth="1"/>
    <col min="12551" max="12551" width="8.7109375" style="962" customWidth="1"/>
    <col min="12552" max="12800" width="9.7109375" style="962"/>
    <col min="12801" max="12801" width="41.7109375" style="962" customWidth="1"/>
    <col min="12802" max="12802" width="11.140625" style="962" customWidth="1"/>
    <col min="12803" max="12804" width="16.85546875" style="962" customWidth="1"/>
    <col min="12805" max="12805" width="16.5703125" style="962" customWidth="1"/>
    <col min="12806" max="12806" width="10.7109375" style="962" customWidth="1"/>
    <col min="12807" max="12807" width="8.7109375" style="962" customWidth="1"/>
    <col min="12808" max="13056" width="9.7109375" style="962"/>
    <col min="13057" max="13057" width="41.7109375" style="962" customWidth="1"/>
    <col min="13058" max="13058" width="11.140625" style="962" customWidth="1"/>
    <col min="13059" max="13060" width="16.85546875" style="962" customWidth="1"/>
    <col min="13061" max="13061" width="16.5703125" style="962" customWidth="1"/>
    <col min="13062" max="13062" width="10.7109375" style="962" customWidth="1"/>
    <col min="13063" max="13063" width="8.7109375" style="962" customWidth="1"/>
    <col min="13064" max="13312" width="9.7109375" style="962"/>
    <col min="13313" max="13313" width="41.7109375" style="962" customWidth="1"/>
    <col min="13314" max="13314" width="11.140625" style="962" customWidth="1"/>
    <col min="13315" max="13316" width="16.85546875" style="962" customWidth="1"/>
    <col min="13317" max="13317" width="16.5703125" style="962" customWidth="1"/>
    <col min="13318" max="13318" width="10.7109375" style="962" customWidth="1"/>
    <col min="13319" max="13319" width="8.7109375" style="962" customWidth="1"/>
    <col min="13320" max="13568" width="9.7109375" style="962"/>
    <col min="13569" max="13569" width="41.7109375" style="962" customWidth="1"/>
    <col min="13570" max="13570" width="11.140625" style="962" customWidth="1"/>
    <col min="13571" max="13572" width="16.85546875" style="962" customWidth="1"/>
    <col min="13573" max="13573" width="16.5703125" style="962" customWidth="1"/>
    <col min="13574" max="13574" width="10.7109375" style="962" customWidth="1"/>
    <col min="13575" max="13575" width="8.7109375" style="962" customWidth="1"/>
    <col min="13576" max="13824" width="9.7109375" style="962"/>
    <col min="13825" max="13825" width="41.7109375" style="962" customWidth="1"/>
    <col min="13826" max="13826" width="11.140625" style="962" customWidth="1"/>
    <col min="13827" max="13828" width="16.85546875" style="962" customWidth="1"/>
    <col min="13829" max="13829" width="16.5703125" style="962" customWidth="1"/>
    <col min="13830" max="13830" width="10.7109375" style="962" customWidth="1"/>
    <col min="13831" max="13831" width="8.7109375" style="962" customWidth="1"/>
    <col min="13832" max="14080" width="9.7109375" style="962"/>
    <col min="14081" max="14081" width="41.7109375" style="962" customWidth="1"/>
    <col min="14082" max="14082" width="11.140625" style="962" customWidth="1"/>
    <col min="14083" max="14084" width="16.85546875" style="962" customWidth="1"/>
    <col min="14085" max="14085" width="16.5703125" style="962" customWidth="1"/>
    <col min="14086" max="14086" width="10.7109375" style="962" customWidth="1"/>
    <col min="14087" max="14087" width="8.7109375" style="962" customWidth="1"/>
    <col min="14088" max="14336" width="9.7109375" style="962"/>
    <col min="14337" max="14337" width="41.7109375" style="962" customWidth="1"/>
    <col min="14338" max="14338" width="11.140625" style="962" customWidth="1"/>
    <col min="14339" max="14340" width="16.85546875" style="962" customWidth="1"/>
    <col min="14341" max="14341" width="16.5703125" style="962" customWidth="1"/>
    <col min="14342" max="14342" width="10.7109375" style="962" customWidth="1"/>
    <col min="14343" max="14343" width="8.7109375" style="962" customWidth="1"/>
    <col min="14344" max="14592" width="9.7109375" style="962"/>
    <col min="14593" max="14593" width="41.7109375" style="962" customWidth="1"/>
    <col min="14594" max="14594" width="11.140625" style="962" customWidth="1"/>
    <col min="14595" max="14596" width="16.85546875" style="962" customWidth="1"/>
    <col min="14597" max="14597" width="16.5703125" style="962" customWidth="1"/>
    <col min="14598" max="14598" width="10.7109375" style="962" customWidth="1"/>
    <col min="14599" max="14599" width="8.7109375" style="962" customWidth="1"/>
    <col min="14600" max="14848" width="9.7109375" style="962"/>
    <col min="14849" max="14849" width="41.7109375" style="962" customWidth="1"/>
    <col min="14850" max="14850" width="11.140625" style="962" customWidth="1"/>
    <col min="14851" max="14852" width="16.85546875" style="962" customWidth="1"/>
    <col min="14853" max="14853" width="16.5703125" style="962" customWidth="1"/>
    <col min="14854" max="14854" width="10.7109375" style="962" customWidth="1"/>
    <col min="14855" max="14855" width="8.7109375" style="962" customWidth="1"/>
    <col min="14856" max="15104" width="9.7109375" style="962"/>
    <col min="15105" max="15105" width="41.7109375" style="962" customWidth="1"/>
    <col min="15106" max="15106" width="11.140625" style="962" customWidth="1"/>
    <col min="15107" max="15108" width="16.85546875" style="962" customWidth="1"/>
    <col min="15109" max="15109" width="16.5703125" style="962" customWidth="1"/>
    <col min="15110" max="15110" width="10.7109375" style="962" customWidth="1"/>
    <col min="15111" max="15111" width="8.7109375" style="962" customWidth="1"/>
    <col min="15112" max="15360" width="9.7109375" style="962"/>
    <col min="15361" max="15361" width="41.7109375" style="962" customWidth="1"/>
    <col min="15362" max="15362" width="11.140625" style="962" customWidth="1"/>
    <col min="15363" max="15364" width="16.85546875" style="962" customWidth="1"/>
    <col min="15365" max="15365" width="16.5703125" style="962" customWidth="1"/>
    <col min="15366" max="15366" width="10.7109375" style="962" customWidth="1"/>
    <col min="15367" max="15367" width="8.7109375" style="962" customWidth="1"/>
    <col min="15368" max="15616" width="9.7109375" style="962"/>
    <col min="15617" max="15617" width="41.7109375" style="962" customWidth="1"/>
    <col min="15618" max="15618" width="11.140625" style="962" customWidth="1"/>
    <col min="15619" max="15620" width="16.85546875" style="962" customWidth="1"/>
    <col min="15621" max="15621" width="16.5703125" style="962" customWidth="1"/>
    <col min="15622" max="15622" width="10.7109375" style="962" customWidth="1"/>
    <col min="15623" max="15623" width="8.7109375" style="962" customWidth="1"/>
    <col min="15624" max="15872" width="9.7109375" style="962"/>
    <col min="15873" max="15873" width="41.7109375" style="962" customWidth="1"/>
    <col min="15874" max="15874" width="11.140625" style="962" customWidth="1"/>
    <col min="15875" max="15876" width="16.85546875" style="962" customWidth="1"/>
    <col min="15877" max="15877" width="16.5703125" style="962" customWidth="1"/>
    <col min="15878" max="15878" width="10.7109375" style="962" customWidth="1"/>
    <col min="15879" max="15879" width="8.7109375" style="962" customWidth="1"/>
    <col min="15880" max="16128" width="9.7109375" style="962"/>
    <col min="16129" max="16129" width="41.7109375" style="962" customWidth="1"/>
    <col min="16130" max="16130" width="11.140625" style="962" customWidth="1"/>
    <col min="16131" max="16132" width="16.85546875" style="962" customWidth="1"/>
    <col min="16133" max="16133" width="16.5703125" style="962" customWidth="1"/>
    <col min="16134" max="16134" width="10.7109375" style="962" customWidth="1"/>
    <col min="16135" max="16135" width="8.7109375" style="962" customWidth="1"/>
    <col min="16136" max="16384" width="9.7109375" style="962"/>
  </cols>
  <sheetData>
    <row r="1" spans="1:5" ht="15" customHeight="1">
      <c r="A1" s="1330" t="s">
        <v>1527</v>
      </c>
    </row>
    <row r="2" spans="1:5" s="1378" customFormat="1" ht="21" customHeight="1">
      <c r="A2" s="1940" t="s">
        <v>1321</v>
      </c>
      <c r="B2" s="1940"/>
      <c r="C2" s="1940"/>
      <c r="D2" s="1940"/>
      <c r="E2" s="1940"/>
    </row>
    <row r="3" spans="1:5" s="1378" customFormat="1" ht="33" customHeight="1">
      <c r="A3" s="1826" t="s">
        <v>1322</v>
      </c>
      <c r="B3" s="1826"/>
      <c r="C3" s="1826"/>
      <c r="D3" s="1826"/>
      <c r="E3" s="1826"/>
    </row>
    <row r="4" spans="1:5" ht="15" customHeight="1">
      <c r="A4" s="1379">
        <v>2015</v>
      </c>
      <c r="B4" s="1380"/>
      <c r="C4" s="1380"/>
      <c r="D4" s="1380"/>
      <c r="E4" s="1381" t="s">
        <v>671</v>
      </c>
    </row>
    <row r="5" spans="1:5" ht="12.75" customHeight="1">
      <c r="A5" s="1941" t="s">
        <v>1323</v>
      </c>
      <c r="B5" s="1952" t="s">
        <v>1315</v>
      </c>
      <c r="C5" s="1976"/>
      <c r="D5" s="1976"/>
      <c r="E5" s="1977"/>
    </row>
    <row r="6" spans="1:5" ht="12.75" customHeight="1">
      <c r="A6" s="1828"/>
      <c r="B6" s="1953"/>
      <c r="C6" s="1975"/>
      <c r="D6" s="1975"/>
      <c r="E6" s="1978"/>
    </row>
    <row r="7" spans="1:5" ht="12.75" customHeight="1">
      <c r="A7" s="1828"/>
      <c r="B7" s="1954"/>
      <c r="C7" s="1979"/>
      <c r="D7" s="1979"/>
      <c r="E7" s="1980"/>
    </row>
    <row r="8" spans="1:5" ht="12.75" customHeight="1">
      <c r="A8" s="1828"/>
      <c r="B8" s="1951" t="s">
        <v>9</v>
      </c>
      <c r="C8" s="1981" t="s">
        <v>1316</v>
      </c>
      <c r="D8" s="1982"/>
      <c r="E8" s="1956" t="s">
        <v>1317</v>
      </c>
    </row>
    <row r="9" spans="1:5" ht="12.75" customHeight="1">
      <c r="A9" s="1828"/>
      <c r="B9" s="1828"/>
      <c r="C9" s="1983"/>
      <c r="D9" s="1984"/>
      <c r="E9" s="1957"/>
    </row>
    <row r="10" spans="1:5" ht="12.75" customHeight="1">
      <c r="A10" s="1828"/>
      <c r="B10" s="1828"/>
      <c r="C10" s="1956" t="s">
        <v>1318</v>
      </c>
      <c r="D10" s="1956" t="s">
        <v>1319</v>
      </c>
      <c r="E10" s="1957"/>
    </row>
    <row r="11" spans="1:5" ht="12.75" customHeight="1">
      <c r="A11" s="1829"/>
      <c r="B11" s="1829"/>
      <c r="C11" s="1985"/>
      <c r="D11" s="1985"/>
      <c r="E11" s="1958"/>
    </row>
    <row r="12" spans="1:5" ht="12.95" customHeight="1">
      <c r="A12" s="1453"/>
      <c r="B12" s="1387"/>
      <c r="C12" s="1387"/>
      <c r="D12" s="1387"/>
      <c r="E12" s="1387"/>
    </row>
    <row r="13" spans="1:5" s="1390" customFormat="1" ht="12.95" customHeight="1">
      <c r="A13" s="1454" t="s">
        <v>9</v>
      </c>
      <c r="B13" s="1446">
        <f>SUM(B15:B22)</f>
        <v>1037</v>
      </c>
      <c r="C13" s="1446">
        <f>SUM(C15:C22)</f>
        <v>61</v>
      </c>
      <c r="D13" s="1446">
        <f>SUM(D15:D22)</f>
        <v>20</v>
      </c>
      <c r="E13" s="1446">
        <f>SUM(E15:E22)</f>
        <v>956</v>
      </c>
    </row>
    <row r="14" spans="1:5" ht="12.95" customHeight="1">
      <c r="A14" s="1455"/>
      <c r="B14" s="1448"/>
      <c r="C14" s="1447"/>
      <c r="D14" s="1447"/>
      <c r="E14" s="1447"/>
    </row>
    <row r="15" spans="1:5" ht="12.95" customHeight="1">
      <c r="A15" s="1456" t="s">
        <v>1324</v>
      </c>
      <c r="B15" s="1446">
        <v>320</v>
      </c>
      <c r="C15" s="1449">
        <v>52</v>
      </c>
      <c r="D15" s="1449">
        <v>9</v>
      </c>
      <c r="E15" s="1449">
        <v>259</v>
      </c>
    </row>
    <row r="16" spans="1:5" ht="12.95" customHeight="1">
      <c r="A16" s="1456" t="s">
        <v>1325</v>
      </c>
      <c r="B16" s="1446">
        <v>83</v>
      </c>
      <c r="C16" s="1449">
        <v>2</v>
      </c>
      <c r="D16" s="1457">
        <v>0</v>
      </c>
      <c r="E16" s="1449">
        <v>81</v>
      </c>
    </row>
    <row r="17" spans="1:5" ht="12.95" customHeight="1">
      <c r="A17" s="1456" t="s">
        <v>1326</v>
      </c>
      <c r="B17" s="1446">
        <v>280</v>
      </c>
      <c r="C17" s="1449">
        <v>1</v>
      </c>
      <c r="D17" s="1449">
        <v>5</v>
      </c>
      <c r="E17" s="1449">
        <v>274</v>
      </c>
    </row>
    <row r="18" spans="1:5" ht="12.95" customHeight="1">
      <c r="A18" s="1456" t="s">
        <v>1327</v>
      </c>
      <c r="B18" s="1446">
        <v>139</v>
      </c>
      <c r="C18" s="1457">
        <v>0</v>
      </c>
      <c r="D18" s="1457">
        <v>0</v>
      </c>
      <c r="E18" s="1449">
        <v>139</v>
      </c>
    </row>
    <row r="19" spans="1:5" ht="12.95" customHeight="1">
      <c r="A19" s="1456" t="s">
        <v>1328</v>
      </c>
      <c r="B19" s="1446">
        <v>7</v>
      </c>
      <c r="C19" s="1457">
        <v>0</v>
      </c>
      <c r="D19" s="1457">
        <v>0</v>
      </c>
      <c r="E19" s="1449">
        <v>7</v>
      </c>
    </row>
    <row r="20" spans="1:5" ht="12.95" customHeight="1">
      <c r="A20" s="1456" t="s">
        <v>1329</v>
      </c>
      <c r="B20" s="1446">
        <v>10</v>
      </c>
      <c r="C20" s="1457">
        <v>0</v>
      </c>
      <c r="D20" s="1457">
        <v>0</v>
      </c>
      <c r="E20" s="1449">
        <v>10</v>
      </c>
    </row>
    <row r="21" spans="1:5" ht="12.95" customHeight="1">
      <c r="A21" s="1456" t="s">
        <v>1330</v>
      </c>
      <c r="B21" s="1446">
        <v>137</v>
      </c>
      <c r="C21" s="1449">
        <v>1</v>
      </c>
      <c r="D21" s="1449">
        <v>1</v>
      </c>
      <c r="E21" s="1449">
        <v>135</v>
      </c>
    </row>
    <row r="22" spans="1:5" ht="12.95" customHeight="1">
      <c r="A22" s="1456" t="s">
        <v>1331</v>
      </c>
      <c r="B22" s="1446">
        <v>61</v>
      </c>
      <c r="C22" s="1449">
        <v>5</v>
      </c>
      <c r="D22" s="1449">
        <v>5</v>
      </c>
      <c r="E22" s="1449">
        <v>51</v>
      </c>
    </row>
    <row r="23" spans="1:5" ht="12.95" customHeight="1" thickBot="1">
      <c r="A23" s="1458"/>
      <c r="B23" s="1398"/>
      <c r="C23" s="1398"/>
      <c r="D23" s="1398"/>
      <c r="E23" s="1398"/>
    </row>
    <row r="24" spans="1:5" ht="3.75" customHeight="1" thickTop="1">
      <c r="B24" s="962" t="s">
        <v>156</v>
      </c>
      <c r="C24" s="962" t="s">
        <v>156</v>
      </c>
      <c r="D24" s="962" t="s">
        <v>183</v>
      </c>
      <c r="E24" s="962" t="s">
        <v>156</v>
      </c>
    </row>
    <row r="25" spans="1:5" s="1400" customFormat="1" ht="12.95" customHeight="1">
      <c r="A25" s="1939" t="s">
        <v>1258</v>
      </c>
      <c r="B25" s="1939"/>
      <c r="C25" s="1939"/>
      <c r="D25" s="1939"/>
      <c r="E25" s="1939"/>
    </row>
    <row r="26" spans="1:5" ht="15.95" customHeight="1"/>
    <row r="27" spans="1:5" ht="15.95" customHeight="1"/>
    <row r="28" spans="1:5" ht="15.95" customHeight="1"/>
    <row r="29" spans="1:5" ht="15.95" customHeight="1"/>
    <row r="30" spans="1:5" ht="15.95" customHeight="1"/>
    <row r="31" spans="1:5" ht="15.95" customHeight="1"/>
    <row r="32" spans="1:5"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21.95" customHeight="1"/>
    <row r="43" ht="21.95"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sheetData>
  <mergeCells count="10">
    <mergeCell ref="A25:E25"/>
    <mergeCell ref="A2:E2"/>
    <mergeCell ref="A3:E3"/>
    <mergeCell ref="A5:A11"/>
    <mergeCell ref="B5:E7"/>
    <mergeCell ref="B8:B11"/>
    <mergeCell ref="C8:D9"/>
    <mergeCell ref="E8:E11"/>
    <mergeCell ref="C10:C11"/>
    <mergeCell ref="D10:D11"/>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sheetPr syncVertical="1" syncRef="A1" transitionEvaluation="1">
    <pageSetUpPr autoPageBreaks="0"/>
  </sheetPr>
  <dimension ref="A1:J160"/>
  <sheetViews>
    <sheetView showGridLines="0" workbookViewId="0"/>
  </sheetViews>
  <sheetFormatPr defaultColWidth="9.7109375" defaultRowHeight="12.75"/>
  <cols>
    <col min="1" max="1" width="24.42578125" style="962" customWidth="1"/>
    <col min="2" max="2" width="21.85546875" style="962" customWidth="1"/>
    <col min="3" max="5" width="9.7109375" style="962" customWidth="1"/>
    <col min="6" max="6" width="11.140625" style="962" customWidth="1"/>
    <col min="7" max="7" width="12.85546875" style="962" customWidth="1"/>
    <col min="8" max="9" width="9.7109375" style="962" customWidth="1"/>
    <col min="10" max="13" width="8.7109375" style="962" customWidth="1"/>
    <col min="14" max="256" width="9.7109375" style="962"/>
    <col min="257" max="257" width="24.42578125" style="962" customWidth="1"/>
    <col min="258" max="258" width="21.85546875" style="962" customWidth="1"/>
    <col min="259" max="261" width="9.7109375" style="962" customWidth="1"/>
    <col min="262" max="262" width="11.140625" style="962" customWidth="1"/>
    <col min="263" max="263" width="12.85546875" style="962" customWidth="1"/>
    <col min="264" max="265" width="9.7109375" style="962" customWidth="1"/>
    <col min="266" max="269" width="8.7109375" style="962" customWidth="1"/>
    <col min="270" max="512" width="9.7109375" style="962"/>
    <col min="513" max="513" width="24.42578125" style="962" customWidth="1"/>
    <col min="514" max="514" width="21.85546875" style="962" customWidth="1"/>
    <col min="515" max="517" width="9.7109375" style="962" customWidth="1"/>
    <col min="518" max="518" width="11.140625" style="962" customWidth="1"/>
    <col min="519" max="519" width="12.85546875" style="962" customWidth="1"/>
    <col min="520" max="521" width="9.7109375" style="962" customWidth="1"/>
    <col min="522" max="525" width="8.7109375" style="962" customWidth="1"/>
    <col min="526" max="768" width="9.7109375" style="962"/>
    <col min="769" max="769" width="24.42578125" style="962" customWidth="1"/>
    <col min="770" max="770" width="21.85546875" style="962" customWidth="1"/>
    <col min="771" max="773" width="9.7109375" style="962" customWidth="1"/>
    <col min="774" max="774" width="11.140625" style="962" customWidth="1"/>
    <col min="775" max="775" width="12.85546875" style="962" customWidth="1"/>
    <col min="776" max="777" width="9.7109375" style="962" customWidth="1"/>
    <col min="778" max="781" width="8.7109375" style="962" customWidth="1"/>
    <col min="782" max="1024" width="9.7109375" style="962"/>
    <col min="1025" max="1025" width="24.42578125" style="962" customWidth="1"/>
    <col min="1026" max="1026" width="21.85546875" style="962" customWidth="1"/>
    <col min="1027" max="1029" width="9.7109375" style="962" customWidth="1"/>
    <col min="1030" max="1030" width="11.140625" style="962" customWidth="1"/>
    <col min="1031" max="1031" width="12.85546875" style="962" customWidth="1"/>
    <col min="1032" max="1033" width="9.7109375" style="962" customWidth="1"/>
    <col min="1034" max="1037" width="8.7109375" style="962" customWidth="1"/>
    <col min="1038" max="1280" width="9.7109375" style="962"/>
    <col min="1281" max="1281" width="24.42578125" style="962" customWidth="1"/>
    <col min="1282" max="1282" width="21.85546875" style="962" customWidth="1"/>
    <col min="1283" max="1285" width="9.7109375" style="962" customWidth="1"/>
    <col min="1286" max="1286" width="11.140625" style="962" customWidth="1"/>
    <col min="1287" max="1287" width="12.85546875" style="962" customWidth="1"/>
    <col min="1288" max="1289" width="9.7109375" style="962" customWidth="1"/>
    <col min="1290" max="1293" width="8.7109375" style="962" customWidth="1"/>
    <col min="1294" max="1536" width="9.7109375" style="962"/>
    <col min="1537" max="1537" width="24.42578125" style="962" customWidth="1"/>
    <col min="1538" max="1538" width="21.85546875" style="962" customWidth="1"/>
    <col min="1539" max="1541" width="9.7109375" style="962" customWidth="1"/>
    <col min="1542" max="1542" width="11.140625" style="962" customWidth="1"/>
    <col min="1543" max="1543" width="12.85546875" style="962" customWidth="1"/>
    <col min="1544" max="1545" width="9.7109375" style="962" customWidth="1"/>
    <col min="1546" max="1549" width="8.7109375" style="962" customWidth="1"/>
    <col min="1550" max="1792" width="9.7109375" style="962"/>
    <col min="1793" max="1793" width="24.42578125" style="962" customWidth="1"/>
    <col min="1794" max="1794" width="21.85546875" style="962" customWidth="1"/>
    <col min="1795" max="1797" width="9.7109375" style="962" customWidth="1"/>
    <col min="1798" max="1798" width="11.140625" style="962" customWidth="1"/>
    <col min="1799" max="1799" width="12.85546875" style="962" customWidth="1"/>
    <col min="1800" max="1801" width="9.7109375" style="962" customWidth="1"/>
    <col min="1802" max="1805" width="8.7109375" style="962" customWidth="1"/>
    <col min="1806" max="2048" width="9.7109375" style="962"/>
    <col min="2049" max="2049" width="24.42578125" style="962" customWidth="1"/>
    <col min="2050" max="2050" width="21.85546875" style="962" customWidth="1"/>
    <col min="2051" max="2053" width="9.7109375" style="962" customWidth="1"/>
    <col min="2054" max="2054" width="11.140625" style="962" customWidth="1"/>
    <col min="2055" max="2055" width="12.85546875" style="962" customWidth="1"/>
    <col min="2056" max="2057" width="9.7109375" style="962" customWidth="1"/>
    <col min="2058" max="2061" width="8.7109375" style="962" customWidth="1"/>
    <col min="2062" max="2304" width="9.7109375" style="962"/>
    <col min="2305" max="2305" width="24.42578125" style="962" customWidth="1"/>
    <col min="2306" max="2306" width="21.85546875" style="962" customWidth="1"/>
    <col min="2307" max="2309" width="9.7109375" style="962" customWidth="1"/>
    <col min="2310" max="2310" width="11.140625" style="962" customWidth="1"/>
    <col min="2311" max="2311" width="12.85546875" style="962" customWidth="1"/>
    <col min="2312" max="2313" width="9.7109375" style="962" customWidth="1"/>
    <col min="2314" max="2317" width="8.7109375" style="962" customWidth="1"/>
    <col min="2318" max="2560" width="9.7109375" style="962"/>
    <col min="2561" max="2561" width="24.42578125" style="962" customWidth="1"/>
    <col min="2562" max="2562" width="21.85546875" style="962" customWidth="1"/>
    <col min="2563" max="2565" width="9.7109375" style="962" customWidth="1"/>
    <col min="2566" max="2566" width="11.140625" style="962" customWidth="1"/>
    <col min="2567" max="2567" width="12.85546875" style="962" customWidth="1"/>
    <col min="2568" max="2569" width="9.7109375" style="962" customWidth="1"/>
    <col min="2570" max="2573" width="8.7109375" style="962" customWidth="1"/>
    <col min="2574" max="2816" width="9.7109375" style="962"/>
    <col min="2817" max="2817" width="24.42578125" style="962" customWidth="1"/>
    <col min="2818" max="2818" width="21.85546875" style="962" customWidth="1"/>
    <col min="2819" max="2821" width="9.7109375" style="962" customWidth="1"/>
    <col min="2822" max="2822" width="11.140625" style="962" customWidth="1"/>
    <col min="2823" max="2823" width="12.85546875" style="962" customWidth="1"/>
    <col min="2824" max="2825" width="9.7109375" style="962" customWidth="1"/>
    <col min="2826" max="2829" width="8.7109375" style="962" customWidth="1"/>
    <col min="2830" max="3072" width="9.7109375" style="962"/>
    <col min="3073" max="3073" width="24.42578125" style="962" customWidth="1"/>
    <col min="3074" max="3074" width="21.85546875" style="962" customWidth="1"/>
    <col min="3075" max="3077" width="9.7109375" style="962" customWidth="1"/>
    <col min="3078" max="3078" width="11.140625" style="962" customWidth="1"/>
    <col min="3079" max="3079" width="12.85546875" style="962" customWidth="1"/>
    <col min="3080" max="3081" width="9.7109375" style="962" customWidth="1"/>
    <col min="3082" max="3085" width="8.7109375" style="962" customWidth="1"/>
    <col min="3086" max="3328" width="9.7109375" style="962"/>
    <col min="3329" max="3329" width="24.42578125" style="962" customWidth="1"/>
    <col min="3330" max="3330" width="21.85546875" style="962" customWidth="1"/>
    <col min="3331" max="3333" width="9.7109375" style="962" customWidth="1"/>
    <col min="3334" max="3334" width="11.140625" style="962" customWidth="1"/>
    <col min="3335" max="3335" width="12.85546875" style="962" customWidth="1"/>
    <col min="3336" max="3337" width="9.7109375" style="962" customWidth="1"/>
    <col min="3338" max="3341" width="8.7109375" style="962" customWidth="1"/>
    <col min="3342" max="3584" width="9.7109375" style="962"/>
    <col min="3585" max="3585" width="24.42578125" style="962" customWidth="1"/>
    <col min="3586" max="3586" width="21.85546875" style="962" customWidth="1"/>
    <col min="3587" max="3589" width="9.7109375" style="962" customWidth="1"/>
    <col min="3590" max="3590" width="11.140625" style="962" customWidth="1"/>
    <col min="3591" max="3591" width="12.85546875" style="962" customWidth="1"/>
    <col min="3592" max="3593" width="9.7109375" style="962" customWidth="1"/>
    <col min="3594" max="3597" width="8.7109375" style="962" customWidth="1"/>
    <col min="3598" max="3840" width="9.7109375" style="962"/>
    <col min="3841" max="3841" width="24.42578125" style="962" customWidth="1"/>
    <col min="3842" max="3842" width="21.85546875" style="962" customWidth="1"/>
    <col min="3843" max="3845" width="9.7109375" style="962" customWidth="1"/>
    <col min="3846" max="3846" width="11.140625" style="962" customWidth="1"/>
    <col min="3847" max="3847" width="12.85546875" style="962" customWidth="1"/>
    <col min="3848" max="3849" width="9.7109375" style="962" customWidth="1"/>
    <col min="3850" max="3853" width="8.7109375" style="962" customWidth="1"/>
    <col min="3854" max="4096" width="9.7109375" style="962"/>
    <col min="4097" max="4097" width="24.42578125" style="962" customWidth="1"/>
    <col min="4098" max="4098" width="21.85546875" style="962" customWidth="1"/>
    <col min="4099" max="4101" width="9.7109375" style="962" customWidth="1"/>
    <col min="4102" max="4102" width="11.140625" style="962" customWidth="1"/>
    <col min="4103" max="4103" width="12.85546875" style="962" customWidth="1"/>
    <col min="4104" max="4105" width="9.7109375" style="962" customWidth="1"/>
    <col min="4106" max="4109" width="8.7109375" style="962" customWidth="1"/>
    <col min="4110" max="4352" width="9.7109375" style="962"/>
    <col min="4353" max="4353" width="24.42578125" style="962" customWidth="1"/>
    <col min="4354" max="4354" width="21.85546875" style="962" customWidth="1"/>
    <col min="4355" max="4357" width="9.7109375" style="962" customWidth="1"/>
    <col min="4358" max="4358" width="11.140625" style="962" customWidth="1"/>
    <col min="4359" max="4359" width="12.85546875" style="962" customWidth="1"/>
    <col min="4360" max="4361" width="9.7109375" style="962" customWidth="1"/>
    <col min="4362" max="4365" width="8.7109375" style="962" customWidth="1"/>
    <col min="4366" max="4608" width="9.7109375" style="962"/>
    <col min="4609" max="4609" width="24.42578125" style="962" customWidth="1"/>
    <col min="4610" max="4610" width="21.85546875" style="962" customWidth="1"/>
    <col min="4611" max="4613" width="9.7109375" style="962" customWidth="1"/>
    <col min="4614" max="4614" width="11.140625" style="962" customWidth="1"/>
    <col min="4615" max="4615" width="12.85546875" style="962" customWidth="1"/>
    <col min="4616" max="4617" width="9.7109375" style="962" customWidth="1"/>
    <col min="4618" max="4621" width="8.7109375" style="962" customWidth="1"/>
    <col min="4622" max="4864" width="9.7109375" style="962"/>
    <col min="4865" max="4865" width="24.42578125" style="962" customWidth="1"/>
    <col min="4866" max="4866" width="21.85546875" style="962" customWidth="1"/>
    <col min="4867" max="4869" width="9.7109375" style="962" customWidth="1"/>
    <col min="4870" max="4870" width="11.140625" style="962" customWidth="1"/>
    <col min="4871" max="4871" width="12.85546875" style="962" customWidth="1"/>
    <col min="4872" max="4873" width="9.7109375" style="962" customWidth="1"/>
    <col min="4874" max="4877" width="8.7109375" style="962" customWidth="1"/>
    <col min="4878" max="5120" width="9.7109375" style="962"/>
    <col min="5121" max="5121" width="24.42578125" style="962" customWidth="1"/>
    <col min="5122" max="5122" width="21.85546875" style="962" customWidth="1"/>
    <col min="5123" max="5125" width="9.7109375" style="962" customWidth="1"/>
    <col min="5126" max="5126" width="11.140625" style="962" customWidth="1"/>
    <col min="5127" max="5127" width="12.85546875" style="962" customWidth="1"/>
    <col min="5128" max="5129" width="9.7109375" style="962" customWidth="1"/>
    <col min="5130" max="5133" width="8.7109375" style="962" customWidth="1"/>
    <col min="5134" max="5376" width="9.7109375" style="962"/>
    <col min="5377" max="5377" width="24.42578125" style="962" customWidth="1"/>
    <col min="5378" max="5378" width="21.85546875" style="962" customWidth="1"/>
    <col min="5379" max="5381" width="9.7109375" style="962" customWidth="1"/>
    <col min="5382" max="5382" width="11.140625" style="962" customWidth="1"/>
    <col min="5383" max="5383" width="12.85546875" style="962" customWidth="1"/>
    <col min="5384" max="5385" width="9.7109375" style="962" customWidth="1"/>
    <col min="5386" max="5389" width="8.7109375" style="962" customWidth="1"/>
    <col min="5390" max="5632" width="9.7109375" style="962"/>
    <col min="5633" max="5633" width="24.42578125" style="962" customWidth="1"/>
    <col min="5634" max="5634" width="21.85546875" style="962" customWidth="1"/>
    <col min="5635" max="5637" width="9.7109375" style="962" customWidth="1"/>
    <col min="5638" max="5638" width="11.140625" style="962" customWidth="1"/>
    <col min="5639" max="5639" width="12.85546875" style="962" customWidth="1"/>
    <col min="5640" max="5641" width="9.7109375" style="962" customWidth="1"/>
    <col min="5642" max="5645" width="8.7109375" style="962" customWidth="1"/>
    <col min="5646" max="5888" width="9.7109375" style="962"/>
    <col min="5889" max="5889" width="24.42578125" style="962" customWidth="1"/>
    <col min="5890" max="5890" width="21.85546875" style="962" customWidth="1"/>
    <col min="5891" max="5893" width="9.7109375" style="962" customWidth="1"/>
    <col min="5894" max="5894" width="11.140625" style="962" customWidth="1"/>
    <col min="5895" max="5895" width="12.85546875" style="962" customWidth="1"/>
    <col min="5896" max="5897" width="9.7109375" style="962" customWidth="1"/>
    <col min="5898" max="5901" width="8.7109375" style="962" customWidth="1"/>
    <col min="5902" max="6144" width="9.7109375" style="962"/>
    <col min="6145" max="6145" width="24.42578125" style="962" customWidth="1"/>
    <col min="6146" max="6146" width="21.85546875" style="962" customWidth="1"/>
    <col min="6147" max="6149" width="9.7109375" style="962" customWidth="1"/>
    <col min="6150" max="6150" width="11.140625" style="962" customWidth="1"/>
    <col min="6151" max="6151" width="12.85546875" style="962" customWidth="1"/>
    <col min="6152" max="6153" width="9.7109375" style="962" customWidth="1"/>
    <col min="6154" max="6157" width="8.7109375" style="962" customWidth="1"/>
    <col min="6158" max="6400" width="9.7109375" style="962"/>
    <col min="6401" max="6401" width="24.42578125" style="962" customWidth="1"/>
    <col min="6402" max="6402" width="21.85546875" style="962" customWidth="1"/>
    <col min="6403" max="6405" width="9.7109375" style="962" customWidth="1"/>
    <col min="6406" max="6406" width="11.140625" style="962" customWidth="1"/>
    <col min="6407" max="6407" width="12.85546875" style="962" customWidth="1"/>
    <col min="6408" max="6409" width="9.7109375" style="962" customWidth="1"/>
    <col min="6410" max="6413" width="8.7109375" style="962" customWidth="1"/>
    <col min="6414" max="6656" width="9.7109375" style="962"/>
    <col min="6657" max="6657" width="24.42578125" style="962" customWidth="1"/>
    <col min="6658" max="6658" width="21.85546875" style="962" customWidth="1"/>
    <col min="6659" max="6661" width="9.7109375" style="962" customWidth="1"/>
    <col min="6662" max="6662" width="11.140625" style="962" customWidth="1"/>
    <col min="6663" max="6663" width="12.85546875" style="962" customWidth="1"/>
    <col min="6664" max="6665" width="9.7109375" style="962" customWidth="1"/>
    <col min="6666" max="6669" width="8.7109375" style="962" customWidth="1"/>
    <col min="6670" max="6912" width="9.7109375" style="962"/>
    <col min="6913" max="6913" width="24.42578125" style="962" customWidth="1"/>
    <col min="6914" max="6914" width="21.85546875" style="962" customWidth="1"/>
    <col min="6915" max="6917" width="9.7109375" style="962" customWidth="1"/>
    <col min="6918" max="6918" width="11.140625" style="962" customWidth="1"/>
    <col min="6919" max="6919" width="12.85546875" style="962" customWidth="1"/>
    <col min="6920" max="6921" width="9.7109375" style="962" customWidth="1"/>
    <col min="6922" max="6925" width="8.7109375" style="962" customWidth="1"/>
    <col min="6926" max="7168" width="9.7109375" style="962"/>
    <col min="7169" max="7169" width="24.42578125" style="962" customWidth="1"/>
    <col min="7170" max="7170" width="21.85546875" style="962" customWidth="1"/>
    <col min="7171" max="7173" width="9.7109375" style="962" customWidth="1"/>
    <col min="7174" max="7174" width="11.140625" style="962" customWidth="1"/>
    <col min="7175" max="7175" width="12.85546875" style="962" customWidth="1"/>
    <col min="7176" max="7177" width="9.7109375" style="962" customWidth="1"/>
    <col min="7178" max="7181" width="8.7109375" style="962" customWidth="1"/>
    <col min="7182" max="7424" width="9.7109375" style="962"/>
    <col min="7425" max="7425" width="24.42578125" style="962" customWidth="1"/>
    <col min="7426" max="7426" width="21.85546875" style="962" customWidth="1"/>
    <col min="7427" max="7429" width="9.7109375" style="962" customWidth="1"/>
    <col min="7430" max="7430" width="11.140625" style="962" customWidth="1"/>
    <col min="7431" max="7431" width="12.85546875" style="962" customWidth="1"/>
    <col min="7432" max="7433" width="9.7109375" style="962" customWidth="1"/>
    <col min="7434" max="7437" width="8.7109375" style="962" customWidth="1"/>
    <col min="7438" max="7680" width="9.7109375" style="962"/>
    <col min="7681" max="7681" width="24.42578125" style="962" customWidth="1"/>
    <col min="7682" max="7682" width="21.85546875" style="962" customWidth="1"/>
    <col min="7683" max="7685" width="9.7109375" style="962" customWidth="1"/>
    <col min="7686" max="7686" width="11.140625" style="962" customWidth="1"/>
    <col min="7687" max="7687" width="12.85546875" style="962" customWidth="1"/>
    <col min="7688" max="7689" width="9.7109375" style="962" customWidth="1"/>
    <col min="7690" max="7693" width="8.7109375" style="962" customWidth="1"/>
    <col min="7694" max="7936" width="9.7109375" style="962"/>
    <col min="7937" max="7937" width="24.42578125" style="962" customWidth="1"/>
    <col min="7938" max="7938" width="21.85546875" style="962" customWidth="1"/>
    <col min="7939" max="7941" width="9.7109375" style="962" customWidth="1"/>
    <col min="7942" max="7942" width="11.140625" style="962" customWidth="1"/>
    <col min="7943" max="7943" width="12.85546875" style="962" customWidth="1"/>
    <col min="7944" max="7945" width="9.7109375" style="962" customWidth="1"/>
    <col min="7946" max="7949" width="8.7109375" style="962" customWidth="1"/>
    <col min="7950" max="8192" width="9.7109375" style="962"/>
    <col min="8193" max="8193" width="24.42578125" style="962" customWidth="1"/>
    <col min="8194" max="8194" width="21.85546875" style="962" customWidth="1"/>
    <col min="8195" max="8197" width="9.7109375" style="962" customWidth="1"/>
    <col min="8198" max="8198" width="11.140625" style="962" customWidth="1"/>
    <col min="8199" max="8199" width="12.85546875" style="962" customWidth="1"/>
    <col min="8200" max="8201" width="9.7109375" style="962" customWidth="1"/>
    <col min="8202" max="8205" width="8.7109375" style="962" customWidth="1"/>
    <col min="8206" max="8448" width="9.7109375" style="962"/>
    <col min="8449" max="8449" width="24.42578125" style="962" customWidth="1"/>
    <col min="8450" max="8450" width="21.85546875" style="962" customWidth="1"/>
    <col min="8451" max="8453" width="9.7109375" style="962" customWidth="1"/>
    <col min="8454" max="8454" width="11.140625" style="962" customWidth="1"/>
    <col min="8455" max="8455" width="12.85546875" style="962" customWidth="1"/>
    <col min="8456" max="8457" width="9.7109375" style="962" customWidth="1"/>
    <col min="8458" max="8461" width="8.7109375" style="962" customWidth="1"/>
    <col min="8462" max="8704" width="9.7109375" style="962"/>
    <col min="8705" max="8705" width="24.42578125" style="962" customWidth="1"/>
    <col min="8706" max="8706" width="21.85546875" style="962" customWidth="1"/>
    <col min="8707" max="8709" width="9.7109375" style="962" customWidth="1"/>
    <col min="8710" max="8710" width="11.140625" style="962" customWidth="1"/>
    <col min="8711" max="8711" width="12.85546875" style="962" customWidth="1"/>
    <col min="8712" max="8713" width="9.7109375" style="962" customWidth="1"/>
    <col min="8714" max="8717" width="8.7109375" style="962" customWidth="1"/>
    <col min="8718" max="8960" width="9.7109375" style="962"/>
    <col min="8961" max="8961" width="24.42578125" style="962" customWidth="1"/>
    <col min="8962" max="8962" width="21.85546875" style="962" customWidth="1"/>
    <col min="8963" max="8965" width="9.7109375" style="962" customWidth="1"/>
    <col min="8966" max="8966" width="11.140625" style="962" customWidth="1"/>
    <col min="8967" max="8967" width="12.85546875" style="962" customWidth="1"/>
    <col min="8968" max="8969" width="9.7109375" style="962" customWidth="1"/>
    <col min="8970" max="8973" width="8.7109375" style="962" customWidth="1"/>
    <col min="8974" max="9216" width="9.7109375" style="962"/>
    <col min="9217" max="9217" width="24.42578125" style="962" customWidth="1"/>
    <col min="9218" max="9218" width="21.85546875" style="962" customWidth="1"/>
    <col min="9219" max="9221" width="9.7109375" style="962" customWidth="1"/>
    <col min="9222" max="9222" width="11.140625" style="962" customWidth="1"/>
    <col min="9223" max="9223" width="12.85546875" style="962" customWidth="1"/>
    <col min="9224" max="9225" width="9.7109375" style="962" customWidth="1"/>
    <col min="9226" max="9229" width="8.7109375" style="962" customWidth="1"/>
    <col min="9230" max="9472" width="9.7109375" style="962"/>
    <col min="9473" max="9473" width="24.42578125" style="962" customWidth="1"/>
    <col min="9474" max="9474" width="21.85546875" style="962" customWidth="1"/>
    <col min="9475" max="9477" width="9.7109375" style="962" customWidth="1"/>
    <col min="9478" max="9478" width="11.140625" style="962" customWidth="1"/>
    <col min="9479" max="9479" width="12.85546875" style="962" customWidth="1"/>
    <col min="9480" max="9481" width="9.7109375" style="962" customWidth="1"/>
    <col min="9482" max="9485" width="8.7109375" style="962" customWidth="1"/>
    <col min="9486" max="9728" width="9.7109375" style="962"/>
    <col min="9729" max="9729" width="24.42578125" style="962" customWidth="1"/>
    <col min="9730" max="9730" width="21.85546875" style="962" customWidth="1"/>
    <col min="9731" max="9733" width="9.7109375" style="962" customWidth="1"/>
    <col min="9734" max="9734" width="11.140625" style="962" customWidth="1"/>
    <col min="9735" max="9735" width="12.85546875" style="962" customWidth="1"/>
    <col min="9736" max="9737" width="9.7109375" style="962" customWidth="1"/>
    <col min="9738" max="9741" width="8.7109375" style="962" customWidth="1"/>
    <col min="9742" max="9984" width="9.7109375" style="962"/>
    <col min="9985" max="9985" width="24.42578125" style="962" customWidth="1"/>
    <col min="9986" max="9986" width="21.85546875" style="962" customWidth="1"/>
    <col min="9987" max="9989" width="9.7109375" style="962" customWidth="1"/>
    <col min="9990" max="9990" width="11.140625" style="962" customWidth="1"/>
    <col min="9991" max="9991" width="12.85546875" style="962" customWidth="1"/>
    <col min="9992" max="9993" width="9.7109375" style="962" customWidth="1"/>
    <col min="9994" max="9997" width="8.7109375" style="962" customWidth="1"/>
    <col min="9998" max="10240" width="9.7109375" style="962"/>
    <col min="10241" max="10241" width="24.42578125" style="962" customWidth="1"/>
    <col min="10242" max="10242" width="21.85546875" style="962" customWidth="1"/>
    <col min="10243" max="10245" width="9.7109375" style="962" customWidth="1"/>
    <col min="10246" max="10246" width="11.140625" style="962" customWidth="1"/>
    <col min="10247" max="10247" width="12.85546875" style="962" customWidth="1"/>
    <col min="10248" max="10249" width="9.7109375" style="962" customWidth="1"/>
    <col min="10250" max="10253" width="8.7109375" style="962" customWidth="1"/>
    <col min="10254" max="10496" width="9.7109375" style="962"/>
    <col min="10497" max="10497" width="24.42578125" style="962" customWidth="1"/>
    <col min="10498" max="10498" width="21.85546875" style="962" customWidth="1"/>
    <col min="10499" max="10501" width="9.7109375" style="962" customWidth="1"/>
    <col min="10502" max="10502" width="11.140625" style="962" customWidth="1"/>
    <col min="10503" max="10503" width="12.85546875" style="962" customWidth="1"/>
    <col min="10504" max="10505" width="9.7109375" style="962" customWidth="1"/>
    <col min="10506" max="10509" width="8.7109375" style="962" customWidth="1"/>
    <col min="10510" max="10752" width="9.7109375" style="962"/>
    <col min="10753" max="10753" width="24.42578125" style="962" customWidth="1"/>
    <col min="10754" max="10754" width="21.85546875" style="962" customWidth="1"/>
    <col min="10755" max="10757" width="9.7109375" style="962" customWidth="1"/>
    <col min="10758" max="10758" width="11.140625" style="962" customWidth="1"/>
    <col min="10759" max="10759" width="12.85546875" style="962" customWidth="1"/>
    <col min="10760" max="10761" width="9.7109375" style="962" customWidth="1"/>
    <col min="10762" max="10765" width="8.7109375" style="962" customWidth="1"/>
    <col min="10766" max="11008" width="9.7109375" style="962"/>
    <col min="11009" max="11009" width="24.42578125" style="962" customWidth="1"/>
    <col min="11010" max="11010" width="21.85546875" style="962" customWidth="1"/>
    <col min="11011" max="11013" width="9.7109375" style="962" customWidth="1"/>
    <col min="11014" max="11014" width="11.140625" style="962" customWidth="1"/>
    <col min="11015" max="11015" width="12.85546875" style="962" customWidth="1"/>
    <col min="11016" max="11017" width="9.7109375" style="962" customWidth="1"/>
    <col min="11018" max="11021" width="8.7109375" style="962" customWidth="1"/>
    <col min="11022" max="11264" width="9.7109375" style="962"/>
    <col min="11265" max="11265" width="24.42578125" style="962" customWidth="1"/>
    <col min="11266" max="11266" width="21.85546875" style="962" customWidth="1"/>
    <col min="11267" max="11269" width="9.7109375" style="962" customWidth="1"/>
    <col min="11270" max="11270" width="11.140625" style="962" customWidth="1"/>
    <col min="11271" max="11271" width="12.85546875" style="962" customWidth="1"/>
    <col min="11272" max="11273" width="9.7109375" style="962" customWidth="1"/>
    <col min="11274" max="11277" width="8.7109375" style="962" customWidth="1"/>
    <col min="11278" max="11520" width="9.7109375" style="962"/>
    <col min="11521" max="11521" width="24.42578125" style="962" customWidth="1"/>
    <col min="11522" max="11522" width="21.85546875" style="962" customWidth="1"/>
    <col min="11523" max="11525" width="9.7109375" style="962" customWidth="1"/>
    <col min="11526" max="11526" width="11.140625" style="962" customWidth="1"/>
    <col min="11527" max="11527" width="12.85546875" style="962" customWidth="1"/>
    <col min="11528" max="11529" width="9.7109375" style="962" customWidth="1"/>
    <col min="11530" max="11533" width="8.7109375" style="962" customWidth="1"/>
    <col min="11534" max="11776" width="9.7109375" style="962"/>
    <col min="11777" max="11777" width="24.42578125" style="962" customWidth="1"/>
    <col min="11778" max="11778" width="21.85546875" style="962" customWidth="1"/>
    <col min="11779" max="11781" width="9.7109375" style="962" customWidth="1"/>
    <col min="11782" max="11782" width="11.140625" style="962" customWidth="1"/>
    <col min="11783" max="11783" width="12.85546875" style="962" customWidth="1"/>
    <col min="11784" max="11785" width="9.7109375" style="962" customWidth="1"/>
    <col min="11786" max="11789" width="8.7109375" style="962" customWidth="1"/>
    <col min="11790" max="12032" width="9.7109375" style="962"/>
    <col min="12033" max="12033" width="24.42578125" style="962" customWidth="1"/>
    <col min="12034" max="12034" width="21.85546875" style="962" customWidth="1"/>
    <col min="12035" max="12037" width="9.7109375" style="962" customWidth="1"/>
    <col min="12038" max="12038" width="11.140625" style="962" customWidth="1"/>
    <col min="12039" max="12039" width="12.85546875" style="962" customWidth="1"/>
    <col min="12040" max="12041" width="9.7109375" style="962" customWidth="1"/>
    <col min="12042" max="12045" width="8.7109375" style="962" customWidth="1"/>
    <col min="12046" max="12288" width="9.7109375" style="962"/>
    <col min="12289" max="12289" width="24.42578125" style="962" customWidth="1"/>
    <col min="12290" max="12290" width="21.85546875" style="962" customWidth="1"/>
    <col min="12291" max="12293" width="9.7109375" style="962" customWidth="1"/>
    <col min="12294" max="12294" width="11.140625" style="962" customWidth="1"/>
    <col min="12295" max="12295" width="12.85546875" style="962" customWidth="1"/>
    <col min="12296" max="12297" width="9.7109375" style="962" customWidth="1"/>
    <col min="12298" max="12301" width="8.7109375" style="962" customWidth="1"/>
    <col min="12302" max="12544" width="9.7109375" style="962"/>
    <col min="12545" max="12545" width="24.42578125" style="962" customWidth="1"/>
    <col min="12546" max="12546" width="21.85546875" style="962" customWidth="1"/>
    <col min="12547" max="12549" width="9.7109375" style="962" customWidth="1"/>
    <col min="12550" max="12550" width="11.140625" style="962" customWidth="1"/>
    <col min="12551" max="12551" width="12.85546875" style="962" customWidth="1"/>
    <col min="12552" max="12553" width="9.7109375" style="962" customWidth="1"/>
    <col min="12554" max="12557" width="8.7109375" style="962" customWidth="1"/>
    <col min="12558" max="12800" width="9.7109375" style="962"/>
    <col min="12801" max="12801" width="24.42578125" style="962" customWidth="1"/>
    <col min="12802" max="12802" width="21.85546875" style="962" customWidth="1"/>
    <col min="12803" max="12805" width="9.7109375" style="962" customWidth="1"/>
    <col min="12806" max="12806" width="11.140625" style="962" customWidth="1"/>
    <col min="12807" max="12807" width="12.85546875" style="962" customWidth="1"/>
    <col min="12808" max="12809" width="9.7109375" style="962" customWidth="1"/>
    <col min="12810" max="12813" width="8.7109375" style="962" customWidth="1"/>
    <col min="12814" max="13056" width="9.7109375" style="962"/>
    <col min="13057" max="13057" width="24.42578125" style="962" customWidth="1"/>
    <col min="13058" max="13058" width="21.85546875" style="962" customWidth="1"/>
    <col min="13059" max="13061" width="9.7109375" style="962" customWidth="1"/>
    <col min="13062" max="13062" width="11.140625" style="962" customWidth="1"/>
    <col min="13063" max="13063" width="12.85546875" style="962" customWidth="1"/>
    <col min="13064" max="13065" width="9.7109375" style="962" customWidth="1"/>
    <col min="13066" max="13069" width="8.7109375" style="962" customWidth="1"/>
    <col min="13070" max="13312" width="9.7109375" style="962"/>
    <col min="13313" max="13313" width="24.42578125" style="962" customWidth="1"/>
    <col min="13314" max="13314" width="21.85546875" style="962" customWidth="1"/>
    <col min="13315" max="13317" width="9.7109375" style="962" customWidth="1"/>
    <col min="13318" max="13318" width="11.140625" style="962" customWidth="1"/>
    <col min="13319" max="13319" width="12.85546875" style="962" customWidth="1"/>
    <col min="13320" max="13321" width="9.7109375" style="962" customWidth="1"/>
    <col min="13322" max="13325" width="8.7109375" style="962" customWidth="1"/>
    <col min="13326" max="13568" width="9.7109375" style="962"/>
    <col min="13569" max="13569" width="24.42578125" style="962" customWidth="1"/>
    <col min="13570" max="13570" width="21.85546875" style="962" customWidth="1"/>
    <col min="13571" max="13573" width="9.7109375" style="962" customWidth="1"/>
    <col min="13574" max="13574" width="11.140625" style="962" customWidth="1"/>
    <col min="13575" max="13575" width="12.85546875" style="962" customWidth="1"/>
    <col min="13576" max="13577" width="9.7109375" style="962" customWidth="1"/>
    <col min="13578" max="13581" width="8.7109375" style="962" customWidth="1"/>
    <col min="13582" max="13824" width="9.7109375" style="962"/>
    <col min="13825" max="13825" width="24.42578125" style="962" customWidth="1"/>
    <col min="13826" max="13826" width="21.85546875" style="962" customWidth="1"/>
    <col min="13827" max="13829" width="9.7109375" style="962" customWidth="1"/>
    <col min="13830" max="13830" width="11.140625" style="962" customWidth="1"/>
    <col min="13831" max="13831" width="12.85546875" style="962" customWidth="1"/>
    <col min="13832" max="13833" width="9.7109375" style="962" customWidth="1"/>
    <col min="13834" max="13837" width="8.7109375" style="962" customWidth="1"/>
    <col min="13838" max="14080" width="9.7109375" style="962"/>
    <col min="14081" max="14081" width="24.42578125" style="962" customWidth="1"/>
    <col min="14082" max="14082" width="21.85546875" style="962" customWidth="1"/>
    <col min="14083" max="14085" width="9.7109375" style="962" customWidth="1"/>
    <col min="14086" max="14086" width="11.140625" style="962" customWidth="1"/>
    <col min="14087" max="14087" width="12.85546875" style="962" customWidth="1"/>
    <col min="14088" max="14089" width="9.7109375" style="962" customWidth="1"/>
    <col min="14090" max="14093" width="8.7109375" style="962" customWidth="1"/>
    <col min="14094" max="14336" width="9.7109375" style="962"/>
    <col min="14337" max="14337" width="24.42578125" style="962" customWidth="1"/>
    <col min="14338" max="14338" width="21.85546875" style="962" customWidth="1"/>
    <col min="14339" max="14341" width="9.7109375" style="962" customWidth="1"/>
    <col min="14342" max="14342" width="11.140625" style="962" customWidth="1"/>
    <col min="14343" max="14343" width="12.85546875" style="962" customWidth="1"/>
    <col min="14344" max="14345" width="9.7109375" style="962" customWidth="1"/>
    <col min="14346" max="14349" width="8.7109375" style="962" customWidth="1"/>
    <col min="14350" max="14592" width="9.7109375" style="962"/>
    <col min="14593" max="14593" width="24.42578125" style="962" customWidth="1"/>
    <col min="14594" max="14594" width="21.85546875" style="962" customWidth="1"/>
    <col min="14595" max="14597" width="9.7109375" style="962" customWidth="1"/>
    <col min="14598" max="14598" width="11.140625" style="962" customWidth="1"/>
    <col min="14599" max="14599" width="12.85546875" style="962" customWidth="1"/>
    <col min="14600" max="14601" width="9.7109375" style="962" customWidth="1"/>
    <col min="14602" max="14605" width="8.7109375" style="962" customWidth="1"/>
    <col min="14606" max="14848" width="9.7109375" style="962"/>
    <col min="14849" max="14849" width="24.42578125" style="962" customWidth="1"/>
    <col min="14850" max="14850" width="21.85546875" style="962" customWidth="1"/>
    <col min="14851" max="14853" width="9.7109375" style="962" customWidth="1"/>
    <col min="14854" max="14854" width="11.140625" style="962" customWidth="1"/>
    <col min="14855" max="14855" width="12.85546875" style="962" customWidth="1"/>
    <col min="14856" max="14857" width="9.7109375" style="962" customWidth="1"/>
    <col min="14858" max="14861" width="8.7109375" style="962" customWidth="1"/>
    <col min="14862" max="15104" width="9.7109375" style="962"/>
    <col min="15105" max="15105" width="24.42578125" style="962" customWidth="1"/>
    <col min="15106" max="15106" width="21.85546875" style="962" customWidth="1"/>
    <col min="15107" max="15109" width="9.7109375" style="962" customWidth="1"/>
    <col min="15110" max="15110" width="11.140625" style="962" customWidth="1"/>
    <col min="15111" max="15111" width="12.85546875" style="962" customWidth="1"/>
    <col min="15112" max="15113" width="9.7109375" style="962" customWidth="1"/>
    <col min="15114" max="15117" width="8.7109375" style="962" customWidth="1"/>
    <col min="15118" max="15360" width="9.7109375" style="962"/>
    <col min="15361" max="15361" width="24.42578125" style="962" customWidth="1"/>
    <col min="15362" max="15362" width="21.85546875" style="962" customWidth="1"/>
    <col min="15363" max="15365" width="9.7109375" style="962" customWidth="1"/>
    <col min="15366" max="15366" width="11.140625" style="962" customWidth="1"/>
    <col min="15367" max="15367" width="12.85546875" style="962" customWidth="1"/>
    <col min="15368" max="15369" width="9.7109375" style="962" customWidth="1"/>
    <col min="15370" max="15373" width="8.7109375" style="962" customWidth="1"/>
    <col min="15374" max="15616" width="9.7109375" style="962"/>
    <col min="15617" max="15617" width="24.42578125" style="962" customWidth="1"/>
    <col min="15618" max="15618" width="21.85546875" style="962" customWidth="1"/>
    <col min="15619" max="15621" width="9.7109375" style="962" customWidth="1"/>
    <col min="15622" max="15622" width="11.140625" style="962" customWidth="1"/>
    <col min="15623" max="15623" width="12.85546875" style="962" customWidth="1"/>
    <col min="15624" max="15625" width="9.7109375" style="962" customWidth="1"/>
    <col min="15626" max="15629" width="8.7109375" style="962" customWidth="1"/>
    <col min="15630" max="15872" width="9.7109375" style="962"/>
    <col min="15873" max="15873" width="24.42578125" style="962" customWidth="1"/>
    <col min="15874" max="15874" width="21.85546875" style="962" customWidth="1"/>
    <col min="15875" max="15877" width="9.7109375" style="962" customWidth="1"/>
    <col min="15878" max="15878" width="11.140625" style="962" customWidth="1"/>
    <col min="15879" max="15879" width="12.85546875" style="962" customWidth="1"/>
    <col min="15880" max="15881" width="9.7109375" style="962" customWidth="1"/>
    <col min="15882" max="15885" width="8.7109375" style="962" customWidth="1"/>
    <col min="15886" max="16128" width="9.7109375" style="962"/>
    <col min="16129" max="16129" width="24.42578125" style="962" customWidth="1"/>
    <col min="16130" max="16130" width="21.85546875" style="962" customWidth="1"/>
    <col min="16131" max="16133" width="9.7109375" style="962" customWidth="1"/>
    <col min="16134" max="16134" width="11.140625" style="962" customWidth="1"/>
    <col min="16135" max="16135" width="12.85546875" style="962" customWidth="1"/>
    <col min="16136" max="16137" width="9.7109375" style="962" customWidth="1"/>
    <col min="16138" max="16141" width="8.7109375" style="962" customWidth="1"/>
    <col min="16142" max="16384" width="9.7109375" style="962"/>
  </cols>
  <sheetData>
    <row r="1" spans="1:9" ht="15" customHeight="1">
      <c r="A1" s="1330" t="s">
        <v>1527</v>
      </c>
      <c r="B1" s="1711"/>
      <c r="C1" s="1711"/>
      <c r="D1" s="1711"/>
      <c r="E1" s="1711"/>
      <c r="F1" s="1711"/>
      <c r="G1" s="1711"/>
    </row>
    <row r="2" spans="1:9" ht="21" customHeight="1">
      <c r="A2" s="1940" t="s">
        <v>1332</v>
      </c>
      <c r="B2" s="1940"/>
      <c r="C2" s="1940"/>
      <c r="D2" s="1940"/>
      <c r="E2" s="1940"/>
      <c r="F2" s="1940"/>
      <c r="G2" s="1940"/>
    </row>
    <row r="3" spans="1:9" ht="33" customHeight="1">
      <c r="A3" s="1955" t="s">
        <v>1333</v>
      </c>
      <c r="B3" s="1955"/>
      <c r="C3" s="1955"/>
      <c r="D3" s="1955"/>
      <c r="E3" s="1955"/>
      <c r="F3" s="1955"/>
      <c r="G3" s="1955"/>
    </row>
    <row r="4" spans="1:9" ht="15" customHeight="1">
      <c r="A4" s="1459">
        <v>2015</v>
      </c>
      <c r="C4" s="1460"/>
      <c r="D4" s="1460"/>
      <c r="E4" s="1460"/>
      <c r="F4" s="1460"/>
      <c r="G4" s="1381" t="s">
        <v>671</v>
      </c>
    </row>
    <row r="5" spans="1:9" ht="14.1" customHeight="1">
      <c r="A5" s="1986" t="s">
        <v>420</v>
      </c>
      <c r="B5" s="1977"/>
      <c r="C5" s="1461"/>
      <c r="D5" s="1461"/>
      <c r="E5" s="1462"/>
      <c r="F5" s="1382" t="s">
        <v>1334</v>
      </c>
      <c r="G5" s="1382" t="s">
        <v>1334</v>
      </c>
    </row>
    <row r="6" spans="1:9" s="1378" customFormat="1" ht="14.1" customHeight="1">
      <c r="A6" s="1953"/>
      <c r="B6" s="1978"/>
      <c r="C6" s="1463" t="s">
        <v>1335</v>
      </c>
      <c r="D6" s="1463" t="s">
        <v>1335</v>
      </c>
      <c r="E6" s="1464" t="s">
        <v>1335</v>
      </c>
      <c r="F6" s="1440" t="s">
        <v>1336</v>
      </c>
      <c r="G6" s="1440" t="s">
        <v>1336</v>
      </c>
    </row>
    <row r="7" spans="1:9" ht="14.1" customHeight="1">
      <c r="A7" s="1953"/>
      <c r="B7" s="1978"/>
      <c r="C7" s="1463" t="s">
        <v>1337</v>
      </c>
      <c r="D7" s="1463" t="s">
        <v>1337</v>
      </c>
      <c r="E7" s="1465" t="s">
        <v>1337</v>
      </c>
      <c r="F7" s="1440" t="s">
        <v>1338</v>
      </c>
      <c r="G7" s="1440" t="s">
        <v>1338</v>
      </c>
    </row>
    <row r="8" spans="1:9" ht="14.1" customHeight="1">
      <c r="A8" s="1953"/>
      <c r="B8" s="1978"/>
      <c r="C8" s="1463" t="s">
        <v>1339</v>
      </c>
      <c r="D8" s="1463" t="s">
        <v>1340</v>
      </c>
      <c r="E8" s="1464" t="s">
        <v>1341</v>
      </c>
      <c r="F8" s="1440" t="s">
        <v>1342</v>
      </c>
      <c r="G8" s="1440" t="s">
        <v>1343</v>
      </c>
    </row>
    <row r="9" spans="1:9" ht="15.75" customHeight="1">
      <c r="A9" s="1954"/>
      <c r="B9" s="1980"/>
      <c r="C9" s="1466"/>
      <c r="D9" s="1466"/>
      <c r="E9" s="1467"/>
      <c r="F9" s="1468" t="s">
        <v>1291</v>
      </c>
      <c r="G9" s="1469" t="s">
        <v>1291</v>
      </c>
      <c r="H9" s="1470"/>
      <c r="I9" s="1470"/>
    </row>
    <row r="10" spans="1:9" ht="12.95" customHeight="1">
      <c r="A10" s="1387"/>
      <c r="C10" s="1387"/>
      <c r="D10" s="1387"/>
      <c r="E10" s="1387"/>
      <c r="F10" s="1387"/>
      <c r="G10" s="1387"/>
      <c r="H10" s="1470"/>
    </row>
    <row r="11" spans="1:9" ht="12.95" customHeight="1">
      <c r="A11" s="1392" t="s">
        <v>26</v>
      </c>
      <c r="C11" s="1471">
        <f>+C13+C21+C22</f>
        <v>463.00000000000006</v>
      </c>
      <c r="D11" s="1471">
        <f>+D13+D21+D22</f>
        <v>196.00000000000003</v>
      </c>
      <c r="E11" s="1471">
        <f>+E13+E21+E22</f>
        <v>3447.0000000000009</v>
      </c>
      <c r="F11" s="1471">
        <f>+F13+F21+F22</f>
        <v>830</v>
      </c>
      <c r="G11" s="1471">
        <f>+G13+G21+G22</f>
        <v>2336.9999999999995</v>
      </c>
      <c r="H11" s="1470"/>
    </row>
    <row r="12" spans="1:9" ht="12.95" customHeight="1">
      <c r="C12" s="1394"/>
      <c r="D12" s="1394"/>
      <c r="E12" s="1394"/>
      <c r="F12" s="1394"/>
      <c r="G12" s="1394"/>
      <c r="H12" s="1470"/>
    </row>
    <row r="13" spans="1:9" ht="12.95" customHeight="1">
      <c r="A13" s="1392" t="s">
        <v>537</v>
      </c>
      <c r="C13" s="1471">
        <f>SUM(C15:C19)</f>
        <v>445.00000000000006</v>
      </c>
      <c r="D13" s="1471">
        <f>SUM(D15:D19)</f>
        <v>108.00000000000003</v>
      </c>
      <c r="E13" s="1471">
        <f>SUM(E15:E19)</f>
        <v>3223.0000000000009</v>
      </c>
      <c r="F13" s="1471">
        <f>SUM(F15:F19)</f>
        <v>800</v>
      </c>
      <c r="G13" s="1471">
        <f>SUM(G15:G19)</f>
        <v>2252.9999999999995</v>
      </c>
      <c r="H13" s="1470"/>
    </row>
    <row r="14" spans="1:9" ht="12.95" customHeight="1">
      <c r="C14" s="1394"/>
      <c r="D14" s="1394"/>
      <c r="E14" s="1394"/>
      <c r="F14" s="1394"/>
      <c r="G14" s="1394"/>
    </row>
    <row r="15" spans="1:9" ht="12.95" customHeight="1">
      <c r="A15" s="1395" t="s">
        <v>538</v>
      </c>
      <c r="C15" s="1472">
        <v>83.999999999999957</v>
      </c>
      <c r="D15" s="1472">
        <v>40.000000000000021</v>
      </c>
      <c r="E15" s="1472">
        <v>1039.0000000000005</v>
      </c>
      <c r="F15" s="1472">
        <v>305.00000000000023</v>
      </c>
      <c r="G15" s="1472">
        <v>752.99999999999977</v>
      </c>
      <c r="H15" s="1470"/>
      <c r="I15" s="1390"/>
    </row>
    <row r="16" spans="1:9" ht="12.95" customHeight="1">
      <c r="A16" s="1395" t="s">
        <v>539</v>
      </c>
      <c r="C16" s="1472">
        <v>152.00000000000003</v>
      </c>
      <c r="D16" s="1472">
        <v>12.000000000000002</v>
      </c>
      <c r="E16" s="1472">
        <v>995.00000000000023</v>
      </c>
      <c r="F16" s="1472">
        <v>94</v>
      </c>
      <c r="G16" s="1472">
        <v>501.99999999999989</v>
      </c>
      <c r="H16" s="1470"/>
    </row>
    <row r="17" spans="1:10" ht="12.95" customHeight="1">
      <c r="A17" s="1395" t="s">
        <v>540</v>
      </c>
      <c r="C17" s="1472">
        <v>186.00000000000006</v>
      </c>
      <c r="D17" s="1472">
        <v>24</v>
      </c>
      <c r="E17" s="1472">
        <v>517</v>
      </c>
      <c r="F17" s="1472">
        <v>344.99999999999977</v>
      </c>
      <c r="G17" s="1472">
        <v>604.00000000000023</v>
      </c>
      <c r="H17" s="1470"/>
      <c r="I17" s="1390"/>
    </row>
    <row r="18" spans="1:10" ht="12.95" customHeight="1">
      <c r="A18" s="1395" t="s">
        <v>541</v>
      </c>
      <c r="C18" s="1472">
        <v>20.999999999999996</v>
      </c>
      <c r="D18" s="1472">
        <v>15.000000000000005</v>
      </c>
      <c r="E18" s="1472">
        <v>516</v>
      </c>
      <c r="F18" s="1472">
        <v>34.999999999999993</v>
      </c>
      <c r="G18" s="1472">
        <v>308.99999999999994</v>
      </c>
      <c r="H18" s="1470"/>
    </row>
    <row r="19" spans="1:10" ht="12.95" customHeight="1">
      <c r="A19" s="1395" t="s">
        <v>542</v>
      </c>
      <c r="C19" s="1472">
        <v>2</v>
      </c>
      <c r="D19" s="1472">
        <v>17.000000000000004</v>
      </c>
      <c r="E19" s="1472">
        <v>155.99999999999997</v>
      </c>
      <c r="F19" s="1472">
        <v>20.999999999999993</v>
      </c>
      <c r="G19" s="1472">
        <v>85</v>
      </c>
      <c r="H19" s="1470"/>
      <c r="I19" s="1473"/>
    </row>
    <row r="20" spans="1:10" ht="12.95" customHeight="1">
      <c r="C20" s="1472"/>
      <c r="D20" s="1396"/>
      <c r="E20" s="1396"/>
      <c r="F20" s="1396"/>
      <c r="G20" s="1396"/>
      <c r="H20" s="1473"/>
      <c r="I20" s="1473"/>
      <c r="J20" s="962" t="s">
        <v>1320</v>
      </c>
    </row>
    <row r="21" spans="1:10" ht="12.95" customHeight="1">
      <c r="A21" s="1392" t="s">
        <v>543</v>
      </c>
      <c r="C21" s="1474">
        <v>0</v>
      </c>
      <c r="D21" s="1474">
        <v>37</v>
      </c>
      <c r="E21" s="1474">
        <v>130</v>
      </c>
      <c r="F21" s="1474">
        <v>15</v>
      </c>
      <c r="G21" s="1474">
        <v>32</v>
      </c>
      <c r="H21" s="1470"/>
      <c r="I21" s="1473"/>
      <c r="J21" s="962" t="s">
        <v>1320</v>
      </c>
    </row>
    <row r="22" spans="1:10" ht="12.95" customHeight="1">
      <c r="A22" s="1392" t="s">
        <v>544</v>
      </c>
      <c r="C22" s="1471">
        <v>17.999999999999996</v>
      </c>
      <c r="D22" s="1471">
        <v>51.000000000000007</v>
      </c>
      <c r="E22" s="1471">
        <v>93.999999999999986</v>
      </c>
      <c r="F22" s="1471">
        <v>15</v>
      </c>
      <c r="G22" s="1471">
        <v>52</v>
      </c>
      <c r="H22" s="1470"/>
      <c r="I22" s="1473"/>
    </row>
    <row r="23" spans="1:10" ht="12.95" customHeight="1" thickBot="1">
      <c r="A23" s="1397"/>
      <c r="B23" s="1397"/>
      <c r="C23" s="1397"/>
      <c r="D23" s="1397"/>
      <c r="E23" s="1397"/>
      <c r="F23" s="1397"/>
      <c r="G23" s="1397"/>
      <c r="H23" s="1473"/>
      <c r="I23" s="1473"/>
    </row>
    <row r="24" spans="1:10" ht="3.75" customHeight="1" thickTop="1">
      <c r="D24" s="1396">
        <v>0</v>
      </c>
      <c r="H24" s="1473"/>
      <c r="I24" s="1473"/>
    </row>
    <row r="25" spans="1:10" ht="12.95" customHeight="1">
      <c r="A25" s="1969" t="s">
        <v>1344</v>
      </c>
      <c r="B25" s="1969"/>
      <c r="C25" s="1969"/>
      <c r="D25" s="1969"/>
      <c r="E25" s="1969"/>
      <c r="F25" s="1969"/>
      <c r="G25" s="1969"/>
      <c r="H25" s="1473"/>
      <c r="I25" s="1473"/>
    </row>
    <row r="26" spans="1:10" s="1400" customFormat="1" ht="12.95" customHeight="1">
      <c r="A26" s="1939" t="s">
        <v>1258</v>
      </c>
      <c r="B26" s="1939"/>
      <c r="C26" s="1939"/>
      <c r="D26" s="1939"/>
      <c r="E26" s="1939"/>
    </row>
    <row r="27" spans="1:10" ht="9" customHeight="1">
      <c r="A27" s="1387"/>
      <c r="B27" s="1387"/>
      <c r="C27" s="1387"/>
      <c r="D27" s="1387"/>
      <c r="E27" s="1387"/>
      <c r="F27" s="1387"/>
      <c r="G27" s="1387"/>
    </row>
    <row r="28" spans="1:10" ht="9" customHeight="1">
      <c r="A28" s="1387"/>
      <c r="B28" s="1387"/>
      <c r="C28" s="1387"/>
      <c r="D28" s="1387"/>
      <c r="E28" s="1387"/>
      <c r="F28" s="1387"/>
      <c r="G28" s="1387"/>
    </row>
    <row r="29" spans="1:10" ht="11.1" customHeight="1">
      <c r="A29" s="1475"/>
    </row>
    <row r="30" spans="1:10" ht="15" customHeight="1"/>
    <row r="31" spans="1:10" ht="15" customHeight="1"/>
    <row r="32" spans="1:10" ht="15" customHeight="1"/>
    <row r="33" ht="15" customHeight="1"/>
    <row r="34" ht="15" customHeight="1"/>
    <row r="35" ht="15" customHeight="1"/>
    <row r="36" ht="15" customHeight="1"/>
    <row r="37" ht="15" customHeight="1"/>
    <row r="38" ht="15" customHeight="1"/>
    <row r="39" ht="15" customHeight="1"/>
    <row r="40" ht="15" customHeight="1"/>
    <row r="41" ht="1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21.95" customHeight="1"/>
    <row r="60" ht="21.95"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sheetData>
  <mergeCells count="5">
    <mergeCell ref="A2:G2"/>
    <mergeCell ref="A3:G3"/>
    <mergeCell ref="A5:B9"/>
    <mergeCell ref="A25:G25"/>
    <mergeCell ref="A26:E26"/>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dimension ref="A1:K39"/>
  <sheetViews>
    <sheetView zoomScaleNormal="100" workbookViewId="0"/>
  </sheetViews>
  <sheetFormatPr defaultColWidth="9.7109375" defaultRowHeight="12.75"/>
  <cols>
    <col min="1" max="1" width="10.85546875" style="783" customWidth="1"/>
    <col min="2" max="2" width="33.140625" style="783" customWidth="1"/>
    <col min="3" max="3" width="12.5703125" style="783" customWidth="1"/>
    <col min="4" max="4" width="7.5703125" style="783" customWidth="1"/>
    <col min="5" max="6" width="7.42578125" style="783" customWidth="1"/>
    <col min="7" max="7" width="7" style="783" customWidth="1"/>
    <col min="8" max="8" width="7.140625" style="783" customWidth="1"/>
    <col min="9" max="9" width="1.140625" style="865" customWidth="1"/>
    <col min="10" max="10" width="2.5703125" style="865" hidden="1" customWidth="1"/>
    <col min="11" max="11" width="2.5703125" style="783" hidden="1" customWidth="1"/>
    <col min="12" max="16384" width="9.7109375" style="783"/>
  </cols>
  <sheetData>
    <row r="1" spans="1:11" ht="15" customHeight="1">
      <c r="A1" s="1330" t="s">
        <v>1527</v>
      </c>
    </row>
    <row r="2" spans="1:11" ht="17.100000000000001" customHeight="1">
      <c r="A2" s="864" t="s">
        <v>570</v>
      </c>
      <c r="C2" s="864"/>
      <c r="D2" s="864"/>
      <c r="E2" s="864"/>
      <c r="F2" s="864"/>
    </row>
    <row r="3" spans="1:11" ht="33" customHeight="1">
      <c r="A3" s="1740" t="s">
        <v>571</v>
      </c>
      <c r="B3" s="1753"/>
      <c r="C3" s="1753"/>
      <c r="D3" s="1753"/>
      <c r="E3" s="1753"/>
      <c r="F3" s="1753"/>
      <c r="G3" s="1753"/>
      <c r="H3" s="1753"/>
      <c r="I3" s="866"/>
      <c r="J3" s="866"/>
    </row>
    <row r="4" spans="1:11" ht="15" customHeight="1">
      <c r="C4" s="867"/>
      <c r="D4" s="867"/>
      <c r="E4" s="867"/>
      <c r="F4" s="784"/>
      <c r="H4" s="868" t="s">
        <v>572</v>
      </c>
      <c r="I4" s="869"/>
      <c r="J4" s="869"/>
    </row>
    <row r="5" spans="1:11" ht="15" customHeight="1">
      <c r="A5" s="1754" t="s">
        <v>573</v>
      </c>
      <c r="B5" s="1754"/>
      <c r="C5" s="1755"/>
      <c r="D5" s="1751">
        <v>2015</v>
      </c>
      <c r="E5" s="1751">
        <v>2014</v>
      </c>
      <c r="F5" s="1751">
        <v>2013</v>
      </c>
      <c r="G5" s="1751">
        <v>2012</v>
      </c>
      <c r="H5" s="1751">
        <v>2011</v>
      </c>
      <c r="I5" s="870"/>
      <c r="J5" s="870"/>
    </row>
    <row r="6" spans="1:11" ht="15" customHeight="1">
      <c r="A6" s="1754"/>
      <c r="B6" s="1754"/>
      <c r="C6" s="1755"/>
      <c r="D6" s="1756"/>
      <c r="E6" s="1756"/>
      <c r="F6" s="1757"/>
      <c r="G6" s="1751"/>
      <c r="H6" s="1756"/>
      <c r="I6" s="871"/>
      <c r="J6" s="871"/>
    </row>
    <row r="7" spans="1:11" s="841" customFormat="1" ht="12.95" customHeight="1">
      <c r="A7" s="872" t="s">
        <v>218</v>
      </c>
      <c r="D7" s="873">
        <v>95.11</v>
      </c>
      <c r="E7" s="873">
        <v>95.9</v>
      </c>
      <c r="F7" s="874">
        <v>98.55</v>
      </c>
      <c r="G7" s="874">
        <v>100</v>
      </c>
      <c r="H7" s="874">
        <v>102.63800000000001</v>
      </c>
      <c r="I7" s="875"/>
      <c r="J7" s="876"/>
    </row>
    <row r="8" spans="1:11" s="841" customFormat="1" ht="12.95" customHeight="1">
      <c r="B8" s="877"/>
      <c r="D8" s="873"/>
      <c r="E8" s="873"/>
      <c r="F8" s="874"/>
      <c r="G8" s="874"/>
      <c r="H8" s="874"/>
      <c r="I8" s="878"/>
    </row>
    <row r="9" spans="1:11" s="841" customFormat="1" ht="12.95" customHeight="1">
      <c r="B9" s="819" t="s">
        <v>574</v>
      </c>
      <c r="C9" s="783"/>
      <c r="D9" s="879">
        <v>95.722999999999999</v>
      </c>
      <c r="E9" s="879">
        <v>94.18</v>
      </c>
      <c r="F9" s="880">
        <v>96.896000000000001</v>
      </c>
      <c r="G9" s="880">
        <v>100</v>
      </c>
      <c r="H9" s="880">
        <v>105.97799999999999</v>
      </c>
      <c r="I9" s="878"/>
      <c r="J9" s="881"/>
    </row>
    <row r="10" spans="1:11" s="841" customFormat="1" ht="12.95" customHeight="1">
      <c r="B10" s="819" t="s">
        <v>575</v>
      </c>
      <c r="C10" s="783"/>
      <c r="D10" s="879">
        <v>81.899000000000001</v>
      </c>
      <c r="E10" s="879">
        <v>83.4</v>
      </c>
      <c r="F10" s="880">
        <v>91.926000000000002</v>
      </c>
      <c r="G10" s="880">
        <v>100</v>
      </c>
      <c r="H10" s="880">
        <v>113.66</v>
      </c>
      <c r="I10" s="878"/>
      <c r="J10" s="881"/>
    </row>
    <row r="11" spans="1:11" s="841" customFormat="1" ht="12.95" customHeight="1">
      <c r="B11" s="819" t="s">
        <v>576</v>
      </c>
      <c r="C11" s="783"/>
      <c r="D11" s="879">
        <v>86.66</v>
      </c>
      <c r="E11" s="879">
        <v>92.42</v>
      </c>
      <c r="F11" s="880">
        <v>97.891000000000005</v>
      </c>
      <c r="G11" s="880">
        <v>100</v>
      </c>
      <c r="H11" s="880">
        <v>110.669</v>
      </c>
      <c r="I11" s="878"/>
      <c r="J11" s="881"/>
    </row>
    <row r="12" spans="1:11" s="841" customFormat="1" ht="12.95" customHeight="1">
      <c r="B12" s="819"/>
      <c r="C12" s="783"/>
      <c r="D12" s="862"/>
      <c r="E12" s="862"/>
      <c r="F12" s="880"/>
      <c r="G12" s="880"/>
      <c r="H12" s="880"/>
      <c r="I12" s="878"/>
    </row>
    <row r="13" spans="1:11" s="841" customFormat="1" ht="12.95" customHeight="1">
      <c r="B13" s="819" t="s">
        <v>577</v>
      </c>
      <c r="C13" s="783"/>
      <c r="D13" s="879">
        <v>76.260000000000005</v>
      </c>
      <c r="E13" s="879">
        <v>80.3</v>
      </c>
      <c r="F13" s="880">
        <v>88.052000000000007</v>
      </c>
      <c r="G13" s="880">
        <v>100</v>
      </c>
      <c r="H13" s="880">
        <v>117.67100000000001</v>
      </c>
      <c r="I13" s="878"/>
      <c r="J13" s="881"/>
    </row>
    <row r="14" spans="1:11" s="841" customFormat="1" ht="12.95" customHeight="1">
      <c r="B14" s="819"/>
      <c r="C14" s="783"/>
      <c r="D14" s="879"/>
      <c r="E14" s="879"/>
      <c r="F14" s="880"/>
      <c r="G14" s="880"/>
      <c r="H14" s="880"/>
      <c r="I14" s="878"/>
      <c r="J14" s="881"/>
    </row>
    <row r="15" spans="1:11" s="841" customFormat="1" ht="12.95" customHeight="1">
      <c r="B15" s="819" t="s">
        <v>578</v>
      </c>
      <c r="C15" s="783"/>
      <c r="D15" s="879">
        <v>73.772999999999996</v>
      </c>
      <c r="E15" s="879">
        <v>81.45</v>
      </c>
      <c r="F15" s="880">
        <v>92.998000000000005</v>
      </c>
      <c r="G15" s="880">
        <v>100</v>
      </c>
      <c r="H15" s="880">
        <v>105.236</v>
      </c>
      <c r="I15" s="878"/>
      <c r="J15" s="881"/>
      <c r="K15" s="841" t="s">
        <v>156</v>
      </c>
    </row>
    <row r="16" spans="1:11" s="841" customFormat="1" ht="12.95" customHeight="1">
      <c r="B16" s="882"/>
      <c r="C16" s="783"/>
      <c r="D16" s="879"/>
      <c r="E16" s="879"/>
      <c r="F16" s="883"/>
      <c r="G16" s="883"/>
      <c r="H16" s="883"/>
      <c r="I16" s="875"/>
    </row>
    <row r="17" spans="2:11" ht="12.95" customHeight="1">
      <c r="B17" s="783" t="s">
        <v>579</v>
      </c>
      <c r="C17" s="882"/>
      <c r="D17" s="879">
        <v>89.58</v>
      </c>
      <c r="E17" s="879">
        <v>93.22</v>
      </c>
      <c r="F17" s="880">
        <v>97.762</v>
      </c>
      <c r="G17" s="880">
        <v>100</v>
      </c>
      <c r="H17" s="880">
        <v>111.149</v>
      </c>
      <c r="I17" s="884"/>
      <c r="J17" s="876"/>
    </row>
    <row r="18" spans="2:11" ht="12.95" customHeight="1">
      <c r="C18" s="882"/>
      <c r="D18" s="879"/>
      <c r="E18" s="879"/>
      <c r="F18" s="885"/>
      <c r="G18" s="885"/>
      <c r="H18" s="885"/>
      <c r="I18" s="884"/>
      <c r="J18" s="886"/>
    </row>
    <row r="19" spans="2:11" ht="12.95" customHeight="1">
      <c r="B19" s="1758" t="s">
        <v>580</v>
      </c>
      <c r="C19" s="882"/>
      <c r="D19" s="1752">
        <v>99.212000000000003</v>
      </c>
      <c r="E19" s="1752">
        <v>99.31</v>
      </c>
      <c r="F19" s="1752">
        <v>100.108</v>
      </c>
      <c r="G19" s="1752">
        <v>100</v>
      </c>
      <c r="H19" s="1752">
        <v>98.798000000000002</v>
      </c>
      <c r="I19" s="884"/>
      <c r="J19" s="886"/>
    </row>
    <row r="20" spans="2:11" ht="12.95" customHeight="1">
      <c r="B20" s="1758"/>
      <c r="C20" s="882"/>
      <c r="D20" s="1752"/>
      <c r="E20" s="1752"/>
      <c r="F20" s="1752"/>
      <c r="G20" s="1752"/>
      <c r="H20" s="1752"/>
      <c r="I20" s="884"/>
      <c r="J20" s="886"/>
    </row>
    <row r="21" spans="2:11" ht="12.95" customHeight="1">
      <c r="C21" s="882"/>
      <c r="D21" s="879"/>
      <c r="E21" s="879"/>
      <c r="F21" s="880"/>
      <c r="G21" s="880"/>
      <c r="H21" s="880"/>
      <c r="I21" s="884"/>
      <c r="J21" s="886"/>
    </row>
    <row r="22" spans="2:11" ht="12.95" customHeight="1">
      <c r="B22" s="882" t="s">
        <v>581</v>
      </c>
      <c r="D22" s="879">
        <v>97.278999999999996</v>
      </c>
      <c r="E22" s="879">
        <v>95.11</v>
      </c>
      <c r="F22" s="880">
        <v>98.281000000000006</v>
      </c>
      <c r="G22" s="880">
        <v>100</v>
      </c>
      <c r="H22" s="880">
        <v>100.624</v>
      </c>
      <c r="I22" s="884"/>
      <c r="J22" s="886"/>
    </row>
    <row r="23" spans="2:11" ht="12.95" customHeight="1">
      <c r="C23" s="887"/>
      <c r="D23" s="879"/>
      <c r="E23" s="879"/>
      <c r="F23" s="880"/>
      <c r="G23" s="880"/>
      <c r="H23" s="880"/>
      <c r="I23" s="884"/>
      <c r="J23" s="886"/>
    </row>
    <row r="24" spans="2:11" ht="12.95" customHeight="1">
      <c r="B24" s="783" t="s">
        <v>582</v>
      </c>
      <c r="C24" s="882"/>
      <c r="D24" s="879">
        <v>99.814999999999998</v>
      </c>
      <c r="E24" s="879">
        <v>96.39</v>
      </c>
      <c r="F24" s="880">
        <v>97.26</v>
      </c>
      <c r="G24" s="880">
        <v>100</v>
      </c>
      <c r="H24" s="880">
        <v>101.31399999999999</v>
      </c>
      <c r="I24" s="884"/>
      <c r="J24" s="886"/>
    </row>
    <row r="25" spans="2:11" ht="12.95" customHeight="1">
      <c r="C25" s="887"/>
      <c r="D25" s="879"/>
      <c r="E25" s="879"/>
      <c r="F25" s="880"/>
      <c r="G25" s="880"/>
      <c r="H25" s="880"/>
      <c r="I25" s="884"/>
      <c r="J25" s="886"/>
    </row>
    <row r="26" spans="2:11" ht="12.95" customHeight="1">
      <c r="B26" s="882" t="s">
        <v>583</v>
      </c>
      <c r="C26" s="887"/>
      <c r="D26" s="879">
        <v>99.947000000000003</v>
      </c>
      <c r="E26" s="879">
        <v>100.63</v>
      </c>
      <c r="F26" s="880">
        <v>99.534999999999997</v>
      </c>
      <c r="G26" s="880">
        <v>100</v>
      </c>
      <c r="H26" s="880">
        <v>97.238</v>
      </c>
      <c r="I26" s="884"/>
      <c r="J26" s="886"/>
    </row>
    <row r="27" spans="2:11" ht="12.95" customHeight="1">
      <c r="B27" s="783" t="s">
        <v>584</v>
      </c>
      <c r="C27" s="882"/>
      <c r="D27" s="879">
        <v>110.182</v>
      </c>
      <c r="E27" s="879">
        <v>106.14</v>
      </c>
      <c r="F27" s="880">
        <v>103.752</v>
      </c>
      <c r="G27" s="880">
        <v>100</v>
      </c>
      <c r="H27" s="880">
        <v>98.210999999999999</v>
      </c>
      <c r="I27" s="884"/>
      <c r="J27" s="886"/>
      <c r="K27" s="888"/>
    </row>
    <row r="28" spans="2:11" ht="12.95" customHeight="1">
      <c r="B28" s="783" t="s">
        <v>585</v>
      </c>
      <c r="C28" s="887"/>
      <c r="D28" s="879">
        <v>101.675</v>
      </c>
      <c r="E28" s="879">
        <v>100.65</v>
      </c>
      <c r="F28" s="880">
        <v>99.784000000000006</v>
      </c>
      <c r="G28" s="880">
        <v>100</v>
      </c>
      <c r="H28" s="880">
        <v>97.641999999999996</v>
      </c>
      <c r="I28" s="884"/>
      <c r="J28" s="886"/>
    </row>
    <row r="29" spans="2:11" ht="12.95" customHeight="1">
      <c r="C29" s="882"/>
      <c r="D29" s="889"/>
      <c r="E29" s="889"/>
      <c r="F29" s="880"/>
      <c r="G29" s="880"/>
      <c r="H29" s="880"/>
      <c r="I29" s="884"/>
      <c r="J29" s="886"/>
    </row>
    <row r="30" spans="2:11" ht="12.95" customHeight="1">
      <c r="B30" s="783" t="s">
        <v>586</v>
      </c>
      <c r="C30" s="882"/>
      <c r="D30" s="879">
        <v>103.01</v>
      </c>
      <c r="E30" s="879">
        <v>101.71</v>
      </c>
      <c r="F30" s="880">
        <v>102.411</v>
      </c>
      <c r="G30" s="880">
        <v>100</v>
      </c>
      <c r="H30" s="880">
        <v>98.738</v>
      </c>
      <c r="I30" s="884"/>
      <c r="J30" s="886"/>
    </row>
    <row r="31" spans="2:11" ht="12.95" customHeight="1">
      <c r="B31" s="783" t="s">
        <v>587</v>
      </c>
      <c r="C31" s="882"/>
      <c r="D31" s="879">
        <v>100.488</v>
      </c>
      <c r="E31" s="879">
        <v>100.62</v>
      </c>
      <c r="F31" s="880">
        <v>100.88500000000001</v>
      </c>
      <c r="G31" s="880">
        <v>100</v>
      </c>
      <c r="H31" s="880">
        <v>101.434</v>
      </c>
      <c r="I31" s="884"/>
      <c r="J31" s="886"/>
    </row>
    <row r="32" spans="2:11" ht="12.95" customHeight="1">
      <c r="C32" s="882"/>
      <c r="D32" s="889"/>
      <c r="E32" s="889"/>
      <c r="F32" s="880"/>
      <c r="G32" s="880"/>
      <c r="H32" s="880"/>
      <c r="I32" s="884"/>
      <c r="J32" s="886"/>
    </row>
    <row r="33" spans="1:10" ht="12.95" customHeight="1">
      <c r="B33" s="882" t="s">
        <v>588</v>
      </c>
      <c r="C33" s="882"/>
      <c r="D33" s="879">
        <v>106.71299999999999</v>
      </c>
      <c r="E33" s="879">
        <v>102.62</v>
      </c>
      <c r="F33" s="880">
        <v>100.633</v>
      </c>
      <c r="G33" s="880">
        <v>100</v>
      </c>
      <c r="H33" s="880">
        <v>100.68</v>
      </c>
      <c r="I33" s="884"/>
      <c r="J33" s="886"/>
    </row>
    <row r="34" spans="1:10" ht="12.95" customHeight="1">
      <c r="B34" s="890" t="s">
        <v>589</v>
      </c>
      <c r="C34" s="891"/>
      <c r="D34" s="879">
        <v>100.733</v>
      </c>
      <c r="E34" s="879">
        <v>100.33</v>
      </c>
      <c r="F34" s="880">
        <v>100.498</v>
      </c>
      <c r="G34" s="880">
        <v>100</v>
      </c>
      <c r="H34" s="880">
        <v>98.301000000000002</v>
      </c>
      <c r="I34" s="884"/>
      <c r="J34" s="886"/>
    </row>
    <row r="35" spans="1:10" ht="12.95" customHeight="1">
      <c r="C35" s="892"/>
      <c r="D35" s="879"/>
      <c r="E35" s="879"/>
      <c r="F35" s="893"/>
      <c r="G35" s="893"/>
      <c r="H35" s="893"/>
      <c r="I35" s="884"/>
      <c r="J35" s="886"/>
    </row>
    <row r="36" spans="1:10" ht="12.95" customHeight="1">
      <c r="B36" s="789" t="s">
        <v>590</v>
      </c>
      <c r="C36" s="789"/>
      <c r="D36" s="879">
        <v>95.525000000000006</v>
      </c>
      <c r="E36" s="879">
        <v>95.33</v>
      </c>
      <c r="F36" s="894">
        <v>97.388999999999996</v>
      </c>
      <c r="G36" s="894">
        <v>100</v>
      </c>
      <c r="H36" s="894">
        <v>99.74</v>
      </c>
      <c r="I36" s="884"/>
      <c r="J36" s="886"/>
    </row>
    <row r="37" spans="1:10" ht="6.95" customHeight="1" thickBot="1">
      <c r="A37" s="815"/>
      <c r="B37" s="815"/>
      <c r="C37" s="815"/>
      <c r="D37" s="895"/>
      <c r="E37" s="815"/>
      <c r="F37" s="815"/>
      <c r="G37" s="815"/>
      <c r="H37" s="815"/>
      <c r="I37" s="896"/>
      <c r="J37" s="896"/>
    </row>
    <row r="38" spans="1:10" ht="3.75" customHeight="1" thickTop="1"/>
    <row r="39" spans="1:10" ht="14.25" customHeight="1">
      <c r="A39" s="783" t="s">
        <v>591</v>
      </c>
    </row>
  </sheetData>
  <mergeCells count="13">
    <mergeCell ref="H19:H20"/>
    <mergeCell ref="A3:H3"/>
    <mergeCell ref="A5:C6"/>
    <mergeCell ref="D5:D6"/>
    <mergeCell ref="E5:E6"/>
    <mergeCell ref="F5:F6"/>
    <mergeCell ref="G5:G6"/>
    <mergeCell ref="H5:H6"/>
    <mergeCell ref="B19:B20"/>
    <mergeCell ref="D19:D20"/>
    <mergeCell ref="E19:E20"/>
    <mergeCell ref="F19:F20"/>
    <mergeCell ref="G19:G20"/>
  </mergeCells>
  <hyperlinks>
    <hyperlink ref="A1" location="Índice!A1" display="Voltar ao Índice"/>
  </hyperlinks>
  <pageMargins left="0.78740157480314965" right="0.78740157480314965" top="1.1811023622047245" bottom="0.78740157480314965" header="0" footer="0.31496062992125984"/>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dimension ref="A1:I1001"/>
  <sheetViews>
    <sheetView workbookViewId="0"/>
  </sheetViews>
  <sheetFormatPr defaultRowHeight="12.75"/>
  <cols>
    <col min="1" max="1" width="36.5703125" style="1" customWidth="1"/>
    <col min="2" max="2" width="9.28515625" style="1" customWidth="1"/>
    <col min="3" max="3" width="9.42578125" style="1" customWidth="1"/>
    <col min="4" max="4" width="11" style="1" customWidth="1"/>
    <col min="5" max="5" width="11.85546875" style="1" customWidth="1"/>
    <col min="6" max="6" width="8.5703125" style="1" customWidth="1"/>
    <col min="7" max="7" width="4.85546875" style="1" customWidth="1"/>
    <col min="8" max="256" width="9.140625" style="1"/>
    <col min="257" max="257" width="36.5703125" style="1" customWidth="1"/>
    <col min="258" max="258" width="9.28515625" style="1" customWidth="1"/>
    <col min="259" max="259" width="9.42578125" style="1" customWidth="1"/>
    <col min="260" max="260" width="11" style="1" customWidth="1"/>
    <col min="261" max="261" width="11.85546875" style="1" customWidth="1"/>
    <col min="262" max="262" width="8.5703125" style="1" customWidth="1"/>
    <col min="263" max="263" width="4.85546875" style="1" customWidth="1"/>
    <col min="264" max="512" width="9.140625" style="1"/>
    <col min="513" max="513" width="36.5703125" style="1" customWidth="1"/>
    <col min="514" max="514" width="9.28515625" style="1" customWidth="1"/>
    <col min="515" max="515" width="9.42578125" style="1" customWidth="1"/>
    <col min="516" max="516" width="11" style="1" customWidth="1"/>
    <col min="517" max="517" width="11.85546875" style="1" customWidth="1"/>
    <col min="518" max="518" width="8.5703125" style="1" customWidth="1"/>
    <col min="519" max="519" width="4.85546875" style="1" customWidth="1"/>
    <col min="520" max="768" width="9.140625" style="1"/>
    <col min="769" max="769" width="36.5703125" style="1" customWidth="1"/>
    <col min="770" max="770" width="9.28515625" style="1" customWidth="1"/>
    <col min="771" max="771" width="9.42578125" style="1" customWidth="1"/>
    <col min="772" max="772" width="11" style="1" customWidth="1"/>
    <col min="773" max="773" width="11.85546875" style="1" customWidth="1"/>
    <col min="774" max="774" width="8.5703125" style="1" customWidth="1"/>
    <col min="775" max="775" width="4.85546875" style="1" customWidth="1"/>
    <col min="776" max="1024" width="9.140625" style="1"/>
    <col min="1025" max="1025" width="36.5703125" style="1" customWidth="1"/>
    <col min="1026" max="1026" width="9.28515625" style="1" customWidth="1"/>
    <col min="1027" max="1027" width="9.42578125" style="1" customWidth="1"/>
    <col min="1028" max="1028" width="11" style="1" customWidth="1"/>
    <col min="1029" max="1029" width="11.85546875" style="1" customWidth="1"/>
    <col min="1030" max="1030" width="8.5703125" style="1" customWidth="1"/>
    <col min="1031" max="1031" width="4.85546875" style="1" customWidth="1"/>
    <col min="1032" max="1280" width="9.140625" style="1"/>
    <col min="1281" max="1281" width="36.5703125" style="1" customWidth="1"/>
    <col min="1282" max="1282" width="9.28515625" style="1" customWidth="1"/>
    <col min="1283" max="1283" width="9.42578125" style="1" customWidth="1"/>
    <col min="1284" max="1284" width="11" style="1" customWidth="1"/>
    <col min="1285" max="1285" width="11.85546875" style="1" customWidth="1"/>
    <col min="1286" max="1286" width="8.5703125" style="1" customWidth="1"/>
    <col min="1287" max="1287" width="4.85546875" style="1" customWidth="1"/>
    <col min="1288" max="1536" width="9.140625" style="1"/>
    <col min="1537" max="1537" width="36.5703125" style="1" customWidth="1"/>
    <col min="1538" max="1538" width="9.28515625" style="1" customWidth="1"/>
    <col min="1539" max="1539" width="9.42578125" style="1" customWidth="1"/>
    <col min="1540" max="1540" width="11" style="1" customWidth="1"/>
    <col min="1541" max="1541" width="11.85546875" style="1" customWidth="1"/>
    <col min="1542" max="1542" width="8.5703125" style="1" customWidth="1"/>
    <col min="1543" max="1543" width="4.85546875" style="1" customWidth="1"/>
    <col min="1544" max="1792" width="9.140625" style="1"/>
    <col min="1793" max="1793" width="36.5703125" style="1" customWidth="1"/>
    <col min="1794" max="1794" width="9.28515625" style="1" customWidth="1"/>
    <col min="1795" max="1795" width="9.42578125" style="1" customWidth="1"/>
    <col min="1796" max="1796" width="11" style="1" customWidth="1"/>
    <col min="1797" max="1797" width="11.85546875" style="1" customWidth="1"/>
    <col min="1798" max="1798" width="8.5703125" style="1" customWidth="1"/>
    <col min="1799" max="1799" width="4.85546875" style="1" customWidth="1"/>
    <col min="1800" max="2048" width="9.140625" style="1"/>
    <col min="2049" max="2049" width="36.5703125" style="1" customWidth="1"/>
    <col min="2050" max="2050" width="9.28515625" style="1" customWidth="1"/>
    <col min="2051" max="2051" width="9.42578125" style="1" customWidth="1"/>
    <col min="2052" max="2052" width="11" style="1" customWidth="1"/>
    <col min="2053" max="2053" width="11.85546875" style="1" customWidth="1"/>
    <col min="2054" max="2054" width="8.5703125" style="1" customWidth="1"/>
    <col min="2055" max="2055" width="4.85546875" style="1" customWidth="1"/>
    <col min="2056" max="2304" width="9.140625" style="1"/>
    <col min="2305" max="2305" width="36.5703125" style="1" customWidth="1"/>
    <col min="2306" max="2306" width="9.28515625" style="1" customWidth="1"/>
    <col min="2307" max="2307" width="9.42578125" style="1" customWidth="1"/>
    <col min="2308" max="2308" width="11" style="1" customWidth="1"/>
    <col min="2309" max="2309" width="11.85546875" style="1" customWidth="1"/>
    <col min="2310" max="2310" width="8.5703125" style="1" customWidth="1"/>
    <col min="2311" max="2311" width="4.85546875" style="1" customWidth="1"/>
    <col min="2312" max="2560" width="9.140625" style="1"/>
    <col min="2561" max="2561" width="36.5703125" style="1" customWidth="1"/>
    <col min="2562" max="2562" width="9.28515625" style="1" customWidth="1"/>
    <col min="2563" max="2563" width="9.42578125" style="1" customWidth="1"/>
    <col min="2564" max="2564" width="11" style="1" customWidth="1"/>
    <col min="2565" max="2565" width="11.85546875" style="1" customWidth="1"/>
    <col min="2566" max="2566" width="8.5703125" style="1" customWidth="1"/>
    <col min="2567" max="2567" width="4.85546875" style="1" customWidth="1"/>
    <col min="2568" max="2816" width="9.140625" style="1"/>
    <col min="2817" max="2817" width="36.5703125" style="1" customWidth="1"/>
    <col min="2818" max="2818" width="9.28515625" style="1" customWidth="1"/>
    <col min="2819" max="2819" width="9.42578125" style="1" customWidth="1"/>
    <col min="2820" max="2820" width="11" style="1" customWidth="1"/>
    <col min="2821" max="2821" width="11.85546875" style="1" customWidth="1"/>
    <col min="2822" max="2822" width="8.5703125" style="1" customWidth="1"/>
    <col min="2823" max="2823" width="4.85546875" style="1" customWidth="1"/>
    <col min="2824" max="3072" width="9.140625" style="1"/>
    <col min="3073" max="3073" width="36.5703125" style="1" customWidth="1"/>
    <col min="3074" max="3074" width="9.28515625" style="1" customWidth="1"/>
    <col min="3075" max="3075" width="9.42578125" style="1" customWidth="1"/>
    <col min="3076" max="3076" width="11" style="1" customWidth="1"/>
    <col min="3077" max="3077" width="11.85546875" style="1" customWidth="1"/>
    <col min="3078" max="3078" width="8.5703125" style="1" customWidth="1"/>
    <col min="3079" max="3079" width="4.85546875" style="1" customWidth="1"/>
    <col min="3080" max="3328" width="9.140625" style="1"/>
    <col min="3329" max="3329" width="36.5703125" style="1" customWidth="1"/>
    <col min="3330" max="3330" width="9.28515625" style="1" customWidth="1"/>
    <col min="3331" max="3331" width="9.42578125" style="1" customWidth="1"/>
    <col min="3332" max="3332" width="11" style="1" customWidth="1"/>
    <col min="3333" max="3333" width="11.85546875" style="1" customWidth="1"/>
    <col min="3334" max="3334" width="8.5703125" style="1" customWidth="1"/>
    <col min="3335" max="3335" width="4.85546875" style="1" customWidth="1"/>
    <col min="3336" max="3584" width="9.140625" style="1"/>
    <col min="3585" max="3585" width="36.5703125" style="1" customWidth="1"/>
    <col min="3586" max="3586" width="9.28515625" style="1" customWidth="1"/>
    <col min="3587" max="3587" width="9.42578125" style="1" customWidth="1"/>
    <col min="3588" max="3588" width="11" style="1" customWidth="1"/>
    <col min="3589" max="3589" width="11.85546875" style="1" customWidth="1"/>
    <col min="3590" max="3590" width="8.5703125" style="1" customWidth="1"/>
    <col min="3591" max="3591" width="4.85546875" style="1" customWidth="1"/>
    <col min="3592" max="3840" width="9.140625" style="1"/>
    <col min="3841" max="3841" width="36.5703125" style="1" customWidth="1"/>
    <col min="3842" max="3842" width="9.28515625" style="1" customWidth="1"/>
    <col min="3843" max="3843" width="9.42578125" style="1" customWidth="1"/>
    <col min="3844" max="3844" width="11" style="1" customWidth="1"/>
    <col min="3845" max="3845" width="11.85546875" style="1" customWidth="1"/>
    <col min="3846" max="3846" width="8.5703125" style="1" customWidth="1"/>
    <col min="3847" max="3847" width="4.85546875" style="1" customWidth="1"/>
    <col min="3848" max="4096" width="9.140625" style="1"/>
    <col min="4097" max="4097" width="36.5703125" style="1" customWidth="1"/>
    <col min="4098" max="4098" width="9.28515625" style="1" customWidth="1"/>
    <col min="4099" max="4099" width="9.42578125" style="1" customWidth="1"/>
    <col min="4100" max="4100" width="11" style="1" customWidth="1"/>
    <col min="4101" max="4101" width="11.85546875" style="1" customWidth="1"/>
    <col min="4102" max="4102" width="8.5703125" style="1" customWidth="1"/>
    <col min="4103" max="4103" width="4.85546875" style="1" customWidth="1"/>
    <col min="4104" max="4352" width="9.140625" style="1"/>
    <col min="4353" max="4353" width="36.5703125" style="1" customWidth="1"/>
    <col min="4354" max="4354" width="9.28515625" style="1" customWidth="1"/>
    <col min="4355" max="4355" width="9.42578125" style="1" customWidth="1"/>
    <col min="4356" max="4356" width="11" style="1" customWidth="1"/>
    <col min="4357" max="4357" width="11.85546875" style="1" customWidth="1"/>
    <col min="4358" max="4358" width="8.5703125" style="1" customWidth="1"/>
    <col min="4359" max="4359" width="4.85546875" style="1" customWidth="1"/>
    <col min="4360" max="4608" width="9.140625" style="1"/>
    <col min="4609" max="4609" width="36.5703125" style="1" customWidth="1"/>
    <col min="4610" max="4610" width="9.28515625" style="1" customWidth="1"/>
    <col min="4611" max="4611" width="9.42578125" style="1" customWidth="1"/>
    <col min="4612" max="4612" width="11" style="1" customWidth="1"/>
    <col min="4613" max="4613" width="11.85546875" style="1" customWidth="1"/>
    <col min="4614" max="4614" width="8.5703125" style="1" customWidth="1"/>
    <col min="4615" max="4615" width="4.85546875" style="1" customWidth="1"/>
    <col min="4616" max="4864" width="9.140625" style="1"/>
    <col min="4865" max="4865" width="36.5703125" style="1" customWidth="1"/>
    <col min="4866" max="4866" width="9.28515625" style="1" customWidth="1"/>
    <col min="4867" max="4867" width="9.42578125" style="1" customWidth="1"/>
    <col min="4868" max="4868" width="11" style="1" customWidth="1"/>
    <col min="4869" max="4869" width="11.85546875" style="1" customWidth="1"/>
    <col min="4870" max="4870" width="8.5703125" style="1" customWidth="1"/>
    <col min="4871" max="4871" width="4.85546875" style="1" customWidth="1"/>
    <col min="4872" max="5120" width="9.140625" style="1"/>
    <col min="5121" max="5121" width="36.5703125" style="1" customWidth="1"/>
    <col min="5122" max="5122" width="9.28515625" style="1" customWidth="1"/>
    <col min="5123" max="5123" width="9.42578125" style="1" customWidth="1"/>
    <col min="5124" max="5124" width="11" style="1" customWidth="1"/>
    <col min="5125" max="5125" width="11.85546875" style="1" customWidth="1"/>
    <col min="5126" max="5126" width="8.5703125" style="1" customWidth="1"/>
    <col min="5127" max="5127" width="4.85546875" style="1" customWidth="1"/>
    <col min="5128" max="5376" width="9.140625" style="1"/>
    <col min="5377" max="5377" width="36.5703125" style="1" customWidth="1"/>
    <col min="5378" max="5378" width="9.28515625" style="1" customWidth="1"/>
    <col min="5379" max="5379" width="9.42578125" style="1" customWidth="1"/>
    <col min="5380" max="5380" width="11" style="1" customWidth="1"/>
    <col min="5381" max="5381" width="11.85546875" style="1" customWidth="1"/>
    <col min="5382" max="5382" width="8.5703125" style="1" customWidth="1"/>
    <col min="5383" max="5383" width="4.85546875" style="1" customWidth="1"/>
    <col min="5384" max="5632" width="9.140625" style="1"/>
    <col min="5633" max="5633" width="36.5703125" style="1" customWidth="1"/>
    <col min="5634" max="5634" width="9.28515625" style="1" customWidth="1"/>
    <col min="5635" max="5635" width="9.42578125" style="1" customWidth="1"/>
    <col min="5636" max="5636" width="11" style="1" customWidth="1"/>
    <col min="5637" max="5637" width="11.85546875" style="1" customWidth="1"/>
    <col min="5638" max="5638" width="8.5703125" style="1" customWidth="1"/>
    <col min="5639" max="5639" width="4.85546875" style="1" customWidth="1"/>
    <col min="5640" max="5888" width="9.140625" style="1"/>
    <col min="5889" max="5889" width="36.5703125" style="1" customWidth="1"/>
    <col min="5890" max="5890" width="9.28515625" style="1" customWidth="1"/>
    <col min="5891" max="5891" width="9.42578125" style="1" customWidth="1"/>
    <col min="5892" max="5892" width="11" style="1" customWidth="1"/>
    <col min="5893" max="5893" width="11.85546875" style="1" customWidth="1"/>
    <col min="5894" max="5894" width="8.5703125" style="1" customWidth="1"/>
    <col min="5895" max="5895" width="4.85546875" style="1" customWidth="1"/>
    <col min="5896" max="6144" width="9.140625" style="1"/>
    <col min="6145" max="6145" width="36.5703125" style="1" customWidth="1"/>
    <col min="6146" max="6146" width="9.28515625" style="1" customWidth="1"/>
    <col min="6147" max="6147" width="9.42578125" style="1" customWidth="1"/>
    <col min="6148" max="6148" width="11" style="1" customWidth="1"/>
    <col min="6149" max="6149" width="11.85546875" style="1" customWidth="1"/>
    <col min="6150" max="6150" width="8.5703125" style="1" customWidth="1"/>
    <col min="6151" max="6151" width="4.85546875" style="1" customWidth="1"/>
    <col min="6152" max="6400" width="9.140625" style="1"/>
    <col min="6401" max="6401" width="36.5703125" style="1" customWidth="1"/>
    <col min="6402" max="6402" width="9.28515625" style="1" customWidth="1"/>
    <col min="6403" max="6403" width="9.42578125" style="1" customWidth="1"/>
    <col min="6404" max="6404" width="11" style="1" customWidth="1"/>
    <col min="6405" max="6405" width="11.85546875" style="1" customWidth="1"/>
    <col min="6406" max="6406" width="8.5703125" style="1" customWidth="1"/>
    <col min="6407" max="6407" width="4.85546875" style="1" customWidth="1"/>
    <col min="6408" max="6656" width="9.140625" style="1"/>
    <col min="6657" max="6657" width="36.5703125" style="1" customWidth="1"/>
    <col min="6658" max="6658" width="9.28515625" style="1" customWidth="1"/>
    <col min="6659" max="6659" width="9.42578125" style="1" customWidth="1"/>
    <col min="6660" max="6660" width="11" style="1" customWidth="1"/>
    <col min="6661" max="6661" width="11.85546875" style="1" customWidth="1"/>
    <col min="6662" max="6662" width="8.5703125" style="1" customWidth="1"/>
    <col min="6663" max="6663" width="4.85546875" style="1" customWidth="1"/>
    <col min="6664" max="6912" width="9.140625" style="1"/>
    <col min="6913" max="6913" width="36.5703125" style="1" customWidth="1"/>
    <col min="6914" max="6914" width="9.28515625" style="1" customWidth="1"/>
    <col min="6915" max="6915" width="9.42578125" style="1" customWidth="1"/>
    <col min="6916" max="6916" width="11" style="1" customWidth="1"/>
    <col min="6917" max="6917" width="11.85546875" style="1" customWidth="1"/>
    <col min="6918" max="6918" width="8.5703125" style="1" customWidth="1"/>
    <col min="6919" max="6919" width="4.85546875" style="1" customWidth="1"/>
    <col min="6920" max="7168" width="9.140625" style="1"/>
    <col min="7169" max="7169" width="36.5703125" style="1" customWidth="1"/>
    <col min="7170" max="7170" width="9.28515625" style="1" customWidth="1"/>
    <col min="7171" max="7171" width="9.42578125" style="1" customWidth="1"/>
    <col min="7172" max="7172" width="11" style="1" customWidth="1"/>
    <col min="7173" max="7173" width="11.85546875" style="1" customWidth="1"/>
    <col min="7174" max="7174" width="8.5703125" style="1" customWidth="1"/>
    <col min="7175" max="7175" width="4.85546875" style="1" customWidth="1"/>
    <col min="7176" max="7424" width="9.140625" style="1"/>
    <col min="7425" max="7425" width="36.5703125" style="1" customWidth="1"/>
    <col min="7426" max="7426" width="9.28515625" style="1" customWidth="1"/>
    <col min="7427" max="7427" width="9.42578125" style="1" customWidth="1"/>
    <col min="7428" max="7428" width="11" style="1" customWidth="1"/>
    <col min="7429" max="7429" width="11.85546875" style="1" customWidth="1"/>
    <col min="7430" max="7430" width="8.5703125" style="1" customWidth="1"/>
    <col min="7431" max="7431" width="4.85546875" style="1" customWidth="1"/>
    <col min="7432" max="7680" width="9.140625" style="1"/>
    <col min="7681" max="7681" width="36.5703125" style="1" customWidth="1"/>
    <col min="7682" max="7682" width="9.28515625" style="1" customWidth="1"/>
    <col min="7683" max="7683" width="9.42578125" style="1" customWidth="1"/>
    <col min="7684" max="7684" width="11" style="1" customWidth="1"/>
    <col min="7685" max="7685" width="11.85546875" style="1" customWidth="1"/>
    <col min="7686" max="7686" width="8.5703125" style="1" customWidth="1"/>
    <col min="7687" max="7687" width="4.85546875" style="1" customWidth="1"/>
    <col min="7688" max="7936" width="9.140625" style="1"/>
    <col min="7937" max="7937" width="36.5703125" style="1" customWidth="1"/>
    <col min="7938" max="7938" width="9.28515625" style="1" customWidth="1"/>
    <col min="7939" max="7939" width="9.42578125" style="1" customWidth="1"/>
    <col min="7940" max="7940" width="11" style="1" customWidth="1"/>
    <col min="7941" max="7941" width="11.85546875" style="1" customWidth="1"/>
    <col min="7942" max="7942" width="8.5703125" style="1" customWidth="1"/>
    <col min="7943" max="7943" width="4.85546875" style="1" customWidth="1"/>
    <col min="7944" max="8192" width="9.140625" style="1"/>
    <col min="8193" max="8193" width="36.5703125" style="1" customWidth="1"/>
    <col min="8194" max="8194" width="9.28515625" style="1" customWidth="1"/>
    <col min="8195" max="8195" width="9.42578125" style="1" customWidth="1"/>
    <col min="8196" max="8196" width="11" style="1" customWidth="1"/>
    <col min="8197" max="8197" width="11.85546875" style="1" customWidth="1"/>
    <col min="8198" max="8198" width="8.5703125" style="1" customWidth="1"/>
    <col min="8199" max="8199" width="4.85546875" style="1" customWidth="1"/>
    <col min="8200" max="8448" width="9.140625" style="1"/>
    <col min="8449" max="8449" width="36.5703125" style="1" customWidth="1"/>
    <col min="8450" max="8450" width="9.28515625" style="1" customWidth="1"/>
    <col min="8451" max="8451" width="9.42578125" style="1" customWidth="1"/>
    <col min="8452" max="8452" width="11" style="1" customWidth="1"/>
    <col min="8453" max="8453" width="11.85546875" style="1" customWidth="1"/>
    <col min="8454" max="8454" width="8.5703125" style="1" customWidth="1"/>
    <col min="8455" max="8455" width="4.85546875" style="1" customWidth="1"/>
    <col min="8456" max="8704" width="9.140625" style="1"/>
    <col min="8705" max="8705" width="36.5703125" style="1" customWidth="1"/>
    <col min="8706" max="8706" width="9.28515625" style="1" customWidth="1"/>
    <col min="8707" max="8707" width="9.42578125" style="1" customWidth="1"/>
    <col min="8708" max="8708" width="11" style="1" customWidth="1"/>
    <col min="8709" max="8709" width="11.85546875" style="1" customWidth="1"/>
    <col min="8710" max="8710" width="8.5703125" style="1" customWidth="1"/>
    <col min="8711" max="8711" width="4.85546875" style="1" customWidth="1"/>
    <col min="8712" max="8960" width="9.140625" style="1"/>
    <col min="8961" max="8961" width="36.5703125" style="1" customWidth="1"/>
    <col min="8962" max="8962" width="9.28515625" style="1" customWidth="1"/>
    <col min="8963" max="8963" width="9.42578125" style="1" customWidth="1"/>
    <col min="8964" max="8964" width="11" style="1" customWidth="1"/>
    <col min="8965" max="8965" width="11.85546875" style="1" customWidth="1"/>
    <col min="8966" max="8966" width="8.5703125" style="1" customWidth="1"/>
    <col min="8967" max="8967" width="4.85546875" style="1" customWidth="1"/>
    <col min="8968" max="9216" width="9.140625" style="1"/>
    <col min="9217" max="9217" width="36.5703125" style="1" customWidth="1"/>
    <col min="9218" max="9218" width="9.28515625" style="1" customWidth="1"/>
    <col min="9219" max="9219" width="9.42578125" style="1" customWidth="1"/>
    <col min="9220" max="9220" width="11" style="1" customWidth="1"/>
    <col min="9221" max="9221" width="11.85546875" style="1" customWidth="1"/>
    <col min="9222" max="9222" width="8.5703125" style="1" customWidth="1"/>
    <col min="9223" max="9223" width="4.85546875" style="1" customWidth="1"/>
    <col min="9224" max="9472" width="9.140625" style="1"/>
    <col min="9473" max="9473" width="36.5703125" style="1" customWidth="1"/>
    <col min="9474" max="9474" width="9.28515625" style="1" customWidth="1"/>
    <col min="9475" max="9475" width="9.42578125" style="1" customWidth="1"/>
    <col min="9476" max="9476" width="11" style="1" customWidth="1"/>
    <col min="9477" max="9477" width="11.85546875" style="1" customWidth="1"/>
    <col min="9478" max="9478" width="8.5703125" style="1" customWidth="1"/>
    <col min="9479" max="9479" width="4.85546875" style="1" customWidth="1"/>
    <col min="9480" max="9728" width="9.140625" style="1"/>
    <col min="9729" max="9729" width="36.5703125" style="1" customWidth="1"/>
    <col min="9730" max="9730" width="9.28515625" style="1" customWidth="1"/>
    <col min="9731" max="9731" width="9.42578125" style="1" customWidth="1"/>
    <col min="9732" max="9732" width="11" style="1" customWidth="1"/>
    <col min="9733" max="9733" width="11.85546875" style="1" customWidth="1"/>
    <col min="9734" max="9734" width="8.5703125" style="1" customWidth="1"/>
    <col min="9735" max="9735" width="4.85546875" style="1" customWidth="1"/>
    <col min="9736" max="9984" width="9.140625" style="1"/>
    <col min="9985" max="9985" width="36.5703125" style="1" customWidth="1"/>
    <col min="9986" max="9986" width="9.28515625" style="1" customWidth="1"/>
    <col min="9987" max="9987" width="9.42578125" style="1" customWidth="1"/>
    <col min="9988" max="9988" width="11" style="1" customWidth="1"/>
    <col min="9989" max="9989" width="11.85546875" style="1" customWidth="1"/>
    <col min="9990" max="9990" width="8.5703125" style="1" customWidth="1"/>
    <col min="9991" max="9991" width="4.85546875" style="1" customWidth="1"/>
    <col min="9992" max="10240" width="9.140625" style="1"/>
    <col min="10241" max="10241" width="36.5703125" style="1" customWidth="1"/>
    <col min="10242" max="10242" width="9.28515625" style="1" customWidth="1"/>
    <col min="10243" max="10243" width="9.42578125" style="1" customWidth="1"/>
    <col min="10244" max="10244" width="11" style="1" customWidth="1"/>
    <col min="10245" max="10245" width="11.85546875" style="1" customWidth="1"/>
    <col min="10246" max="10246" width="8.5703125" style="1" customWidth="1"/>
    <col min="10247" max="10247" width="4.85546875" style="1" customWidth="1"/>
    <col min="10248" max="10496" width="9.140625" style="1"/>
    <col min="10497" max="10497" width="36.5703125" style="1" customWidth="1"/>
    <col min="10498" max="10498" width="9.28515625" style="1" customWidth="1"/>
    <col min="10499" max="10499" width="9.42578125" style="1" customWidth="1"/>
    <col min="10500" max="10500" width="11" style="1" customWidth="1"/>
    <col min="10501" max="10501" width="11.85546875" style="1" customWidth="1"/>
    <col min="10502" max="10502" width="8.5703125" style="1" customWidth="1"/>
    <col min="10503" max="10503" width="4.85546875" style="1" customWidth="1"/>
    <col min="10504" max="10752" width="9.140625" style="1"/>
    <col min="10753" max="10753" width="36.5703125" style="1" customWidth="1"/>
    <col min="10754" max="10754" width="9.28515625" style="1" customWidth="1"/>
    <col min="10755" max="10755" width="9.42578125" style="1" customWidth="1"/>
    <col min="10756" max="10756" width="11" style="1" customWidth="1"/>
    <col min="10757" max="10757" width="11.85546875" style="1" customWidth="1"/>
    <col min="10758" max="10758" width="8.5703125" style="1" customWidth="1"/>
    <col min="10759" max="10759" width="4.85546875" style="1" customWidth="1"/>
    <col min="10760" max="11008" width="9.140625" style="1"/>
    <col min="11009" max="11009" width="36.5703125" style="1" customWidth="1"/>
    <col min="11010" max="11010" width="9.28515625" style="1" customWidth="1"/>
    <col min="11011" max="11011" width="9.42578125" style="1" customWidth="1"/>
    <col min="11012" max="11012" width="11" style="1" customWidth="1"/>
    <col min="11013" max="11013" width="11.85546875" style="1" customWidth="1"/>
    <col min="11014" max="11014" width="8.5703125" style="1" customWidth="1"/>
    <col min="11015" max="11015" width="4.85546875" style="1" customWidth="1"/>
    <col min="11016" max="11264" width="9.140625" style="1"/>
    <col min="11265" max="11265" width="36.5703125" style="1" customWidth="1"/>
    <col min="11266" max="11266" width="9.28515625" style="1" customWidth="1"/>
    <col min="11267" max="11267" width="9.42578125" style="1" customWidth="1"/>
    <col min="11268" max="11268" width="11" style="1" customWidth="1"/>
    <col min="11269" max="11269" width="11.85546875" style="1" customWidth="1"/>
    <col min="11270" max="11270" width="8.5703125" style="1" customWidth="1"/>
    <col min="11271" max="11271" width="4.85546875" style="1" customWidth="1"/>
    <col min="11272" max="11520" width="9.140625" style="1"/>
    <col min="11521" max="11521" width="36.5703125" style="1" customWidth="1"/>
    <col min="11522" max="11522" width="9.28515625" style="1" customWidth="1"/>
    <col min="11523" max="11523" width="9.42578125" style="1" customWidth="1"/>
    <col min="11524" max="11524" width="11" style="1" customWidth="1"/>
    <col min="11525" max="11525" width="11.85546875" style="1" customWidth="1"/>
    <col min="11526" max="11526" width="8.5703125" style="1" customWidth="1"/>
    <col min="11527" max="11527" width="4.85546875" style="1" customWidth="1"/>
    <col min="11528" max="11776" width="9.140625" style="1"/>
    <col min="11777" max="11777" width="36.5703125" style="1" customWidth="1"/>
    <col min="11778" max="11778" width="9.28515625" style="1" customWidth="1"/>
    <col min="11779" max="11779" width="9.42578125" style="1" customWidth="1"/>
    <col min="11780" max="11780" width="11" style="1" customWidth="1"/>
    <col min="11781" max="11781" width="11.85546875" style="1" customWidth="1"/>
    <col min="11782" max="11782" width="8.5703125" style="1" customWidth="1"/>
    <col min="11783" max="11783" width="4.85546875" style="1" customWidth="1"/>
    <col min="11784" max="12032" width="9.140625" style="1"/>
    <col min="12033" max="12033" width="36.5703125" style="1" customWidth="1"/>
    <col min="12034" max="12034" width="9.28515625" style="1" customWidth="1"/>
    <col min="12035" max="12035" width="9.42578125" style="1" customWidth="1"/>
    <col min="12036" max="12036" width="11" style="1" customWidth="1"/>
    <col min="12037" max="12037" width="11.85546875" style="1" customWidth="1"/>
    <col min="12038" max="12038" width="8.5703125" style="1" customWidth="1"/>
    <col min="12039" max="12039" width="4.85546875" style="1" customWidth="1"/>
    <col min="12040" max="12288" width="9.140625" style="1"/>
    <col min="12289" max="12289" width="36.5703125" style="1" customWidth="1"/>
    <col min="12290" max="12290" width="9.28515625" style="1" customWidth="1"/>
    <col min="12291" max="12291" width="9.42578125" style="1" customWidth="1"/>
    <col min="12292" max="12292" width="11" style="1" customWidth="1"/>
    <col min="12293" max="12293" width="11.85546875" style="1" customWidth="1"/>
    <col min="12294" max="12294" width="8.5703125" style="1" customWidth="1"/>
    <col min="12295" max="12295" width="4.85546875" style="1" customWidth="1"/>
    <col min="12296" max="12544" width="9.140625" style="1"/>
    <col min="12545" max="12545" width="36.5703125" style="1" customWidth="1"/>
    <col min="12546" max="12546" width="9.28515625" style="1" customWidth="1"/>
    <col min="12547" max="12547" width="9.42578125" style="1" customWidth="1"/>
    <col min="12548" max="12548" width="11" style="1" customWidth="1"/>
    <col min="12549" max="12549" width="11.85546875" style="1" customWidth="1"/>
    <col min="12550" max="12550" width="8.5703125" style="1" customWidth="1"/>
    <col min="12551" max="12551" width="4.85546875" style="1" customWidth="1"/>
    <col min="12552" max="12800" width="9.140625" style="1"/>
    <col min="12801" max="12801" width="36.5703125" style="1" customWidth="1"/>
    <col min="12802" max="12802" width="9.28515625" style="1" customWidth="1"/>
    <col min="12803" max="12803" width="9.42578125" style="1" customWidth="1"/>
    <col min="12804" max="12804" width="11" style="1" customWidth="1"/>
    <col min="12805" max="12805" width="11.85546875" style="1" customWidth="1"/>
    <col min="12806" max="12806" width="8.5703125" style="1" customWidth="1"/>
    <col min="12807" max="12807" width="4.85546875" style="1" customWidth="1"/>
    <col min="12808" max="13056" width="9.140625" style="1"/>
    <col min="13057" max="13057" width="36.5703125" style="1" customWidth="1"/>
    <col min="13058" max="13058" width="9.28515625" style="1" customWidth="1"/>
    <col min="13059" max="13059" width="9.42578125" style="1" customWidth="1"/>
    <col min="13060" max="13060" width="11" style="1" customWidth="1"/>
    <col min="13061" max="13061" width="11.85546875" style="1" customWidth="1"/>
    <col min="13062" max="13062" width="8.5703125" style="1" customWidth="1"/>
    <col min="13063" max="13063" width="4.85546875" style="1" customWidth="1"/>
    <col min="13064" max="13312" width="9.140625" style="1"/>
    <col min="13313" max="13313" width="36.5703125" style="1" customWidth="1"/>
    <col min="13314" max="13314" width="9.28515625" style="1" customWidth="1"/>
    <col min="13315" max="13315" width="9.42578125" style="1" customWidth="1"/>
    <col min="13316" max="13316" width="11" style="1" customWidth="1"/>
    <col min="13317" max="13317" width="11.85546875" style="1" customWidth="1"/>
    <col min="13318" max="13318" width="8.5703125" style="1" customWidth="1"/>
    <col min="13319" max="13319" width="4.85546875" style="1" customWidth="1"/>
    <col min="13320" max="13568" width="9.140625" style="1"/>
    <col min="13569" max="13569" width="36.5703125" style="1" customWidth="1"/>
    <col min="13570" max="13570" width="9.28515625" style="1" customWidth="1"/>
    <col min="13571" max="13571" width="9.42578125" style="1" customWidth="1"/>
    <col min="13572" max="13572" width="11" style="1" customWidth="1"/>
    <col min="13573" max="13573" width="11.85546875" style="1" customWidth="1"/>
    <col min="13574" max="13574" width="8.5703125" style="1" customWidth="1"/>
    <col min="13575" max="13575" width="4.85546875" style="1" customWidth="1"/>
    <col min="13576" max="13824" width="9.140625" style="1"/>
    <col min="13825" max="13825" width="36.5703125" style="1" customWidth="1"/>
    <col min="13826" max="13826" width="9.28515625" style="1" customWidth="1"/>
    <col min="13827" max="13827" width="9.42578125" style="1" customWidth="1"/>
    <col min="13828" max="13828" width="11" style="1" customWidth="1"/>
    <col min="13829" max="13829" width="11.85546875" style="1" customWidth="1"/>
    <col min="13830" max="13830" width="8.5703125" style="1" customWidth="1"/>
    <col min="13831" max="13831" width="4.85546875" style="1" customWidth="1"/>
    <col min="13832" max="14080" width="9.140625" style="1"/>
    <col min="14081" max="14081" width="36.5703125" style="1" customWidth="1"/>
    <col min="14082" max="14082" width="9.28515625" style="1" customWidth="1"/>
    <col min="14083" max="14083" width="9.42578125" style="1" customWidth="1"/>
    <col min="14084" max="14084" width="11" style="1" customWidth="1"/>
    <col min="14085" max="14085" width="11.85546875" style="1" customWidth="1"/>
    <col min="14086" max="14086" width="8.5703125" style="1" customWidth="1"/>
    <col min="14087" max="14087" width="4.85546875" style="1" customWidth="1"/>
    <col min="14088" max="14336" width="9.140625" style="1"/>
    <col min="14337" max="14337" width="36.5703125" style="1" customWidth="1"/>
    <col min="14338" max="14338" width="9.28515625" style="1" customWidth="1"/>
    <col min="14339" max="14339" width="9.42578125" style="1" customWidth="1"/>
    <col min="14340" max="14340" width="11" style="1" customWidth="1"/>
    <col min="14341" max="14341" width="11.85546875" style="1" customWidth="1"/>
    <col min="14342" max="14342" width="8.5703125" style="1" customWidth="1"/>
    <col min="14343" max="14343" width="4.85546875" style="1" customWidth="1"/>
    <col min="14344" max="14592" width="9.140625" style="1"/>
    <col min="14593" max="14593" width="36.5703125" style="1" customWidth="1"/>
    <col min="14594" max="14594" width="9.28515625" style="1" customWidth="1"/>
    <col min="14595" max="14595" width="9.42578125" style="1" customWidth="1"/>
    <col min="14596" max="14596" width="11" style="1" customWidth="1"/>
    <col min="14597" max="14597" width="11.85546875" style="1" customWidth="1"/>
    <col min="14598" max="14598" width="8.5703125" style="1" customWidth="1"/>
    <col min="14599" max="14599" width="4.85546875" style="1" customWidth="1"/>
    <col min="14600" max="14848" width="9.140625" style="1"/>
    <col min="14849" max="14849" width="36.5703125" style="1" customWidth="1"/>
    <col min="14850" max="14850" width="9.28515625" style="1" customWidth="1"/>
    <col min="14851" max="14851" width="9.42578125" style="1" customWidth="1"/>
    <col min="14852" max="14852" width="11" style="1" customWidth="1"/>
    <col min="14853" max="14853" width="11.85546875" style="1" customWidth="1"/>
    <col min="14854" max="14854" width="8.5703125" style="1" customWidth="1"/>
    <col min="14855" max="14855" width="4.85546875" style="1" customWidth="1"/>
    <col min="14856" max="15104" width="9.140625" style="1"/>
    <col min="15105" max="15105" width="36.5703125" style="1" customWidth="1"/>
    <col min="15106" max="15106" width="9.28515625" style="1" customWidth="1"/>
    <col min="15107" max="15107" width="9.42578125" style="1" customWidth="1"/>
    <col min="15108" max="15108" width="11" style="1" customWidth="1"/>
    <col min="15109" max="15109" width="11.85546875" style="1" customWidth="1"/>
    <col min="15110" max="15110" width="8.5703125" style="1" customWidth="1"/>
    <col min="15111" max="15111" width="4.85546875" style="1" customWidth="1"/>
    <col min="15112" max="15360" width="9.140625" style="1"/>
    <col min="15361" max="15361" width="36.5703125" style="1" customWidth="1"/>
    <col min="15362" max="15362" width="9.28515625" style="1" customWidth="1"/>
    <col min="15363" max="15363" width="9.42578125" style="1" customWidth="1"/>
    <col min="15364" max="15364" width="11" style="1" customWidth="1"/>
    <col min="15365" max="15365" width="11.85546875" style="1" customWidth="1"/>
    <col min="15366" max="15366" width="8.5703125" style="1" customWidth="1"/>
    <col min="15367" max="15367" width="4.85546875" style="1" customWidth="1"/>
    <col min="15368" max="15616" width="9.140625" style="1"/>
    <col min="15617" max="15617" width="36.5703125" style="1" customWidth="1"/>
    <col min="15618" max="15618" width="9.28515625" style="1" customWidth="1"/>
    <col min="15619" max="15619" width="9.42578125" style="1" customWidth="1"/>
    <col min="15620" max="15620" width="11" style="1" customWidth="1"/>
    <col min="15621" max="15621" width="11.85546875" style="1" customWidth="1"/>
    <col min="15622" max="15622" width="8.5703125" style="1" customWidth="1"/>
    <col min="15623" max="15623" width="4.85546875" style="1" customWidth="1"/>
    <col min="15624" max="15872" width="9.140625" style="1"/>
    <col min="15873" max="15873" width="36.5703125" style="1" customWidth="1"/>
    <col min="15874" max="15874" width="9.28515625" style="1" customWidth="1"/>
    <col min="15875" max="15875" width="9.42578125" style="1" customWidth="1"/>
    <col min="15876" max="15876" width="11" style="1" customWidth="1"/>
    <col min="15877" max="15877" width="11.85546875" style="1" customWidth="1"/>
    <col min="15878" max="15878" width="8.5703125" style="1" customWidth="1"/>
    <col min="15879" max="15879" width="4.85546875" style="1" customWidth="1"/>
    <col min="15880" max="16128" width="9.140625" style="1"/>
    <col min="16129" max="16129" width="36.5703125" style="1" customWidth="1"/>
    <col min="16130" max="16130" width="9.28515625" style="1" customWidth="1"/>
    <col min="16131" max="16131" width="9.42578125" style="1" customWidth="1"/>
    <col min="16132" max="16132" width="11" style="1" customWidth="1"/>
    <col min="16133" max="16133" width="11.85546875" style="1" customWidth="1"/>
    <col min="16134" max="16134" width="8.5703125" style="1" customWidth="1"/>
    <col min="16135" max="16135" width="4.85546875" style="1" customWidth="1"/>
    <col min="16136" max="16384" width="9.140625" style="1"/>
  </cols>
  <sheetData>
    <row r="1" spans="1:9" ht="15" customHeight="1">
      <c r="A1" s="1330" t="s">
        <v>1527</v>
      </c>
      <c r="B1" s="5"/>
      <c r="C1" s="5"/>
      <c r="D1" s="5"/>
      <c r="E1" s="5"/>
      <c r="F1" s="5"/>
      <c r="G1" s="5"/>
      <c r="H1" s="5"/>
    </row>
    <row r="2" spans="1:9" ht="21" customHeight="1">
      <c r="A2" s="1766" t="s">
        <v>857</v>
      </c>
      <c r="B2" s="1766"/>
      <c r="C2" s="1766"/>
      <c r="D2" s="1766"/>
      <c r="E2" s="1766"/>
      <c r="F2" s="1766"/>
    </row>
    <row r="3" spans="1:9" ht="33" customHeight="1">
      <c r="A3" s="1988" t="s">
        <v>858</v>
      </c>
      <c r="B3" s="1988"/>
      <c r="C3" s="1988"/>
      <c r="D3" s="1988"/>
      <c r="E3" s="1988"/>
      <c r="F3" s="1988"/>
    </row>
    <row r="4" spans="1:9" ht="15" customHeight="1">
      <c r="A4" s="2">
        <v>2015</v>
      </c>
      <c r="B4" s="2"/>
      <c r="C4" s="4"/>
      <c r="D4" s="4"/>
      <c r="E4" s="4"/>
      <c r="F4" s="1169" t="s">
        <v>671</v>
      </c>
      <c r="G4" s="5"/>
      <c r="H4" s="5"/>
      <c r="I4" s="5"/>
    </row>
    <row r="5" spans="1:9" ht="21.75" customHeight="1">
      <c r="A5" s="1989" t="s">
        <v>420</v>
      </c>
      <c r="B5" s="1992" t="s">
        <v>9</v>
      </c>
      <c r="C5" s="1995" t="s">
        <v>859</v>
      </c>
      <c r="D5" s="1996"/>
      <c r="E5" s="1996"/>
      <c r="F5" s="1997"/>
      <c r="G5" s="1170"/>
    </row>
    <row r="6" spans="1:9" ht="15" hidden="1" customHeight="1">
      <c r="A6" s="1990"/>
      <c r="B6" s="1993"/>
      <c r="C6" s="1171"/>
      <c r="D6" s="1171"/>
      <c r="E6" s="1171"/>
      <c r="F6" s="1171"/>
      <c r="G6" s="85"/>
    </row>
    <row r="7" spans="1:9" ht="39" customHeight="1">
      <c r="A7" s="1991"/>
      <c r="B7" s="1994"/>
      <c r="C7" s="1172" t="s">
        <v>860</v>
      </c>
      <c r="D7" s="1172" t="s">
        <v>861</v>
      </c>
      <c r="E7" s="1172" t="s">
        <v>862</v>
      </c>
      <c r="F7" s="1172" t="s">
        <v>863</v>
      </c>
      <c r="G7" s="1173"/>
    </row>
    <row r="8" spans="1:9" s="1177" customFormat="1" ht="12.95" customHeight="1">
      <c r="A8" s="1174"/>
      <c r="B8" s="1175"/>
      <c r="C8" s="1174"/>
      <c r="D8" s="1174"/>
      <c r="E8" s="1174"/>
      <c r="F8" s="1174"/>
      <c r="G8" s="1176"/>
    </row>
    <row r="9" spans="1:9" s="1178" customFormat="1" ht="12.95" customHeight="1">
      <c r="A9" s="1178" t="s">
        <v>26</v>
      </c>
      <c r="B9" s="1179">
        <f>+B11+B19+B21</f>
        <v>1573</v>
      </c>
      <c r="C9" s="1179">
        <f>+C11+C19+C21</f>
        <v>1319</v>
      </c>
      <c r="D9" s="1179">
        <f>+D11+D19+D21</f>
        <v>161</v>
      </c>
      <c r="E9" s="1179">
        <f>+E11+E19+E21</f>
        <v>64</v>
      </c>
      <c r="F9" s="1179">
        <f>+F11+F19+F21</f>
        <v>29</v>
      </c>
      <c r="H9" s="1180"/>
    </row>
    <row r="10" spans="1:9" s="1181" customFormat="1" ht="12.95" customHeight="1">
      <c r="B10" s="1179"/>
      <c r="C10" s="1179"/>
      <c r="D10" s="1179"/>
      <c r="E10" s="1180"/>
      <c r="F10" s="1180"/>
    </row>
    <row r="11" spans="1:9" s="1178" customFormat="1" ht="12.95" customHeight="1">
      <c r="A11" s="1178" t="s">
        <v>421</v>
      </c>
      <c r="B11" s="1179">
        <f>SUM(B13:B17)</f>
        <v>1498</v>
      </c>
      <c r="C11" s="1179">
        <f>SUM(C13:C17)</f>
        <v>1260</v>
      </c>
      <c r="D11" s="1179">
        <f>SUM(D13:D17)</f>
        <v>154</v>
      </c>
      <c r="E11" s="1179">
        <f>SUM(E13:E17)</f>
        <v>55</v>
      </c>
      <c r="F11" s="1179">
        <f>SUM(F13:F17)</f>
        <v>29</v>
      </c>
    </row>
    <row r="12" spans="1:9" s="1181" customFormat="1" ht="12.95" customHeight="1">
      <c r="B12" s="1182"/>
      <c r="C12" s="1182"/>
      <c r="D12" s="1182"/>
      <c r="F12" s="1183"/>
    </row>
    <row r="13" spans="1:9" s="1181" customFormat="1" ht="12.95" customHeight="1">
      <c r="A13" s="1181" t="s">
        <v>50</v>
      </c>
      <c r="B13" s="1179">
        <f t="shared" ref="B13:B19" si="0">SUM(C13:F13)</f>
        <v>341</v>
      </c>
      <c r="C13" s="1182">
        <v>292</v>
      </c>
      <c r="D13" s="1182">
        <v>31</v>
      </c>
      <c r="E13" s="1184">
        <v>11</v>
      </c>
      <c r="F13" s="1184">
        <v>7</v>
      </c>
    </row>
    <row r="14" spans="1:9" s="1181" customFormat="1" ht="12.95" customHeight="1">
      <c r="A14" s="1181" t="s">
        <v>51</v>
      </c>
      <c r="B14" s="1179">
        <f t="shared" si="0"/>
        <v>303</v>
      </c>
      <c r="C14" s="1182">
        <v>258</v>
      </c>
      <c r="D14" s="1182">
        <v>31</v>
      </c>
      <c r="E14" s="1184">
        <v>10</v>
      </c>
      <c r="F14" s="1184">
        <v>4</v>
      </c>
    </row>
    <row r="15" spans="1:9" s="1181" customFormat="1" ht="12.95" customHeight="1">
      <c r="A15" s="1181" t="s">
        <v>422</v>
      </c>
      <c r="B15" s="1179">
        <f t="shared" si="0"/>
        <v>769</v>
      </c>
      <c r="C15" s="1182">
        <v>635</v>
      </c>
      <c r="D15" s="1182">
        <v>87</v>
      </c>
      <c r="E15" s="1184">
        <v>32</v>
      </c>
      <c r="F15" s="1184">
        <v>15</v>
      </c>
    </row>
    <row r="16" spans="1:9" s="1181" customFormat="1" ht="12.95" customHeight="1">
      <c r="A16" s="1181" t="s">
        <v>423</v>
      </c>
      <c r="B16" s="1179">
        <f t="shared" si="0"/>
        <v>60</v>
      </c>
      <c r="C16" s="1182">
        <v>52</v>
      </c>
      <c r="D16" s="1182">
        <v>3</v>
      </c>
      <c r="E16" s="1184">
        <v>2</v>
      </c>
      <c r="F16" s="1184">
        <v>3</v>
      </c>
    </row>
    <row r="17" spans="1:7" s="1181" customFormat="1" ht="12.95" customHeight="1">
      <c r="A17" s="1181" t="s">
        <v>424</v>
      </c>
      <c r="B17" s="1179">
        <f t="shared" si="0"/>
        <v>25</v>
      </c>
      <c r="C17" s="1185">
        <v>23</v>
      </c>
      <c r="D17" s="1186">
        <v>2</v>
      </c>
      <c r="E17" s="1186">
        <v>0</v>
      </c>
      <c r="F17" s="1186">
        <v>0</v>
      </c>
    </row>
    <row r="18" spans="1:7" s="1181" customFormat="1" ht="12.95" customHeight="1">
      <c r="B18" s="1179"/>
      <c r="C18" s="1185"/>
      <c r="D18" s="1186"/>
      <c r="E18" s="1186"/>
      <c r="F18" s="1186"/>
    </row>
    <row r="19" spans="1:7" s="1178" customFormat="1" ht="12.95" customHeight="1">
      <c r="A19" s="1178" t="s">
        <v>425</v>
      </c>
      <c r="B19" s="1179">
        <f t="shared" si="0"/>
        <v>39</v>
      </c>
      <c r="C19" s="1179">
        <v>30</v>
      </c>
      <c r="D19" s="1179">
        <v>4</v>
      </c>
      <c r="E19" s="1187">
        <v>5</v>
      </c>
      <c r="F19" s="1188">
        <v>0</v>
      </c>
    </row>
    <row r="20" spans="1:7" s="1178" customFormat="1" ht="12.95" customHeight="1">
      <c r="B20" s="1179"/>
      <c r="C20" s="1179"/>
      <c r="D20" s="1179"/>
      <c r="E20" s="1187"/>
      <c r="F20" s="1188"/>
    </row>
    <row r="21" spans="1:7" s="1178" customFormat="1" ht="12.95" customHeight="1">
      <c r="A21" s="1178" t="s">
        <v>426</v>
      </c>
      <c r="B21" s="1179">
        <f>SUM(C21:F21)</f>
        <v>36</v>
      </c>
      <c r="C21" s="1179">
        <v>29</v>
      </c>
      <c r="D21" s="1179">
        <v>3</v>
      </c>
      <c r="E21" s="1180">
        <v>4</v>
      </c>
      <c r="F21" s="1188">
        <v>0</v>
      </c>
    </row>
    <row r="22" spans="1:7" s="1178" customFormat="1" ht="6.95" customHeight="1" thickBot="1">
      <c r="A22" s="1189"/>
      <c r="B22" s="1190"/>
      <c r="C22" s="1190"/>
      <c r="D22" s="1190"/>
      <c r="E22" s="1190"/>
      <c r="F22" s="1190"/>
    </row>
    <row r="23" spans="1:7" ht="3.75" customHeight="1" thickTop="1">
      <c r="A23" s="5"/>
      <c r="B23" s="5"/>
      <c r="C23" s="5"/>
      <c r="D23" s="5"/>
      <c r="E23" s="5"/>
      <c r="F23" s="5"/>
      <c r="G23" s="4"/>
    </row>
    <row r="24" spans="1:7" s="1191" customFormat="1" ht="12.95" customHeight="1">
      <c r="A24" s="1987" t="s">
        <v>864</v>
      </c>
      <c r="B24" s="1987"/>
      <c r="C24" s="1987"/>
      <c r="D24" s="1987"/>
      <c r="E24" s="1987"/>
    </row>
    <row r="25" spans="1:7" ht="9.75" customHeight="1">
      <c r="A25" s="17"/>
      <c r="B25" s="17"/>
      <c r="C25" s="5"/>
      <c r="D25" s="5"/>
      <c r="E25" s="5"/>
      <c r="F25" s="5"/>
      <c r="G25" s="4"/>
    </row>
    <row r="26" spans="1:7">
      <c r="A26" s="5"/>
      <c r="B26" s="5"/>
      <c r="C26" s="5"/>
      <c r="D26" s="5"/>
      <c r="E26" s="5"/>
      <c r="F26" s="5"/>
      <c r="G26" s="5"/>
    </row>
    <row r="27" spans="1:7">
      <c r="A27" s="5"/>
      <c r="B27" s="5"/>
      <c r="C27" s="5"/>
      <c r="D27" s="5"/>
      <c r="E27" s="5"/>
      <c r="F27" s="5"/>
      <c r="G27" s="5"/>
    </row>
    <row r="28" spans="1:7">
      <c r="A28" s="5"/>
      <c r="B28" s="5"/>
      <c r="C28" s="5"/>
      <c r="D28" s="5"/>
      <c r="E28" s="5"/>
      <c r="F28" s="5"/>
      <c r="G28" s="5"/>
    </row>
    <row r="29" spans="1:7">
      <c r="A29" s="5"/>
      <c r="B29" s="5"/>
      <c r="C29" s="5"/>
      <c r="D29" s="5"/>
      <c r="E29" s="5"/>
      <c r="F29" s="5"/>
      <c r="G29" s="5"/>
    </row>
    <row r="30" spans="1:7">
      <c r="A30" s="5"/>
      <c r="B30" s="5"/>
      <c r="C30" s="5"/>
      <c r="D30" s="5"/>
      <c r="E30" s="5"/>
      <c r="F30" s="5"/>
      <c r="G30" s="5"/>
    </row>
    <row r="31" spans="1:7">
      <c r="A31" s="5"/>
      <c r="B31" s="5"/>
      <c r="C31" s="5"/>
      <c r="D31" s="5"/>
      <c r="E31" s="5"/>
      <c r="F31" s="5"/>
      <c r="G31" s="5"/>
    </row>
    <row r="32" spans="1:7">
      <c r="A32" s="5"/>
      <c r="B32" s="5"/>
      <c r="C32" s="5"/>
      <c r="D32" s="5"/>
      <c r="E32" s="5"/>
      <c r="F32" s="5"/>
      <c r="G32" s="5"/>
    </row>
    <row r="33" spans="1:7">
      <c r="A33" s="5"/>
      <c r="B33" s="5"/>
      <c r="C33" s="5"/>
      <c r="D33" s="5"/>
      <c r="E33" s="5"/>
      <c r="F33" s="5"/>
      <c r="G33" s="5"/>
    </row>
    <row r="34" spans="1:7">
      <c r="A34" s="5"/>
      <c r="B34" s="5"/>
      <c r="C34" s="5"/>
      <c r="D34" s="5"/>
      <c r="E34" s="5"/>
      <c r="F34" s="5"/>
      <c r="G34" s="5"/>
    </row>
    <row r="35" spans="1:7">
      <c r="A35" s="5"/>
      <c r="B35" s="5"/>
      <c r="C35" s="5"/>
      <c r="D35" s="5"/>
      <c r="E35" s="5"/>
      <c r="F35" s="5"/>
      <c r="G35" s="5"/>
    </row>
    <row r="36" spans="1:7">
      <c r="A36" s="5"/>
      <c r="B36" s="5"/>
      <c r="C36" s="5"/>
      <c r="D36" s="5"/>
      <c r="E36" s="5"/>
      <c r="F36" s="5"/>
      <c r="G36" s="5"/>
    </row>
    <row r="37" spans="1:7">
      <c r="A37" s="5"/>
      <c r="B37" s="5"/>
      <c r="C37" s="5"/>
      <c r="D37" s="5"/>
      <c r="E37" s="5"/>
      <c r="F37" s="5"/>
      <c r="G37" s="5"/>
    </row>
    <row r="38" spans="1:7">
      <c r="A38" s="5"/>
      <c r="B38" s="5"/>
      <c r="C38" s="5"/>
      <c r="D38" s="5"/>
      <c r="E38" s="5"/>
      <c r="F38" s="5"/>
      <c r="G38" s="5"/>
    </row>
    <row r="39" spans="1:7">
      <c r="A39" s="5"/>
      <c r="B39" s="5"/>
      <c r="C39" s="5"/>
      <c r="D39" s="5"/>
      <c r="E39" s="5"/>
      <c r="F39" s="5"/>
      <c r="G39" s="5"/>
    </row>
    <row r="40" spans="1:7">
      <c r="A40" s="5"/>
      <c r="B40" s="5"/>
      <c r="C40" s="5"/>
      <c r="D40" s="5"/>
      <c r="E40" s="5"/>
      <c r="F40" s="5"/>
      <c r="G40" s="5"/>
    </row>
    <row r="41" spans="1:7">
      <c r="A41" s="5"/>
      <c r="B41" s="5"/>
      <c r="C41" s="5"/>
      <c r="D41" s="5"/>
      <c r="E41" s="5"/>
      <c r="F41" s="5"/>
      <c r="G41" s="5"/>
    </row>
    <row r="42" spans="1:7">
      <c r="A42" s="5"/>
      <c r="B42" s="5"/>
      <c r="C42" s="5"/>
      <c r="D42" s="5"/>
      <c r="E42" s="5"/>
      <c r="F42" s="5"/>
      <c r="G42" s="5"/>
    </row>
    <row r="43" spans="1:7">
      <c r="A43" s="5"/>
      <c r="B43" s="5"/>
      <c r="C43" s="5"/>
      <c r="D43" s="5"/>
      <c r="E43" s="5"/>
      <c r="F43" s="5"/>
      <c r="G43" s="5"/>
    </row>
    <row r="44" spans="1:7">
      <c r="A44" s="5"/>
      <c r="B44" s="5"/>
      <c r="C44" s="5"/>
      <c r="D44" s="5"/>
      <c r="E44" s="5"/>
      <c r="F44" s="5"/>
      <c r="G44" s="5"/>
    </row>
    <row r="45" spans="1:7">
      <c r="A45" s="5"/>
      <c r="B45" s="5"/>
      <c r="C45" s="5"/>
      <c r="D45" s="5"/>
      <c r="E45" s="5"/>
      <c r="F45" s="5"/>
      <c r="G45" s="5"/>
    </row>
    <row r="46" spans="1:7">
      <c r="A46" s="5"/>
      <c r="B46" s="5"/>
      <c r="C46" s="5"/>
      <c r="D46" s="5"/>
      <c r="E46" s="5"/>
      <c r="F46" s="5"/>
      <c r="G46" s="5"/>
    </row>
    <row r="47" spans="1:7">
      <c r="A47" s="5"/>
      <c r="B47" s="5"/>
      <c r="C47" s="5"/>
      <c r="D47" s="5"/>
      <c r="E47" s="5"/>
      <c r="F47" s="5"/>
      <c r="G47" s="5"/>
    </row>
    <row r="48" spans="1:7">
      <c r="A48" s="5"/>
      <c r="B48" s="5"/>
      <c r="C48" s="5"/>
      <c r="D48" s="5"/>
      <c r="E48" s="5"/>
      <c r="F48" s="5"/>
      <c r="G48" s="5"/>
    </row>
    <row r="49" spans="1:7">
      <c r="A49" s="5"/>
      <c r="B49" s="5"/>
      <c r="C49" s="5"/>
      <c r="D49" s="5"/>
      <c r="E49" s="5"/>
      <c r="F49" s="5"/>
      <c r="G49" s="5"/>
    </row>
    <row r="50" spans="1:7">
      <c r="A50" s="5"/>
      <c r="B50" s="5"/>
      <c r="C50" s="5"/>
      <c r="D50" s="5"/>
      <c r="E50" s="5"/>
      <c r="F50" s="5"/>
      <c r="G50" s="5"/>
    </row>
    <row r="51" spans="1:7">
      <c r="A51" s="5"/>
      <c r="B51" s="5"/>
      <c r="C51" s="5"/>
      <c r="D51" s="5"/>
      <c r="E51" s="5"/>
      <c r="F51" s="5"/>
      <c r="G51" s="5"/>
    </row>
    <row r="52" spans="1:7">
      <c r="A52" s="5"/>
      <c r="B52" s="5"/>
      <c r="C52" s="5"/>
      <c r="D52" s="5"/>
      <c r="E52" s="5"/>
      <c r="F52" s="5"/>
      <c r="G52" s="5"/>
    </row>
    <row r="53" spans="1:7">
      <c r="A53" s="5"/>
      <c r="B53" s="5"/>
      <c r="C53" s="5"/>
      <c r="D53" s="5"/>
      <c r="E53" s="5"/>
      <c r="F53" s="5"/>
      <c r="G53" s="5"/>
    </row>
    <row r="54" spans="1:7">
      <c r="A54" s="5"/>
      <c r="B54" s="5"/>
      <c r="C54" s="5"/>
      <c r="D54" s="5"/>
      <c r="E54" s="5"/>
      <c r="F54" s="5"/>
      <c r="G54" s="5"/>
    </row>
    <row r="55" spans="1:7">
      <c r="A55" s="5"/>
      <c r="B55" s="5"/>
      <c r="C55" s="5"/>
      <c r="D55" s="5"/>
      <c r="E55" s="5"/>
      <c r="F55" s="5"/>
      <c r="G55" s="5"/>
    </row>
    <row r="56" spans="1:7">
      <c r="A56" s="5"/>
      <c r="B56" s="5"/>
      <c r="C56" s="5"/>
      <c r="D56" s="5"/>
      <c r="E56" s="5"/>
      <c r="F56" s="5"/>
      <c r="G56" s="5"/>
    </row>
    <row r="57" spans="1:7">
      <c r="A57" s="5"/>
      <c r="B57" s="5"/>
      <c r="C57" s="5"/>
      <c r="D57" s="5"/>
      <c r="E57" s="5"/>
      <c r="F57" s="5"/>
      <c r="G57" s="5"/>
    </row>
    <row r="58" spans="1:7">
      <c r="A58" s="5"/>
      <c r="B58" s="5"/>
      <c r="C58" s="5"/>
      <c r="D58" s="5"/>
      <c r="E58" s="5"/>
      <c r="F58" s="5"/>
      <c r="G58" s="5"/>
    </row>
    <row r="59" spans="1:7">
      <c r="A59" s="5"/>
      <c r="B59" s="5"/>
      <c r="C59" s="5"/>
      <c r="D59" s="5"/>
      <c r="E59" s="5"/>
      <c r="F59" s="5"/>
      <c r="G59" s="5"/>
    </row>
    <row r="60" spans="1:7">
      <c r="A60" s="5"/>
      <c r="B60" s="5"/>
      <c r="C60" s="5"/>
      <c r="D60" s="5"/>
      <c r="E60" s="5"/>
      <c r="F60" s="5"/>
      <c r="G60" s="5"/>
    </row>
    <row r="61" spans="1:7">
      <c r="A61" s="5"/>
      <c r="B61" s="5"/>
      <c r="C61" s="5"/>
      <c r="D61" s="5"/>
      <c r="E61" s="5"/>
      <c r="F61" s="5"/>
      <c r="G61" s="5"/>
    </row>
    <row r="62" spans="1:7">
      <c r="A62" s="5"/>
      <c r="B62" s="5"/>
      <c r="C62" s="5"/>
      <c r="D62" s="5"/>
      <c r="E62" s="5"/>
      <c r="F62" s="5"/>
      <c r="G62" s="5"/>
    </row>
    <row r="63" spans="1:7">
      <c r="A63" s="5"/>
      <c r="B63" s="5"/>
      <c r="C63" s="5"/>
      <c r="D63" s="5"/>
      <c r="E63" s="5"/>
      <c r="F63" s="5"/>
      <c r="G63" s="5"/>
    </row>
    <row r="64" spans="1:7">
      <c r="A64" s="5"/>
      <c r="B64" s="5"/>
      <c r="C64" s="5"/>
      <c r="D64" s="5"/>
      <c r="E64" s="5"/>
      <c r="F64" s="5"/>
      <c r="G64" s="5"/>
    </row>
    <row r="65" spans="1:7">
      <c r="A65" s="5"/>
      <c r="B65" s="5"/>
      <c r="C65" s="5"/>
      <c r="D65" s="5"/>
      <c r="E65" s="5"/>
      <c r="F65" s="5"/>
      <c r="G65" s="5"/>
    </row>
    <row r="66" spans="1:7">
      <c r="A66" s="5"/>
      <c r="B66" s="5"/>
      <c r="C66" s="5"/>
      <c r="D66" s="5"/>
      <c r="E66" s="5"/>
      <c r="F66" s="5"/>
      <c r="G66" s="5"/>
    </row>
    <row r="67" spans="1:7">
      <c r="A67" s="5"/>
      <c r="B67" s="5"/>
      <c r="C67" s="5"/>
      <c r="D67" s="5"/>
      <c r="E67" s="5"/>
      <c r="F67" s="5"/>
      <c r="G67" s="5"/>
    </row>
    <row r="68" spans="1:7">
      <c r="A68" s="5"/>
      <c r="B68" s="5"/>
      <c r="C68" s="5"/>
      <c r="D68" s="5"/>
      <c r="E68" s="5"/>
      <c r="F68" s="5"/>
      <c r="G68" s="5"/>
    </row>
    <row r="69" spans="1:7">
      <c r="A69" s="5"/>
      <c r="B69" s="5"/>
      <c r="C69" s="5"/>
      <c r="D69" s="5"/>
      <c r="E69" s="5"/>
      <c r="F69" s="5"/>
      <c r="G69" s="5"/>
    </row>
    <row r="70" spans="1:7">
      <c r="A70" s="5"/>
      <c r="B70" s="5"/>
      <c r="C70" s="5"/>
      <c r="D70" s="5"/>
      <c r="E70" s="5"/>
      <c r="F70" s="5"/>
      <c r="G70" s="5"/>
    </row>
    <row r="71" spans="1:7">
      <c r="A71" s="5"/>
      <c r="B71" s="5"/>
      <c r="C71" s="5"/>
      <c r="D71" s="5"/>
      <c r="E71" s="5"/>
      <c r="F71" s="5"/>
      <c r="G71" s="5"/>
    </row>
    <row r="72" spans="1:7">
      <c r="A72" s="5"/>
      <c r="B72" s="5"/>
      <c r="C72" s="5"/>
      <c r="D72" s="5"/>
      <c r="E72" s="5"/>
      <c r="F72" s="5"/>
      <c r="G72" s="5"/>
    </row>
    <row r="73" spans="1:7">
      <c r="A73" s="5"/>
      <c r="B73" s="5"/>
      <c r="C73" s="5"/>
      <c r="D73" s="5"/>
      <c r="E73" s="5"/>
      <c r="F73" s="5"/>
      <c r="G73" s="5"/>
    </row>
    <row r="74" spans="1:7">
      <c r="A74" s="5"/>
      <c r="B74" s="5"/>
      <c r="C74" s="5"/>
      <c r="D74" s="5"/>
      <c r="E74" s="5"/>
      <c r="F74" s="5"/>
      <c r="G74" s="5"/>
    </row>
    <row r="75" spans="1:7">
      <c r="A75" s="5"/>
      <c r="B75" s="5"/>
      <c r="C75" s="5"/>
      <c r="D75" s="5"/>
      <c r="E75" s="5"/>
      <c r="F75" s="5"/>
      <c r="G75" s="5"/>
    </row>
    <row r="76" spans="1:7">
      <c r="A76" s="5"/>
      <c r="B76" s="5"/>
      <c r="C76" s="5"/>
      <c r="D76" s="5"/>
      <c r="E76" s="5"/>
      <c r="F76" s="5"/>
      <c r="G76" s="5"/>
    </row>
    <row r="77" spans="1:7">
      <c r="A77" s="5"/>
      <c r="B77" s="5"/>
      <c r="C77" s="5"/>
      <c r="D77" s="5"/>
      <c r="E77" s="5"/>
      <c r="F77" s="5"/>
      <c r="G77" s="5"/>
    </row>
    <row r="78" spans="1:7">
      <c r="A78" s="5"/>
      <c r="B78" s="5"/>
      <c r="C78" s="5"/>
      <c r="D78" s="5"/>
      <c r="E78" s="5"/>
      <c r="F78" s="5"/>
      <c r="G78" s="5"/>
    </row>
    <row r="79" spans="1:7">
      <c r="A79" s="5"/>
      <c r="B79" s="5"/>
      <c r="C79" s="5"/>
      <c r="D79" s="5"/>
      <c r="E79" s="5"/>
      <c r="F79" s="5"/>
      <c r="G79" s="5"/>
    </row>
    <row r="80" spans="1:7">
      <c r="A80" s="5"/>
      <c r="B80" s="5"/>
      <c r="C80" s="5"/>
      <c r="D80" s="5"/>
      <c r="E80" s="5"/>
      <c r="F80" s="5"/>
      <c r="G80" s="5"/>
    </row>
    <row r="81" spans="1:7">
      <c r="A81" s="5"/>
      <c r="B81" s="5"/>
      <c r="C81" s="5"/>
      <c r="D81" s="5"/>
      <c r="E81" s="5"/>
      <c r="F81" s="5"/>
      <c r="G81" s="5"/>
    </row>
    <row r="82" spans="1:7">
      <c r="A82" s="5"/>
      <c r="B82" s="5"/>
      <c r="C82" s="5"/>
      <c r="D82" s="5"/>
      <c r="E82" s="5"/>
      <c r="F82" s="5"/>
      <c r="G82" s="5"/>
    </row>
    <row r="83" spans="1:7">
      <c r="A83" s="5"/>
      <c r="B83" s="5"/>
      <c r="C83" s="5"/>
      <c r="D83" s="5"/>
      <c r="E83" s="5"/>
      <c r="F83" s="5"/>
      <c r="G83" s="5"/>
    </row>
    <row r="84" spans="1:7">
      <c r="A84" s="5"/>
      <c r="B84" s="5"/>
      <c r="C84" s="5"/>
      <c r="D84" s="5"/>
      <c r="E84" s="5"/>
      <c r="F84" s="5"/>
      <c r="G84" s="5"/>
    </row>
    <row r="85" spans="1:7">
      <c r="A85" s="5"/>
      <c r="B85" s="5"/>
      <c r="C85" s="5"/>
      <c r="D85" s="5"/>
      <c r="E85" s="5"/>
      <c r="F85" s="5"/>
      <c r="G85" s="5"/>
    </row>
    <row r="86" spans="1:7">
      <c r="A86" s="5"/>
      <c r="B86" s="5"/>
      <c r="C86" s="5"/>
      <c r="D86" s="5"/>
      <c r="E86" s="5"/>
      <c r="F86" s="5"/>
      <c r="G86" s="5"/>
    </row>
    <row r="87" spans="1:7">
      <c r="A87" s="5"/>
      <c r="B87" s="5"/>
      <c r="C87" s="5"/>
      <c r="D87" s="5"/>
      <c r="E87" s="5"/>
      <c r="F87" s="5"/>
      <c r="G87" s="5"/>
    </row>
    <row r="88" spans="1:7">
      <c r="A88" s="5"/>
      <c r="B88" s="5"/>
      <c r="C88" s="5"/>
      <c r="D88" s="5"/>
      <c r="E88" s="5"/>
      <c r="F88" s="5"/>
      <c r="G88" s="5"/>
    </row>
    <row r="89" spans="1:7">
      <c r="A89" s="5"/>
      <c r="B89" s="5"/>
      <c r="C89" s="5"/>
      <c r="D89" s="5"/>
      <c r="E89" s="5"/>
      <c r="F89" s="5"/>
      <c r="G89" s="5"/>
    </row>
    <row r="90" spans="1:7">
      <c r="A90" s="5"/>
      <c r="B90" s="5"/>
      <c r="C90" s="5"/>
      <c r="D90" s="5"/>
      <c r="E90" s="5"/>
      <c r="F90" s="5"/>
      <c r="G90" s="5"/>
    </row>
    <row r="91" spans="1:7">
      <c r="A91" s="5"/>
      <c r="B91" s="5"/>
      <c r="C91" s="5"/>
      <c r="D91" s="5"/>
      <c r="E91" s="5"/>
      <c r="F91" s="5"/>
      <c r="G91" s="5"/>
    </row>
    <row r="92" spans="1:7">
      <c r="A92" s="5"/>
      <c r="B92" s="5"/>
      <c r="C92" s="5"/>
      <c r="D92" s="5"/>
      <c r="E92" s="5"/>
      <c r="F92" s="5"/>
      <c r="G92" s="5"/>
    </row>
    <row r="93" spans="1:7">
      <c r="A93" s="5"/>
      <c r="B93" s="5"/>
      <c r="C93" s="5"/>
      <c r="D93" s="5"/>
      <c r="E93" s="5"/>
      <c r="F93" s="5"/>
      <c r="G93" s="5"/>
    </row>
    <row r="94" spans="1:7">
      <c r="A94" s="5"/>
      <c r="B94" s="5"/>
      <c r="C94" s="5"/>
      <c r="D94" s="5"/>
      <c r="E94" s="5"/>
      <c r="F94" s="5"/>
      <c r="G94" s="5"/>
    </row>
    <row r="95" spans="1:7">
      <c r="A95" s="5"/>
      <c r="B95" s="5"/>
      <c r="C95" s="5"/>
      <c r="D95" s="5"/>
      <c r="E95" s="5"/>
      <c r="F95" s="5"/>
      <c r="G95" s="5"/>
    </row>
    <row r="96" spans="1:7">
      <c r="A96" s="5"/>
      <c r="B96" s="5"/>
      <c r="C96" s="5"/>
      <c r="D96" s="5"/>
      <c r="E96" s="5"/>
      <c r="F96" s="5"/>
      <c r="G96" s="5"/>
    </row>
    <row r="97" spans="1:7">
      <c r="A97" s="5"/>
      <c r="B97" s="5"/>
      <c r="C97" s="5"/>
      <c r="D97" s="5"/>
      <c r="E97" s="5"/>
      <c r="F97" s="5"/>
      <c r="G97" s="5"/>
    </row>
    <row r="98" spans="1:7">
      <c r="A98" s="5"/>
      <c r="B98" s="5"/>
      <c r="C98" s="5"/>
      <c r="D98" s="5"/>
      <c r="E98" s="5"/>
      <c r="F98" s="5"/>
      <c r="G98" s="5"/>
    </row>
    <row r="99" spans="1:7">
      <c r="A99" s="5"/>
      <c r="B99" s="5"/>
      <c r="C99" s="5"/>
      <c r="D99" s="5"/>
      <c r="E99" s="5"/>
      <c r="F99" s="5"/>
      <c r="G99" s="5"/>
    </row>
    <row r="100" spans="1:7">
      <c r="A100" s="5"/>
      <c r="B100" s="5"/>
      <c r="C100" s="5"/>
      <c r="D100" s="5"/>
      <c r="E100" s="5"/>
      <c r="F100" s="5"/>
      <c r="G100" s="5"/>
    </row>
    <row r="101" spans="1:7">
      <c r="A101" s="5"/>
      <c r="B101" s="5"/>
      <c r="C101" s="5"/>
      <c r="D101" s="5"/>
      <c r="E101" s="5"/>
      <c r="F101" s="5"/>
      <c r="G101" s="5"/>
    </row>
    <row r="102" spans="1:7">
      <c r="A102" s="5"/>
      <c r="B102" s="5"/>
      <c r="C102" s="5"/>
      <c r="D102" s="5"/>
      <c r="E102" s="5"/>
      <c r="F102" s="5"/>
      <c r="G102" s="5"/>
    </row>
    <row r="103" spans="1:7">
      <c r="A103" s="5"/>
      <c r="B103" s="5"/>
      <c r="C103" s="5"/>
      <c r="D103" s="5"/>
      <c r="E103" s="5"/>
      <c r="F103" s="5"/>
      <c r="G103" s="5"/>
    </row>
    <row r="104" spans="1:7">
      <c r="A104" s="5"/>
      <c r="B104" s="5"/>
      <c r="C104" s="5"/>
      <c r="D104" s="5"/>
      <c r="E104" s="5"/>
      <c r="F104" s="5"/>
      <c r="G104" s="5"/>
    </row>
    <row r="105" spans="1:7">
      <c r="A105" s="5"/>
      <c r="B105" s="5"/>
      <c r="C105" s="5"/>
      <c r="D105" s="5"/>
      <c r="E105" s="5"/>
      <c r="F105" s="5"/>
      <c r="G105" s="5"/>
    </row>
    <row r="106" spans="1:7">
      <c r="A106" s="5"/>
      <c r="B106" s="5"/>
      <c r="C106" s="5"/>
      <c r="D106" s="5"/>
      <c r="E106" s="5"/>
      <c r="F106" s="5"/>
      <c r="G106" s="5"/>
    </row>
    <row r="107" spans="1:7">
      <c r="A107" s="5"/>
      <c r="B107" s="5"/>
      <c r="C107" s="5"/>
      <c r="D107" s="5"/>
      <c r="E107" s="5"/>
      <c r="F107" s="5"/>
      <c r="G107" s="5"/>
    </row>
    <row r="108" spans="1:7">
      <c r="A108" s="5"/>
      <c r="B108" s="5"/>
      <c r="C108" s="5"/>
      <c r="D108" s="5"/>
      <c r="E108" s="5"/>
      <c r="F108" s="5"/>
      <c r="G108" s="5"/>
    </row>
    <row r="109" spans="1:7">
      <c r="A109" s="5"/>
      <c r="B109" s="5"/>
      <c r="C109" s="5"/>
      <c r="D109" s="5"/>
      <c r="E109" s="5"/>
      <c r="F109" s="5"/>
      <c r="G109" s="5"/>
    </row>
    <row r="110" spans="1:7">
      <c r="A110" s="5"/>
      <c r="B110" s="5"/>
      <c r="C110" s="5"/>
      <c r="D110" s="5"/>
      <c r="E110" s="5"/>
      <c r="F110" s="5"/>
      <c r="G110" s="5"/>
    </row>
    <row r="111" spans="1:7">
      <c r="A111" s="5"/>
      <c r="B111" s="5"/>
      <c r="C111" s="5"/>
      <c r="D111" s="5"/>
      <c r="E111" s="5"/>
      <c r="F111" s="5"/>
      <c r="G111" s="5"/>
    </row>
    <row r="112" spans="1:7">
      <c r="A112" s="5"/>
      <c r="B112" s="5"/>
      <c r="C112" s="5"/>
      <c r="D112" s="5"/>
      <c r="E112" s="5"/>
      <c r="F112" s="5"/>
      <c r="G112" s="5"/>
    </row>
    <row r="113" spans="1:7">
      <c r="A113" s="5"/>
      <c r="B113" s="5"/>
      <c r="C113" s="5"/>
      <c r="D113" s="5"/>
      <c r="E113" s="5"/>
      <c r="F113" s="5"/>
      <c r="G113" s="5"/>
    </row>
    <row r="114" spans="1:7">
      <c r="A114" s="5"/>
      <c r="B114" s="5"/>
      <c r="C114" s="5"/>
      <c r="D114" s="5"/>
      <c r="E114" s="5"/>
      <c r="F114" s="5"/>
      <c r="G114" s="5"/>
    </row>
    <row r="115" spans="1:7">
      <c r="A115" s="5"/>
      <c r="B115" s="5"/>
      <c r="C115" s="5"/>
      <c r="D115" s="5"/>
      <c r="E115" s="5"/>
      <c r="F115" s="5"/>
      <c r="G115" s="5"/>
    </row>
    <row r="116" spans="1:7">
      <c r="A116" s="5"/>
      <c r="B116" s="5"/>
      <c r="C116" s="5"/>
      <c r="D116" s="5"/>
      <c r="E116" s="5"/>
      <c r="F116" s="5"/>
      <c r="G116" s="5"/>
    </row>
    <row r="117" spans="1:7">
      <c r="A117" s="5"/>
      <c r="B117" s="5"/>
      <c r="C117" s="5"/>
      <c r="D117" s="5"/>
      <c r="E117" s="5"/>
      <c r="F117" s="5"/>
      <c r="G117" s="5"/>
    </row>
    <row r="118" spans="1:7">
      <c r="A118" s="5"/>
      <c r="B118" s="5"/>
      <c r="C118" s="5"/>
      <c r="D118" s="5"/>
      <c r="E118" s="5"/>
      <c r="F118" s="5"/>
      <c r="G118" s="5"/>
    </row>
    <row r="119" spans="1:7">
      <c r="A119" s="5"/>
      <c r="B119" s="5"/>
      <c r="C119" s="5"/>
      <c r="D119" s="5"/>
      <c r="E119" s="5"/>
      <c r="F119" s="5"/>
      <c r="G119" s="5"/>
    </row>
    <row r="120" spans="1:7">
      <c r="A120" s="5"/>
      <c r="B120" s="5"/>
      <c r="C120" s="5"/>
      <c r="D120" s="5"/>
      <c r="E120" s="5"/>
      <c r="F120" s="5"/>
      <c r="G120" s="5"/>
    </row>
    <row r="121" spans="1:7">
      <c r="A121" s="5"/>
      <c r="B121" s="5"/>
      <c r="C121" s="5"/>
      <c r="D121" s="5"/>
      <c r="E121" s="5"/>
      <c r="F121" s="5"/>
      <c r="G121" s="5"/>
    </row>
    <row r="122" spans="1:7">
      <c r="A122" s="5"/>
      <c r="B122" s="5"/>
      <c r="C122" s="5"/>
      <c r="D122" s="5"/>
      <c r="E122" s="5"/>
      <c r="F122" s="5"/>
      <c r="G122" s="5"/>
    </row>
    <row r="123" spans="1:7">
      <c r="A123" s="5"/>
      <c r="B123" s="5"/>
      <c r="C123" s="5"/>
      <c r="D123" s="5"/>
      <c r="E123" s="5"/>
      <c r="F123" s="5"/>
      <c r="G123" s="5"/>
    </row>
    <row r="124" spans="1:7">
      <c r="A124" s="5"/>
      <c r="B124" s="5"/>
      <c r="C124" s="5"/>
      <c r="D124" s="5"/>
      <c r="E124" s="5"/>
      <c r="F124" s="5"/>
      <c r="G124" s="5"/>
    </row>
    <row r="125" spans="1:7">
      <c r="A125" s="5"/>
      <c r="B125" s="5"/>
      <c r="C125" s="5"/>
      <c r="D125" s="5"/>
      <c r="E125" s="5"/>
      <c r="F125" s="5"/>
      <c r="G125" s="5"/>
    </row>
    <row r="126" spans="1:7">
      <c r="A126" s="5"/>
      <c r="B126" s="5"/>
      <c r="C126" s="5"/>
      <c r="D126" s="5"/>
      <c r="E126" s="5"/>
      <c r="F126" s="5"/>
      <c r="G126" s="5"/>
    </row>
    <row r="127" spans="1:7">
      <c r="A127" s="5"/>
      <c r="B127" s="5"/>
      <c r="C127" s="5"/>
      <c r="D127" s="5"/>
      <c r="E127" s="5"/>
      <c r="F127" s="5"/>
      <c r="G127" s="5"/>
    </row>
    <row r="128" spans="1:7">
      <c r="A128" s="5"/>
      <c r="B128" s="5"/>
      <c r="C128" s="5"/>
      <c r="D128" s="5"/>
      <c r="E128" s="5"/>
      <c r="F128" s="5"/>
      <c r="G128" s="5"/>
    </row>
    <row r="129" spans="1:7">
      <c r="A129" s="5"/>
      <c r="B129" s="5"/>
      <c r="C129" s="5"/>
      <c r="D129" s="5"/>
      <c r="E129" s="5"/>
      <c r="F129" s="5"/>
      <c r="G129" s="5"/>
    </row>
    <row r="130" spans="1:7">
      <c r="A130" s="5"/>
      <c r="B130" s="5"/>
      <c r="C130" s="5"/>
      <c r="D130" s="5"/>
      <c r="E130" s="5"/>
      <c r="F130" s="5"/>
      <c r="G130" s="5"/>
    </row>
    <row r="131" spans="1:7">
      <c r="A131" s="5"/>
      <c r="B131" s="5"/>
      <c r="C131" s="5"/>
      <c r="D131" s="5"/>
      <c r="E131" s="5"/>
      <c r="F131" s="5"/>
      <c r="G131" s="5"/>
    </row>
    <row r="132" spans="1:7">
      <c r="A132" s="5"/>
      <c r="B132" s="5"/>
      <c r="C132" s="5"/>
      <c r="D132" s="5"/>
      <c r="E132" s="5"/>
      <c r="F132" s="5"/>
      <c r="G132" s="5"/>
    </row>
    <row r="133" spans="1:7">
      <c r="A133" s="5"/>
      <c r="B133" s="5"/>
      <c r="C133" s="5"/>
      <c r="D133" s="5"/>
      <c r="E133" s="5"/>
      <c r="F133" s="5"/>
      <c r="G133" s="5"/>
    </row>
    <row r="134" spans="1:7">
      <c r="A134" s="5"/>
      <c r="B134" s="5"/>
      <c r="C134" s="5"/>
      <c r="D134" s="5"/>
      <c r="E134" s="5"/>
      <c r="F134" s="5"/>
      <c r="G134" s="5"/>
    </row>
    <row r="135" spans="1:7">
      <c r="A135" s="5"/>
      <c r="B135" s="5"/>
      <c r="C135" s="5"/>
      <c r="D135" s="5"/>
      <c r="E135" s="5"/>
      <c r="F135" s="5"/>
      <c r="G135" s="5"/>
    </row>
    <row r="136" spans="1:7">
      <c r="A136" s="5"/>
      <c r="B136" s="5"/>
      <c r="C136" s="5"/>
      <c r="D136" s="5"/>
      <c r="E136" s="5"/>
      <c r="F136" s="5"/>
      <c r="G136" s="5"/>
    </row>
    <row r="137" spans="1:7">
      <c r="A137" s="5"/>
      <c r="B137" s="5"/>
      <c r="C137" s="5"/>
      <c r="D137" s="5"/>
      <c r="E137" s="5"/>
      <c r="F137" s="5"/>
      <c r="G137" s="5"/>
    </row>
    <row r="138" spans="1:7">
      <c r="A138" s="5"/>
      <c r="B138" s="5"/>
      <c r="C138" s="5"/>
      <c r="D138" s="5"/>
      <c r="E138" s="5"/>
      <c r="F138" s="5"/>
      <c r="G138" s="5"/>
    </row>
    <row r="139" spans="1:7">
      <c r="A139" s="5"/>
      <c r="B139" s="5"/>
      <c r="C139" s="5"/>
      <c r="D139" s="5"/>
      <c r="E139" s="5"/>
      <c r="F139" s="5"/>
      <c r="G139" s="5"/>
    </row>
    <row r="140" spans="1:7">
      <c r="A140" s="5"/>
      <c r="B140" s="5"/>
      <c r="C140" s="5"/>
      <c r="D140" s="5"/>
      <c r="E140" s="5"/>
      <c r="F140" s="5"/>
      <c r="G140" s="5"/>
    </row>
    <row r="141" spans="1:7">
      <c r="A141" s="5"/>
      <c r="B141" s="5"/>
      <c r="C141" s="5"/>
      <c r="D141" s="5"/>
      <c r="E141" s="5"/>
      <c r="F141" s="5"/>
      <c r="G141" s="5"/>
    </row>
    <row r="142" spans="1:7">
      <c r="A142" s="5"/>
      <c r="B142" s="5"/>
      <c r="C142" s="5"/>
      <c r="D142" s="5"/>
      <c r="E142" s="5"/>
      <c r="F142" s="5"/>
      <c r="G142" s="5"/>
    </row>
    <row r="143" spans="1:7">
      <c r="A143" s="5"/>
      <c r="B143" s="5"/>
      <c r="C143" s="5"/>
      <c r="D143" s="5"/>
      <c r="E143" s="5"/>
      <c r="F143" s="5"/>
      <c r="G143" s="5"/>
    </row>
    <row r="144" spans="1:7">
      <c r="A144" s="5"/>
      <c r="B144" s="5"/>
      <c r="C144" s="5"/>
      <c r="D144" s="5"/>
      <c r="E144" s="5"/>
      <c r="F144" s="5"/>
      <c r="G144" s="5"/>
    </row>
    <row r="145" spans="1:7">
      <c r="A145" s="5"/>
      <c r="B145" s="5"/>
      <c r="C145" s="5"/>
      <c r="D145" s="5"/>
      <c r="E145" s="5"/>
      <c r="F145" s="5"/>
      <c r="G145" s="5"/>
    </row>
    <row r="146" spans="1:7">
      <c r="A146" s="5"/>
      <c r="B146" s="5"/>
      <c r="C146" s="5"/>
      <c r="D146" s="5"/>
      <c r="E146" s="5"/>
      <c r="F146" s="5"/>
      <c r="G146" s="5"/>
    </row>
    <row r="147" spans="1:7">
      <c r="A147" s="5"/>
      <c r="B147" s="5"/>
      <c r="C147" s="5"/>
      <c r="D147" s="5"/>
      <c r="E147" s="5"/>
      <c r="F147" s="5"/>
      <c r="G147" s="5"/>
    </row>
    <row r="148" spans="1:7">
      <c r="A148" s="5"/>
      <c r="B148" s="5"/>
      <c r="C148" s="5"/>
      <c r="D148" s="5"/>
      <c r="E148" s="5"/>
      <c r="F148" s="5"/>
      <c r="G148" s="5"/>
    </row>
    <row r="149" spans="1:7">
      <c r="A149" s="5"/>
      <c r="B149" s="5"/>
      <c r="C149" s="5"/>
      <c r="D149" s="5"/>
      <c r="E149" s="5"/>
      <c r="F149" s="5"/>
      <c r="G149" s="5"/>
    </row>
    <row r="150" spans="1:7">
      <c r="A150" s="5"/>
      <c r="B150" s="5"/>
      <c r="C150" s="5"/>
      <c r="D150" s="5"/>
      <c r="E150" s="5"/>
      <c r="F150" s="5"/>
      <c r="G150" s="5"/>
    </row>
    <row r="151" spans="1:7">
      <c r="A151" s="5"/>
      <c r="B151" s="5"/>
      <c r="C151" s="5"/>
      <c r="D151" s="5"/>
      <c r="E151" s="5"/>
      <c r="F151" s="5"/>
      <c r="G151" s="5"/>
    </row>
    <row r="152" spans="1:7">
      <c r="A152" s="5"/>
      <c r="B152" s="5"/>
      <c r="C152" s="5"/>
      <c r="D152" s="5"/>
      <c r="E152" s="5"/>
      <c r="F152" s="5"/>
      <c r="G152" s="5"/>
    </row>
    <row r="153" spans="1:7">
      <c r="A153" s="5"/>
      <c r="B153" s="5"/>
      <c r="C153" s="5"/>
      <c r="D153" s="5"/>
      <c r="E153" s="5"/>
      <c r="F153" s="5"/>
      <c r="G153" s="5"/>
    </row>
    <row r="154" spans="1:7">
      <c r="A154" s="5"/>
      <c r="B154" s="5"/>
      <c r="C154" s="5"/>
      <c r="D154" s="5"/>
      <c r="E154" s="5"/>
      <c r="F154" s="5"/>
      <c r="G154" s="5"/>
    </row>
    <row r="155" spans="1:7">
      <c r="A155" s="5"/>
      <c r="B155" s="5"/>
      <c r="C155" s="5"/>
      <c r="D155" s="5"/>
      <c r="E155" s="5"/>
      <c r="F155" s="5"/>
      <c r="G155" s="5"/>
    </row>
    <row r="156" spans="1:7">
      <c r="A156" s="5"/>
      <c r="B156" s="5"/>
      <c r="C156" s="5"/>
      <c r="D156" s="5"/>
      <c r="E156" s="5"/>
      <c r="F156" s="5"/>
      <c r="G156" s="5"/>
    </row>
    <row r="157" spans="1:7">
      <c r="A157" s="5"/>
      <c r="B157" s="5"/>
      <c r="C157" s="5"/>
      <c r="D157" s="5"/>
      <c r="E157" s="5"/>
      <c r="F157" s="5"/>
      <c r="G157" s="5"/>
    </row>
    <row r="158" spans="1:7">
      <c r="A158" s="5"/>
      <c r="B158" s="5"/>
      <c r="C158" s="5"/>
      <c r="D158" s="5"/>
      <c r="E158" s="5"/>
      <c r="F158" s="5"/>
      <c r="G158" s="5"/>
    </row>
    <row r="159" spans="1:7">
      <c r="A159" s="5"/>
      <c r="B159" s="5"/>
      <c r="C159" s="5"/>
      <c r="D159" s="5"/>
      <c r="E159" s="5"/>
      <c r="F159" s="5"/>
      <c r="G159" s="5"/>
    </row>
    <row r="160" spans="1:7">
      <c r="A160" s="5"/>
      <c r="B160" s="5"/>
      <c r="C160" s="5"/>
      <c r="D160" s="5"/>
      <c r="E160" s="5"/>
      <c r="F160" s="5"/>
      <c r="G160" s="5"/>
    </row>
    <row r="161" spans="1:7">
      <c r="A161" s="5"/>
      <c r="B161" s="5"/>
      <c r="C161" s="5"/>
      <c r="D161" s="5"/>
      <c r="E161" s="5"/>
      <c r="F161" s="5"/>
      <c r="G161" s="5"/>
    </row>
    <row r="162" spans="1:7">
      <c r="A162" s="5"/>
      <c r="B162" s="5"/>
      <c r="C162" s="5"/>
      <c r="D162" s="5"/>
      <c r="E162" s="5"/>
      <c r="F162" s="5"/>
      <c r="G162" s="5"/>
    </row>
    <row r="163" spans="1:7">
      <c r="A163" s="5"/>
      <c r="B163" s="5"/>
      <c r="C163" s="5"/>
      <c r="D163" s="5"/>
      <c r="E163" s="5"/>
      <c r="F163" s="5"/>
      <c r="G163" s="5"/>
    </row>
    <row r="164" spans="1:7">
      <c r="A164" s="5"/>
      <c r="B164" s="5"/>
      <c r="C164" s="5"/>
      <c r="D164" s="5"/>
      <c r="E164" s="5"/>
      <c r="F164" s="5"/>
      <c r="G164" s="5"/>
    </row>
    <row r="165" spans="1:7">
      <c r="A165" s="5"/>
      <c r="B165" s="5"/>
      <c r="C165" s="5"/>
      <c r="D165" s="5"/>
      <c r="E165" s="5"/>
      <c r="F165" s="5"/>
      <c r="G165" s="5"/>
    </row>
    <row r="166" spans="1:7">
      <c r="A166" s="5"/>
      <c r="B166" s="5"/>
      <c r="C166" s="5"/>
      <c r="D166" s="5"/>
      <c r="E166" s="5"/>
      <c r="F166" s="5"/>
      <c r="G166" s="5"/>
    </row>
    <row r="167" spans="1:7">
      <c r="A167" s="5"/>
      <c r="B167" s="5"/>
      <c r="C167" s="5"/>
      <c r="D167" s="5"/>
      <c r="E167" s="5"/>
      <c r="F167" s="5"/>
      <c r="G167" s="5"/>
    </row>
    <row r="168" spans="1:7">
      <c r="A168" s="5"/>
      <c r="B168" s="5"/>
      <c r="C168" s="5"/>
      <c r="D168" s="5"/>
      <c r="E168" s="5"/>
      <c r="F168" s="5"/>
      <c r="G168" s="5"/>
    </row>
    <row r="169" spans="1:7">
      <c r="A169" s="5"/>
      <c r="B169" s="5"/>
      <c r="C169" s="5"/>
      <c r="D169" s="5"/>
      <c r="E169" s="5"/>
      <c r="F169" s="5"/>
      <c r="G169" s="5"/>
    </row>
    <row r="170" spans="1:7">
      <c r="A170" s="5"/>
      <c r="B170" s="5"/>
      <c r="C170" s="5"/>
      <c r="D170" s="5"/>
      <c r="E170" s="5"/>
      <c r="F170" s="5"/>
      <c r="G170" s="5"/>
    </row>
    <row r="171" spans="1:7">
      <c r="A171" s="5"/>
      <c r="B171" s="5"/>
      <c r="C171" s="5"/>
      <c r="D171" s="5"/>
      <c r="E171" s="5"/>
      <c r="F171" s="5"/>
      <c r="G171" s="5"/>
    </row>
    <row r="172" spans="1:7">
      <c r="A172" s="5"/>
      <c r="B172" s="5"/>
      <c r="C172" s="5"/>
      <c r="D172" s="5"/>
      <c r="E172" s="5"/>
      <c r="F172" s="5"/>
      <c r="G172" s="5"/>
    </row>
    <row r="173" spans="1:7">
      <c r="A173" s="5"/>
      <c r="B173" s="5"/>
      <c r="C173" s="5"/>
      <c r="D173" s="5"/>
      <c r="E173" s="5"/>
      <c r="F173" s="5"/>
      <c r="G173" s="5"/>
    </row>
    <row r="174" spans="1:7">
      <c r="A174" s="5"/>
      <c r="B174" s="5"/>
      <c r="C174" s="5"/>
      <c r="D174" s="5"/>
      <c r="E174" s="5"/>
      <c r="F174" s="5"/>
      <c r="G174" s="5"/>
    </row>
    <row r="175" spans="1:7">
      <c r="A175" s="5"/>
      <c r="B175" s="5"/>
      <c r="C175" s="5"/>
      <c r="D175" s="5"/>
      <c r="E175" s="5"/>
      <c r="F175" s="5"/>
      <c r="G175" s="5"/>
    </row>
    <row r="176" spans="1:7">
      <c r="A176" s="5"/>
      <c r="B176" s="5"/>
      <c r="C176" s="5"/>
      <c r="D176" s="5"/>
      <c r="E176" s="5"/>
      <c r="F176" s="5"/>
      <c r="G176" s="5"/>
    </row>
    <row r="177" spans="1:7">
      <c r="A177" s="5"/>
      <c r="B177" s="5"/>
      <c r="C177" s="5"/>
      <c r="D177" s="5"/>
      <c r="E177" s="5"/>
      <c r="F177" s="5"/>
      <c r="G177" s="5"/>
    </row>
    <row r="178" spans="1:7">
      <c r="A178" s="5"/>
      <c r="B178" s="5"/>
      <c r="C178" s="5"/>
      <c r="D178" s="5"/>
      <c r="E178" s="5"/>
      <c r="F178" s="5"/>
      <c r="G178" s="5"/>
    </row>
    <row r="179" spans="1:7">
      <c r="A179" s="5"/>
      <c r="B179" s="5"/>
      <c r="C179" s="5"/>
      <c r="D179" s="5"/>
      <c r="E179" s="5"/>
      <c r="F179" s="5"/>
      <c r="G179" s="5"/>
    </row>
    <row r="180" spans="1:7">
      <c r="A180" s="5"/>
      <c r="B180" s="5"/>
      <c r="C180" s="5"/>
      <c r="D180" s="5"/>
      <c r="E180" s="5"/>
      <c r="F180" s="5"/>
      <c r="G180" s="5"/>
    </row>
    <row r="181" spans="1:7">
      <c r="A181" s="5"/>
      <c r="B181" s="5"/>
      <c r="C181" s="5"/>
      <c r="D181" s="5"/>
      <c r="E181" s="5"/>
      <c r="F181" s="5"/>
      <c r="G181" s="5"/>
    </row>
    <row r="182" spans="1:7">
      <c r="A182" s="5"/>
      <c r="B182" s="5"/>
      <c r="C182" s="5"/>
      <c r="D182" s="5"/>
      <c r="E182" s="5"/>
      <c r="F182" s="5"/>
      <c r="G182" s="5"/>
    </row>
    <row r="183" spans="1:7">
      <c r="A183" s="5"/>
      <c r="B183" s="5"/>
      <c r="C183" s="5"/>
      <c r="D183" s="5"/>
      <c r="E183" s="5"/>
      <c r="F183" s="5"/>
      <c r="G183" s="5"/>
    </row>
    <row r="184" spans="1:7">
      <c r="A184" s="5"/>
      <c r="B184" s="5"/>
      <c r="C184" s="5"/>
      <c r="D184" s="5"/>
      <c r="E184" s="5"/>
      <c r="F184" s="5"/>
      <c r="G184" s="5"/>
    </row>
    <row r="185" spans="1:7">
      <c r="A185" s="5"/>
      <c r="B185" s="5"/>
      <c r="C185" s="5"/>
      <c r="D185" s="5"/>
      <c r="E185" s="5"/>
      <c r="F185" s="5"/>
      <c r="G185" s="5"/>
    </row>
    <row r="186" spans="1:7">
      <c r="A186" s="5"/>
      <c r="B186" s="5"/>
      <c r="C186" s="5"/>
      <c r="D186" s="5"/>
      <c r="E186" s="5"/>
      <c r="F186" s="5"/>
      <c r="G186" s="5"/>
    </row>
    <row r="187" spans="1:7">
      <c r="A187" s="5"/>
      <c r="B187" s="5"/>
      <c r="C187" s="5"/>
      <c r="D187" s="5"/>
      <c r="E187" s="5"/>
      <c r="F187" s="5"/>
      <c r="G187" s="5"/>
    </row>
    <row r="188" spans="1:7">
      <c r="A188" s="5"/>
      <c r="B188" s="5"/>
      <c r="C188" s="5"/>
      <c r="D188" s="5"/>
      <c r="E188" s="5"/>
      <c r="F188" s="5"/>
      <c r="G188" s="5"/>
    </row>
    <row r="189" spans="1:7">
      <c r="A189" s="5"/>
      <c r="B189" s="5"/>
      <c r="C189" s="5"/>
      <c r="D189" s="5"/>
      <c r="E189" s="5"/>
      <c r="F189" s="5"/>
      <c r="G189" s="5"/>
    </row>
    <row r="190" spans="1:7">
      <c r="A190" s="5"/>
      <c r="B190" s="5"/>
      <c r="C190" s="5"/>
      <c r="D190" s="5"/>
      <c r="E190" s="5"/>
      <c r="F190" s="5"/>
      <c r="G190" s="5"/>
    </row>
    <row r="191" spans="1:7">
      <c r="A191" s="5"/>
      <c r="B191" s="5"/>
      <c r="C191" s="5"/>
      <c r="D191" s="5"/>
      <c r="E191" s="5"/>
      <c r="F191" s="5"/>
      <c r="G191" s="5"/>
    </row>
    <row r="192" spans="1:7">
      <c r="A192" s="5"/>
      <c r="B192" s="5"/>
      <c r="C192" s="5"/>
      <c r="D192" s="5"/>
      <c r="E192" s="5"/>
      <c r="F192" s="5"/>
      <c r="G192" s="5"/>
    </row>
    <row r="193" spans="1:7">
      <c r="A193" s="5"/>
      <c r="B193" s="5"/>
      <c r="C193" s="5"/>
      <c r="D193" s="5"/>
      <c r="E193" s="5"/>
      <c r="F193" s="5"/>
      <c r="G193" s="5"/>
    </row>
    <row r="194" spans="1:7">
      <c r="A194" s="5"/>
      <c r="B194" s="5"/>
      <c r="C194" s="5"/>
      <c r="D194" s="5"/>
      <c r="E194" s="5"/>
      <c r="F194" s="5"/>
      <c r="G194" s="5"/>
    </row>
    <row r="195" spans="1:7">
      <c r="A195" s="5"/>
      <c r="B195" s="5"/>
      <c r="C195" s="5"/>
      <c r="D195" s="5"/>
      <c r="E195" s="5"/>
      <c r="F195" s="5"/>
      <c r="G195" s="5"/>
    </row>
    <row r="196" spans="1:7">
      <c r="A196" s="5"/>
      <c r="B196" s="5"/>
      <c r="C196" s="5"/>
      <c r="D196" s="5"/>
      <c r="E196" s="5"/>
      <c r="F196" s="5"/>
      <c r="G196" s="5"/>
    </row>
    <row r="197" spans="1:7">
      <c r="A197" s="5"/>
      <c r="B197" s="5"/>
      <c r="C197" s="5"/>
      <c r="D197" s="5"/>
      <c r="E197" s="5"/>
      <c r="F197" s="5"/>
      <c r="G197" s="5"/>
    </row>
    <row r="198" spans="1:7">
      <c r="A198" s="5"/>
      <c r="B198" s="5"/>
      <c r="C198" s="5"/>
      <c r="D198" s="5"/>
      <c r="E198" s="5"/>
      <c r="F198" s="5"/>
      <c r="G198" s="5"/>
    </row>
    <row r="199" spans="1:7">
      <c r="A199" s="5"/>
      <c r="B199" s="5"/>
      <c r="C199" s="5"/>
      <c r="D199" s="5"/>
      <c r="E199" s="5"/>
      <c r="F199" s="5"/>
      <c r="G199" s="5"/>
    </row>
    <row r="200" spans="1:7">
      <c r="A200" s="5"/>
      <c r="B200" s="5"/>
      <c r="C200" s="5"/>
      <c r="D200" s="5"/>
      <c r="E200" s="5"/>
      <c r="F200" s="5"/>
      <c r="G200" s="5"/>
    </row>
    <row r="201" spans="1:7">
      <c r="A201" s="5"/>
      <c r="B201" s="5"/>
      <c r="C201" s="5"/>
      <c r="D201" s="5"/>
      <c r="E201" s="5"/>
      <c r="F201" s="5"/>
      <c r="G201" s="5"/>
    </row>
    <row r="202" spans="1:7">
      <c r="A202" s="5"/>
      <c r="B202" s="5"/>
      <c r="C202" s="5"/>
      <c r="D202" s="5"/>
      <c r="E202" s="5"/>
      <c r="F202" s="5"/>
      <c r="G202" s="5"/>
    </row>
    <row r="203" spans="1:7">
      <c r="A203" s="5"/>
      <c r="B203" s="5"/>
      <c r="C203" s="5"/>
      <c r="D203" s="5"/>
      <c r="E203" s="5"/>
      <c r="F203" s="5"/>
      <c r="G203" s="5"/>
    </row>
    <row r="204" spans="1:7">
      <c r="A204" s="5"/>
      <c r="B204" s="5"/>
      <c r="C204" s="5"/>
      <c r="D204" s="5"/>
      <c r="E204" s="5"/>
      <c r="F204" s="5"/>
      <c r="G204" s="5"/>
    </row>
    <row r="205" spans="1:7">
      <c r="A205" s="5"/>
      <c r="B205" s="5"/>
      <c r="C205" s="5"/>
      <c r="D205" s="5"/>
      <c r="E205" s="5"/>
      <c r="F205" s="5"/>
      <c r="G205" s="5"/>
    </row>
    <row r="206" spans="1:7">
      <c r="A206" s="5"/>
      <c r="B206" s="5"/>
      <c r="C206" s="5"/>
      <c r="D206" s="5"/>
      <c r="E206" s="5"/>
      <c r="F206" s="5"/>
      <c r="G206" s="5"/>
    </row>
    <row r="207" spans="1:7">
      <c r="A207" s="5"/>
      <c r="B207" s="5"/>
      <c r="C207" s="5"/>
      <c r="D207" s="5"/>
      <c r="E207" s="5"/>
      <c r="F207" s="5"/>
      <c r="G207" s="5"/>
    </row>
    <row r="208" spans="1:7">
      <c r="A208" s="5"/>
      <c r="B208" s="5"/>
      <c r="C208" s="5"/>
      <c r="D208" s="5"/>
      <c r="E208" s="5"/>
      <c r="F208" s="5"/>
      <c r="G208" s="5"/>
    </row>
    <row r="209" spans="1:7">
      <c r="A209" s="5"/>
      <c r="B209" s="5"/>
      <c r="C209" s="5"/>
      <c r="D209" s="5"/>
      <c r="E209" s="5"/>
      <c r="F209" s="5"/>
      <c r="G209" s="5"/>
    </row>
    <row r="210" spans="1:7">
      <c r="A210" s="5"/>
      <c r="B210" s="5"/>
      <c r="C210" s="5"/>
      <c r="D210" s="5"/>
      <c r="E210" s="5"/>
      <c r="F210" s="5"/>
      <c r="G210" s="5"/>
    </row>
    <row r="211" spans="1:7">
      <c r="A211" s="5"/>
      <c r="B211" s="5"/>
      <c r="C211" s="5"/>
      <c r="D211" s="5"/>
      <c r="E211" s="5"/>
      <c r="F211" s="5"/>
      <c r="G211" s="5"/>
    </row>
    <row r="212" spans="1:7">
      <c r="A212" s="5"/>
      <c r="B212" s="5"/>
      <c r="C212" s="5"/>
      <c r="D212" s="5"/>
      <c r="E212" s="5"/>
      <c r="F212" s="5"/>
      <c r="G212" s="5"/>
    </row>
    <row r="213" spans="1:7">
      <c r="A213" s="5"/>
      <c r="B213" s="5"/>
      <c r="C213" s="5"/>
      <c r="D213" s="5"/>
      <c r="E213" s="5"/>
      <c r="F213" s="5"/>
      <c r="G213" s="5"/>
    </row>
    <row r="214" spans="1:7">
      <c r="A214" s="5"/>
      <c r="B214" s="5"/>
      <c r="C214" s="5"/>
      <c r="D214" s="5"/>
      <c r="E214" s="5"/>
      <c r="F214" s="5"/>
      <c r="G214" s="5"/>
    </row>
    <row r="215" spans="1:7">
      <c r="A215" s="5"/>
      <c r="B215" s="5"/>
      <c r="C215" s="5"/>
      <c r="D215" s="5"/>
      <c r="E215" s="5"/>
      <c r="F215" s="5"/>
      <c r="G215" s="5"/>
    </row>
    <row r="216" spans="1:7">
      <c r="A216" s="5"/>
      <c r="B216" s="5"/>
      <c r="C216" s="5"/>
      <c r="D216" s="5"/>
      <c r="E216" s="5"/>
      <c r="F216" s="5"/>
      <c r="G216" s="5"/>
    </row>
    <row r="217" spans="1:7">
      <c r="A217" s="5"/>
      <c r="B217" s="5"/>
      <c r="C217" s="5"/>
      <c r="D217" s="5"/>
      <c r="E217" s="5"/>
      <c r="F217" s="5"/>
      <c r="G217" s="5"/>
    </row>
    <row r="218" spans="1:7">
      <c r="A218" s="5"/>
      <c r="B218" s="5"/>
      <c r="C218" s="5"/>
      <c r="D218" s="5"/>
      <c r="E218" s="5"/>
      <c r="F218" s="5"/>
      <c r="G218" s="5"/>
    </row>
    <row r="219" spans="1:7">
      <c r="A219" s="5"/>
      <c r="B219" s="5"/>
      <c r="C219" s="5"/>
      <c r="D219" s="5"/>
      <c r="E219" s="5"/>
      <c r="F219" s="5"/>
      <c r="G219" s="5"/>
    </row>
    <row r="220" spans="1:7">
      <c r="A220" s="5"/>
      <c r="B220" s="5"/>
      <c r="C220" s="5"/>
      <c r="D220" s="5"/>
      <c r="E220" s="5"/>
      <c r="F220" s="5"/>
      <c r="G220" s="5"/>
    </row>
    <row r="221" spans="1:7">
      <c r="A221" s="5"/>
      <c r="B221" s="5"/>
      <c r="C221" s="5"/>
      <c r="D221" s="5"/>
      <c r="E221" s="5"/>
      <c r="F221" s="5"/>
      <c r="G221" s="5"/>
    </row>
    <row r="222" spans="1:7">
      <c r="A222" s="5"/>
      <c r="B222" s="5"/>
      <c r="C222" s="5"/>
      <c r="D222" s="5"/>
      <c r="E222" s="5"/>
      <c r="F222" s="5"/>
      <c r="G222" s="5"/>
    </row>
    <row r="223" spans="1:7">
      <c r="A223" s="5"/>
      <c r="B223" s="5"/>
      <c r="C223" s="5"/>
      <c r="D223" s="5"/>
      <c r="E223" s="5"/>
      <c r="F223" s="5"/>
      <c r="G223" s="5"/>
    </row>
    <row r="224" spans="1:7">
      <c r="A224" s="5"/>
      <c r="B224" s="5"/>
      <c r="C224" s="5"/>
      <c r="D224" s="5"/>
      <c r="E224" s="5"/>
      <c r="F224" s="5"/>
      <c r="G224" s="5"/>
    </row>
    <row r="225" spans="1:7">
      <c r="A225" s="5"/>
      <c r="B225" s="5"/>
      <c r="C225" s="5"/>
      <c r="D225" s="5"/>
      <c r="E225" s="5"/>
      <c r="F225" s="5"/>
      <c r="G225" s="5"/>
    </row>
    <row r="226" spans="1:7">
      <c r="A226" s="5"/>
      <c r="B226" s="5"/>
      <c r="C226" s="5"/>
      <c r="D226" s="5"/>
      <c r="E226" s="5"/>
      <c r="F226" s="5"/>
      <c r="G226" s="5"/>
    </row>
    <row r="227" spans="1:7">
      <c r="A227" s="5"/>
      <c r="B227" s="5"/>
      <c r="C227" s="5"/>
      <c r="D227" s="5"/>
      <c r="E227" s="5"/>
      <c r="F227" s="5"/>
      <c r="G227" s="5"/>
    </row>
    <row r="228" spans="1:7">
      <c r="A228" s="5"/>
      <c r="B228" s="5"/>
      <c r="C228" s="5"/>
      <c r="D228" s="5"/>
      <c r="E228" s="5"/>
      <c r="F228" s="5"/>
      <c r="G228" s="5"/>
    </row>
    <row r="229" spans="1:7">
      <c r="A229" s="5"/>
      <c r="B229" s="5"/>
      <c r="C229" s="5"/>
      <c r="D229" s="5"/>
      <c r="E229" s="5"/>
      <c r="F229" s="5"/>
      <c r="G229" s="5"/>
    </row>
    <row r="230" spans="1:7">
      <c r="A230" s="5"/>
      <c r="B230" s="5"/>
      <c r="C230" s="5"/>
      <c r="D230" s="5"/>
      <c r="E230" s="5"/>
      <c r="F230" s="5"/>
      <c r="G230" s="5"/>
    </row>
    <row r="231" spans="1:7">
      <c r="A231" s="5"/>
      <c r="B231" s="5"/>
      <c r="C231" s="5"/>
      <c r="D231" s="5"/>
      <c r="E231" s="5"/>
      <c r="F231" s="5"/>
      <c r="G231" s="5"/>
    </row>
    <row r="232" spans="1:7">
      <c r="A232" s="5"/>
      <c r="B232" s="5"/>
      <c r="C232" s="5"/>
      <c r="D232" s="5"/>
      <c r="E232" s="5"/>
      <c r="F232" s="5"/>
      <c r="G232" s="5"/>
    </row>
    <row r="233" spans="1:7">
      <c r="A233" s="5"/>
      <c r="B233" s="5"/>
      <c r="C233" s="5"/>
      <c r="D233" s="5"/>
      <c r="E233" s="5"/>
      <c r="F233" s="5"/>
      <c r="G233" s="5"/>
    </row>
    <row r="234" spans="1:7">
      <c r="A234" s="5"/>
      <c r="B234" s="5"/>
      <c r="C234" s="5"/>
      <c r="D234" s="5"/>
      <c r="E234" s="5"/>
      <c r="F234" s="5"/>
      <c r="G234" s="5"/>
    </row>
    <row r="235" spans="1:7">
      <c r="A235" s="5"/>
      <c r="B235" s="5"/>
      <c r="C235" s="5"/>
      <c r="D235" s="5"/>
      <c r="E235" s="5"/>
      <c r="F235" s="5"/>
      <c r="G235" s="5"/>
    </row>
    <row r="236" spans="1:7">
      <c r="A236" s="5"/>
      <c r="B236" s="5"/>
      <c r="C236" s="5"/>
      <c r="D236" s="5"/>
      <c r="E236" s="5"/>
      <c r="F236" s="5"/>
      <c r="G236" s="5"/>
    </row>
    <row r="237" spans="1:7">
      <c r="A237" s="5"/>
      <c r="B237" s="5"/>
      <c r="C237" s="5"/>
      <c r="D237" s="5"/>
      <c r="E237" s="5"/>
      <c r="F237" s="5"/>
      <c r="G237" s="5"/>
    </row>
    <row r="238" spans="1:7">
      <c r="A238" s="5"/>
      <c r="B238" s="5"/>
      <c r="C238" s="5"/>
      <c r="D238" s="5"/>
      <c r="E238" s="5"/>
      <c r="F238" s="5"/>
      <c r="G238" s="5"/>
    </row>
    <row r="239" spans="1:7">
      <c r="A239" s="5"/>
      <c r="B239" s="5"/>
      <c r="C239" s="5"/>
      <c r="D239" s="5"/>
      <c r="E239" s="5"/>
      <c r="F239" s="5"/>
      <c r="G239" s="5"/>
    </row>
    <row r="240" spans="1:7">
      <c r="A240" s="5"/>
      <c r="B240" s="5"/>
      <c r="C240" s="5"/>
      <c r="D240" s="5"/>
      <c r="E240" s="5"/>
      <c r="F240" s="5"/>
      <c r="G240" s="5"/>
    </row>
    <row r="241" spans="1:7">
      <c r="A241" s="5"/>
      <c r="B241" s="5"/>
      <c r="C241" s="5"/>
      <c r="D241" s="5"/>
      <c r="E241" s="5"/>
      <c r="F241" s="5"/>
      <c r="G241" s="5"/>
    </row>
    <row r="242" spans="1:7">
      <c r="A242" s="5"/>
      <c r="B242" s="5"/>
      <c r="C242" s="5"/>
      <c r="D242" s="5"/>
      <c r="E242" s="5"/>
      <c r="F242" s="5"/>
      <c r="G242" s="5"/>
    </row>
    <row r="243" spans="1:7">
      <c r="A243" s="5"/>
      <c r="B243" s="5"/>
      <c r="C243" s="5"/>
      <c r="D243" s="5"/>
      <c r="E243" s="5"/>
      <c r="F243" s="5"/>
      <c r="G243" s="5"/>
    </row>
    <row r="244" spans="1:7">
      <c r="A244" s="5"/>
      <c r="B244" s="5"/>
      <c r="C244" s="5"/>
      <c r="D244" s="5"/>
      <c r="E244" s="5"/>
      <c r="F244" s="5"/>
      <c r="G244" s="5"/>
    </row>
    <row r="245" spans="1:7">
      <c r="A245" s="5"/>
      <c r="B245" s="5"/>
      <c r="C245" s="5"/>
      <c r="D245" s="5"/>
      <c r="E245" s="5"/>
      <c r="F245" s="5"/>
      <c r="G245" s="5"/>
    </row>
    <row r="246" spans="1:7">
      <c r="A246" s="5"/>
      <c r="B246" s="5"/>
      <c r="C246" s="5"/>
      <c r="D246" s="5"/>
      <c r="E246" s="5"/>
      <c r="F246" s="5"/>
      <c r="G246" s="5"/>
    </row>
    <row r="247" spans="1:7">
      <c r="A247" s="5"/>
      <c r="B247" s="5"/>
      <c r="C247" s="5"/>
      <c r="D247" s="5"/>
      <c r="E247" s="5"/>
      <c r="F247" s="5"/>
      <c r="G247" s="5"/>
    </row>
    <row r="248" spans="1:7">
      <c r="A248" s="5"/>
      <c r="B248" s="5"/>
      <c r="C248" s="5"/>
      <c r="D248" s="5"/>
      <c r="E248" s="5"/>
      <c r="F248" s="5"/>
      <c r="G248" s="5"/>
    </row>
    <row r="249" spans="1:7">
      <c r="A249" s="5"/>
      <c r="B249" s="5"/>
      <c r="C249" s="5"/>
      <c r="D249" s="5"/>
      <c r="E249" s="5"/>
      <c r="F249" s="5"/>
      <c r="G249" s="5"/>
    </row>
    <row r="250" spans="1:7">
      <c r="A250" s="5"/>
      <c r="B250" s="5"/>
      <c r="C250" s="5"/>
      <c r="D250" s="5"/>
      <c r="E250" s="5"/>
      <c r="F250" s="5"/>
      <c r="G250" s="5"/>
    </row>
    <row r="251" spans="1:7">
      <c r="A251" s="5"/>
      <c r="B251" s="5"/>
      <c r="C251" s="5"/>
      <c r="D251" s="5"/>
      <c r="E251" s="5"/>
      <c r="F251" s="5"/>
      <c r="G251" s="5"/>
    </row>
    <row r="252" spans="1:7">
      <c r="A252" s="5"/>
      <c r="B252" s="5"/>
      <c r="C252" s="5"/>
      <c r="D252" s="5"/>
      <c r="E252" s="5"/>
      <c r="F252" s="5"/>
      <c r="G252" s="5"/>
    </row>
    <row r="253" spans="1:7">
      <c r="A253" s="5"/>
      <c r="B253" s="5"/>
      <c r="C253" s="5"/>
      <c r="D253" s="5"/>
      <c r="E253" s="5"/>
      <c r="F253" s="5"/>
      <c r="G253" s="5"/>
    </row>
    <row r="254" spans="1:7">
      <c r="A254" s="5"/>
      <c r="B254" s="5"/>
      <c r="C254" s="5"/>
      <c r="D254" s="5"/>
      <c r="E254" s="5"/>
      <c r="F254" s="5"/>
      <c r="G254" s="5"/>
    </row>
    <row r="255" spans="1:7">
      <c r="A255" s="5"/>
      <c r="B255" s="5"/>
      <c r="C255" s="5"/>
      <c r="D255" s="5"/>
      <c r="E255" s="5"/>
      <c r="F255" s="5"/>
      <c r="G255" s="5"/>
    </row>
    <row r="256" spans="1:7">
      <c r="A256" s="5"/>
      <c r="B256" s="5"/>
      <c r="C256" s="5"/>
      <c r="D256" s="5"/>
      <c r="E256" s="5"/>
      <c r="F256" s="5"/>
      <c r="G256" s="5"/>
    </row>
    <row r="257" spans="1:7">
      <c r="A257" s="5"/>
      <c r="B257" s="5"/>
      <c r="C257" s="5"/>
      <c r="D257" s="5"/>
      <c r="E257" s="5"/>
      <c r="F257" s="5"/>
      <c r="G257" s="5"/>
    </row>
    <row r="258" spans="1:7">
      <c r="A258" s="5"/>
      <c r="B258" s="5"/>
      <c r="C258" s="5"/>
      <c r="D258" s="5"/>
      <c r="E258" s="5"/>
      <c r="F258" s="5"/>
      <c r="G258" s="5"/>
    </row>
    <row r="259" spans="1:7">
      <c r="A259" s="5"/>
      <c r="B259" s="5"/>
      <c r="C259" s="5"/>
      <c r="D259" s="5"/>
      <c r="E259" s="5"/>
      <c r="F259" s="5"/>
      <c r="G259" s="5"/>
    </row>
    <row r="260" spans="1:7">
      <c r="A260" s="5"/>
      <c r="B260" s="5"/>
      <c r="C260" s="5"/>
      <c r="D260" s="5"/>
      <c r="E260" s="5"/>
      <c r="F260" s="5"/>
      <c r="G260" s="5"/>
    </row>
    <row r="261" spans="1:7">
      <c r="A261" s="5"/>
      <c r="B261" s="5"/>
      <c r="C261" s="5"/>
      <c r="D261" s="5"/>
      <c r="E261" s="5"/>
      <c r="F261" s="5"/>
      <c r="G261" s="5"/>
    </row>
    <row r="262" spans="1:7">
      <c r="A262" s="5"/>
      <c r="B262" s="5"/>
      <c r="C262" s="5"/>
      <c r="D262" s="5"/>
      <c r="E262" s="5"/>
      <c r="F262" s="5"/>
      <c r="G262" s="5"/>
    </row>
    <row r="263" spans="1:7">
      <c r="A263" s="5"/>
      <c r="B263" s="5"/>
      <c r="C263" s="5"/>
      <c r="D263" s="5"/>
      <c r="E263" s="5"/>
      <c r="F263" s="5"/>
      <c r="G263" s="5"/>
    </row>
    <row r="264" spans="1:7">
      <c r="A264" s="5"/>
      <c r="B264" s="5"/>
      <c r="C264" s="5"/>
      <c r="D264" s="5"/>
      <c r="E264" s="5"/>
      <c r="F264" s="5"/>
      <c r="G264" s="5"/>
    </row>
    <row r="265" spans="1:7">
      <c r="A265" s="5"/>
      <c r="B265" s="5"/>
      <c r="C265" s="5"/>
      <c r="D265" s="5"/>
      <c r="E265" s="5"/>
      <c r="F265" s="5"/>
      <c r="G265" s="5"/>
    </row>
    <row r="266" spans="1:7">
      <c r="A266" s="5"/>
      <c r="B266" s="5"/>
      <c r="C266" s="5"/>
      <c r="D266" s="5"/>
      <c r="E266" s="5"/>
      <c r="F266" s="5"/>
      <c r="G266" s="5"/>
    </row>
    <row r="267" spans="1:7">
      <c r="A267" s="5"/>
      <c r="B267" s="5"/>
      <c r="C267" s="5"/>
      <c r="D267" s="5"/>
      <c r="E267" s="5"/>
      <c r="F267" s="5"/>
      <c r="G267" s="5"/>
    </row>
    <row r="268" spans="1:7">
      <c r="A268" s="5"/>
      <c r="B268" s="5"/>
      <c r="C268" s="5"/>
      <c r="D268" s="5"/>
      <c r="E268" s="5"/>
      <c r="F268" s="5"/>
      <c r="G268" s="5"/>
    </row>
    <row r="269" spans="1:7">
      <c r="A269" s="5"/>
      <c r="B269" s="5"/>
      <c r="C269" s="5"/>
      <c r="D269" s="5"/>
      <c r="E269" s="5"/>
      <c r="F269" s="5"/>
      <c r="G269" s="5"/>
    </row>
    <row r="270" spans="1:7">
      <c r="A270" s="5"/>
      <c r="B270" s="5"/>
      <c r="C270" s="5"/>
      <c r="D270" s="5"/>
      <c r="E270" s="5"/>
      <c r="F270" s="5"/>
      <c r="G270" s="5"/>
    </row>
    <row r="271" spans="1:7">
      <c r="A271" s="5"/>
      <c r="B271" s="5"/>
      <c r="C271" s="5"/>
      <c r="D271" s="5"/>
      <c r="E271" s="5"/>
      <c r="F271" s="5"/>
      <c r="G271" s="5"/>
    </row>
    <row r="272" spans="1:7">
      <c r="A272" s="5"/>
      <c r="B272" s="5"/>
      <c r="C272" s="5"/>
      <c r="D272" s="5"/>
      <c r="E272" s="5"/>
      <c r="F272" s="5"/>
      <c r="G272" s="5"/>
    </row>
    <row r="273" spans="1:7">
      <c r="A273" s="5"/>
      <c r="B273" s="5"/>
      <c r="C273" s="5"/>
      <c r="D273" s="5"/>
      <c r="E273" s="5"/>
      <c r="F273" s="5"/>
      <c r="G273" s="5"/>
    </row>
    <row r="274" spans="1:7">
      <c r="A274" s="5"/>
      <c r="B274" s="5"/>
      <c r="C274" s="5"/>
      <c r="D274" s="5"/>
      <c r="E274" s="5"/>
      <c r="F274" s="5"/>
      <c r="G274" s="5"/>
    </row>
    <row r="275" spans="1:7">
      <c r="A275" s="5"/>
      <c r="B275" s="5"/>
      <c r="C275" s="5"/>
      <c r="D275" s="5"/>
      <c r="E275" s="5"/>
      <c r="F275" s="5"/>
      <c r="G275" s="5"/>
    </row>
    <row r="276" spans="1:7">
      <c r="A276" s="5"/>
      <c r="B276" s="5"/>
      <c r="C276" s="5"/>
      <c r="D276" s="5"/>
      <c r="E276" s="5"/>
      <c r="F276" s="5"/>
      <c r="G276" s="5"/>
    </row>
    <row r="277" spans="1:7">
      <c r="A277" s="5"/>
      <c r="B277" s="5"/>
      <c r="C277" s="5"/>
      <c r="D277" s="5"/>
      <c r="E277" s="5"/>
      <c r="F277" s="5"/>
      <c r="G277" s="5"/>
    </row>
    <row r="278" spans="1:7">
      <c r="A278" s="5"/>
      <c r="B278" s="5"/>
      <c r="C278" s="5"/>
      <c r="D278" s="5"/>
      <c r="E278" s="5"/>
      <c r="F278" s="5"/>
      <c r="G278" s="5"/>
    </row>
    <row r="279" spans="1:7">
      <c r="A279" s="5"/>
      <c r="B279" s="5"/>
      <c r="C279" s="5"/>
      <c r="D279" s="5"/>
      <c r="E279" s="5"/>
      <c r="F279" s="5"/>
      <c r="G279" s="5"/>
    </row>
    <row r="280" spans="1:7">
      <c r="A280" s="5"/>
      <c r="B280" s="5"/>
      <c r="C280" s="5"/>
      <c r="D280" s="5"/>
      <c r="E280" s="5"/>
      <c r="F280" s="5"/>
      <c r="G280" s="5"/>
    </row>
    <row r="281" spans="1:7">
      <c r="A281" s="5"/>
      <c r="B281" s="5"/>
      <c r="C281" s="5"/>
      <c r="D281" s="5"/>
      <c r="E281" s="5"/>
      <c r="F281" s="5"/>
      <c r="G281" s="5"/>
    </row>
    <row r="282" spans="1:7">
      <c r="A282" s="5"/>
      <c r="B282" s="5"/>
      <c r="C282" s="5"/>
      <c r="D282" s="5"/>
      <c r="E282" s="5"/>
      <c r="F282" s="5"/>
      <c r="G282" s="5"/>
    </row>
    <row r="283" spans="1:7">
      <c r="A283" s="5"/>
      <c r="B283" s="5"/>
      <c r="C283" s="5"/>
      <c r="D283" s="5"/>
      <c r="E283" s="5"/>
      <c r="F283" s="5"/>
      <c r="G283" s="5"/>
    </row>
    <row r="284" spans="1:7">
      <c r="A284" s="5"/>
      <c r="B284" s="5"/>
      <c r="C284" s="5"/>
      <c r="D284" s="5"/>
      <c r="E284" s="5"/>
      <c r="F284" s="5"/>
      <c r="G284" s="5"/>
    </row>
    <row r="285" spans="1:7">
      <c r="A285" s="5"/>
      <c r="B285" s="5"/>
      <c r="C285" s="5"/>
      <c r="D285" s="5"/>
      <c r="E285" s="5"/>
      <c r="F285" s="5"/>
      <c r="G285" s="5"/>
    </row>
    <row r="286" spans="1:7">
      <c r="A286" s="5"/>
      <c r="B286" s="5"/>
      <c r="C286" s="5"/>
      <c r="D286" s="5"/>
      <c r="E286" s="5"/>
      <c r="F286" s="5"/>
      <c r="G286" s="5"/>
    </row>
    <row r="287" spans="1:7">
      <c r="A287" s="5"/>
      <c r="B287" s="5"/>
      <c r="C287" s="5"/>
      <c r="D287" s="5"/>
      <c r="E287" s="5"/>
      <c r="F287" s="5"/>
      <c r="G287" s="5"/>
    </row>
    <row r="288" spans="1:7">
      <c r="A288" s="5"/>
      <c r="B288" s="5"/>
      <c r="C288" s="5"/>
      <c r="D288" s="5"/>
      <c r="E288" s="5"/>
      <c r="F288" s="5"/>
      <c r="G288" s="5"/>
    </row>
    <row r="289" spans="1:7">
      <c r="A289" s="5"/>
      <c r="B289" s="5"/>
      <c r="C289" s="5"/>
      <c r="D289" s="5"/>
      <c r="E289" s="5"/>
      <c r="F289" s="5"/>
      <c r="G289" s="5"/>
    </row>
    <row r="290" spans="1:7">
      <c r="A290" s="5"/>
      <c r="B290" s="5"/>
      <c r="C290" s="5"/>
      <c r="D290" s="5"/>
      <c r="E290" s="5"/>
      <c r="F290" s="5"/>
      <c r="G290" s="5"/>
    </row>
    <row r="291" spans="1:7">
      <c r="A291" s="5"/>
      <c r="B291" s="5"/>
      <c r="C291" s="5"/>
      <c r="D291" s="5"/>
      <c r="E291" s="5"/>
      <c r="F291" s="5"/>
      <c r="G291" s="5"/>
    </row>
    <row r="292" spans="1:7">
      <c r="A292" s="5"/>
      <c r="B292" s="5"/>
      <c r="C292" s="5"/>
      <c r="D292" s="5"/>
      <c r="E292" s="5"/>
      <c r="F292" s="5"/>
      <c r="G292" s="5"/>
    </row>
    <row r="293" spans="1:7">
      <c r="A293" s="5"/>
      <c r="B293" s="5"/>
      <c r="C293" s="5"/>
      <c r="D293" s="5"/>
      <c r="E293" s="5"/>
      <c r="F293" s="5"/>
      <c r="G293" s="5"/>
    </row>
    <row r="294" spans="1:7">
      <c r="A294" s="5"/>
      <c r="B294" s="5"/>
      <c r="C294" s="5"/>
      <c r="D294" s="5"/>
      <c r="E294" s="5"/>
      <c r="F294" s="5"/>
      <c r="G294" s="5"/>
    </row>
    <row r="295" spans="1:7">
      <c r="A295" s="5"/>
      <c r="B295" s="5"/>
      <c r="C295" s="5"/>
      <c r="D295" s="5"/>
      <c r="E295" s="5"/>
      <c r="F295" s="5"/>
      <c r="G295" s="5"/>
    </row>
    <row r="296" spans="1:7">
      <c r="A296" s="5"/>
      <c r="B296" s="5"/>
      <c r="C296" s="5"/>
      <c r="D296" s="5"/>
      <c r="E296" s="5"/>
      <c r="F296" s="5"/>
      <c r="G296" s="5"/>
    </row>
    <row r="297" spans="1:7">
      <c r="A297" s="5"/>
      <c r="B297" s="5"/>
      <c r="C297" s="5"/>
      <c r="D297" s="5"/>
      <c r="E297" s="5"/>
      <c r="F297" s="5"/>
      <c r="G297" s="5"/>
    </row>
    <row r="298" spans="1:7">
      <c r="A298" s="5"/>
      <c r="B298" s="5"/>
      <c r="C298" s="5"/>
      <c r="D298" s="5"/>
      <c r="E298" s="5"/>
      <c r="F298" s="5"/>
      <c r="G298" s="5"/>
    </row>
    <row r="299" spans="1:7">
      <c r="A299" s="5"/>
      <c r="B299" s="5"/>
      <c r="C299" s="5"/>
      <c r="D299" s="5"/>
      <c r="E299" s="5"/>
      <c r="F299" s="5"/>
      <c r="G299" s="5"/>
    </row>
    <row r="300" spans="1:7">
      <c r="A300" s="5"/>
      <c r="B300" s="5"/>
      <c r="C300" s="5"/>
      <c r="D300" s="5"/>
      <c r="E300" s="5"/>
      <c r="F300" s="5"/>
      <c r="G300" s="5"/>
    </row>
    <row r="301" spans="1:7">
      <c r="A301" s="5"/>
      <c r="B301" s="5"/>
      <c r="C301" s="5"/>
      <c r="D301" s="5"/>
      <c r="E301" s="5"/>
      <c r="F301" s="5"/>
      <c r="G301" s="5"/>
    </row>
    <row r="302" spans="1:7">
      <c r="A302" s="5"/>
      <c r="B302" s="5"/>
      <c r="C302" s="5"/>
      <c r="D302" s="5"/>
      <c r="E302" s="5"/>
      <c r="F302" s="5"/>
      <c r="G302" s="5"/>
    </row>
    <row r="303" spans="1:7">
      <c r="A303" s="5"/>
      <c r="B303" s="5"/>
      <c r="C303" s="5"/>
      <c r="D303" s="5"/>
      <c r="E303" s="5"/>
      <c r="F303" s="5"/>
      <c r="G303" s="5"/>
    </row>
    <row r="304" spans="1:7">
      <c r="A304" s="5"/>
      <c r="B304" s="5"/>
      <c r="C304" s="5"/>
      <c r="D304" s="5"/>
      <c r="E304" s="5"/>
      <c r="F304" s="5"/>
      <c r="G304" s="5"/>
    </row>
    <row r="305" spans="1:7">
      <c r="A305" s="5"/>
      <c r="B305" s="5"/>
      <c r="C305" s="5"/>
      <c r="D305" s="5"/>
      <c r="E305" s="5"/>
      <c r="F305" s="5"/>
      <c r="G305" s="5"/>
    </row>
    <row r="306" spans="1:7">
      <c r="A306" s="5"/>
      <c r="B306" s="5"/>
      <c r="C306" s="5"/>
      <c r="D306" s="5"/>
      <c r="E306" s="5"/>
      <c r="F306" s="5"/>
      <c r="G306" s="5"/>
    </row>
    <row r="307" spans="1:7">
      <c r="A307" s="5"/>
      <c r="B307" s="5"/>
      <c r="C307" s="5"/>
      <c r="D307" s="5"/>
      <c r="E307" s="5"/>
      <c r="F307" s="5"/>
      <c r="G307" s="5"/>
    </row>
    <row r="308" spans="1:7">
      <c r="A308" s="5"/>
      <c r="B308" s="5"/>
      <c r="C308" s="5"/>
      <c r="D308" s="5"/>
      <c r="E308" s="5"/>
      <c r="F308" s="5"/>
      <c r="G308" s="5"/>
    </row>
    <row r="309" spans="1:7">
      <c r="A309" s="5"/>
      <c r="B309" s="5"/>
      <c r="C309" s="5"/>
      <c r="D309" s="5"/>
      <c r="E309" s="5"/>
      <c r="F309" s="5"/>
      <c r="G309" s="5"/>
    </row>
    <row r="310" spans="1:7">
      <c r="A310" s="5"/>
      <c r="B310" s="5"/>
      <c r="C310" s="5"/>
      <c r="D310" s="5"/>
      <c r="E310" s="5"/>
      <c r="F310" s="5"/>
      <c r="G310" s="5"/>
    </row>
    <row r="311" spans="1:7">
      <c r="A311" s="5"/>
      <c r="B311" s="5"/>
      <c r="C311" s="5"/>
      <c r="D311" s="5"/>
      <c r="E311" s="5"/>
      <c r="F311" s="5"/>
      <c r="G311" s="5"/>
    </row>
    <row r="312" spans="1:7">
      <c r="A312" s="5"/>
      <c r="B312" s="5"/>
      <c r="C312" s="5"/>
      <c r="D312" s="5"/>
      <c r="E312" s="5"/>
      <c r="F312" s="5"/>
      <c r="G312" s="5"/>
    </row>
    <row r="313" spans="1:7">
      <c r="A313" s="5"/>
      <c r="B313" s="5"/>
      <c r="C313" s="5"/>
      <c r="D313" s="5"/>
      <c r="E313" s="5"/>
      <c r="F313" s="5"/>
      <c r="G313" s="5"/>
    </row>
    <row r="314" spans="1:7">
      <c r="A314" s="5"/>
      <c r="B314" s="5"/>
      <c r="C314" s="5"/>
      <c r="D314" s="5"/>
      <c r="E314" s="5"/>
      <c r="F314" s="5"/>
      <c r="G314" s="5"/>
    </row>
    <row r="315" spans="1:7">
      <c r="A315" s="5"/>
      <c r="B315" s="5"/>
      <c r="C315" s="5"/>
      <c r="D315" s="5"/>
      <c r="E315" s="5"/>
      <c r="F315" s="5"/>
      <c r="G315" s="5"/>
    </row>
    <row r="316" spans="1:7">
      <c r="A316" s="5"/>
      <c r="B316" s="5"/>
      <c r="C316" s="5"/>
      <c r="D316" s="5"/>
      <c r="E316" s="5"/>
      <c r="F316" s="5"/>
      <c r="G316" s="5"/>
    </row>
    <row r="317" spans="1:7">
      <c r="A317" s="5"/>
      <c r="B317" s="5"/>
      <c r="C317" s="5"/>
      <c r="D317" s="5"/>
      <c r="E317" s="5"/>
      <c r="F317" s="5"/>
      <c r="G317" s="5"/>
    </row>
    <row r="318" spans="1:7">
      <c r="A318" s="5"/>
      <c r="B318" s="5"/>
      <c r="C318" s="5"/>
      <c r="D318" s="5"/>
      <c r="E318" s="5"/>
      <c r="F318" s="5"/>
      <c r="G318" s="5"/>
    </row>
    <row r="319" spans="1:7">
      <c r="A319" s="5"/>
      <c r="B319" s="5"/>
      <c r="C319" s="5"/>
      <c r="D319" s="5"/>
      <c r="E319" s="5"/>
      <c r="F319" s="5"/>
      <c r="G319" s="5"/>
    </row>
    <row r="320" spans="1:7">
      <c r="A320" s="5"/>
      <c r="B320" s="5"/>
      <c r="C320" s="5"/>
      <c r="D320" s="5"/>
      <c r="E320" s="5"/>
      <c r="F320" s="5"/>
      <c r="G320" s="5"/>
    </row>
    <row r="321" spans="1:7">
      <c r="A321" s="5"/>
      <c r="B321" s="5"/>
      <c r="C321" s="5"/>
      <c r="D321" s="5"/>
      <c r="E321" s="5"/>
      <c r="F321" s="5"/>
      <c r="G321" s="5"/>
    </row>
    <row r="322" spans="1:7">
      <c r="A322" s="5"/>
      <c r="B322" s="5"/>
      <c r="C322" s="5"/>
      <c r="D322" s="5"/>
      <c r="E322" s="5"/>
      <c r="F322" s="5"/>
      <c r="G322" s="5"/>
    </row>
    <row r="323" spans="1:7">
      <c r="A323" s="5"/>
      <c r="B323" s="5"/>
      <c r="C323" s="5"/>
      <c r="D323" s="5"/>
      <c r="E323" s="5"/>
      <c r="F323" s="5"/>
      <c r="G323" s="5"/>
    </row>
    <row r="324" spans="1:7">
      <c r="A324" s="5"/>
      <c r="B324" s="5"/>
      <c r="C324" s="5"/>
      <c r="D324" s="5"/>
      <c r="E324" s="5"/>
      <c r="F324" s="5"/>
      <c r="G324" s="5"/>
    </row>
    <row r="325" spans="1:7">
      <c r="A325" s="5"/>
      <c r="B325" s="5"/>
      <c r="C325" s="5"/>
      <c r="D325" s="5"/>
      <c r="E325" s="5"/>
      <c r="F325" s="5"/>
      <c r="G325" s="5"/>
    </row>
    <row r="326" spans="1:7">
      <c r="A326" s="5"/>
      <c r="B326" s="5"/>
      <c r="C326" s="5"/>
      <c r="D326" s="5"/>
      <c r="E326" s="5"/>
      <c r="F326" s="5"/>
      <c r="G326" s="5"/>
    </row>
    <row r="327" spans="1:7">
      <c r="A327" s="5"/>
      <c r="B327" s="5"/>
      <c r="C327" s="5"/>
      <c r="D327" s="5"/>
      <c r="E327" s="5"/>
      <c r="F327" s="5"/>
      <c r="G327" s="5"/>
    </row>
    <row r="328" spans="1:7">
      <c r="A328" s="5"/>
      <c r="B328" s="5"/>
      <c r="C328" s="5"/>
      <c r="D328" s="5"/>
      <c r="E328" s="5"/>
      <c r="F328" s="5"/>
      <c r="G328" s="5"/>
    </row>
    <row r="329" spans="1:7">
      <c r="A329" s="5"/>
      <c r="B329" s="5"/>
      <c r="C329" s="5"/>
      <c r="D329" s="5"/>
      <c r="E329" s="5"/>
      <c r="F329" s="5"/>
      <c r="G329" s="5"/>
    </row>
    <row r="330" spans="1:7">
      <c r="A330" s="5"/>
      <c r="B330" s="5"/>
      <c r="C330" s="5"/>
      <c r="D330" s="5"/>
      <c r="E330" s="5"/>
      <c r="F330" s="5"/>
      <c r="G330" s="5"/>
    </row>
    <row r="331" spans="1:7">
      <c r="A331" s="5"/>
      <c r="B331" s="5"/>
      <c r="C331" s="5"/>
      <c r="D331" s="5"/>
      <c r="E331" s="5"/>
      <c r="F331" s="5"/>
      <c r="G331" s="5"/>
    </row>
    <row r="332" spans="1:7">
      <c r="A332" s="5"/>
      <c r="B332" s="5"/>
      <c r="C332" s="5"/>
      <c r="D332" s="5"/>
      <c r="E332" s="5"/>
      <c r="F332" s="5"/>
      <c r="G332" s="5"/>
    </row>
    <row r="333" spans="1:7">
      <c r="A333" s="5"/>
      <c r="B333" s="5"/>
      <c r="C333" s="5"/>
      <c r="D333" s="5"/>
      <c r="E333" s="5"/>
      <c r="F333" s="5"/>
      <c r="G333" s="5"/>
    </row>
    <row r="334" spans="1:7">
      <c r="A334" s="5"/>
      <c r="B334" s="5"/>
      <c r="C334" s="5"/>
      <c r="D334" s="5"/>
      <c r="E334" s="5"/>
      <c r="F334" s="5"/>
      <c r="G334" s="5"/>
    </row>
    <row r="335" spans="1:7">
      <c r="A335" s="5"/>
      <c r="B335" s="5"/>
      <c r="C335" s="5"/>
      <c r="D335" s="5"/>
      <c r="E335" s="5"/>
      <c r="F335" s="5"/>
      <c r="G335" s="5"/>
    </row>
    <row r="336" spans="1:7">
      <c r="A336" s="5"/>
      <c r="B336" s="5"/>
      <c r="C336" s="5"/>
      <c r="D336" s="5"/>
      <c r="E336" s="5"/>
      <c r="F336" s="5"/>
      <c r="G336" s="5"/>
    </row>
    <row r="337" spans="1:7">
      <c r="A337" s="5"/>
      <c r="B337" s="5"/>
      <c r="C337" s="5"/>
      <c r="D337" s="5"/>
      <c r="E337" s="5"/>
      <c r="F337" s="5"/>
      <c r="G337" s="5"/>
    </row>
    <row r="338" spans="1:7">
      <c r="A338" s="5"/>
      <c r="B338" s="5"/>
      <c r="C338" s="5"/>
      <c r="D338" s="5"/>
      <c r="E338" s="5"/>
      <c r="F338" s="5"/>
      <c r="G338" s="5"/>
    </row>
    <row r="339" spans="1:7">
      <c r="A339" s="5"/>
      <c r="B339" s="5"/>
      <c r="C339" s="5"/>
      <c r="D339" s="5"/>
      <c r="E339" s="5"/>
      <c r="F339" s="5"/>
      <c r="G339" s="5"/>
    </row>
    <row r="340" spans="1:7">
      <c r="A340" s="5"/>
      <c r="B340" s="5"/>
      <c r="C340" s="5"/>
      <c r="D340" s="5"/>
      <c r="E340" s="5"/>
      <c r="F340" s="5"/>
      <c r="G340" s="5"/>
    </row>
    <row r="341" spans="1:7">
      <c r="A341" s="5"/>
      <c r="B341" s="5"/>
      <c r="C341" s="5"/>
      <c r="D341" s="5"/>
      <c r="E341" s="5"/>
      <c r="F341" s="5"/>
      <c r="G341" s="5"/>
    </row>
    <row r="342" spans="1:7">
      <c r="A342" s="5"/>
      <c r="B342" s="5"/>
      <c r="C342" s="5"/>
      <c r="D342" s="5"/>
      <c r="E342" s="5"/>
      <c r="F342" s="5"/>
      <c r="G342" s="5"/>
    </row>
    <row r="343" spans="1:7">
      <c r="A343" s="5"/>
      <c r="B343" s="5"/>
      <c r="C343" s="5"/>
      <c r="D343" s="5"/>
      <c r="E343" s="5"/>
      <c r="F343" s="5"/>
      <c r="G343" s="5"/>
    </row>
    <row r="344" spans="1:7">
      <c r="A344" s="5"/>
      <c r="B344" s="5"/>
      <c r="C344" s="5"/>
      <c r="D344" s="5"/>
      <c r="E344" s="5"/>
      <c r="F344" s="5"/>
      <c r="G344" s="5"/>
    </row>
    <row r="345" spans="1:7">
      <c r="A345" s="5"/>
      <c r="B345" s="5"/>
      <c r="C345" s="5"/>
      <c r="D345" s="5"/>
      <c r="E345" s="5"/>
      <c r="F345" s="5"/>
      <c r="G345" s="5"/>
    </row>
    <row r="346" spans="1:7">
      <c r="A346" s="5"/>
      <c r="B346" s="5"/>
      <c r="C346" s="5"/>
      <c r="D346" s="5"/>
      <c r="E346" s="5"/>
      <c r="F346" s="5"/>
      <c r="G346" s="5"/>
    </row>
    <row r="347" spans="1:7">
      <c r="A347" s="5"/>
      <c r="B347" s="5"/>
      <c r="C347" s="5"/>
      <c r="D347" s="5"/>
      <c r="E347" s="5"/>
      <c r="F347" s="5"/>
      <c r="G347" s="5"/>
    </row>
    <row r="348" spans="1:7">
      <c r="A348" s="5"/>
      <c r="B348" s="5"/>
      <c r="C348" s="5"/>
      <c r="D348" s="5"/>
      <c r="E348" s="5"/>
      <c r="F348" s="5"/>
      <c r="G348" s="5"/>
    </row>
    <row r="349" spans="1:7">
      <c r="A349" s="5"/>
      <c r="B349" s="5"/>
      <c r="C349" s="5"/>
      <c r="D349" s="5"/>
      <c r="E349" s="5"/>
      <c r="F349" s="5"/>
      <c r="G349" s="5"/>
    </row>
    <row r="350" spans="1:7">
      <c r="A350" s="5"/>
      <c r="B350" s="5"/>
      <c r="C350" s="5"/>
      <c r="D350" s="5"/>
      <c r="E350" s="5"/>
      <c r="F350" s="5"/>
      <c r="G350" s="5"/>
    </row>
    <row r="351" spans="1:7">
      <c r="A351" s="5"/>
      <c r="B351" s="5"/>
      <c r="C351" s="5"/>
      <c r="D351" s="5"/>
      <c r="E351" s="5"/>
      <c r="F351" s="5"/>
      <c r="G351" s="5"/>
    </row>
    <row r="352" spans="1:7">
      <c r="A352" s="5"/>
      <c r="B352" s="5"/>
      <c r="C352" s="5"/>
      <c r="D352" s="5"/>
      <c r="E352" s="5"/>
      <c r="F352" s="5"/>
      <c r="G352" s="5"/>
    </row>
    <row r="353" spans="1:7">
      <c r="A353" s="5"/>
      <c r="B353" s="5"/>
      <c r="C353" s="5"/>
      <c r="D353" s="5"/>
      <c r="E353" s="5"/>
      <c r="F353" s="5"/>
      <c r="G353" s="5"/>
    </row>
    <row r="354" spans="1:7">
      <c r="A354" s="5"/>
      <c r="B354" s="5"/>
      <c r="C354" s="5"/>
      <c r="D354" s="5"/>
      <c r="E354" s="5"/>
      <c r="F354" s="5"/>
      <c r="G354" s="5"/>
    </row>
    <row r="355" spans="1:7">
      <c r="A355" s="5"/>
      <c r="B355" s="5"/>
      <c r="C355" s="5"/>
      <c r="D355" s="5"/>
      <c r="E355" s="5"/>
      <c r="F355" s="5"/>
      <c r="G355" s="5"/>
    </row>
    <row r="356" spans="1:7">
      <c r="A356" s="5"/>
      <c r="B356" s="5"/>
      <c r="C356" s="5"/>
      <c r="D356" s="5"/>
      <c r="E356" s="5"/>
      <c r="F356" s="5"/>
      <c r="G356" s="5"/>
    </row>
    <row r="357" spans="1:7">
      <c r="A357" s="5"/>
      <c r="B357" s="5"/>
      <c r="C357" s="5"/>
      <c r="D357" s="5"/>
      <c r="E357" s="5"/>
      <c r="F357" s="5"/>
      <c r="G357" s="5"/>
    </row>
    <row r="358" spans="1:7">
      <c r="A358" s="5"/>
      <c r="B358" s="5"/>
      <c r="C358" s="5"/>
      <c r="D358" s="5"/>
      <c r="E358" s="5"/>
      <c r="F358" s="5"/>
      <c r="G358" s="5"/>
    </row>
    <row r="359" spans="1:7">
      <c r="A359" s="5"/>
      <c r="B359" s="5"/>
      <c r="C359" s="5"/>
      <c r="D359" s="5"/>
      <c r="E359" s="5"/>
      <c r="F359" s="5"/>
      <c r="G359" s="5"/>
    </row>
    <row r="360" spans="1:7">
      <c r="A360" s="5"/>
      <c r="B360" s="5"/>
      <c r="C360" s="5"/>
      <c r="D360" s="5"/>
      <c r="E360" s="5"/>
      <c r="F360" s="5"/>
      <c r="G360" s="5"/>
    </row>
    <row r="361" spans="1:7">
      <c r="A361" s="5"/>
      <c r="B361" s="5"/>
      <c r="C361" s="5"/>
      <c r="D361" s="5"/>
      <c r="E361" s="5"/>
      <c r="F361" s="5"/>
      <c r="G361" s="5"/>
    </row>
    <row r="362" spans="1:7">
      <c r="A362" s="5"/>
      <c r="B362" s="5"/>
      <c r="C362" s="5"/>
      <c r="D362" s="5"/>
      <c r="E362" s="5"/>
      <c r="F362" s="5"/>
      <c r="G362" s="5"/>
    </row>
    <row r="363" spans="1:7">
      <c r="A363" s="5"/>
      <c r="B363" s="5"/>
      <c r="C363" s="5"/>
      <c r="D363" s="5"/>
      <c r="E363" s="5"/>
      <c r="F363" s="5"/>
      <c r="G363" s="5"/>
    </row>
    <row r="364" spans="1:7">
      <c r="A364" s="5"/>
      <c r="B364" s="5"/>
      <c r="C364" s="5"/>
      <c r="D364" s="5"/>
      <c r="E364" s="5"/>
      <c r="F364" s="5"/>
      <c r="G364" s="5"/>
    </row>
    <row r="365" spans="1:7">
      <c r="A365" s="5"/>
      <c r="B365" s="5"/>
      <c r="C365" s="5"/>
      <c r="D365" s="5"/>
      <c r="E365" s="5"/>
      <c r="F365" s="5"/>
      <c r="G365" s="5"/>
    </row>
    <row r="366" spans="1:7">
      <c r="A366" s="5"/>
      <c r="B366" s="5"/>
      <c r="C366" s="5"/>
      <c r="D366" s="5"/>
      <c r="E366" s="5"/>
      <c r="F366" s="5"/>
      <c r="G366" s="5"/>
    </row>
    <row r="367" spans="1:7">
      <c r="A367" s="5"/>
      <c r="B367" s="5"/>
      <c r="C367" s="5"/>
      <c r="D367" s="5"/>
      <c r="E367" s="5"/>
      <c r="F367" s="5"/>
      <c r="G367" s="5"/>
    </row>
    <row r="368" spans="1:7">
      <c r="A368" s="5"/>
      <c r="B368" s="5"/>
      <c r="C368" s="5"/>
      <c r="D368" s="5"/>
      <c r="E368" s="5"/>
      <c r="F368" s="5"/>
      <c r="G368" s="5"/>
    </row>
    <row r="369" spans="1:7">
      <c r="A369" s="5"/>
      <c r="B369" s="5"/>
      <c r="C369" s="5"/>
      <c r="D369" s="5"/>
      <c r="E369" s="5"/>
      <c r="F369" s="5"/>
      <c r="G369" s="5"/>
    </row>
    <row r="370" spans="1:7">
      <c r="A370" s="5"/>
      <c r="B370" s="5"/>
      <c r="C370" s="5"/>
      <c r="D370" s="5"/>
      <c r="E370" s="5"/>
      <c r="F370" s="5"/>
      <c r="G370" s="5"/>
    </row>
    <row r="371" spans="1:7">
      <c r="A371" s="5"/>
      <c r="B371" s="5"/>
      <c r="C371" s="5"/>
      <c r="D371" s="5"/>
      <c r="E371" s="5"/>
      <c r="F371" s="5"/>
      <c r="G371" s="5"/>
    </row>
    <row r="372" spans="1:7">
      <c r="A372" s="5"/>
      <c r="B372" s="5"/>
      <c r="C372" s="5"/>
      <c r="D372" s="5"/>
      <c r="E372" s="5"/>
      <c r="F372" s="5"/>
      <c r="G372" s="5"/>
    </row>
    <row r="373" spans="1:7">
      <c r="A373" s="5"/>
      <c r="B373" s="5"/>
      <c r="C373" s="5"/>
      <c r="D373" s="5"/>
      <c r="E373" s="5"/>
      <c r="F373" s="5"/>
      <c r="G373" s="5"/>
    </row>
    <row r="374" spans="1:7">
      <c r="A374" s="5"/>
      <c r="B374" s="5"/>
      <c r="C374" s="5"/>
      <c r="D374" s="5"/>
      <c r="E374" s="5"/>
      <c r="F374" s="5"/>
      <c r="G374" s="5"/>
    </row>
    <row r="375" spans="1:7">
      <c r="A375" s="5"/>
      <c r="B375" s="5"/>
      <c r="C375" s="5"/>
      <c r="D375" s="5"/>
      <c r="E375" s="5"/>
      <c r="F375" s="5"/>
      <c r="G375" s="5"/>
    </row>
    <row r="376" spans="1:7">
      <c r="A376" s="5"/>
      <c r="B376" s="5"/>
      <c r="C376" s="5"/>
      <c r="D376" s="5"/>
      <c r="E376" s="5"/>
      <c r="F376" s="5"/>
      <c r="G376" s="5"/>
    </row>
    <row r="377" spans="1:7">
      <c r="A377" s="5"/>
      <c r="B377" s="5"/>
      <c r="C377" s="5"/>
      <c r="D377" s="5"/>
      <c r="E377" s="5"/>
      <c r="F377" s="5"/>
      <c r="G377" s="5"/>
    </row>
    <row r="378" spans="1:7">
      <c r="A378" s="5"/>
      <c r="B378" s="5"/>
      <c r="C378" s="5"/>
      <c r="D378" s="5"/>
      <c r="E378" s="5"/>
      <c r="F378" s="5"/>
      <c r="G378" s="5"/>
    </row>
    <row r="379" spans="1:7">
      <c r="A379" s="5"/>
      <c r="B379" s="5"/>
      <c r="C379" s="5"/>
      <c r="D379" s="5"/>
      <c r="E379" s="5"/>
      <c r="F379" s="5"/>
      <c r="G379" s="5"/>
    </row>
    <row r="380" spans="1:7">
      <c r="A380" s="5"/>
      <c r="B380" s="5"/>
      <c r="C380" s="5"/>
      <c r="D380" s="5"/>
      <c r="E380" s="5"/>
      <c r="F380" s="5"/>
      <c r="G380" s="5"/>
    </row>
    <row r="381" spans="1:7">
      <c r="A381" s="5"/>
      <c r="B381" s="5"/>
      <c r="C381" s="5"/>
      <c r="D381" s="5"/>
      <c r="E381" s="5"/>
      <c r="F381" s="5"/>
      <c r="G381" s="5"/>
    </row>
    <row r="382" spans="1:7">
      <c r="A382" s="5"/>
      <c r="B382" s="5"/>
      <c r="C382" s="5"/>
      <c r="D382" s="5"/>
      <c r="E382" s="5"/>
      <c r="F382" s="5"/>
      <c r="G382" s="5"/>
    </row>
    <row r="383" spans="1:7">
      <c r="A383" s="5"/>
      <c r="B383" s="5"/>
      <c r="C383" s="5"/>
      <c r="D383" s="5"/>
      <c r="E383" s="5"/>
      <c r="F383" s="5"/>
      <c r="G383" s="5"/>
    </row>
    <row r="384" spans="1:7">
      <c r="A384" s="5"/>
      <c r="B384" s="5"/>
      <c r="C384" s="5"/>
      <c r="D384" s="5"/>
      <c r="E384" s="5"/>
      <c r="F384" s="5"/>
      <c r="G384" s="5"/>
    </row>
    <row r="385" spans="1:7">
      <c r="A385" s="5"/>
      <c r="B385" s="5"/>
      <c r="C385" s="5"/>
      <c r="D385" s="5"/>
      <c r="E385" s="5"/>
      <c r="F385" s="5"/>
      <c r="G385" s="5"/>
    </row>
    <row r="386" spans="1:7">
      <c r="A386" s="5"/>
      <c r="B386" s="5"/>
      <c r="C386" s="5"/>
      <c r="D386" s="5"/>
      <c r="E386" s="5"/>
      <c r="F386" s="5"/>
      <c r="G386" s="5"/>
    </row>
    <row r="387" spans="1:7">
      <c r="A387" s="5"/>
      <c r="B387" s="5"/>
      <c r="C387" s="5"/>
      <c r="D387" s="5"/>
      <c r="E387" s="5"/>
      <c r="F387" s="5"/>
      <c r="G387" s="5"/>
    </row>
    <row r="388" spans="1:7">
      <c r="A388" s="5"/>
      <c r="B388" s="5"/>
      <c r="C388" s="5"/>
      <c r="D388" s="5"/>
      <c r="E388" s="5"/>
      <c r="F388" s="5"/>
      <c r="G388" s="5"/>
    </row>
    <row r="389" spans="1:7">
      <c r="A389" s="5"/>
      <c r="B389" s="5"/>
      <c r="C389" s="5"/>
      <c r="D389" s="5"/>
      <c r="E389" s="5"/>
      <c r="F389" s="5"/>
      <c r="G389" s="5"/>
    </row>
    <row r="390" spans="1:7">
      <c r="A390" s="5"/>
      <c r="B390" s="5"/>
      <c r="C390" s="5"/>
      <c r="D390" s="5"/>
      <c r="E390" s="5"/>
      <c r="F390" s="5"/>
      <c r="G390" s="5"/>
    </row>
    <row r="391" spans="1:7">
      <c r="A391" s="5"/>
      <c r="B391" s="5"/>
      <c r="C391" s="5"/>
      <c r="D391" s="5"/>
      <c r="E391" s="5"/>
      <c r="F391" s="5"/>
      <c r="G391" s="5"/>
    </row>
    <row r="392" spans="1:7">
      <c r="A392" s="5"/>
      <c r="B392" s="5"/>
      <c r="C392" s="5"/>
      <c r="D392" s="5"/>
      <c r="E392" s="5"/>
      <c r="F392" s="5"/>
      <c r="G392" s="5"/>
    </row>
    <row r="393" spans="1:7">
      <c r="A393" s="5"/>
      <c r="B393" s="5"/>
      <c r="C393" s="5"/>
      <c r="D393" s="5"/>
      <c r="E393" s="5"/>
      <c r="F393" s="5"/>
      <c r="G393" s="5"/>
    </row>
    <row r="394" spans="1:7">
      <c r="A394" s="5"/>
      <c r="B394" s="5"/>
      <c r="C394" s="5"/>
      <c r="D394" s="5"/>
      <c r="E394" s="5"/>
      <c r="F394" s="5"/>
      <c r="G394" s="5"/>
    </row>
    <row r="395" spans="1:7">
      <c r="A395" s="5"/>
      <c r="B395" s="5"/>
      <c r="C395" s="5"/>
      <c r="D395" s="5"/>
      <c r="E395" s="5"/>
      <c r="F395" s="5"/>
      <c r="G395" s="5"/>
    </row>
    <row r="396" spans="1:7">
      <c r="A396" s="5"/>
      <c r="B396" s="5"/>
      <c r="C396" s="5"/>
      <c r="D396" s="5"/>
      <c r="E396" s="5"/>
      <c r="F396" s="5"/>
      <c r="G396" s="5"/>
    </row>
    <row r="397" spans="1:7">
      <c r="A397" s="5"/>
      <c r="B397" s="5"/>
      <c r="C397" s="5"/>
      <c r="D397" s="5"/>
      <c r="E397" s="5"/>
      <c r="F397" s="5"/>
      <c r="G397" s="5"/>
    </row>
    <row r="398" spans="1:7">
      <c r="A398" s="5"/>
      <c r="B398" s="5"/>
      <c r="C398" s="5"/>
      <c r="D398" s="5"/>
      <c r="E398" s="5"/>
      <c r="F398" s="5"/>
      <c r="G398" s="5"/>
    </row>
    <row r="399" spans="1:7">
      <c r="A399" s="5"/>
      <c r="B399" s="5"/>
      <c r="C399" s="5"/>
      <c r="D399" s="5"/>
      <c r="E399" s="5"/>
      <c r="F399" s="5"/>
      <c r="G399" s="5"/>
    </row>
    <row r="400" spans="1:7">
      <c r="A400" s="5"/>
      <c r="B400" s="5"/>
      <c r="C400" s="5"/>
      <c r="D400" s="5"/>
      <c r="E400" s="5"/>
      <c r="F400" s="5"/>
      <c r="G400" s="5"/>
    </row>
    <row r="401" spans="1:7">
      <c r="A401" s="5"/>
      <c r="B401" s="5"/>
      <c r="C401" s="5"/>
      <c r="D401" s="5"/>
      <c r="E401" s="5"/>
      <c r="F401" s="5"/>
      <c r="G401" s="5"/>
    </row>
    <row r="402" spans="1:7">
      <c r="A402" s="5"/>
      <c r="B402" s="5"/>
      <c r="C402" s="5"/>
      <c r="D402" s="5"/>
      <c r="E402" s="5"/>
      <c r="F402" s="5"/>
      <c r="G402" s="5"/>
    </row>
    <row r="403" spans="1:7">
      <c r="A403" s="5"/>
      <c r="B403" s="5"/>
      <c r="C403" s="5"/>
      <c r="D403" s="5"/>
      <c r="E403" s="5"/>
      <c r="F403" s="5"/>
      <c r="G403" s="5"/>
    </row>
    <row r="404" spans="1:7">
      <c r="A404" s="5"/>
      <c r="B404" s="5"/>
      <c r="C404" s="5"/>
      <c r="D404" s="5"/>
      <c r="E404" s="5"/>
      <c r="F404" s="5"/>
      <c r="G404" s="5"/>
    </row>
    <row r="405" spans="1:7">
      <c r="A405" s="5"/>
      <c r="B405" s="5"/>
      <c r="C405" s="5"/>
      <c r="D405" s="5"/>
      <c r="E405" s="5"/>
      <c r="F405" s="5"/>
      <c r="G405" s="5"/>
    </row>
    <row r="406" spans="1:7">
      <c r="A406" s="5"/>
      <c r="B406" s="5"/>
      <c r="C406" s="5"/>
      <c r="D406" s="5"/>
      <c r="E406" s="5"/>
      <c r="F406" s="5"/>
      <c r="G406" s="5"/>
    </row>
    <row r="407" spans="1:7">
      <c r="A407" s="5"/>
      <c r="B407" s="5"/>
      <c r="C407" s="5"/>
      <c r="D407" s="5"/>
      <c r="E407" s="5"/>
      <c r="F407" s="5"/>
      <c r="G407" s="5"/>
    </row>
    <row r="408" spans="1:7">
      <c r="A408" s="5"/>
      <c r="B408" s="5"/>
      <c r="C408" s="5"/>
      <c r="D408" s="5"/>
      <c r="E408" s="5"/>
      <c r="F408" s="5"/>
      <c r="G408" s="5"/>
    </row>
    <row r="409" spans="1:7">
      <c r="A409" s="5"/>
      <c r="B409" s="5"/>
      <c r="C409" s="5"/>
      <c r="D409" s="5"/>
      <c r="E409" s="5"/>
      <c r="F409" s="5"/>
      <c r="G409" s="5"/>
    </row>
    <row r="410" spans="1:7">
      <c r="A410" s="5"/>
      <c r="B410" s="5"/>
      <c r="C410" s="5"/>
      <c r="D410" s="5"/>
      <c r="E410" s="5"/>
      <c r="F410" s="5"/>
      <c r="G410" s="5"/>
    </row>
    <row r="411" spans="1:7">
      <c r="A411" s="5"/>
      <c r="B411" s="5"/>
      <c r="C411" s="5"/>
      <c r="D411" s="5"/>
      <c r="E411" s="5"/>
      <c r="F411" s="5"/>
      <c r="G411" s="5"/>
    </row>
    <row r="412" spans="1:7">
      <c r="A412" s="5"/>
      <c r="B412" s="5"/>
      <c r="C412" s="5"/>
      <c r="D412" s="5"/>
      <c r="E412" s="5"/>
      <c r="F412" s="5"/>
      <c r="G412" s="5"/>
    </row>
    <row r="413" spans="1:7">
      <c r="A413" s="5"/>
      <c r="B413" s="5"/>
      <c r="C413" s="5"/>
      <c r="D413" s="5"/>
      <c r="E413" s="5"/>
      <c r="F413" s="5"/>
      <c r="G413" s="5"/>
    </row>
    <row r="414" spans="1:7">
      <c r="A414" s="5"/>
      <c r="B414" s="5"/>
      <c r="C414" s="5"/>
      <c r="D414" s="5"/>
      <c r="E414" s="5"/>
      <c r="F414" s="5"/>
      <c r="G414" s="5"/>
    </row>
    <row r="415" spans="1:7">
      <c r="A415" s="5"/>
      <c r="B415" s="5"/>
      <c r="C415" s="5"/>
      <c r="D415" s="5"/>
      <c r="E415" s="5"/>
      <c r="F415" s="5"/>
      <c r="G415" s="5"/>
    </row>
    <row r="416" spans="1:7">
      <c r="A416" s="5"/>
      <c r="B416" s="5"/>
      <c r="C416" s="5"/>
      <c r="D416" s="5"/>
      <c r="E416" s="5"/>
      <c r="F416" s="5"/>
      <c r="G416" s="5"/>
    </row>
    <row r="417" spans="1:7">
      <c r="A417" s="5"/>
      <c r="B417" s="5"/>
      <c r="C417" s="5"/>
      <c r="D417" s="5"/>
      <c r="E417" s="5"/>
      <c r="F417" s="5"/>
      <c r="G417" s="5"/>
    </row>
    <row r="418" spans="1:7">
      <c r="A418" s="5"/>
      <c r="B418" s="5"/>
      <c r="C418" s="5"/>
      <c r="D418" s="5"/>
      <c r="E418" s="5"/>
      <c r="F418" s="5"/>
      <c r="G418" s="5"/>
    </row>
    <row r="419" spans="1:7">
      <c r="A419" s="5"/>
      <c r="B419" s="5"/>
      <c r="C419" s="5"/>
      <c r="D419" s="5"/>
      <c r="E419" s="5"/>
      <c r="F419" s="5"/>
      <c r="G419" s="5"/>
    </row>
    <row r="420" spans="1:7">
      <c r="A420" s="5"/>
      <c r="B420" s="5"/>
      <c r="C420" s="5"/>
      <c r="D420" s="5"/>
      <c r="E420" s="5"/>
      <c r="F420" s="5"/>
      <c r="G420" s="5"/>
    </row>
    <row r="421" spans="1:7">
      <c r="A421" s="5"/>
      <c r="B421" s="5"/>
      <c r="C421" s="5"/>
      <c r="D421" s="5"/>
      <c r="E421" s="5"/>
      <c r="F421" s="5"/>
      <c r="G421" s="5"/>
    </row>
    <row r="422" spans="1:7">
      <c r="A422" s="5"/>
      <c r="B422" s="5"/>
      <c r="C422" s="5"/>
      <c r="D422" s="5"/>
      <c r="E422" s="5"/>
      <c r="F422" s="5"/>
      <c r="G422" s="5"/>
    </row>
    <row r="423" spans="1:7">
      <c r="A423" s="5"/>
      <c r="B423" s="5"/>
      <c r="C423" s="5"/>
      <c r="D423" s="5"/>
      <c r="E423" s="5"/>
      <c r="F423" s="5"/>
      <c r="G423" s="5"/>
    </row>
    <row r="424" spans="1:7">
      <c r="A424" s="5"/>
      <c r="B424" s="5"/>
      <c r="C424" s="5"/>
      <c r="D424" s="5"/>
      <c r="E424" s="5"/>
      <c r="F424" s="5"/>
      <c r="G424" s="5"/>
    </row>
    <row r="425" spans="1:7">
      <c r="A425" s="5"/>
      <c r="B425" s="5"/>
      <c r="C425" s="5"/>
      <c r="D425" s="5"/>
      <c r="E425" s="5"/>
      <c r="F425" s="5"/>
      <c r="G425" s="5"/>
    </row>
    <row r="426" spans="1:7">
      <c r="A426" s="5"/>
      <c r="B426" s="5"/>
      <c r="C426" s="5"/>
      <c r="D426" s="5"/>
      <c r="E426" s="5"/>
      <c r="F426" s="5"/>
      <c r="G426" s="5"/>
    </row>
    <row r="427" spans="1:7">
      <c r="A427" s="5"/>
      <c r="B427" s="5"/>
      <c r="C427" s="5"/>
      <c r="D427" s="5"/>
      <c r="E427" s="5"/>
      <c r="F427" s="5"/>
      <c r="G427" s="5"/>
    </row>
    <row r="428" spans="1:7">
      <c r="A428" s="5"/>
      <c r="B428" s="5"/>
      <c r="C428" s="5"/>
      <c r="D428" s="5"/>
      <c r="E428" s="5"/>
      <c r="F428" s="5"/>
      <c r="G428" s="5"/>
    </row>
    <row r="429" spans="1:7">
      <c r="A429" s="5"/>
      <c r="B429" s="5"/>
      <c r="C429" s="5"/>
      <c r="D429" s="5"/>
      <c r="E429" s="5"/>
      <c r="F429" s="5"/>
      <c r="G429" s="5"/>
    </row>
    <row r="430" spans="1:7">
      <c r="A430" s="5"/>
      <c r="B430" s="5"/>
      <c r="C430" s="5"/>
      <c r="D430" s="5"/>
      <c r="E430" s="5"/>
      <c r="F430" s="5"/>
      <c r="G430" s="5"/>
    </row>
    <row r="431" spans="1:7">
      <c r="A431" s="5"/>
      <c r="B431" s="5"/>
      <c r="C431" s="5"/>
      <c r="D431" s="5"/>
      <c r="E431" s="5"/>
      <c r="F431" s="5"/>
      <c r="G431" s="5"/>
    </row>
    <row r="432" spans="1:7">
      <c r="A432" s="5"/>
      <c r="B432" s="5"/>
      <c r="C432" s="5"/>
      <c r="D432" s="5"/>
      <c r="E432" s="5"/>
      <c r="F432" s="5"/>
      <c r="G432" s="5"/>
    </row>
    <row r="433" spans="1:7">
      <c r="A433" s="5"/>
      <c r="B433" s="5"/>
      <c r="C433" s="5"/>
      <c r="D433" s="5"/>
      <c r="E433" s="5"/>
      <c r="F433" s="5"/>
      <c r="G433" s="5"/>
    </row>
    <row r="434" spans="1:7">
      <c r="A434" s="5"/>
      <c r="B434" s="5"/>
      <c r="C434" s="5"/>
      <c r="D434" s="5"/>
      <c r="E434" s="5"/>
      <c r="F434" s="5"/>
      <c r="G434" s="5"/>
    </row>
    <row r="435" spans="1:7">
      <c r="A435" s="5"/>
      <c r="B435" s="5"/>
      <c r="C435" s="5"/>
      <c r="D435" s="5"/>
      <c r="E435" s="5"/>
      <c r="F435" s="5"/>
      <c r="G435" s="5"/>
    </row>
    <row r="436" spans="1:7">
      <c r="A436" s="5"/>
      <c r="B436" s="5"/>
      <c r="C436" s="5"/>
      <c r="D436" s="5"/>
      <c r="E436" s="5"/>
      <c r="F436" s="5"/>
      <c r="G436" s="5"/>
    </row>
    <row r="437" spans="1:7">
      <c r="A437" s="5"/>
      <c r="B437" s="5"/>
      <c r="C437" s="5"/>
      <c r="D437" s="5"/>
      <c r="E437" s="5"/>
      <c r="F437" s="5"/>
      <c r="G437" s="5"/>
    </row>
    <row r="438" spans="1:7">
      <c r="A438" s="5"/>
      <c r="B438" s="5"/>
      <c r="C438" s="5"/>
      <c r="D438" s="5"/>
      <c r="E438" s="5"/>
      <c r="F438" s="5"/>
      <c r="G438" s="5"/>
    </row>
    <row r="439" spans="1:7">
      <c r="A439" s="5"/>
      <c r="B439" s="5"/>
      <c r="C439" s="5"/>
      <c r="D439" s="5"/>
      <c r="E439" s="5"/>
      <c r="F439" s="5"/>
      <c r="G439" s="5"/>
    </row>
    <row r="440" spans="1:7">
      <c r="A440" s="5"/>
      <c r="B440" s="5"/>
      <c r="C440" s="5"/>
      <c r="D440" s="5"/>
      <c r="E440" s="5"/>
      <c r="F440" s="5"/>
      <c r="G440" s="5"/>
    </row>
    <row r="441" spans="1:7">
      <c r="A441" s="5"/>
      <c r="B441" s="5"/>
      <c r="C441" s="5"/>
      <c r="D441" s="5"/>
      <c r="E441" s="5"/>
      <c r="F441" s="5"/>
      <c r="G441" s="5"/>
    </row>
    <row r="442" spans="1:7">
      <c r="A442" s="5"/>
      <c r="B442" s="5"/>
      <c r="C442" s="5"/>
      <c r="D442" s="5"/>
      <c r="E442" s="5"/>
      <c r="F442" s="5"/>
      <c r="G442" s="5"/>
    </row>
    <row r="443" spans="1:7">
      <c r="A443" s="5"/>
      <c r="B443" s="5"/>
      <c r="C443" s="5"/>
      <c r="D443" s="5"/>
      <c r="E443" s="5"/>
      <c r="F443" s="5"/>
      <c r="G443" s="5"/>
    </row>
    <row r="444" spans="1:7">
      <c r="A444" s="5"/>
      <c r="B444" s="5"/>
      <c r="C444" s="5"/>
      <c r="D444" s="5"/>
      <c r="E444" s="5"/>
      <c r="F444" s="5"/>
      <c r="G444" s="5"/>
    </row>
    <row r="445" spans="1:7">
      <c r="A445" s="5"/>
      <c r="B445" s="5"/>
      <c r="C445" s="5"/>
      <c r="D445" s="5"/>
      <c r="E445" s="5"/>
      <c r="F445" s="5"/>
      <c r="G445" s="5"/>
    </row>
    <row r="446" spans="1:7">
      <c r="A446" s="5"/>
      <c r="B446" s="5"/>
      <c r="C446" s="5"/>
      <c r="D446" s="5"/>
      <c r="E446" s="5"/>
      <c r="F446" s="5"/>
      <c r="G446" s="5"/>
    </row>
    <row r="447" spans="1:7">
      <c r="A447" s="5"/>
      <c r="B447" s="5"/>
      <c r="C447" s="5"/>
      <c r="D447" s="5"/>
      <c r="E447" s="5"/>
      <c r="F447" s="5"/>
      <c r="G447" s="5"/>
    </row>
    <row r="448" spans="1:7">
      <c r="A448" s="5"/>
      <c r="B448" s="5"/>
      <c r="C448" s="5"/>
      <c r="D448" s="5"/>
      <c r="E448" s="5"/>
      <c r="F448" s="5"/>
      <c r="G448" s="5"/>
    </row>
    <row r="449" spans="1:7">
      <c r="A449" s="5"/>
      <c r="B449" s="5"/>
      <c r="C449" s="5"/>
      <c r="D449" s="5"/>
      <c r="E449" s="5"/>
      <c r="F449" s="5"/>
      <c r="G449" s="5"/>
    </row>
    <row r="450" spans="1:7">
      <c r="A450" s="5"/>
      <c r="B450" s="5"/>
      <c r="C450" s="5"/>
      <c r="D450" s="5"/>
      <c r="E450" s="5"/>
      <c r="F450" s="5"/>
      <c r="G450" s="5"/>
    </row>
    <row r="451" spans="1:7">
      <c r="A451" s="5"/>
      <c r="B451" s="5"/>
      <c r="C451" s="5"/>
      <c r="D451" s="5"/>
      <c r="E451" s="5"/>
      <c r="F451" s="5"/>
      <c r="G451" s="5"/>
    </row>
    <row r="452" spans="1:7">
      <c r="A452" s="5"/>
      <c r="B452" s="5"/>
      <c r="C452" s="5"/>
      <c r="D452" s="5"/>
      <c r="E452" s="5"/>
      <c r="F452" s="5"/>
      <c r="G452" s="5"/>
    </row>
    <row r="453" spans="1:7">
      <c r="A453" s="5"/>
      <c r="B453" s="5"/>
      <c r="C453" s="5"/>
      <c r="D453" s="5"/>
      <c r="E453" s="5"/>
      <c r="F453" s="5"/>
      <c r="G453" s="5"/>
    </row>
    <row r="454" spans="1:7">
      <c r="A454" s="5"/>
      <c r="B454" s="5"/>
      <c r="C454" s="5"/>
      <c r="D454" s="5"/>
      <c r="E454" s="5"/>
      <c r="F454" s="5"/>
      <c r="G454" s="5"/>
    </row>
    <row r="455" spans="1:7">
      <c r="A455" s="5"/>
      <c r="B455" s="5"/>
      <c r="C455" s="5"/>
      <c r="D455" s="5"/>
      <c r="E455" s="5"/>
      <c r="F455" s="5"/>
      <c r="G455" s="5"/>
    </row>
    <row r="456" spans="1:7">
      <c r="A456" s="5"/>
      <c r="B456" s="5"/>
      <c r="C456" s="5"/>
      <c r="D456" s="5"/>
      <c r="E456" s="5"/>
      <c r="F456" s="5"/>
      <c r="G456" s="5"/>
    </row>
    <row r="457" spans="1:7">
      <c r="A457" s="5"/>
      <c r="B457" s="5"/>
      <c r="C457" s="5"/>
      <c r="D457" s="5"/>
      <c r="E457" s="5"/>
      <c r="F457" s="5"/>
      <c r="G457" s="5"/>
    </row>
    <row r="458" spans="1:7">
      <c r="A458" s="5"/>
      <c r="B458" s="5"/>
      <c r="C458" s="5"/>
      <c r="D458" s="5"/>
      <c r="E458" s="5"/>
      <c r="F458" s="5"/>
      <c r="G458" s="5"/>
    </row>
    <row r="459" spans="1:7">
      <c r="A459" s="5"/>
      <c r="B459" s="5"/>
      <c r="C459" s="5"/>
      <c r="D459" s="5"/>
      <c r="E459" s="5"/>
      <c r="F459" s="5"/>
      <c r="G459" s="5"/>
    </row>
    <row r="460" spans="1:7">
      <c r="A460" s="5"/>
      <c r="B460" s="5"/>
      <c r="C460" s="5"/>
      <c r="D460" s="5"/>
      <c r="E460" s="5"/>
      <c r="F460" s="5"/>
      <c r="G460" s="5"/>
    </row>
    <row r="461" spans="1:7">
      <c r="A461" s="5"/>
      <c r="B461" s="5"/>
      <c r="C461" s="5"/>
      <c r="D461" s="5"/>
      <c r="E461" s="5"/>
      <c r="F461" s="5"/>
      <c r="G461" s="5"/>
    </row>
    <row r="462" spans="1:7">
      <c r="A462" s="5"/>
      <c r="B462" s="5"/>
      <c r="C462" s="5"/>
      <c r="D462" s="5"/>
      <c r="E462" s="5"/>
      <c r="F462" s="5"/>
      <c r="G462" s="5"/>
    </row>
    <row r="463" spans="1:7">
      <c r="A463" s="5"/>
      <c r="B463" s="5"/>
      <c r="C463" s="5"/>
      <c r="D463" s="5"/>
      <c r="E463" s="5"/>
      <c r="F463" s="5"/>
      <c r="G463" s="5"/>
    </row>
    <row r="464" spans="1:7">
      <c r="A464" s="5"/>
      <c r="B464" s="5"/>
      <c r="C464" s="5"/>
      <c r="D464" s="5"/>
      <c r="E464" s="5"/>
      <c r="F464" s="5"/>
      <c r="G464" s="5"/>
    </row>
    <row r="465" spans="1:7">
      <c r="A465" s="5"/>
      <c r="B465" s="5"/>
      <c r="C465" s="5"/>
      <c r="D465" s="5"/>
      <c r="E465" s="5"/>
      <c r="F465" s="5"/>
      <c r="G465" s="5"/>
    </row>
    <row r="466" spans="1:7">
      <c r="A466" s="5"/>
      <c r="B466" s="5"/>
      <c r="C466" s="5"/>
      <c r="D466" s="5"/>
      <c r="E466" s="5"/>
      <c r="F466" s="5"/>
      <c r="G466" s="5"/>
    </row>
    <row r="467" spans="1:7">
      <c r="A467" s="5"/>
      <c r="B467" s="5"/>
      <c r="C467" s="5"/>
      <c r="D467" s="5"/>
      <c r="E467" s="5"/>
      <c r="F467" s="5"/>
      <c r="G467" s="5"/>
    </row>
    <row r="468" spans="1:7">
      <c r="A468" s="5"/>
      <c r="B468" s="5"/>
      <c r="C468" s="5"/>
      <c r="D468" s="5"/>
      <c r="E468" s="5"/>
      <c r="F468" s="5"/>
      <c r="G468" s="5"/>
    </row>
    <row r="469" spans="1:7">
      <c r="A469" s="5"/>
      <c r="B469" s="5"/>
      <c r="C469" s="5"/>
      <c r="D469" s="5"/>
      <c r="E469" s="5"/>
      <c r="F469" s="5"/>
      <c r="G469" s="5"/>
    </row>
    <row r="470" spans="1:7">
      <c r="A470" s="5"/>
      <c r="B470" s="5"/>
      <c r="C470" s="5"/>
      <c r="D470" s="5"/>
      <c r="E470" s="5"/>
      <c r="F470" s="5"/>
      <c r="G470" s="5"/>
    </row>
    <row r="471" spans="1:7">
      <c r="A471" s="5"/>
      <c r="B471" s="5"/>
      <c r="C471" s="5"/>
      <c r="D471" s="5"/>
      <c r="E471" s="5"/>
      <c r="F471" s="5"/>
      <c r="G471" s="5"/>
    </row>
    <row r="472" spans="1:7">
      <c r="A472" s="5"/>
      <c r="B472" s="5"/>
      <c r="C472" s="5"/>
      <c r="D472" s="5"/>
      <c r="E472" s="5"/>
      <c r="F472" s="5"/>
      <c r="G472" s="5"/>
    </row>
    <row r="473" spans="1:7">
      <c r="A473" s="5"/>
      <c r="B473" s="5"/>
      <c r="C473" s="5"/>
      <c r="D473" s="5"/>
      <c r="E473" s="5"/>
      <c r="F473" s="5"/>
      <c r="G473" s="5"/>
    </row>
    <row r="474" spans="1:7">
      <c r="A474" s="5"/>
      <c r="B474" s="5"/>
      <c r="C474" s="5"/>
      <c r="D474" s="5"/>
      <c r="E474" s="5"/>
      <c r="F474" s="5"/>
      <c r="G474" s="5"/>
    </row>
    <row r="475" spans="1:7">
      <c r="A475" s="5"/>
      <c r="B475" s="5"/>
      <c r="C475" s="5"/>
      <c r="D475" s="5"/>
      <c r="E475" s="5"/>
      <c r="F475" s="5"/>
      <c r="G475" s="5"/>
    </row>
    <row r="476" spans="1:7">
      <c r="A476" s="5"/>
      <c r="B476" s="5"/>
      <c r="C476" s="5"/>
      <c r="D476" s="5"/>
      <c r="E476" s="5"/>
      <c r="F476" s="5"/>
      <c r="G476" s="5"/>
    </row>
    <row r="477" spans="1:7">
      <c r="A477" s="5"/>
      <c r="B477" s="5"/>
      <c r="C477" s="5"/>
      <c r="D477" s="5"/>
      <c r="E477" s="5"/>
      <c r="F477" s="5"/>
      <c r="G477" s="5"/>
    </row>
    <row r="478" spans="1:7">
      <c r="A478" s="5"/>
      <c r="B478" s="5"/>
      <c r="C478" s="5"/>
      <c r="D478" s="5"/>
      <c r="E478" s="5"/>
      <c r="F478" s="5"/>
      <c r="G478" s="5"/>
    </row>
    <row r="479" spans="1:7">
      <c r="A479" s="5"/>
      <c r="B479" s="5"/>
      <c r="C479" s="5"/>
      <c r="D479" s="5"/>
      <c r="E479" s="5"/>
      <c r="F479" s="5"/>
      <c r="G479" s="5"/>
    </row>
    <row r="480" spans="1:7">
      <c r="A480" s="5"/>
      <c r="B480" s="5"/>
      <c r="C480" s="5"/>
      <c r="D480" s="5"/>
      <c r="E480" s="5"/>
      <c r="F480" s="5"/>
      <c r="G480" s="5"/>
    </row>
    <row r="481" spans="1:7">
      <c r="A481" s="5"/>
      <c r="B481" s="5"/>
      <c r="C481" s="5"/>
      <c r="D481" s="5"/>
      <c r="E481" s="5"/>
      <c r="F481" s="5"/>
      <c r="G481" s="5"/>
    </row>
    <row r="482" spans="1:7">
      <c r="A482" s="5"/>
      <c r="B482" s="5"/>
      <c r="C482" s="5"/>
      <c r="D482" s="5"/>
      <c r="E482" s="5"/>
      <c r="F482" s="5"/>
      <c r="G482" s="5"/>
    </row>
    <row r="483" spans="1:7">
      <c r="A483" s="5"/>
      <c r="B483" s="5"/>
      <c r="C483" s="5"/>
      <c r="D483" s="5"/>
      <c r="E483" s="5"/>
      <c r="F483" s="5"/>
      <c r="G483" s="5"/>
    </row>
    <row r="484" spans="1:7">
      <c r="A484" s="5"/>
      <c r="B484" s="5"/>
      <c r="C484" s="5"/>
      <c r="D484" s="5"/>
      <c r="E484" s="5"/>
      <c r="F484" s="5"/>
      <c r="G484" s="5"/>
    </row>
    <row r="485" spans="1:7">
      <c r="A485" s="5"/>
      <c r="B485" s="5"/>
      <c r="C485" s="5"/>
      <c r="D485" s="5"/>
      <c r="E485" s="5"/>
      <c r="F485" s="5"/>
      <c r="G485" s="5"/>
    </row>
    <row r="486" spans="1:7">
      <c r="A486" s="5"/>
      <c r="B486" s="5"/>
      <c r="C486" s="5"/>
      <c r="D486" s="5"/>
      <c r="E486" s="5"/>
      <c r="F486" s="5"/>
      <c r="G486" s="5"/>
    </row>
    <row r="487" spans="1:7">
      <c r="A487" s="5"/>
      <c r="B487" s="5"/>
      <c r="C487" s="5"/>
      <c r="D487" s="5"/>
      <c r="E487" s="5"/>
      <c r="F487" s="5"/>
      <c r="G487" s="5"/>
    </row>
    <row r="488" spans="1:7">
      <c r="A488" s="5"/>
      <c r="B488" s="5"/>
      <c r="C488" s="5"/>
      <c r="D488" s="5"/>
      <c r="E488" s="5"/>
      <c r="F488" s="5"/>
      <c r="G488" s="5"/>
    </row>
    <row r="489" spans="1:7">
      <c r="A489" s="5"/>
      <c r="B489" s="5"/>
      <c r="C489" s="5"/>
      <c r="D489" s="5"/>
      <c r="E489" s="5"/>
      <c r="F489" s="5"/>
      <c r="G489" s="5"/>
    </row>
    <row r="490" spans="1:7">
      <c r="A490" s="5"/>
      <c r="B490" s="5"/>
      <c r="C490" s="5"/>
      <c r="D490" s="5"/>
      <c r="E490" s="5"/>
      <c r="F490" s="5"/>
      <c r="G490" s="5"/>
    </row>
    <row r="491" spans="1:7">
      <c r="A491" s="5"/>
      <c r="B491" s="5"/>
      <c r="C491" s="5"/>
      <c r="D491" s="5"/>
      <c r="E491" s="5"/>
      <c r="F491" s="5"/>
      <c r="G491" s="5"/>
    </row>
    <row r="492" spans="1:7">
      <c r="A492" s="5"/>
      <c r="B492" s="5"/>
      <c r="C492" s="5"/>
      <c r="D492" s="5"/>
      <c r="E492" s="5"/>
      <c r="F492" s="5"/>
      <c r="G492" s="5"/>
    </row>
    <row r="493" spans="1:7">
      <c r="A493" s="5"/>
      <c r="B493" s="5"/>
      <c r="C493" s="5"/>
      <c r="D493" s="5"/>
      <c r="E493" s="5"/>
      <c r="F493" s="5"/>
      <c r="G493" s="5"/>
    </row>
    <row r="494" spans="1:7">
      <c r="A494" s="5"/>
      <c r="B494" s="5"/>
      <c r="C494" s="5"/>
      <c r="D494" s="5"/>
      <c r="E494" s="5"/>
      <c r="F494" s="5"/>
      <c r="G494" s="5"/>
    </row>
    <row r="495" spans="1:7">
      <c r="A495" s="5"/>
      <c r="B495" s="5"/>
      <c r="C495" s="5"/>
      <c r="D495" s="5"/>
      <c r="E495" s="5"/>
      <c r="F495" s="5"/>
      <c r="G495" s="5"/>
    </row>
    <row r="496" spans="1:7">
      <c r="A496" s="5"/>
      <c r="B496" s="5"/>
      <c r="C496" s="5"/>
      <c r="D496" s="5"/>
      <c r="E496" s="5"/>
      <c r="F496" s="5"/>
      <c r="G496" s="5"/>
    </row>
    <row r="497" spans="1:7">
      <c r="A497" s="5"/>
      <c r="B497" s="5"/>
      <c r="C497" s="5"/>
      <c r="D497" s="5"/>
      <c r="E497" s="5"/>
      <c r="F497" s="5"/>
      <c r="G497" s="5"/>
    </row>
    <row r="498" spans="1:7">
      <c r="A498" s="5"/>
      <c r="B498" s="5"/>
      <c r="C498" s="5"/>
      <c r="D498" s="5"/>
      <c r="E498" s="5"/>
      <c r="F498" s="5"/>
      <c r="G498" s="5"/>
    </row>
    <row r="499" spans="1:7">
      <c r="A499" s="5"/>
      <c r="B499" s="5"/>
      <c r="C499" s="5"/>
      <c r="D499" s="5"/>
      <c r="E499" s="5"/>
      <c r="F499" s="5"/>
      <c r="G499" s="5"/>
    </row>
    <row r="500" spans="1:7">
      <c r="A500" s="5"/>
      <c r="B500" s="5"/>
      <c r="C500" s="5"/>
      <c r="D500" s="5"/>
      <c r="E500" s="5"/>
      <c r="F500" s="5"/>
      <c r="G500" s="5"/>
    </row>
    <row r="501" spans="1:7">
      <c r="A501" s="5"/>
      <c r="B501" s="5"/>
      <c r="C501" s="5"/>
      <c r="D501" s="5"/>
      <c r="E501" s="5"/>
      <c r="F501" s="5"/>
      <c r="G501" s="5"/>
    </row>
    <row r="502" spans="1:7">
      <c r="A502" s="5"/>
      <c r="B502" s="5"/>
      <c r="C502" s="5"/>
      <c r="D502" s="5"/>
      <c r="E502" s="5"/>
      <c r="F502" s="5"/>
      <c r="G502" s="5"/>
    </row>
    <row r="503" spans="1:7">
      <c r="A503" s="5"/>
      <c r="B503" s="5"/>
      <c r="C503" s="5"/>
      <c r="D503" s="5"/>
      <c r="E503" s="5"/>
      <c r="F503" s="5"/>
      <c r="G503" s="5"/>
    </row>
    <row r="504" spans="1:7">
      <c r="A504" s="5"/>
      <c r="B504" s="5"/>
      <c r="C504" s="5"/>
      <c r="D504" s="5"/>
      <c r="E504" s="5"/>
      <c r="F504" s="5"/>
      <c r="G504" s="5"/>
    </row>
    <row r="505" spans="1:7">
      <c r="A505" s="5"/>
      <c r="B505" s="5"/>
      <c r="C505" s="5"/>
      <c r="D505" s="5"/>
      <c r="E505" s="5"/>
      <c r="F505" s="5"/>
      <c r="G505" s="5"/>
    </row>
    <row r="506" spans="1:7">
      <c r="A506" s="5"/>
      <c r="B506" s="5"/>
      <c r="C506" s="5"/>
      <c r="D506" s="5"/>
      <c r="E506" s="5"/>
      <c r="F506" s="5"/>
      <c r="G506" s="5"/>
    </row>
    <row r="507" spans="1:7">
      <c r="A507" s="5"/>
      <c r="B507" s="5"/>
      <c r="C507" s="5"/>
      <c r="D507" s="5"/>
      <c r="E507" s="5"/>
      <c r="F507" s="5"/>
      <c r="G507" s="5"/>
    </row>
    <row r="508" spans="1:7">
      <c r="A508" s="5"/>
      <c r="B508" s="5"/>
      <c r="C508" s="5"/>
      <c r="D508" s="5"/>
      <c r="E508" s="5"/>
      <c r="F508" s="5"/>
      <c r="G508" s="5"/>
    </row>
    <row r="509" spans="1:7">
      <c r="A509" s="5"/>
      <c r="B509" s="5"/>
      <c r="C509" s="5"/>
      <c r="D509" s="5"/>
      <c r="E509" s="5"/>
      <c r="F509" s="5"/>
      <c r="G509" s="5"/>
    </row>
    <row r="510" spans="1:7">
      <c r="A510" s="5"/>
      <c r="B510" s="5"/>
      <c r="C510" s="5"/>
      <c r="D510" s="5"/>
      <c r="E510" s="5"/>
      <c r="F510" s="5"/>
      <c r="G510" s="5"/>
    </row>
    <row r="511" spans="1:7">
      <c r="A511" s="5"/>
      <c r="B511" s="5"/>
      <c r="C511" s="5"/>
      <c r="D511" s="5"/>
      <c r="E511" s="5"/>
      <c r="F511" s="5"/>
      <c r="G511" s="5"/>
    </row>
    <row r="512" spans="1:7">
      <c r="A512" s="5"/>
      <c r="B512" s="5"/>
      <c r="C512" s="5"/>
      <c r="D512" s="5"/>
      <c r="E512" s="5"/>
      <c r="F512" s="5"/>
      <c r="G512" s="5"/>
    </row>
    <row r="513" spans="1:7">
      <c r="A513" s="5"/>
      <c r="B513" s="5"/>
      <c r="C513" s="5"/>
      <c r="D513" s="5"/>
      <c r="E513" s="5"/>
      <c r="F513" s="5"/>
      <c r="G513" s="5"/>
    </row>
    <row r="514" spans="1:7">
      <c r="A514" s="5"/>
      <c r="B514" s="5"/>
      <c r="C514" s="5"/>
      <c r="D514" s="5"/>
      <c r="E514" s="5"/>
      <c r="F514" s="5"/>
      <c r="G514" s="5"/>
    </row>
    <row r="515" spans="1:7">
      <c r="A515" s="5"/>
      <c r="B515" s="5"/>
      <c r="C515" s="5"/>
      <c r="D515" s="5"/>
      <c r="E515" s="5"/>
      <c r="F515" s="5"/>
      <c r="G515" s="5"/>
    </row>
    <row r="516" spans="1:7">
      <c r="A516" s="5"/>
      <c r="B516" s="5"/>
      <c r="C516" s="5"/>
      <c r="D516" s="5"/>
      <c r="E516" s="5"/>
      <c r="F516" s="5"/>
      <c r="G516" s="5"/>
    </row>
    <row r="517" spans="1:7">
      <c r="A517" s="5"/>
      <c r="B517" s="5"/>
      <c r="C517" s="5"/>
      <c r="D517" s="5"/>
      <c r="E517" s="5"/>
      <c r="F517" s="5"/>
      <c r="G517" s="5"/>
    </row>
    <row r="518" spans="1:7">
      <c r="A518" s="5"/>
      <c r="B518" s="5"/>
      <c r="C518" s="5"/>
      <c r="D518" s="5"/>
      <c r="E518" s="5"/>
      <c r="F518" s="5"/>
      <c r="G518" s="5"/>
    </row>
    <row r="519" spans="1:7">
      <c r="A519" s="5"/>
      <c r="B519" s="5"/>
      <c r="C519" s="5"/>
      <c r="D519" s="5"/>
      <c r="E519" s="5"/>
      <c r="F519" s="5"/>
      <c r="G519" s="5"/>
    </row>
    <row r="520" spans="1:7">
      <c r="A520" s="5"/>
      <c r="B520" s="5"/>
      <c r="C520" s="5"/>
      <c r="D520" s="5"/>
      <c r="E520" s="5"/>
      <c r="F520" s="5"/>
      <c r="G520" s="5"/>
    </row>
    <row r="521" spans="1:7">
      <c r="A521" s="5"/>
      <c r="B521" s="5"/>
      <c r="C521" s="5"/>
      <c r="D521" s="5"/>
      <c r="E521" s="5"/>
      <c r="F521" s="5"/>
      <c r="G521" s="5"/>
    </row>
    <row r="522" spans="1:7">
      <c r="A522" s="5"/>
      <c r="B522" s="5"/>
      <c r="C522" s="5"/>
      <c r="D522" s="5"/>
      <c r="E522" s="5"/>
      <c r="F522" s="5"/>
      <c r="G522" s="5"/>
    </row>
    <row r="523" spans="1:7">
      <c r="A523" s="5"/>
      <c r="B523" s="5"/>
      <c r="C523" s="5"/>
      <c r="D523" s="5"/>
      <c r="E523" s="5"/>
      <c r="F523" s="5"/>
      <c r="G523" s="5"/>
    </row>
    <row r="524" spans="1:7">
      <c r="A524" s="5"/>
      <c r="B524" s="5"/>
      <c r="C524" s="5"/>
      <c r="D524" s="5"/>
      <c r="E524" s="5"/>
      <c r="F524" s="5"/>
      <c r="G524" s="5"/>
    </row>
    <row r="525" spans="1:7">
      <c r="A525" s="5"/>
      <c r="B525" s="5"/>
      <c r="C525" s="5"/>
      <c r="D525" s="5"/>
      <c r="E525" s="5"/>
      <c r="F525" s="5"/>
      <c r="G525" s="5"/>
    </row>
    <row r="526" spans="1:7">
      <c r="A526" s="5"/>
      <c r="B526" s="5"/>
      <c r="C526" s="5"/>
      <c r="D526" s="5"/>
      <c r="E526" s="5"/>
      <c r="F526" s="5"/>
      <c r="G526" s="5"/>
    </row>
    <row r="527" spans="1:7">
      <c r="A527" s="5"/>
      <c r="B527" s="5"/>
      <c r="C527" s="5"/>
      <c r="D527" s="5"/>
      <c r="E527" s="5"/>
      <c r="F527" s="5"/>
      <c r="G527" s="5"/>
    </row>
    <row r="528" spans="1:7">
      <c r="A528" s="5"/>
      <c r="B528" s="5"/>
      <c r="C528" s="5"/>
      <c r="D528" s="5"/>
      <c r="E528" s="5"/>
      <c r="F528" s="5"/>
      <c r="G528" s="5"/>
    </row>
    <row r="529" spans="1:7">
      <c r="A529" s="5"/>
      <c r="B529" s="5"/>
      <c r="C529" s="5"/>
      <c r="D529" s="5"/>
      <c r="E529" s="5"/>
      <c r="F529" s="5"/>
      <c r="G529" s="5"/>
    </row>
    <row r="530" spans="1:7">
      <c r="A530" s="5"/>
      <c r="B530" s="5"/>
      <c r="C530" s="5"/>
      <c r="D530" s="5"/>
      <c r="E530" s="5"/>
      <c r="F530" s="5"/>
      <c r="G530" s="5"/>
    </row>
    <row r="531" spans="1:7">
      <c r="A531" s="5"/>
      <c r="B531" s="5"/>
      <c r="C531" s="5"/>
      <c r="D531" s="5"/>
      <c r="E531" s="5"/>
      <c r="F531" s="5"/>
      <c r="G531" s="5"/>
    </row>
    <row r="532" spans="1:7">
      <c r="A532" s="5"/>
      <c r="B532" s="5"/>
      <c r="C532" s="5"/>
      <c r="D532" s="5"/>
      <c r="E532" s="5"/>
      <c r="F532" s="5"/>
      <c r="G532" s="5"/>
    </row>
    <row r="533" spans="1:7">
      <c r="A533" s="5"/>
      <c r="B533" s="5"/>
      <c r="C533" s="5"/>
      <c r="D533" s="5"/>
      <c r="E533" s="5"/>
      <c r="F533" s="5"/>
      <c r="G533" s="5"/>
    </row>
    <row r="534" spans="1:7">
      <c r="A534" s="5"/>
      <c r="B534" s="5"/>
      <c r="C534" s="5"/>
      <c r="D534" s="5"/>
      <c r="E534" s="5"/>
      <c r="F534" s="5"/>
      <c r="G534" s="5"/>
    </row>
    <row r="535" spans="1:7">
      <c r="A535" s="5"/>
      <c r="B535" s="5"/>
      <c r="C535" s="5"/>
      <c r="D535" s="5"/>
      <c r="E535" s="5"/>
      <c r="F535" s="5"/>
      <c r="G535" s="5"/>
    </row>
    <row r="536" spans="1:7">
      <c r="A536" s="5"/>
      <c r="B536" s="5"/>
      <c r="C536" s="5"/>
      <c r="D536" s="5"/>
      <c r="E536" s="5"/>
      <c r="F536" s="5"/>
      <c r="G536" s="5"/>
    </row>
    <row r="537" spans="1:7">
      <c r="A537" s="5"/>
      <c r="B537" s="5"/>
      <c r="C537" s="5"/>
      <c r="D537" s="5"/>
      <c r="E537" s="5"/>
      <c r="F537" s="5"/>
      <c r="G537" s="5"/>
    </row>
    <row r="538" spans="1:7">
      <c r="A538" s="5"/>
      <c r="B538" s="5"/>
      <c r="C538" s="5"/>
      <c r="D538" s="5"/>
      <c r="E538" s="5"/>
      <c r="F538" s="5"/>
      <c r="G538" s="5"/>
    </row>
    <row r="539" spans="1:7">
      <c r="A539" s="5"/>
      <c r="B539" s="5"/>
      <c r="C539" s="5"/>
      <c r="D539" s="5"/>
      <c r="E539" s="5"/>
      <c r="F539" s="5"/>
      <c r="G539" s="5"/>
    </row>
    <row r="540" spans="1:7">
      <c r="A540" s="5"/>
      <c r="B540" s="5"/>
      <c r="C540" s="5"/>
      <c r="D540" s="5"/>
      <c r="E540" s="5"/>
      <c r="F540" s="5"/>
      <c r="G540" s="5"/>
    </row>
    <row r="541" spans="1:7">
      <c r="A541" s="5"/>
      <c r="B541" s="5"/>
      <c r="C541" s="5"/>
      <c r="D541" s="5"/>
      <c r="E541" s="5"/>
      <c r="F541" s="5"/>
      <c r="G541" s="5"/>
    </row>
    <row r="542" spans="1:7">
      <c r="A542" s="5"/>
      <c r="B542" s="5"/>
      <c r="C542" s="5"/>
      <c r="D542" s="5"/>
      <c r="E542" s="5"/>
      <c r="F542" s="5"/>
      <c r="G542" s="5"/>
    </row>
    <row r="543" spans="1:7">
      <c r="A543" s="5"/>
      <c r="B543" s="5"/>
      <c r="C543" s="5"/>
      <c r="D543" s="5"/>
      <c r="E543" s="5"/>
      <c r="F543" s="5"/>
      <c r="G543" s="5"/>
    </row>
    <row r="544" spans="1:7">
      <c r="A544" s="5"/>
      <c r="B544" s="5"/>
      <c r="C544" s="5"/>
      <c r="D544" s="5"/>
      <c r="E544" s="5"/>
      <c r="F544" s="5"/>
      <c r="G544" s="5"/>
    </row>
    <row r="545" spans="1:7">
      <c r="A545" s="5"/>
      <c r="B545" s="5"/>
      <c r="C545" s="5"/>
      <c r="D545" s="5"/>
      <c r="E545" s="5"/>
      <c r="F545" s="5"/>
      <c r="G545" s="5"/>
    </row>
    <row r="546" spans="1:7">
      <c r="A546" s="5"/>
      <c r="B546" s="5"/>
      <c r="C546" s="5"/>
      <c r="D546" s="5"/>
      <c r="E546" s="5"/>
      <c r="F546" s="5"/>
      <c r="G546" s="5"/>
    </row>
    <row r="547" spans="1:7">
      <c r="A547" s="5"/>
      <c r="B547" s="5"/>
      <c r="C547" s="5"/>
      <c r="D547" s="5"/>
      <c r="E547" s="5"/>
      <c r="F547" s="5"/>
      <c r="G547" s="5"/>
    </row>
    <row r="548" spans="1:7">
      <c r="A548" s="5"/>
      <c r="B548" s="5"/>
      <c r="C548" s="5"/>
      <c r="D548" s="5"/>
      <c r="E548" s="5"/>
      <c r="F548" s="5"/>
      <c r="G548" s="5"/>
    </row>
    <row r="549" spans="1:7">
      <c r="A549" s="5"/>
      <c r="B549" s="5"/>
      <c r="C549" s="5"/>
      <c r="D549" s="5"/>
      <c r="E549" s="5"/>
      <c r="F549" s="5"/>
      <c r="G549" s="5"/>
    </row>
    <row r="550" spans="1:7">
      <c r="A550" s="5"/>
      <c r="B550" s="5"/>
      <c r="C550" s="5"/>
      <c r="D550" s="5"/>
      <c r="E550" s="5"/>
      <c r="F550" s="5"/>
      <c r="G550" s="5"/>
    </row>
    <row r="551" spans="1:7">
      <c r="A551" s="5"/>
      <c r="B551" s="5"/>
      <c r="C551" s="5"/>
      <c r="D551" s="5"/>
      <c r="E551" s="5"/>
      <c r="F551" s="5"/>
      <c r="G551" s="5"/>
    </row>
    <row r="552" spans="1:7">
      <c r="A552" s="5"/>
      <c r="B552" s="5"/>
      <c r="C552" s="5"/>
      <c r="D552" s="5"/>
      <c r="E552" s="5"/>
      <c r="F552" s="5"/>
      <c r="G552" s="5"/>
    </row>
    <row r="553" spans="1:7">
      <c r="A553" s="5"/>
      <c r="B553" s="5"/>
      <c r="C553" s="5"/>
      <c r="D553" s="5"/>
      <c r="E553" s="5"/>
      <c r="F553" s="5"/>
      <c r="G553" s="5"/>
    </row>
    <row r="554" spans="1:7">
      <c r="A554" s="5"/>
      <c r="B554" s="5"/>
      <c r="C554" s="5"/>
      <c r="D554" s="5"/>
      <c r="E554" s="5"/>
      <c r="F554" s="5"/>
      <c r="G554" s="5"/>
    </row>
    <row r="555" spans="1:7">
      <c r="A555" s="5"/>
      <c r="B555" s="5"/>
      <c r="C555" s="5"/>
      <c r="D555" s="5"/>
      <c r="E555" s="5"/>
      <c r="F555" s="5"/>
      <c r="G555" s="5"/>
    </row>
    <row r="556" spans="1:7">
      <c r="A556" s="5"/>
      <c r="B556" s="5"/>
      <c r="C556" s="5"/>
      <c r="D556" s="5"/>
      <c r="E556" s="5"/>
      <c r="F556" s="5"/>
      <c r="G556" s="5"/>
    </row>
    <row r="557" spans="1:7">
      <c r="A557" s="5"/>
      <c r="B557" s="5"/>
      <c r="C557" s="5"/>
      <c r="D557" s="5"/>
      <c r="E557" s="5"/>
      <c r="F557" s="5"/>
      <c r="G557" s="5"/>
    </row>
    <row r="558" spans="1:7">
      <c r="A558" s="5"/>
      <c r="B558" s="5"/>
      <c r="C558" s="5"/>
      <c r="D558" s="5"/>
      <c r="E558" s="5"/>
      <c r="F558" s="5"/>
      <c r="G558" s="5"/>
    </row>
    <row r="559" spans="1:7">
      <c r="A559" s="5"/>
      <c r="B559" s="5"/>
      <c r="C559" s="5"/>
      <c r="D559" s="5"/>
      <c r="E559" s="5"/>
      <c r="F559" s="5"/>
      <c r="G559" s="5"/>
    </row>
    <row r="560" spans="1:7">
      <c r="A560" s="5"/>
      <c r="B560" s="5"/>
      <c r="C560" s="5"/>
      <c r="D560" s="5"/>
      <c r="E560" s="5"/>
      <c r="F560" s="5"/>
      <c r="G560" s="5"/>
    </row>
    <row r="561" spans="1:7">
      <c r="A561" s="5"/>
      <c r="B561" s="5"/>
      <c r="C561" s="5"/>
      <c r="D561" s="5"/>
      <c r="E561" s="5"/>
      <c r="F561" s="5"/>
      <c r="G561" s="5"/>
    </row>
    <row r="562" spans="1:7">
      <c r="A562" s="5"/>
      <c r="B562" s="5"/>
      <c r="C562" s="5"/>
      <c r="D562" s="5"/>
      <c r="E562" s="5"/>
      <c r="F562" s="5"/>
      <c r="G562" s="5"/>
    </row>
    <row r="563" spans="1:7">
      <c r="A563" s="5"/>
      <c r="B563" s="5"/>
      <c r="C563" s="5"/>
      <c r="D563" s="5"/>
      <c r="E563" s="5"/>
      <c r="F563" s="5"/>
      <c r="G563" s="5"/>
    </row>
    <row r="564" spans="1:7">
      <c r="A564" s="5"/>
      <c r="B564" s="5"/>
      <c r="C564" s="5"/>
      <c r="D564" s="5"/>
      <c r="E564" s="5"/>
      <c r="F564" s="5"/>
      <c r="G564" s="5"/>
    </row>
    <row r="565" spans="1:7">
      <c r="A565" s="5"/>
      <c r="B565" s="5"/>
      <c r="C565" s="5"/>
      <c r="D565" s="5"/>
      <c r="E565" s="5"/>
      <c r="F565" s="5"/>
      <c r="G565" s="5"/>
    </row>
    <row r="566" spans="1:7">
      <c r="A566" s="5"/>
      <c r="B566" s="5"/>
      <c r="C566" s="5"/>
      <c r="D566" s="5"/>
      <c r="E566" s="5"/>
      <c r="F566" s="5"/>
      <c r="G566" s="5"/>
    </row>
    <row r="567" spans="1:7">
      <c r="A567" s="5"/>
      <c r="B567" s="5"/>
      <c r="C567" s="5"/>
      <c r="D567" s="5"/>
      <c r="E567" s="5"/>
      <c r="F567" s="5"/>
      <c r="G567" s="5"/>
    </row>
    <row r="568" spans="1:7">
      <c r="A568" s="5"/>
      <c r="B568" s="5"/>
      <c r="C568" s="5"/>
      <c r="D568" s="5"/>
      <c r="E568" s="5"/>
      <c r="F568" s="5"/>
      <c r="G568" s="5"/>
    </row>
    <row r="569" spans="1:7">
      <c r="A569" s="5"/>
      <c r="B569" s="5"/>
      <c r="C569" s="5"/>
      <c r="D569" s="5"/>
      <c r="E569" s="5"/>
      <c r="F569" s="5"/>
      <c r="G569" s="5"/>
    </row>
    <row r="570" spans="1:7">
      <c r="A570" s="5"/>
      <c r="B570" s="5"/>
      <c r="C570" s="5"/>
      <c r="D570" s="5"/>
      <c r="E570" s="5"/>
      <c r="F570" s="5"/>
      <c r="G570" s="5"/>
    </row>
    <row r="571" spans="1:7">
      <c r="A571" s="5"/>
      <c r="B571" s="5"/>
      <c r="C571" s="5"/>
      <c r="D571" s="5"/>
      <c r="E571" s="5"/>
      <c r="F571" s="5"/>
      <c r="G571" s="5"/>
    </row>
    <row r="572" spans="1:7">
      <c r="A572" s="5"/>
      <c r="B572" s="5"/>
      <c r="C572" s="5"/>
      <c r="D572" s="5"/>
      <c r="E572" s="5"/>
      <c r="F572" s="5"/>
      <c r="G572" s="5"/>
    </row>
    <row r="573" spans="1:7">
      <c r="A573" s="5"/>
      <c r="B573" s="5"/>
      <c r="C573" s="5"/>
      <c r="D573" s="5"/>
      <c r="E573" s="5"/>
      <c r="F573" s="5"/>
      <c r="G573" s="5"/>
    </row>
    <row r="574" spans="1:7">
      <c r="A574" s="5"/>
      <c r="B574" s="5"/>
      <c r="C574" s="5"/>
      <c r="D574" s="5"/>
      <c r="E574" s="5"/>
      <c r="F574" s="5"/>
      <c r="G574" s="5"/>
    </row>
    <row r="575" spans="1:7">
      <c r="A575" s="5"/>
      <c r="B575" s="5"/>
      <c r="C575" s="5"/>
      <c r="D575" s="5"/>
      <c r="E575" s="5"/>
      <c r="F575" s="5"/>
      <c r="G575" s="5"/>
    </row>
    <row r="576" spans="1:7">
      <c r="A576" s="5"/>
      <c r="B576" s="5"/>
      <c r="C576" s="5"/>
      <c r="D576" s="5"/>
      <c r="E576" s="5"/>
      <c r="F576" s="5"/>
      <c r="G576" s="5"/>
    </row>
    <row r="577" spans="1:7">
      <c r="A577" s="5"/>
      <c r="B577" s="5"/>
      <c r="C577" s="5"/>
      <c r="D577" s="5"/>
      <c r="E577" s="5"/>
      <c r="F577" s="5"/>
      <c r="G577" s="5"/>
    </row>
    <row r="578" spans="1:7">
      <c r="A578" s="5"/>
      <c r="B578" s="5"/>
      <c r="C578" s="5"/>
      <c r="D578" s="5"/>
      <c r="E578" s="5"/>
      <c r="F578" s="5"/>
      <c r="G578" s="5"/>
    </row>
    <row r="579" spans="1:7">
      <c r="A579" s="5"/>
      <c r="B579" s="5"/>
      <c r="C579" s="5"/>
      <c r="D579" s="5"/>
      <c r="E579" s="5"/>
      <c r="F579" s="5"/>
      <c r="G579" s="5"/>
    </row>
    <row r="580" spans="1:7">
      <c r="A580" s="5"/>
      <c r="B580" s="5"/>
      <c r="C580" s="5"/>
      <c r="D580" s="5"/>
      <c r="E580" s="5"/>
      <c r="F580" s="5"/>
      <c r="G580" s="5"/>
    </row>
    <row r="581" spans="1:7">
      <c r="A581" s="5"/>
      <c r="B581" s="5"/>
      <c r="C581" s="5"/>
      <c r="D581" s="5"/>
      <c r="E581" s="5"/>
      <c r="F581" s="5"/>
      <c r="G581" s="5"/>
    </row>
    <row r="582" spans="1:7">
      <c r="A582" s="5"/>
      <c r="B582" s="5"/>
      <c r="C582" s="5"/>
      <c r="D582" s="5"/>
      <c r="E582" s="5"/>
      <c r="F582" s="5"/>
      <c r="G582" s="5"/>
    </row>
    <row r="583" spans="1:7">
      <c r="A583" s="5"/>
      <c r="B583" s="5"/>
      <c r="C583" s="5"/>
      <c r="D583" s="5"/>
      <c r="E583" s="5"/>
      <c r="F583" s="5"/>
      <c r="G583" s="5"/>
    </row>
    <row r="584" spans="1:7">
      <c r="A584" s="5"/>
      <c r="B584" s="5"/>
      <c r="C584" s="5"/>
      <c r="D584" s="5"/>
      <c r="E584" s="5"/>
      <c r="F584" s="5"/>
      <c r="G584" s="5"/>
    </row>
    <row r="585" spans="1:7">
      <c r="A585" s="5"/>
      <c r="B585" s="5"/>
      <c r="C585" s="5"/>
      <c r="D585" s="5"/>
      <c r="E585" s="5"/>
      <c r="F585" s="5"/>
      <c r="G585" s="5"/>
    </row>
    <row r="586" spans="1:7">
      <c r="A586" s="5"/>
      <c r="B586" s="5"/>
      <c r="C586" s="5"/>
      <c r="D586" s="5"/>
      <c r="E586" s="5"/>
      <c r="F586" s="5"/>
      <c r="G586" s="5"/>
    </row>
    <row r="587" spans="1:7">
      <c r="A587" s="5"/>
      <c r="B587" s="5"/>
      <c r="C587" s="5"/>
      <c r="D587" s="5"/>
      <c r="E587" s="5"/>
      <c r="F587" s="5"/>
      <c r="G587" s="5"/>
    </row>
    <row r="588" spans="1:7">
      <c r="A588" s="5"/>
      <c r="B588" s="5"/>
      <c r="C588" s="5"/>
      <c r="D588" s="5"/>
      <c r="E588" s="5"/>
      <c r="F588" s="5"/>
      <c r="G588" s="5"/>
    </row>
    <row r="589" spans="1:7">
      <c r="A589" s="5"/>
      <c r="B589" s="5"/>
      <c r="C589" s="5"/>
      <c r="D589" s="5"/>
      <c r="E589" s="5"/>
      <c r="F589" s="5"/>
      <c r="G589" s="5"/>
    </row>
    <row r="590" spans="1:7">
      <c r="A590" s="5"/>
      <c r="B590" s="5"/>
      <c r="C590" s="5"/>
      <c r="D590" s="5"/>
      <c r="E590" s="5"/>
      <c r="F590" s="5"/>
      <c r="G590" s="5"/>
    </row>
    <row r="591" spans="1:7">
      <c r="A591" s="5"/>
      <c r="B591" s="5"/>
      <c r="C591" s="5"/>
      <c r="D591" s="5"/>
      <c r="E591" s="5"/>
      <c r="F591" s="5"/>
      <c r="G591" s="5"/>
    </row>
    <row r="592" spans="1:7">
      <c r="A592" s="5"/>
      <c r="B592" s="5"/>
      <c r="C592" s="5"/>
      <c r="D592" s="5"/>
      <c r="E592" s="5"/>
      <c r="F592" s="5"/>
      <c r="G592" s="5"/>
    </row>
    <row r="593" spans="1:7">
      <c r="A593" s="5"/>
      <c r="B593" s="5"/>
      <c r="C593" s="5"/>
      <c r="D593" s="5"/>
      <c r="E593" s="5"/>
      <c r="F593" s="5"/>
      <c r="G593" s="5"/>
    </row>
    <row r="594" spans="1:7">
      <c r="A594" s="5"/>
      <c r="B594" s="5"/>
      <c r="C594" s="5"/>
      <c r="D594" s="5"/>
      <c r="E594" s="5"/>
      <c r="F594" s="5"/>
      <c r="G594" s="5"/>
    </row>
    <row r="595" spans="1:7">
      <c r="A595" s="5"/>
      <c r="B595" s="5"/>
      <c r="C595" s="5"/>
      <c r="D595" s="5"/>
      <c r="E595" s="5"/>
      <c r="F595" s="5"/>
      <c r="G595" s="5"/>
    </row>
    <row r="596" spans="1:7">
      <c r="A596" s="5"/>
      <c r="B596" s="5"/>
      <c r="C596" s="5"/>
      <c r="D596" s="5"/>
      <c r="E596" s="5"/>
      <c r="F596" s="5"/>
      <c r="G596" s="5"/>
    </row>
    <row r="597" spans="1:7">
      <c r="A597" s="5"/>
      <c r="B597" s="5"/>
      <c r="C597" s="5"/>
      <c r="D597" s="5"/>
      <c r="E597" s="5"/>
      <c r="F597" s="5"/>
      <c r="G597" s="5"/>
    </row>
    <row r="598" spans="1:7">
      <c r="A598" s="5"/>
      <c r="B598" s="5"/>
      <c r="C598" s="5"/>
      <c r="D598" s="5"/>
      <c r="E598" s="5"/>
      <c r="F598" s="5"/>
      <c r="G598" s="5"/>
    </row>
    <row r="599" spans="1:7">
      <c r="A599" s="5"/>
      <c r="B599" s="5"/>
      <c r="C599" s="5"/>
      <c r="D599" s="5"/>
      <c r="E599" s="5"/>
      <c r="F599" s="5"/>
      <c r="G599" s="5"/>
    </row>
    <row r="600" spans="1:7">
      <c r="A600" s="5"/>
      <c r="B600" s="5"/>
      <c r="C600" s="5"/>
      <c r="D600" s="5"/>
      <c r="E600" s="5"/>
      <c r="F600" s="5"/>
      <c r="G600" s="5"/>
    </row>
    <row r="601" spans="1:7">
      <c r="A601" s="5"/>
      <c r="B601" s="5"/>
      <c r="C601" s="5"/>
      <c r="D601" s="5"/>
      <c r="E601" s="5"/>
      <c r="F601" s="5"/>
      <c r="G601" s="5"/>
    </row>
    <row r="602" spans="1:7">
      <c r="A602" s="5"/>
      <c r="B602" s="5"/>
      <c r="C602" s="5"/>
      <c r="D602" s="5"/>
      <c r="E602" s="5"/>
      <c r="F602" s="5"/>
      <c r="G602" s="5"/>
    </row>
    <row r="603" spans="1:7">
      <c r="A603" s="5"/>
      <c r="B603" s="5"/>
      <c r="C603" s="5"/>
      <c r="D603" s="5"/>
      <c r="E603" s="5"/>
      <c r="F603" s="5"/>
      <c r="G603" s="5"/>
    </row>
    <row r="604" spans="1:7">
      <c r="A604" s="5"/>
      <c r="B604" s="5"/>
      <c r="C604" s="5"/>
      <c r="D604" s="5"/>
      <c r="E604" s="5"/>
      <c r="F604" s="5"/>
      <c r="G604" s="5"/>
    </row>
    <row r="605" spans="1:7">
      <c r="A605" s="5"/>
      <c r="B605" s="5"/>
      <c r="C605" s="5"/>
      <c r="D605" s="5"/>
      <c r="E605" s="5"/>
      <c r="F605" s="5"/>
      <c r="G605" s="5"/>
    </row>
    <row r="606" spans="1:7">
      <c r="A606" s="5"/>
      <c r="B606" s="5"/>
      <c r="C606" s="5"/>
      <c r="D606" s="5"/>
      <c r="E606" s="5"/>
      <c r="F606" s="5"/>
      <c r="G606" s="5"/>
    </row>
    <row r="607" spans="1:7">
      <c r="A607" s="5"/>
      <c r="B607" s="5"/>
      <c r="C607" s="5"/>
      <c r="D607" s="5"/>
      <c r="E607" s="5"/>
      <c r="F607" s="5"/>
      <c r="G607" s="5"/>
    </row>
    <row r="608" spans="1:7">
      <c r="A608" s="5"/>
      <c r="B608" s="5"/>
      <c r="C608" s="5"/>
      <c r="D608" s="5"/>
      <c r="E608" s="5"/>
      <c r="F608" s="5"/>
      <c r="G608" s="5"/>
    </row>
    <row r="609" spans="1:7">
      <c r="A609" s="5"/>
      <c r="B609" s="5"/>
      <c r="C609" s="5"/>
      <c r="D609" s="5"/>
      <c r="E609" s="5"/>
      <c r="F609" s="5"/>
      <c r="G609" s="5"/>
    </row>
    <row r="610" spans="1:7">
      <c r="A610" s="5"/>
      <c r="B610" s="5"/>
      <c r="C610" s="5"/>
      <c r="D610" s="5"/>
      <c r="E610" s="5"/>
      <c r="F610" s="5"/>
      <c r="G610" s="5"/>
    </row>
    <row r="611" spans="1:7">
      <c r="A611" s="5"/>
      <c r="B611" s="5"/>
      <c r="C611" s="5"/>
      <c r="D611" s="5"/>
      <c r="E611" s="5"/>
      <c r="F611" s="5"/>
      <c r="G611" s="5"/>
    </row>
    <row r="612" spans="1:7">
      <c r="A612" s="5"/>
      <c r="B612" s="5"/>
      <c r="C612" s="5"/>
      <c r="D612" s="5"/>
      <c r="E612" s="5"/>
      <c r="F612" s="5"/>
      <c r="G612" s="5"/>
    </row>
    <row r="613" spans="1:7">
      <c r="A613" s="5"/>
      <c r="B613" s="5"/>
      <c r="C613" s="5"/>
      <c r="D613" s="5"/>
      <c r="E613" s="5"/>
      <c r="F613" s="5"/>
      <c r="G613" s="5"/>
    </row>
    <row r="614" spans="1:7">
      <c r="A614" s="5"/>
      <c r="B614" s="5"/>
      <c r="C614" s="5"/>
      <c r="D614" s="5"/>
      <c r="E614" s="5"/>
      <c r="F614" s="5"/>
      <c r="G614" s="5"/>
    </row>
    <row r="615" spans="1:7">
      <c r="A615" s="5"/>
      <c r="B615" s="5"/>
      <c r="C615" s="5"/>
      <c r="D615" s="5"/>
      <c r="E615" s="5"/>
      <c r="F615" s="5"/>
      <c r="G615" s="5"/>
    </row>
    <row r="616" spans="1:7">
      <c r="A616" s="5"/>
      <c r="B616" s="5"/>
      <c r="C616" s="5"/>
      <c r="D616" s="5"/>
      <c r="E616" s="5"/>
      <c r="F616" s="5"/>
      <c r="G616" s="5"/>
    </row>
    <row r="617" spans="1:7">
      <c r="A617" s="5"/>
      <c r="B617" s="5"/>
      <c r="C617" s="5"/>
      <c r="D617" s="5"/>
      <c r="E617" s="5"/>
      <c r="F617" s="5"/>
      <c r="G617" s="5"/>
    </row>
    <row r="618" spans="1:7">
      <c r="A618" s="5"/>
      <c r="B618" s="5"/>
      <c r="C618" s="5"/>
      <c r="D618" s="5"/>
      <c r="E618" s="5"/>
      <c r="F618" s="5"/>
      <c r="G618" s="5"/>
    </row>
    <row r="619" spans="1:7">
      <c r="A619" s="5"/>
      <c r="B619" s="5"/>
      <c r="C619" s="5"/>
      <c r="D619" s="5"/>
      <c r="E619" s="5"/>
      <c r="F619" s="5"/>
      <c r="G619" s="5"/>
    </row>
    <row r="620" spans="1:7">
      <c r="A620" s="5"/>
      <c r="B620" s="5"/>
      <c r="C620" s="5"/>
      <c r="D620" s="5"/>
      <c r="E620" s="5"/>
      <c r="F620" s="5"/>
      <c r="G620" s="5"/>
    </row>
    <row r="621" spans="1:7">
      <c r="A621" s="5"/>
      <c r="B621" s="5"/>
      <c r="C621" s="5"/>
      <c r="D621" s="5"/>
      <c r="E621" s="5"/>
      <c r="F621" s="5"/>
      <c r="G621" s="5"/>
    </row>
    <row r="622" spans="1:7">
      <c r="A622" s="5"/>
      <c r="B622" s="5"/>
      <c r="C622" s="5"/>
      <c r="D622" s="5"/>
      <c r="E622" s="5"/>
      <c r="F622" s="5"/>
      <c r="G622" s="5"/>
    </row>
    <row r="623" spans="1:7">
      <c r="A623" s="5"/>
      <c r="B623" s="5"/>
      <c r="C623" s="5"/>
      <c r="D623" s="5"/>
      <c r="E623" s="5"/>
      <c r="F623" s="5"/>
      <c r="G623" s="5"/>
    </row>
    <row r="624" spans="1:7">
      <c r="A624" s="5"/>
      <c r="B624" s="5"/>
      <c r="C624" s="5"/>
      <c r="D624" s="5"/>
      <c r="E624" s="5"/>
      <c r="F624" s="5"/>
      <c r="G624" s="5"/>
    </row>
    <row r="625" spans="1:7">
      <c r="A625" s="5"/>
      <c r="B625" s="5"/>
      <c r="C625" s="5"/>
      <c r="D625" s="5"/>
      <c r="E625" s="5"/>
      <c r="F625" s="5"/>
      <c r="G625" s="5"/>
    </row>
    <row r="626" spans="1:7">
      <c r="A626" s="5"/>
      <c r="B626" s="5"/>
      <c r="C626" s="5"/>
      <c r="D626" s="5"/>
      <c r="E626" s="5"/>
      <c r="F626" s="5"/>
      <c r="G626" s="5"/>
    </row>
    <row r="627" spans="1:7">
      <c r="A627" s="5"/>
      <c r="B627" s="5"/>
      <c r="C627" s="5"/>
      <c r="D627" s="5"/>
      <c r="E627" s="5"/>
      <c r="F627" s="5"/>
      <c r="G627" s="5"/>
    </row>
    <row r="628" spans="1:7">
      <c r="A628" s="5"/>
      <c r="B628" s="5"/>
      <c r="C628" s="5"/>
      <c r="D628" s="5"/>
      <c r="E628" s="5"/>
      <c r="F628" s="5"/>
      <c r="G628" s="5"/>
    </row>
    <row r="629" spans="1:7">
      <c r="A629" s="5"/>
      <c r="B629" s="5"/>
      <c r="C629" s="5"/>
      <c r="D629" s="5"/>
      <c r="E629" s="5"/>
      <c r="F629" s="5"/>
      <c r="G629" s="5"/>
    </row>
    <row r="630" spans="1:7">
      <c r="A630" s="5"/>
      <c r="B630" s="5"/>
      <c r="C630" s="5"/>
      <c r="D630" s="5"/>
      <c r="E630" s="5"/>
      <c r="F630" s="5"/>
      <c r="G630" s="5"/>
    </row>
    <row r="631" spans="1:7">
      <c r="A631" s="5"/>
      <c r="B631" s="5"/>
      <c r="C631" s="5"/>
      <c r="D631" s="5"/>
      <c r="E631" s="5"/>
      <c r="F631" s="5"/>
      <c r="G631" s="5"/>
    </row>
    <row r="632" spans="1:7">
      <c r="A632" s="5"/>
      <c r="B632" s="5"/>
      <c r="C632" s="5"/>
      <c r="D632" s="5"/>
      <c r="E632" s="5"/>
      <c r="F632" s="5"/>
      <c r="G632" s="5"/>
    </row>
    <row r="633" spans="1:7">
      <c r="A633" s="5"/>
      <c r="B633" s="5"/>
      <c r="C633" s="5"/>
      <c r="D633" s="5"/>
      <c r="E633" s="5"/>
      <c r="F633" s="5"/>
      <c r="G633" s="5"/>
    </row>
    <row r="634" spans="1:7">
      <c r="A634" s="5"/>
      <c r="B634" s="5"/>
      <c r="C634" s="5"/>
      <c r="D634" s="5"/>
      <c r="E634" s="5"/>
      <c r="F634" s="5"/>
      <c r="G634" s="5"/>
    </row>
    <row r="635" spans="1:7">
      <c r="A635" s="5"/>
      <c r="B635" s="5"/>
      <c r="C635" s="5"/>
      <c r="D635" s="5"/>
      <c r="E635" s="5"/>
      <c r="F635" s="5"/>
      <c r="G635" s="5"/>
    </row>
    <row r="636" spans="1:7">
      <c r="A636" s="5"/>
      <c r="B636" s="5"/>
      <c r="C636" s="5"/>
      <c r="D636" s="5"/>
      <c r="E636" s="5"/>
      <c r="F636" s="5"/>
      <c r="G636" s="5"/>
    </row>
    <row r="637" spans="1:7">
      <c r="A637" s="5"/>
      <c r="B637" s="5"/>
      <c r="C637" s="5"/>
      <c r="D637" s="5"/>
      <c r="E637" s="5"/>
      <c r="F637" s="5"/>
      <c r="G637" s="5"/>
    </row>
    <row r="638" spans="1:7">
      <c r="A638" s="5"/>
      <c r="B638" s="5"/>
      <c r="C638" s="5"/>
      <c r="D638" s="5"/>
      <c r="E638" s="5"/>
      <c r="F638" s="5"/>
      <c r="G638" s="5"/>
    </row>
    <row r="639" spans="1:7">
      <c r="A639" s="5"/>
      <c r="B639" s="5"/>
      <c r="C639" s="5"/>
      <c r="D639" s="5"/>
      <c r="E639" s="5"/>
      <c r="F639" s="5"/>
      <c r="G639" s="5"/>
    </row>
    <row r="640" spans="1:7">
      <c r="A640" s="5"/>
      <c r="B640" s="5"/>
      <c r="C640" s="5"/>
      <c r="D640" s="5"/>
      <c r="E640" s="5"/>
      <c r="F640" s="5"/>
      <c r="G640" s="5"/>
    </row>
    <row r="641" spans="1:7">
      <c r="A641" s="5"/>
      <c r="B641" s="5"/>
      <c r="C641" s="5"/>
      <c r="D641" s="5"/>
      <c r="E641" s="5"/>
      <c r="F641" s="5"/>
      <c r="G641" s="5"/>
    </row>
    <row r="642" spans="1:7">
      <c r="A642" s="5"/>
      <c r="B642" s="5"/>
      <c r="C642" s="5"/>
      <c r="D642" s="5"/>
      <c r="E642" s="5"/>
      <c r="F642" s="5"/>
      <c r="G642" s="5"/>
    </row>
    <row r="643" spans="1:7">
      <c r="A643" s="5"/>
      <c r="B643" s="5"/>
      <c r="C643" s="5"/>
      <c r="D643" s="5"/>
      <c r="E643" s="5"/>
      <c r="F643" s="5"/>
      <c r="G643" s="5"/>
    </row>
    <row r="644" spans="1:7">
      <c r="A644" s="5"/>
      <c r="B644" s="5"/>
      <c r="C644" s="5"/>
      <c r="D644" s="5"/>
      <c r="E644" s="5"/>
      <c r="F644" s="5"/>
      <c r="G644" s="5"/>
    </row>
    <row r="645" spans="1:7">
      <c r="A645" s="5"/>
      <c r="B645" s="5"/>
      <c r="C645" s="5"/>
      <c r="D645" s="5"/>
      <c r="E645" s="5"/>
      <c r="F645" s="5"/>
      <c r="G645" s="5"/>
    </row>
    <row r="646" spans="1:7">
      <c r="A646" s="5"/>
      <c r="B646" s="5"/>
      <c r="C646" s="5"/>
      <c r="D646" s="5"/>
      <c r="E646" s="5"/>
      <c r="F646" s="5"/>
      <c r="G646" s="5"/>
    </row>
    <row r="647" spans="1:7">
      <c r="A647" s="5"/>
      <c r="B647" s="5"/>
      <c r="C647" s="5"/>
      <c r="D647" s="5"/>
      <c r="E647" s="5"/>
      <c r="F647" s="5"/>
      <c r="G647" s="5"/>
    </row>
    <row r="648" spans="1:7">
      <c r="A648" s="5"/>
      <c r="B648" s="5"/>
      <c r="C648" s="5"/>
      <c r="D648" s="5"/>
      <c r="E648" s="5"/>
      <c r="F648" s="5"/>
      <c r="G648" s="5"/>
    </row>
    <row r="649" spans="1:7">
      <c r="A649" s="5"/>
      <c r="B649" s="5"/>
      <c r="C649" s="5"/>
      <c r="D649" s="5"/>
      <c r="E649" s="5"/>
      <c r="F649" s="5"/>
      <c r="G649" s="5"/>
    </row>
    <row r="650" spans="1:7">
      <c r="A650" s="5"/>
      <c r="B650" s="5"/>
      <c r="C650" s="5"/>
      <c r="D650" s="5"/>
      <c r="E650" s="5"/>
      <c r="F650" s="5"/>
      <c r="G650" s="5"/>
    </row>
    <row r="651" spans="1:7">
      <c r="A651" s="5"/>
      <c r="B651" s="5"/>
      <c r="C651" s="5"/>
      <c r="D651" s="5"/>
      <c r="E651" s="5"/>
      <c r="F651" s="5"/>
      <c r="G651" s="5"/>
    </row>
    <row r="652" spans="1:7">
      <c r="A652" s="5"/>
      <c r="B652" s="5"/>
      <c r="C652" s="5"/>
      <c r="D652" s="5"/>
      <c r="E652" s="5"/>
      <c r="F652" s="5"/>
      <c r="G652" s="5"/>
    </row>
    <row r="653" spans="1:7">
      <c r="A653" s="5"/>
      <c r="B653" s="5"/>
      <c r="C653" s="5"/>
      <c r="D653" s="5"/>
      <c r="E653" s="5"/>
      <c r="F653" s="5"/>
      <c r="G653" s="5"/>
    </row>
    <row r="654" spans="1:7">
      <c r="A654" s="5"/>
      <c r="B654" s="5"/>
      <c r="C654" s="5"/>
      <c r="D654" s="5"/>
      <c r="E654" s="5"/>
      <c r="F654" s="5"/>
      <c r="G654" s="5"/>
    </row>
    <row r="655" spans="1:7">
      <c r="A655" s="5"/>
      <c r="B655" s="5"/>
      <c r="C655" s="5"/>
      <c r="D655" s="5"/>
      <c r="E655" s="5"/>
      <c r="F655" s="5"/>
      <c r="G655" s="5"/>
    </row>
    <row r="656" spans="1:7">
      <c r="A656" s="5"/>
      <c r="B656" s="5"/>
      <c r="C656" s="5"/>
      <c r="D656" s="5"/>
      <c r="E656" s="5"/>
      <c r="F656" s="5"/>
      <c r="G656" s="5"/>
    </row>
    <row r="657" spans="1:7">
      <c r="A657" s="5"/>
      <c r="B657" s="5"/>
      <c r="C657" s="5"/>
      <c r="D657" s="5"/>
      <c r="E657" s="5"/>
      <c r="F657" s="5"/>
      <c r="G657" s="5"/>
    </row>
    <row r="658" spans="1:7">
      <c r="A658" s="5"/>
      <c r="B658" s="5"/>
      <c r="C658" s="5"/>
      <c r="D658" s="5"/>
      <c r="E658" s="5"/>
      <c r="F658" s="5"/>
      <c r="G658" s="5"/>
    </row>
    <row r="659" spans="1:7">
      <c r="A659" s="5"/>
      <c r="B659" s="5"/>
      <c r="C659" s="5"/>
      <c r="D659" s="5"/>
      <c r="E659" s="5"/>
      <c r="F659" s="5"/>
      <c r="G659" s="5"/>
    </row>
    <row r="660" spans="1:7">
      <c r="A660" s="5"/>
      <c r="B660" s="5"/>
      <c r="C660" s="5"/>
      <c r="D660" s="5"/>
      <c r="E660" s="5"/>
      <c r="F660" s="5"/>
      <c r="G660" s="5"/>
    </row>
    <row r="661" spans="1:7">
      <c r="A661" s="5"/>
      <c r="B661" s="5"/>
      <c r="C661" s="5"/>
      <c r="D661" s="5"/>
      <c r="E661" s="5"/>
      <c r="F661" s="5"/>
      <c r="G661" s="5"/>
    </row>
    <row r="662" spans="1:7">
      <c r="A662" s="5"/>
      <c r="B662" s="5"/>
      <c r="C662" s="5"/>
      <c r="D662" s="5"/>
      <c r="E662" s="5"/>
      <c r="F662" s="5"/>
      <c r="G662" s="5"/>
    </row>
    <row r="663" spans="1:7">
      <c r="A663" s="5"/>
      <c r="B663" s="5"/>
      <c r="C663" s="5"/>
      <c r="D663" s="5"/>
      <c r="E663" s="5"/>
      <c r="F663" s="5"/>
      <c r="G663" s="5"/>
    </row>
    <row r="664" spans="1:7">
      <c r="A664" s="5"/>
      <c r="B664" s="5"/>
      <c r="C664" s="5"/>
      <c r="D664" s="5"/>
      <c r="E664" s="5"/>
      <c r="F664" s="5"/>
      <c r="G664" s="5"/>
    </row>
    <row r="665" spans="1:7">
      <c r="A665" s="5"/>
      <c r="B665" s="5"/>
      <c r="C665" s="5"/>
      <c r="D665" s="5"/>
      <c r="E665" s="5"/>
      <c r="F665" s="5"/>
      <c r="G665" s="5"/>
    </row>
    <row r="666" spans="1:7">
      <c r="A666" s="5"/>
      <c r="B666" s="5"/>
      <c r="C666" s="5"/>
      <c r="D666" s="5"/>
      <c r="E666" s="5"/>
      <c r="F666" s="5"/>
      <c r="G666" s="5"/>
    </row>
    <row r="667" spans="1:7">
      <c r="A667" s="5"/>
      <c r="B667" s="5"/>
      <c r="C667" s="5"/>
      <c r="D667" s="5"/>
      <c r="E667" s="5"/>
      <c r="F667" s="5"/>
      <c r="G667" s="5"/>
    </row>
    <row r="668" spans="1:7">
      <c r="A668" s="5"/>
      <c r="B668" s="5"/>
      <c r="C668" s="5"/>
      <c r="D668" s="5"/>
      <c r="E668" s="5"/>
      <c r="F668" s="5"/>
      <c r="G668" s="5"/>
    </row>
    <row r="669" spans="1:7">
      <c r="A669" s="5"/>
      <c r="B669" s="5"/>
      <c r="C669" s="5"/>
      <c r="D669" s="5"/>
      <c r="E669" s="5"/>
      <c r="F669" s="5"/>
      <c r="G669" s="5"/>
    </row>
    <row r="670" spans="1:7">
      <c r="A670" s="5"/>
      <c r="B670" s="5"/>
      <c r="C670" s="5"/>
      <c r="D670" s="5"/>
      <c r="E670" s="5"/>
      <c r="F670" s="5"/>
      <c r="G670" s="5"/>
    </row>
    <row r="671" spans="1:7">
      <c r="A671" s="5"/>
      <c r="B671" s="5"/>
      <c r="C671" s="5"/>
      <c r="D671" s="5"/>
      <c r="E671" s="5"/>
      <c r="F671" s="5"/>
      <c r="G671" s="5"/>
    </row>
    <row r="672" spans="1:7">
      <c r="A672" s="5"/>
      <c r="B672" s="5"/>
      <c r="C672" s="5"/>
      <c r="D672" s="5"/>
      <c r="E672" s="5"/>
      <c r="F672" s="5"/>
      <c r="G672" s="5"/>
    </row>
    <row r="673" spans="1:7">
      <c r="A673" s="5"/>
      <c r="B673" s="5"/>
      <c r="C673" s="5"/>
      <c r="D673" s="5"/>
      <c r="E673" s="5"/>
      <c r="F673" s="5"/>
      <c r="G673" s="5"/>
    </row>
    <row r="674" spans="1:7">
      <c r="A674" s="5"/>
      <c r="B674" s="5"/>
      <c r="C674" s="5"/>
      <c r="D674" s="5"/>
      <c r="E674" s="5"/>
      <c r="F674" s="5"/>
      <c r="G674" s="5"/>
    </row>
    <row r="675" spans="1:7">
      <c r="A675" s="5"/>
      <c r="B675" s="5"/>
      <c r="C675" s="5"/>
      <c r="D675" s="5"/>
      <c r="E675" s="5"/>
      <c r="F675" s="5"/>
      <c r="G675" s="5"/>
    </row>
    <row r="676" spans="1:7">
      <c r="A676" s="5"/>
      <c r="B676" s="5"/>
      <c r="C676" s="5"/>
      <c r="D676" s="5"/>
      <c r="E676" s="5"/>
      <c r="F676" s="5"/>
      <c r="G676" s="5"/>
    </row>
    <row r="677" spans="1:7">
      <c r="A677" s="5"/>
      <c r="B677" s="5"/>
      <c r="C677" s="5"/>
      <c r="D677" s="5"/>
      <c r="E677" s="5"/>
      <c r="F677" s="5"/>
      <c r="G677" s="5"/>
    </row>
    <row r="678" spans="1:7">
      <c r="A678" s="5"/>
      <c r="B678" s="5"/>
      <c r="C678" s="5"/>
      <c r="D678" s="5"/>
      <c r="E678" s="5"/>
      <c r="F678" s="5"/>
      <c r="G678" s="5"/>
    </row>
    <row r="679" spans="1:7">
      <c r="A679" s="5"/>
      <c r="B679" s="5"/>
      <c r="C679" s="5"/>
      <c r="D679" s="5"/>
      <c r="E679" s="5"/>
      <c r="F679" s="5"/>
      <c r="G679" s="5"/>
    </row>
    <row r="680" spans="1:7">
      <c r="A680" s="5"/>
      <c r="B680" s="5"/>
      <c r="C680" s="5"/>
      <c r="D680" s="5"/>
      <c r="E680" s="5"/>
      <c r="F680" s="5"/>
      <c r="G680" s="5"/>
    </row>
    <row r="681" spans="1:7">
      <c r="A681" s="5"/>
      <c r="B681" s="5"/>
      <c r="C681" s="5"/>
      <c r="D681" s="5"/>
      <c r="E681" s="5"/>
      <c r="F681" s="5"/>
      <c r="G681" s="5"/>
    </row>
    <row r="682" spans="1:7">
      <c r="A682" s="5"/>
      <c r="B682" s="5"/>
      <c r="C682" s="5"/>
      <c r="D682" s="5"/>
      <c r="E682" s="5"/>
      <c r="F682" s="5"/>
      <c r="G682" s="5"/>
    </row>
    <row r="683" spans="1:7">
      <c r="A683" s="5"/>
      <c r="B683" s="5"/>
      <c r="C683" s="5"/>
      <c r="D683" s="5"/>
      <c r="E683" s="5"/>
      <c r="F683" s="5"/>
      <c r="G683" s="5"/>
    </row>
    <row r="684" spans="1:7">
      <c r="A684" s="5"/>
      <c r="B684" s="5"/>
      <c r="C684" s="5"/>
      <c r="D684" s="5"/>
      <c r="E684" s="5"/>
      <c r="F684" s="5"/>
      <c r="G684" s="5"/>
    </row>
    <row r="685" spans="1:7">
      <c r="A685" s="5"/>
      <c r="B685" s="5"/>
      <c r="C685" s="5"/>
      <c r="D685" s="5"/>
      <c r="E685" s="5"/>
      <c r="F685" s="5"/>
      <c r="G685" s="5"/>
    </row>
    <row r="686" spans="1:7">
      <c r="A686" s="5"/>
      <c r="B686" s="5"/>
      <c r="C686" s="5"/>
      <c r="D686" s="5"/>
      <c r="E686" s="5"/>
      <c r="F686" s="5"/>
      <c r="G686" s="5"/>
    </row>
    <row r="687" spans="1:7">
      <c r="A687" s="5"/>
      <c r="B687" s="5"/>
      <c r="C687" s="5"/>
      <c r="D687" s="5"/>
      <c r="E687" s="5"/>
      <c r="F687" s="5"/>
      <c r="G687" s="5"/>
    </row>
    <row r="688" spans="1:7">
      <c r="A688" s="5"/>
      <c r="B688" s="5"/>
      <c r="C688" s="5"/>
      <c r="D688" s="5"/>
      <c r="E688" s="5"/>
      <c r="F688" s="5"/>
      <c r="G688" s="5"/>
    </row>
    <row r="689" spans="1:7">
      <c r="A689" s="5"/>
      <c r="B689" s="5"/>
      <c r="C689" s="5"/>
      <c r="D689" s="5"/>
      <c r="E689" s="5"/>
      <c r="F689" s="5"/>
      <c r="G689" s="5"/>
    </row>
    <row r="690" spans="1:7">
      <c r="A690" s="5"/>
      <c r="B690" s="5"/>
      <c r="C690" s="5"/>
      <c r="D690" s="5"/>
      <c r="E690" s="5"/>
      <c r="F690" s="5"/>
      <c r="G690" s="5"/>
    </row>
    <row r="691" spans="1:7">
      <c r="A691" s="5"/>
      <c r="B691" s="5"/>
      <c r="C691" s="5"/>
      <c r="D691" s="5"/>
      <c r="E691" s="5"/>
      <c r="F691" s="5"/>
      <c r="G691" s="5"/>
    </row>
    <row r="692" spans="1:7">
      <c r="A692" s="5"/>
      <c r="B692" s="5"/>
      <c r="C692" s="5"/>
      <c r="D692" s="5"/>
      <c r="E692" s="5"/>
      <c r="F692" s="5"/>
      <c r="G692" s="5"/>
    </row>
    <row r="693" spans="1:7">
      <c r="A693" s="5"/>
      <c r="B693" s="5"/>
      <c r="C693" s="5"/>
      <c r="D693" s="5"/>
      <c r="E693" s="5"/>
      <c r="F693" s="5"/>
      <c r="G693" s="5"/>
    </row>
    <row r="694" spans="1:7">
      <c r="A694" s="5"/>
      <c r="B694" s="5"/>
      <c r="C694" s="5"/>
      <c r="D694" s="5"/>
      <c r="E694" s="5"/>
      <c r="F694" s="5"/>
      <c r="G694" s="5"/>
    </row>
    <row r="695" spans="1:7">
      <c r="A695" s="5"/>
      <c r="B695" s="5"/>
      <c r="C695" s="5"/>
      <c r="D695" s="5"/>
      <c r="E695" s="5"/>
      <c r="F695" s="5"/>
      <c r="G695" s="5"/>
    </row>
    <row r="696" spans="1:7">
      <c r="A696" s="5"/>
      <c r="B696" s="5"/>
      <c r="C696" s="5"/>
      <c r="D696" s="5"/>
      <c r="E696" s="5"/>
      <c r="F696" s="5"/>
      <c r="G696" s="5"/>
    </row>
    <row r="697" spans="1:7">
      <c r="A697" s="5"/>
      <c r="B697" s="5"/>
      <c r="C697" s="5"/>
      <c r="D697" s="5"/>
      <c r="E697" s="5"/>
      <c r="F697" s="5"/>
      <c r="G697" s="5"/>
    </row>
    <row r="698" spans="1:7">
      <c r="A698" s="5"/>
      <c r="B698" s="5"/>
      <c r="C698" s="5"/>
      <c r="D698" s="5"/>
      <c r="E698" s="5"/>
      <c r="F698" s="5"/>
      <c r="G698" s="5"/>
    </row>
    <row r="699" spans="1:7">
      <c r="A699" s="5"/>
      <c r="B699" s="5"/>
      <c r="C699" s="5"/>
      <c r="D699" s="5"/>
      <c r="E699" s="5"/>
      <c r="F699" s="5"/>
      <c r="G699" s="5"/>
    </row>
    <row r="700" spans="1:7">
      <c r="A700" s="5"/>
      <c r="B700" s="5"/>
      <c r="C700" s="5"/>
      <c r="D700" s="5"/>
      <c r="E700" s="5"/>
      <c r="F700" s="5"/>
      <c r="G700" s="5"/>
    </row>
    <row r="701" spans="1:7">
      <c r="A701" s="5"/>
      <c r="B701" s="5"/>
      <c r="C701" s="5"/>
      <c r="D701" s="5"/>
      <c r="E701" s="5"/>
      <c r="F701" s="5"/>
      <c r="G701" s="5"/>
    </row>
    <row r="702" spans="1:7">
      <c r="A702" s="5"/>
      <c r="B702" s="5"/>
      <c r="C702" s="5"/>
      <c r="D702" s="5"/>
      <c r="E702" s="5"/>
      <c r="F702" s="5"/>
      <c r="G702" s="5"/>
    </row>
    <row r="703" spans="1:7">
      <c r="A703" s="5"/>
      <c r="B703" s="5"/>
      <c r="C703" s="5"/>
      <c r="D703" s="5"/>
      <c r="E703" s="5"/>
      <c r="F703" s="5"/>
      <c r="G703" s="5"/>
    </row>
    <row r="704" spans="1:7">
      <c r="A704" s="5"/>
      <c r="B704" s="5"/>
      <c r="C704" s="5"/>
      <c r="D704" s="5"/>
      <c r="E704" s="5"/>
      <c r="F704" s="5"/>
      <c r="G704" s="5"/>
    </row>
    <row r="705" spans="1:7">
      <c r="A705" s="5"/>
      <c r="B705" s="5"/>
      <c r="C705" s="5"/>
      <c r="D705" s="5"/>
      <c r="E705" s="5"/>
      <c r="F705" s="5"/>
      <c r="G705" s="5"/>
    </row>
    <row r="706" spans="1:7">
      <c r="A706" s="5"/>
      <c r="B706" s="5"/>
      <c r="C706" s="5"/>
      <c r="D706" s="5"/>
      <c r="E706" s="5"/>
      <c r="F706" s="5"/>
      <c r="G706" s="5"/>
    </row>
    <row r="707" spans="1:7">
      <c r="A707" s="5"/>
      <c r="B707" s="5"/>
      <c r="C707" s="5"/>
      <c r="D707" s="5"/>
      <c r="E707" s="5"/>
      <c r="F707" s="5"/>
      <c r="G707" s="5"/>
    </row>
    <row r="708" spans="1:7">
      <c r="A708" s="5"/>
      <c r="B708" s="5"/>
      <c r="C708" s="5"/>
      <c r="D708" s="5"/>
      <c r="E708" s="5"/>
      <c r="F708" s="5"/>
      <c r="G708" s="5"/>
    </row>
    <row r="709" spans="1:7">
      <c r="A709" s="5"/>
      <c r="B709" s="5"/>
      <c r="C709" s="5"/>
      <c r="D709" s="5"/>
      <c r="E709" s="5"/>
      <c r="F709" s="5"/>
      <c r="G709" s="5"/>
    </row>
    <row r="710" spans="1:7">
      <c r="A710" s="5"/>
      <c r="B710" s="5"/>
      <c r="C710" s="5"/>
      <c r="D710" s="5"/>
      <c r="E710" s="5"/>
      <c r="F710" s="5"/>
      <c r="G710" s="5"/>
    </row>
    <row r="711" spans="1:7">
      <c r="A711" s="5"/>
      <c r="B711" s="5"/>
      <c r="C711" s="5"/>
      <c r="D711" s="5"/>
      <c r="E711" s="5"/>
      <c r="F711" s="5"/>
      <c r="G711" s="5"/>
    </row>
    <row r="712" spans="1:7">
      <c r="A712" s="5"/>
      <c r="B712" s="5"/>
      <c r="C712" s="5"/>
      <c r="D712" s="5"/>
      <c r="E712" s="5"/>
      <c r="F712" s="5"/>
      <c r="G712" s="5"/>
    </row>
    <row r="713" spans="1:7">
      <c r="A713" s="5"/>
      <c r="B713" s="5"/>
      <c r="C713" s="5"/>
      <c r="D713" s="5"/>
      <c r="E713" s="5"/>
      <c r="F713" s="5"/>
      <c r="G713" s="5"/>
    </row>
    <row r="714" spans="1:7">
      <c r="A714" s="5"/>
      <c r="B714" s="5"/>
      <c r="C714" s="5"/>
      <c r="D714" s="5"/>
      <c r="E714" s="5"/>
      <c r="F714" s="5"/>
      <c r="G714" s="5"/>
    </row>
    <row r="715" spans="1:7">
      <c r="A715" s="5"/>
      <c r="B715" s="5"/>
      <c r="C715" s="5"/>
      <c r="D715" s="5"/>
      <c r="E715" s="5"/>
      <c r="F715" s="5"/>
      <c r="G715" s="5"/>
    </row>
    <row r="716" spans="1:7">
      <c r="A716" s="5"/>
      <c r="B716" s="5"/>
      <c r="C716" s="5"/>
      <c r="D716" s="5"/>
      <c r="E716" s="5"/>
      <c r="F716" s="5"/>
      <c r="G716" s="5"/>
    </row>
    <row r="717" spans="1:7">
      <c r="A717" s="5"/>
      <c r="B717" s="5"/>
      <c r="C717" s="5"/>
      <c r="D717" s="5"/>
      <c r="E717" s="5"/>
      <c r="F717" s="5"/>
      <c r="G717" s="5"/>
    </row>
    <row r="718" spans="1:7">
      <c r="A718" s="5"/>
      <c r="B718" s="5"/>
      <c r="C718" s="5"/>
      <c r="D718" s="5"/>
      <c r="E718" s="5"/>
      <c r="F718" s="5"/>
      <c r="G718" s="5"/>
    </row>
    <row r="719" spans="1:7">
      <c r="A719" s="5"/>
      <c r="B719" s="5"/>
      <c r="C719" s="5"/>
      <c r="D719" s="5"/>
      <c r="E719" s="5"/>
      <c r="F719" s="5"/>
      <c r="G719" s="5"/>
    </row>
    <row r="720" spans="1:7">
      <c r="A720" s="5"/>
      <c r="B720" s="5"/>
      <c r="C720" s="5"/>
      <c r="D720" s="5"/>
      <c r="E720" s="5"/>
      <c r="F720" s="5"/>
      <c r="G720" s="5"/>
    </row>
    <row r="721" spans="1:7">
      <c r="A721" s="5"/>
      <c r="B721" s="5"/>
      <c r="C721" s="5"/>
      <c r="D721" s="5"/>
      <c r="E721" s="5"/>
      <c r="F721" s="5"/>
      <c r="G721" s="5"/>
    </row>
    <row r="722" spans="1:7">
      <c r="A722" s="5"/>
      <c r="B722" s="5"/>
      <c r="C722" s="5"/>
      <c r="D722" s="5"/>
      <c r="E722" s="5"/>
      <c r="F722" s="5"/>
      <c r="G722" s="5"/>
    </row>
    <row r="723" spans="1:7">
      <c r="A723" s="5"/>
      <c r="B723" s="5"/>
      <c r="C723" s="5"/>
      <c r="D723" s="5"/>
      <c r="E723" s="5"/>
      <c r="F723" s="5"/>
      <c r="G723" s="5"/>
    </row>
    <row r="724" spans="1:7">
      <c r="A724" s="5"/>
      <c r="B724" s="5"/>
      <c r="C724" s="5"/>
      <c r="D724" s="5"/>
      <c r="E724" s="5"/>
      <c r="F724" s="5"/>
      <c r="G724" s="5"/>
    </row>
    <row r="725" spans="1:7">
      <c r="A725" s="5"/>
      <c r="B725" s="5"/>
      <c r="C725" s="5"/>
      <c r="D725" s="5"/>
      <c r="E725" s="5"/>
      <c r="F725" s="5"/>
      <c r="G725" s="5"/>
    </row>
    <row r="726" spans="1:7">
      <c r="A726" s="5"/>
      <c r="B726" s="5"/>
      <c r="C726" s="5"/>
      <c r="D726" s="5"/>
      <c r="E726" s="5"/>
      <c r="F726" s="5"/>
      <c r="G726" s="5"/>
    </row>
    <row r="727" spans="1:7">
      <c r="A727" s="5"/>
      <c r="B727" s="5"/>
      <c r="C727" s="5"/>
      <c r="D727" s="5"/>
      <c r="E727" s="5"/>
      <c r="F727" s="5"/>
      <c r="G727" s="5"/>
    </row>
    <row r="728" spans="1:7">
      <c r="A728" s="5"/>
      <c r="B728" s="5"/>
      <c r="C728" s="5"/>
      <c r="D728" s="5"/>
      <c r="E728" s="5"/>
      <c r="F728" s="5"/>
      <c r="G728" s="5"/>
    </row>
    <row r="729" spans="1:7">
      <c r="A729" s="5"/>
      <c r="B729" s="5"/>
      <c r="C729" s="5"/>
      <c r="D729" s="5"/>
      <c r="E729" s="5"/>
      <c r="F729" s="5"/>
      <c r="G729" s="5"/>
    </row>
    <row r="730" spans="1:7">
      <c r="A730" s="5"/>
      <c r="B730" s="5"/>
      <c r="C730" s="5"/>
      <c r="D730" s="5"/>
      <c r="E730" s="5"/>
      <c r="F730" s="5"/>
      <c r="G730" s="5"/>
    </row>
    <row r="731" spans="1:7">
      <c r="A731" s="5"/>
      <c r="B731" s="5"/>
      <c r="C731" s="5"/>
      <c r="D731" s="5"/>
      <c r="E731" s="5"/>
      <c r="F731" s="5"/>
      <c r="G731" s="5"/>
    </row>
    <row r="732" spans="1:7">
      <c r="A732" s="5"/>
      <c r="B732" s="5"/>
      <c r="C732" s="5"/>
      <c r="D732" s="5"/>
      <c r="E732" s="5"/>
      <c r="F732" s="5"/>
      <c r="G732" s="5"/>
    </row>
    <row r="733" spans="1:7">
      <c r="A733" s="5"/>
      <c r="B733" s="5"/>
      <c r="C733" s="5"/>
      <c r="D733" s="5"/>
      <c r="E733" s="5"/>
      <c r="F733" s="5"/>
      <c r="G733" s="5"/>
    </row>
    <row r="734" spans="1:7">
      <c r="A734" s="5"/>
      <c r="B734" s="5"/>
      <c r="C734" s="5"/>
      <c r="D734" s="5"/>
      <c r="E734" s="5"/>
      <c r="F734" s="5"/>
      <c r="G734" s="5"/>
    </row>
    <row r="735" spans="1:7">
      <c r="A735" s="5"/>
      <c r="B735" s="5"/>
      <c r="C735" s="5"/>
      <c r="D735" s="5"/>
      <c r="E735" s="5"/>
      <c r="F735" s="5"/>
      <c r="G735" s="5"/>
    </row>
    <row r="736" spans="1:7">
      <c r="A736" s="5"/>
      <c r="B736" s="5"/>
      <c r="C736" s="5"/>
      <c r="D736" s="5"/>
      <c r="E736" s="5"/>
      <c r="F736" s="5"/>
      <c r="G736" s="5"/>
    </row>
    <row r="737" spans="1:7">
      <c r="A737" s="5"/>
      <c r="B737" s="5"/>
      <c r="C737" s="5"/>
      <c r="D737" s="5"/>
      <c r="E737" s="5"/>
      <c r="F737" s="5"/>
      <c r="G737" s="5"/>
    </row>
    <row r="738" spans="1:7">
      <c r="A738" s="5"/>
      <c r="B738" s="5"/>
      <c r="C738" s="5"/>
      <c r="D738" s="5"/>
      <c r="E738" s="5"/>
      <c r="F738" s="5"/>
      <c r="G738" s="5"/>
    </row>
    <row r="739" spans="1:7">
      <c r="A739" s="5"/>
      <c r="B739" s="5"/>
      <c r="C739" s="5"/>
      <c r="D739" s="5"/>
      <c r="E739" s="5"/>
      <c r="F739" s="5"/>
      <c r="G739" s="5"/>
    </row>
    <row r="740" spans="1:7">
      <c r="A740" s="5"/>
      <c r="B740" s="5"/>
      <c r="C740" s="5"/>
      <c r="D740" s="5"/>
      <c r="E740" s="5"/>
      <c r="F740" s="5"/>
      <c r="G740" s="5"/>
    </row>
    <row r="741" spans="1:7">
      <c r="A741" s="5"/>
      <c r="B741" s="5"/>
      <c r="C741" s="5"/>
      <c r="D741" s="5"/>
      <c r="E741" s="5"/>
      <c r="F741" s="5"/>
      <c r="G741" s="5"/>
    </row>
    <row r="742" spans="1:7">
      <c r="A742" s="5"/>
      <c r="B742" s="5"/>
      <c r="C742" s="5"/>
      <c r="D742" s="5"/>
      <c r="E742" s="5"/>
      <c r="F742" s="5"/>
      <c r="G742" s="5"/>
    </row>
    <row r="743" spans="1:7">
      <c r="A743" s="5"/>
      <c r="B743" s="5"/>
      <c r="C743" s="5"/>
      <c r="D743" s="5"/>
      <c r="E743" s="5"/>
      <c r="F743" s="5"/>
      <c r="G743" s="5"/>
    </row>
    <row r="744" spans="1:7">
      <c r="A744" s="5"/>
      <c r="B744" s="5"/>
      <c r="C744" s="5"/>
      <c r="D744" s="5"/>
      <c r="E744" s="5"/>
      <c r="F744" s="5"/>
      <c r="G744" s="5"/>
    </row>
    <row r="745" spans="1:7">
      <c r="A745" s="5"/>
      <c r="B745" s="5"/>
      <c r="C745" s="5"/>
      <c r="D745" s="5"/>
      <c r="E745" s="5"/>
      <c r="F745" s="5"/>
      <c r="G745" s="5"/>
    </row>
    <row r="746" spans="1:7">
      <c r="A746" s="5"/>
      <c r="B746" s="5"/>
      <c r="C746" s="5"/>
      <c r="D746" s="5"/>
      <c r="E746" s="5"/>
      <c r="F746" s="5"/>
      <c r="G746" s="5"/>
    </row>
    <row r="747" spans="1:7">
      <c r="A747" s="5"/>
      <c r="B747" s="5"/>
      <c r="C747" s="5"/>
      <c r="D747" s="5"/>
      <c r="E747" s="5"/>
      <c r="F747" s="5"/>
      <c r="G747" s="5"/>
    </row>
    <row r="748" spans="1:7">
      <c r="A748" s="5"/>
      <c r="B748" s="5"/>
      <c r="C748" s="5"/>
      <c r="D748" s="5"/>
      <c r="E748" s="5"/>
      <c r="F748" s="5"/>
      <c r="G748" s="5"/>
    </row>
    <row r="749" spans="1:7">
      <c r="A749" s="5"/>
      <c r="B749" s="5"/>
      <c r="C749" s="5"/>
      <c r="D749" s="5"/>
      <c r="E749" s="5"/>
      <c r="F749" s="5"/>
      <c r="G749" s="5"/>
    </row>
    <row r="750" spans="1:7">
      <c r="A750" s="5"/>
      <c r="B750" s="5"/>
      <c r="C750" s="5"/>
      <c r="D750" s="5"/>
      <c r="E750" s="5"/>
      <c r="F750" s="5"/>
      <c r="G750" s="5"/>
    </row>
    <row r="751" spans="1:7">
      <c r="A751" s="5"/>
      <c r="B751" s="5"/>
      <c r="C751" s="5"/>
      <c r="D751" s="5"/>
      <c r="E751" s="5"/>
      <c r="F751" s="5"/>
      <c r="G751" s="5"/>
    </row>
    <row r="752" spans="1:7">
      <c r="A752" s="5"/>
      <c r="B752" s="5"/>
      <c r="C752" s="5"/>
      <c r="D752" s="5"/>
      <c r="E752" s="5"/>
      <c r="F752" s="5"/>
      <c r="G752" s="5"/>
    </row>
    <row r="753" spans="1:7">
      <c r="A753" s="5"/>
      <c r="B753" s="5"/>
      <c r="C753" s="5"/>
      <c r="D753" s="5"/>
      <c r="E753" s="5"/>
      <c r="F753" s="5"/>
      <c r="G753" s="5"/>
    </row>
    <row r="754" spans="1:7">
      <c r="A754" s="5"/>
      <c r="B754" s="5"/>
      <c r="C754" s="5"/>
      <c r="D754" s="5"/>
      <c r="E754" s="5"/>
      <c r="F754" s="5"/>
      <c r="G754" s="5"/>
    </row>
    <row r="755" spans="1:7">
      <c r="A755" s="5"/>
      <c r="B755" s="5"/>
      <c r="C755" s="5"/>
      <c r="D755" s="5"/>
      <c r="E755" s="5"/>
      <c r="F755" s="5"/>
      <c r="G755" s="5"/>
    </row>
    <row r="756" spans="1:7">
      <c r="A756" s="5"/>
      <c r="B756" s="5"/>
      <c r="C756" s="5"/>
      <c r="D756" s="5"/>
      <c r="E756" s="5"/>
      <c r="F756" s="5"/>
      <c r="G756" s="5"/>
    </row>
    <row r="757" spans="1:7">
      <c r="A757" s="5"/>
      <c r="B757" s="5"/>
      <c r="C757" s="5"/>
      <c r="D757" s="5"/>
      <c r="E757" s="5"/>
      <c r="F757" s="5"/>
      <c r="G757" s="5"/>
    </row>
    <row r="758" spans="1:7">
      <c r="A758" s="5"/>
      <c r="B758" s="5"/>
      <c r="C758" s="5"/>
      <c r="D758" s="5"/>
      <c r="E758" s="5"/>
      <c r="F758" s="5"/>
      <c r="G758" s="5"/>
    </row>
    <row r="759" spans="1:7">
      <c r="A759" s="5"/>
      <c r="B759" s="5"/>
      <c r="C759" s="5"/>
      <c r="D759" s="5"/>
      <c r="E759" s="5"/>
      <c r="F759" s="5"/>
      <c r="G759" s="5"/>
    </row>
    <row r="760" spans="1:7">
      <c r="A760" s="5"/>
      <c r="B760" s="5"/>
      <c r="C760" s="5"/>
      <c r="D760" s="5"/>
      <c r="E760" s="5"/>
      <c r="F760" s="5"/>
      <c r="G760" s="5"/>
    </row>
    <row r="761" spans="1:7">
      <c r="A761" s="5"/>
      <c r="B761" s="5"/>
      <c r="C761" s="5"/>
      <c r="D761" s="5"/>
      <c r="E761" s="5"/>
      <c r="F761" s="5"/>
      <c r="G761" s="5"/>
    </row>
    <row r="762" spans="1:7">
      <c r="A762" s="5"/>
      <c r="B762" s="5"/>
      <c r="C762" s="5"/>
      <c r="D762" s="5"/>
      <c r="E762" s="5"/>
      <c r="F762" s="5"/>
      <c r="G762" s="5"/>
    </row>
    <row r="763" spans="1:7">
      <c r="A763" s="5"/>
      <c r="B763" s="5"/>
      <c r="C763" s="5"/>
      <c r="D763" s="5"/>
      <c r="E763" s="5"/>
      <c r="F763" s="5"/>
      <c r="G763" s="5"/>
    </row>
    <row r="764" spans="1:7">
      <c r="A764" s="5"/>
      <c r="B764" s="5"/>
      <c r="C764" s="5"/>
      <c r="D764" s="5"/>
      <c r="E764" s="5"/>
      <c r="F764" s="5"/>
      <c r="G764" s="5"/>
    </row>
    <row r="765" spans="1:7">
      <c r="A765" s="5"/>
      <c r="B765" s="5"/>
      <c r="C765" s="5"/>
      <c r="D765" s="5"/>
      <c r="E765" s="5"/>
      <c r="F765" s="5"/>
      <c r="G765" s="5"/>
    </row>
    <row r="766" spans="1:7">
      <c r="A766" s="5"/>
      <c r="B766" s="5"/>
      <c r="C766" s="5"/>
      <c r="D766" s="5"/>
      <c r="E766" s="5"/>
      <c r="F766" s="5"/>
      <c r="G766" s="5"/>
    </row>
    <row r="767" spans="1:7">
      <c r="A767" s="5"/>
      <c r="B767" s="5"/>
      <c r="C767" s="5"/>
      <c r="D767" s="5"/>
      <c r="E767" s="5"/>
      <c r="F767" s="5"/>
      <c r="G767" s="5"/>
    </row>
    <row r="768" spans="1:7">
      <c r="A768" s="5"/>
      <c r="B768" s="5"/>
      <c r="C768" s="5"/>
      <c r="D768" s="5"/>
      <c r="E768" s="5"/>
      <c r="F768" s="5"/>
      <c r="G768" s="5"/>
    </row>
    <row r="769" spans="1:7">
      <c r="A769" s="5"/>
      <c r="B769" s="5"/>
      <c r="C769" s="5"/>
      <c r="D769" s="5"/>
      <c r="E769" s="5"/>
      <c r="F769" s="5"/>
      <c r="G769" s="5"/>
    </row>
    <row r="770" spans="1:7">
      <c r="A770" s="5"/>
      <c r="B770" s="5"/>
      <c r="C770" s="5"/>
      <c r="D770" s="5"/>
      <c r="E770" s="5"/>
      <c r="F770" s="5"/>
      <c r="G770" s="5"/>
    </row>
    <row r="771" spans="1:7">
      <c r="A771" s="5"/>
      <c r="B771" s="5"/>
      <c r="C771" s="5"/>
      <c r="D771" s="5"/>
      <c r="E771" s="5"/>
      <c r="F771" s="5"/>
      <c r="G771" s="5"/>
    </row>
    <row r="772" spans="1:7">
      <c r="A772" s="5"/>
      <c r="B772" s="5"/>
      <c r="C772" s="5"/>
      <c r="D772" s="5"/>
      <c r="E772" s="5"/>
      <c r="F772" s="5"/>
      <c r="G772" s="5"/>
    </row>
    <row r="773" spans="1:7">
      <c r="A773" s="5"/>
      <c r="B773" s="5"/>
      <c r="C773" s="5"/>
      <c r="D773" s="5"/>
      <c r="E773" s="5"/>
      <c r="F773" s="5"/>
      <c r="G773" s="5"/>
    </row>
    <row r="774" spans="1:7">
      <c r="A774" s="5"/>
      <c r="B774" s="5"/>
      <c r="C774" s="5"/>
      <c r="D774" s="5"/>
      <c r="E774" s="5"/>
      <c r="F774" s="5"/>
      <c r="G774" s="5"/>
    </row>
    <row r="775" spans="1:7">
      <c r="A775" s="5"/>
      <c r="B775" s="5"/>
      <c r="C775" s="5"/>
      <c r="D775" s="5"/>
      <c r="E775" s="5"/>
      <c r="F775" s="5"/>
      <c r="G775" s="5"/>
    </row>
    <row r="776" spans="1:7">
      <c r="A776" s="5"/>
      <c r="B776" s="5"/>
      <c r="C776" s="5"/>
      <c r="D776" s="5"/>
      <c r="E776" s="5"/>
      <c r="F776" s="5"/>
      <c r="G776" s="5"/>
    </row>
    <row r="777" spans="1:7">
      <c r="A777" s="5"/>
      <c r="B777" s="5"/>
      <c r="C777" s="5"/>
      <c r="D777" s="5"/>
      <c r="E777" s="5"/>
      <c r="F777" s="5"/>
      <c r="G777" s="5"/>
    </row>
    <row r="778" spans="1:7">
      <c r="A778" s="5"/>
      <c r="B778" s="5"/>
      <c r="C778" s="5"/>
      <c r="D778" s="5"/>
      <c r="E778" s="5"/>
      <c r="F778" s="5"/>
      <c r="G778" s="5"/>
    </row>
    <row r="779" spans="1:7">
      <c r="A779" s="5"/>
      <c r="B779" s="5"/>
      <c r="C779" s="5"/>
      <c r="D779" s="5"/>
      <c r="E779" s="5"/>
      <c r="F779" s="5"/>
      <c r="G779" s="5"/>
    </row>
    <row r="780" spans="1:7">
      <c r="A780" s="5"/>
      <c r="B780" s="5"/>
      <c r="C780" s="5"/>
      <c r="D780" s="5"/>
      <c r="E780" s="5"/>
      <c r="F780" s="5"/>
      <c r="G780" s="5"/>
    </row>
    <row r="781" spans="1:7">
      <c r="A781" s="5"/>
      <c r="B781" s="5"/>
      <c r="C781" s="5"/>
      <c r="D781" s="5"/>
      <c r="E781" s="5"/>
      <c r="F781" s="5"/>
      <c r="G781" s="5"/>
    </row>
    <row r="782" spans="1:7">
      <c r="A782" s="5"/>
      <c r="B782" s="5"/>
      <c r="C782" s="5"/>
      <c r="D782" s="5"/>
      <c r="E782" s="5"/>
      <c r="F782" s="5"/>
      <c r="G782" s="5"/>
    </row>
    <row r="783" spans="1:7">
      <c r="A783" s="5"/>
      <c r="B783" s="5"/>
      <c r="C783" s="5"/>
      <c r="D783" s="5"/>
      <c r="E783" s="5"/>
      <c r="F783" s="5"/>
      <c r="G783" s="5"/>
    </row>
    <row r="784" spans="1:7">
      <c r="A784" s="5"/>
      <c r="B784" s="5"/>
      <c r="C784" s="5"/>
      <c r="D784" s="5"/>
      <c r="E784" s="5"/>
      <c r="F784" s="5"/>
      <c r="G784" s="5"/>
    </row>
    <row r="785" spans="1:7">
      <c r="A785" s="5"/>
      <c r="B785" s="5"/>
      <c r="C785" s="5"/>
      <c r="D785" s="5"/>
      <c r="E785" s="5"/>
      <c r="F785" s="5"/>
      <c r="G785" s="5"/>
    </row>
    <row r="786" spans="1:7">
      <c r="A786" s="5"/>
      <c r="B786" s="5"/>
      <c r="C786" s="5"/>
      <c r="D786" s="5"/>
      <c r="E786" s="5"/>
      <c r="F786" s="5"/>
      <c r="G786" s="5"/>
    </row>
    <row r="787" spans="1:7">
      <c r="A787" s="5"/>
      <c r="B787" s="5"/>
      <c r="C787" s="5"/>
      <c r="D787" s="5"/>
      <c r="E787" s="5"/>
      <c r="F787" s="5"/>
      <c r="G787" s="5"/>
    </row>
    <row r="788" spans="1:7">
      <c r="A788" s="5"/>
      <c r="B788" s="5"/>
      <c r="C788" s="5"/>
      <c r="D788" s="5"/>
      <c r="E788" s="5"/>
      <c r="F788" s="5"/>
      <c r="G788" s="5"/>
    </row>
    <row r="789" spans="1:7">
      <c r="A789" s="5"/>
      <c r="B789" s="5"/>
      <c r="C789" s="5"/>
      <c r="D789" s="5"/>
      <c r="E789" s="5"/>
      <c r="F789" s="5"/>
      <c r="G789" s="5"/>
    </row>
    <row r="790" spans="1:7">
      <c r="A790" s="5"/>
      <c r="B790" s="5"/>
      <c r="C790" s="5"/>
      <c r="D790" s="5"/>
      <c r="E790" s="5"/>
      <c r="F790" s="5"/>
      <c r="G790" s="5"/>
    </row>
    <row r="791" spans="1:7">
      <c r="A791" s="5"/>
      <c r="B791" s="5"/>
      <c r="C791" s="5"/>
      <c r="D791" s="5"/>
      <c r="E791" s="5"/>
      <c r="F791" s="5"/>
      <c r="G791" s="5"/>
    </row>
    <row r="792" spans="1:7">
      <c r="A792" s="5"/>
      <c r="B792" s="5"/>
      <c r="C792" s="5"/>
      <c r="D792" s="5"/>
      <c r="E792" s="5"/>
      <c r="F792" s="5"/>
      <c r="G792" s="5"/>
    </row>
    <row r="793" spans="1:7">
      <c r="A793" s="5"/>
      <c r="B793" s="5"/>
      <c r="C793" s="5"/>
      <c r="D793" s="5"/>
      <c r="E793" s="5"/>
      <c r="F793" s="5"/>
      <c r="G793" s="5"/>
    </row>
    <row r="794" spans="1:7">
      <c r="A794" s="5"/>
      <c r="B794" s="5"/>
      <c r="C794" s="5"/>
      <c r="D794" s="5"/>
      <c r="E794" s="5"/>
      <c r="F794" s="5"/>
      <c r="G794" s="5"/>
    </row>
    <row r="795" spans="1:7">
      <c r="A795" s="5"/>
      <c r="B795" s="5"/>
      <c r="C795" s="5"/>
      <c r="D795" s="5"/>
      <c r="E795" s="5"/>
      <c r="F795" s="5"/>
      <c r="G795" s="5"/>
    </row>
    <row r="796" spans="1:7">
      <c r="A796" s="5"/>
      <c r="B796" s="5"/>
      <c r="C796" s="5"/>
      <c r="D796" s="5"/>
      <c r="E796" s="5"/>
      <c r="F796" s="5"/>
      <c r="G796" s="5"/>
    </row>
    <row r="797" spans="1:7">
      <c r="A797" s="5"/>
      <c r="B797" s="5"/>
      <c r="C797" s="5"/>
      <c r="D797" s="5"/>
      <c r="E797" s="5"/>
      <c r="F797" s="5"/>
      <c r="G797" s="5"/>
    </row>
    <row r="798" spans="1:7">
      <c r="A798" s="5"/>
      <c r="B798" s="5"/>
      <c r="C798" s="5"/>
      <c r="D798" s="5"/>
      <c r="E798" s="5"/>
      <c r="F798" s="5"/>
      <c r="G798" s="5"/>
    </row>
    <row r="799" spans="1:7">
      <c r="A799" s="5"/>
      <c r="B799" s="5"/>
      <c r="C799" s="5"/>
      <c r="D799" s="5"/>
      <c r="E799" s="5"/>
      <c r="F799" s="5"/>
      <c r="G799" s="5"/>
    </row>
    <row r="800" spans="1:7">
      <c r="A800" s="5"/>
      <c r="B800" s="5"/>
      <c r="C800" s="5"/>
      <c r="D800" s="5"/>
      <c r="E800" s="5"/>
      <c r="F800" s="5"/>
      <c r="G800" s="5"/>
    </row>
    <row r="801" spans="1:7">
      <c r="A801" s="5"/>
      <c r="B801" s="5"/>
      <c r="C801" s="5"/>
      <c r="D801" s="5"/>
      <c r="E801" s="5"/>
      <c r="F801" s="5"/>
      <c r="G801" s="5"/>
    </row>
    <row r="802" spans="1:7">
      <c r="A802" s="5"/>
      <c r="B802" s="5"/>
      <c r="C802" s="5"/>
      <c r="D802" s="5"/>
      <c r="E802" s="5"/>
      <c r="F802" s="5"/>
      <c r="G802" s="5"/>
    </row>
    <row r="803" spans="1:7">
      <c r="A803" s="5"/>
      <c r="B803" s="5"/>
      <c r="C803" s="5"/>
      <c r="D803" s="5"/>
      <c r="E803" s="5"/>
      <c r="F803" s="5"/>
      <c r="G803" s="5"/>
    </row>
    <row r="804" spans="1:7">
      <c r="A804" s="5"/>
      <c r="B804" s="5"/>
      <c r="C804" s="5"/>
      <c r="D804" s="5"/>
      <c r="E804" s="5"/>
      <c r="F804" s="5"/>
      <c r="G804" s="5"/>
    </row>
    <row r="805" spans="1:7">
      <c r="A805" s="5"/>
      <c r="B805" s="5"/>
      <c r="C805" s="5"/>
      <c r="D805" s="5"/>
      <c r="E805" s="5"/>
      <c r="F805" s="5"/>
      <c r="G805" s="5"/>
    </row>
    <row r="806" spans="1:7">
      <c r="A806" s="5"/>
      <c r="B806" s="5"/>
      <c r="C806" s="5"/>
      <c r="D806" s="5"/>
      <c r="E806" s="5"/>
      <c r="F806" s="5"/>
      <c r="G806" s="5"/>
    </row>
    <row r="807" spans="1:7">
      <c r="A807" s="5"/>
      <c r="B807" s="5"/>
      <c r="C807" s="5"/>
      <c r="D807" s="5"/>
      <c r="E807" s="5"/>
      <c r="F807" s="5"/>
      <c r="G807" s="5"/>
    </row>
    <row r="808" spans="1:7">
      <c r="A808" s="5"/>
      <c r="B808" s="5"/>
      <c r="C808" s="5"/>
      <c r="D808" s="5"/>
      <c r="E808" s="5"/>
      <c r="F808" s="5"/>
      <c r="G808" s="5"/>
    </row>
    <row r="809" spans="1:7">
      <c r="A809" s="5"/>
      <c r="B809" s="5"/>
      <c r="C809" s="5"/>
      <c r="D809" s="5"/>
      <c r="E809" s="5"/>
      <c r="F809" s="5"/>
      <c r="G809" s="5"/>
    </row>
    <row r="810" spans="1:7">
      <c r="A810" s="5"/>
      <c r="B810" s="5"/>
      <c r="C810" s="5"/>
      <c r="D810" s="5"/>
      <c r="E810" s="5"/>
      <c r="F810" s="5"/>
      <c r="G810" s="5"/>
    </row>
    <row r="811" spans="1:7">
      <c r="A811" s="5"/>
      <c r="B811" s="5"/>
      <c r="C811" s="5"/>
      <c r="D811" s="5"/>
      <c r="E811" s="5"/>
      <c r="F811" s="5"/>
      <c r="G811" s="5"/>
    </row>
    <row r="812" spans="1:7">
      <c r="A812" s="5"/>
      <c r="B812" s="5"/>
      <c r="C812" s="5"/>
      <c r="D812" s="5"/>
      <c r="E812" s="5"/>
      <c r="F812" s="5"/>
      <c r="G812" s="5"/>
    </row>
    <row r="813" spans="1:7">
      <c r="A813" s="5"/>
      <c r="B813" s="5"/>
      <c r="C813" s="5"/>
      <c r="D813" s="5"/>
      <c r="E813" s="5"/>
      <c r="F813" s="5"/>
      <c r="G813" s="5"/>
    </row>
    <row r="814" spans="1:7">
      <c r="A814" s="5"/>
      <c r="B814" s="5"/>
      <c r="C814" s="5"/>
      <c r="D814" s="5"/>
      <c r="E814" s="5"/>
      <c r="F814" s="5"/>
      <c r="G814" s="5"/>
    </row>
    <row r="815" spans="1:7">
      <c r="A815" s="5"/>
      <c r="B815" s="5"/>
      <c r="C815" s="5"/>
      <c r="D815" s="5"/>
      <c r="E815" s="5"/>
      <c r="F815" s="5"/>
      <c r="G815" s="5"/>
    </row>
    <row r="816" spans="1:7">
      <c r="A816" s="5"/>
      <c r="B816" s="5"/>
      <c r="C816" s="5"/>
      <c r="D816" s="5"/>
      <c r="E816" s="5"/>
      <c r="F816" s="5"/>
      <c r="G816" s="5"/>
    </row>
    <row r="817" spans="1:7">
      <c r="A817" s="5"/>
      <c r="B817" s="5"/>
      <c r="C817" s="5"/>
      <c r="D817" s="5"/>
      <c r="E817" s="5"/>
      <c r="F817" s="5"/>
      <c r="G817" s="5"/>
    </row>
    <row r="818" spans="1:7">
      <c r="A818" s="5"/>
      <c r="B818" s="5"/>
      <c r="C818" s="5"/>
      <c r="D818" s="5"/>
      <c r="E818" s="5"/>
      <c r="F818" s="5"/>
      <c r="G818" s="5"/>
    </row>
    <row r="819" spans="1:7">
      <c r="A819" s="5"/>
      <c r="B819" s="5"/>
      <c r="C819" s="5"/>
      <c r="D819" s="5"/>
      <c r="E819" s="5"/>
      <c r="F819" s="5"/>
      <c r="G819" s="5"/>
    </row>
    <row r="820" spans="1:7">
      <c r="A820" s="5"/>
      <c r="B820" s="5"/>
      <c r="C820" s="5"/>
      <c r="D820" s="5"/>
      <c r="E820" s="5"/>
      <c r="F820" s="5"/>
      <c r="G820" s="5"/>
    </row>
    <row r="821" spans="1:7">
      <c r="A821" s="5"/>
      <c r="B821" s="5"/>
      <c r="C821" s="5"/>
      <c r="D821" s="5"/>
      <c r="E821" s="5"/>
      <c r="F821" s="5"/>
      <c r="G821" s="5"/>
    </row>
    <row r="822" spans="1:7">
      <c r="A822" s="5"/>
      <c r="B822" s="5"/>
      <c r="C822" s="5"/>
      <c r="D822" s="5"/>
      <c r="E822" s="5"/>
      <c r="F822" s="5"/>
      <c r="G822" s="5"/>
    </row>
    <row r="823" spans="1:7">
      <c r="A823" s="5"/>
      <c r="B823" s="5"/>
      <c r="C823" s="5"/>
      <c r="D823" s="5"/>
      <c r="E823" s="5"/>
      <c r="F823" s="5"/>
      <c r="G823" s="5"/>
    </row>
    <row r="824" spans="1:7">
      <c r="A824" s="5"/>
      <c r="B824" s="5"/>
      <c r="C824" s="5"/>
      <c r="D824" s="5"/>
      <c r="E824" s="5"/>
      <c r="F824" s="5"/>
      <c r="G824" s="5"/>
    </row>
    <row r="825" spans="1:7">
      <c r="A825" s="5"/>
      <c r="B825" s="5"/>
      <c r="C825" s="5"/>
      <c r="D825" s="5"/>
      <c r="E825" s="5"/>
      <c r="F825" s="5"/>
      <c r="G825" s="5"/>
    </row>
    <row r="826" spans="1:7">
      <c r="A826" s="5"/>
      <c r="B826" s="5"/>
      <c r="C826" s="5"/>
      <c r="D826" s="5"/>
      <c r="E826" s="5"/>
      <c r="F826" s="5"/>
      <c r="G826" s="5"/>
    </row>
    <row r="827" spans="1:7">
      <c r="A827" s="5"/>
      <c r="B827" s="5"/>
      <c r="C827" s="5"/>
      <c r="D827" s="5"/>
      <c r="E827" s="5"/>
      <c r="F827" s="5"/>
      <c r="G827" s="5"/>
    </row>
    <row r="828" spans="1:7">
      <c r="A828" s="5"/>
      <c r="B828" s="5"/>
      <c r="C828" s="5"/>
      <c r="D828" s="5"/>
      <c r="E828" s="5"/>
      <c r="F828" s="5"/>
      <c r="G828" s="5"/>
    </row>
    <row r="829" spans="1:7">
      <c r="A829" s="5"/>
      <c r="B829" s="5"/>
      <c r="C829" s="5"/>
      <c r="D829" s="5"/>
      <c r="E829" s="5"/>
      <c r="F829" s="5"/>
      <c r="G829" s="5"/>
    </row>
    <row r="830" spans="1:7">
      <c r="A830" s="5"/>
      <c r="B830" s="5"/>
      <c r="C830" s="5"/>
      <c r="D830" s="5"/>
      <c r="E830" s="5"/>
      <c r="F830" s="5"/>
      <c r="G830" s="5"/>
    </row>
    <row r="831" spans="1:7">
      <c r="A831" s="5"/>
      <c r="B831" s="5"/>
      <c r="C831" s="5"/>
      <c r="D831" s="5"/>
      <c r="E831" s="5"/>
      <c r="F831" s="5"/>
      <c r="G831" s="5"/>
    </row>
    <row r="832" spans="1:7">
      <c r="A832" s="5"/>
      <c r="B832" s="5"/>
      <c r="C832" s="5"/>
      <c r="D832" s="5"/>
      <c r="E832" s="5"/>
      <c r="F832" s="5"/>
      <c r="G832" s="5"/>
    </row>
    <row r="833" spans="1:7">
      <c r="A833" s="5"/>
      <c r="B833" s="5"/>
      <c r="C833" s="5"/>
      <c r="D833" s="5"/>
      <c r="E833" s="5"/>
      <c r="F833" s="5"/>
      <c r="G833" s="5"/>
    </row>
    <row r="834" spans="1:7">
      <c r="A834" s="5"/>
      <c r="B834" s="5"/>
      <c r="C834" s="5"/>
      <c r="D834" s="5"/>
      <c r="E834" s="5"/>
      <c r="F834" s="5"/>
      <c r="G834" s="5"/>
    </row>
    <row r="835" spans="1:7">
      <c r="A835" s="5"/>
      <c r="B835" s="5"/>
      <c r="C835" s="5"/>
      <c r="D835" s="5"/>
      <c r="E835" s="5"/>
      <c r="F835" s="5"/>
      <c r="G835" s="5"/>
    </row>
    <row r="836" spans="1:7">
      <c r="A836" s="5"/>
      <c r="B836" s="5"/>
      <c r="C836" s="5"/>
      <c r="D836" s="5"/>
      <c r="E836" s="5"/>
      <c r="F836" s="5"/>
      <c r="G836" s="5"/>
    </row>
    <row r="837" spans="1:7">
      <c r="A837" s="5"/>
      <c r="B837" s="5"/>
      <c r="C837" s="5"/>
      <c r="D837" s="5"/>
      <c r="E837" s="5"/>
      <c r="F837" s="5"/>
      <c r="G837" s="5"/>
    </row>
    <row r="838" spans="1:7">
      <c r="A838" s="5"/>
      <c r="B838" s="5"/>
      <c r="C838" s="5"/>
      <c r="D838" s="5"/>
      <c r="E838" s="5"/>
      <c r="F838" s="5"/>
      <c r="G838" s="5"/>
    </row>
    <row r="839" spans="1:7">
      <c r="A839" s="5"/>
      <c r="B839" s="5"/>
      <c r="C839" s="5"/>
      <c r="D839" s="5"/>
      <c r="E839" s="5"/>
      <c r="F839" s="5"/>
      <c r="G839" s="5"/>
    </row>
    <row r="840" spans="1:7">
      <c r="A840" s="5"/>
      <c r="B840" s="5"/>
      <c r="C840" s="5"/>
      <c r="D840" s="5"/>
      <c r="E840" s="5"/>
      <c r="F840" s="5"/>
      <c r="G840" s="5"/>
    </row>
    <row r="841" spans="1:7">
      <c r="A841" s="5"/>
      <c r="B841" s="5"/>
      <c r="C841" s="5"/>
      <c r="D841" s="5"/>
      <c r="E841" s="5"/>
      <c r="F841" s="5"/>
      <c r="G841" s="5"/>
    </row>
    <row r="842" spans="1:7">
      <c r="A842" s="5"/>
      <c r="B842" s="5"/>
      <c r="C842" s="5"/>
      <c r="D842" s="5"/>
      <c r="E842" s="5"/>
      <c r="F842" s="5"/>
      <c r="G842" s="5"/>
    </row>
    <row r="843" spans="1:7">
      <c r="A843" s="5"/>
      <c r="B843" s="5"/>
      <c r="C843" s="5"/>
      <c r="D843" s="5"/>
      <c r="E843" s="5"/>
      <c r="F843" s="5"/>
      <c r="G843" s="5"/>
    </row>
    <row r="844" spans="1:7">
      <c r="A844" s="5"/>
      <c r="B844" s="5"/>
      <c r="C844" s="5"/>
      <c r="D844" s="5"/>
      <c r="E844" s="5"/>
      <c r="F844" s="5"/>
      <c r="G844" s="5"/>
    </row>
    <row r="845" spans="1:7">
      <c r="A845" s="5"/>
      <c r="B845" s="5"/>
      <c r="C845" s="5"/>
      <c r="D845" s="5"/>
      <c r="E845" s="5"/>
      <c r="F845" s="5"/>
      <c r="G845" s="5"/>
    </row>
    <row r="846" spans="1:7">
      <c r="A846" s="5"/>
      <c r="B846" s="5"/>
      <c r="C846" s="5"/>
      <c r="D846" s="5"/>
      <c r="E846" s="5"/>
      <c r="F846" s="5"/>
      <c r="G846" s="5"/>
    </row>
    <row r="847" spans="1:7">
      <c r="A847" s="5"/>
      <c r="B847" s="5"/>
      <c r="C847" s="5"/>
      <c r="D847" s="5"/>
      <c r="E847" s="5"/>
      <c r="F847" s="5"/>
      <c r="G847" s="5"/>
    </row>
    <row r="848" spans="1:7">
      <c r="A848" s="5"/>
      <c r="B848" s="5"/>
      <c r="C848" s="5"/>
      <c r="D848" s="5"/>
      <c r="E848" s="5"/>
      <c r="F848" s="5"/>
      <c r="G848" s="5"/>
    </row>
    <row r="849" spans="1:7">
      <c r="A849" s="5"/>
      <c r="B849" s="5"/>
      <c r="C849" s="5"/>
      <c r="D849" s="5"/>
      <c r="E849" s="5"/>
      <c r="F849" s="5"/>
      <c r="G849" s="5"/>
    </row>
    <row r="850" spans="1:7">
      <c r="A850" s="5"/>
      <c r="B850" s="5"/>
      <c r="C850" s="5"/>
      <c r="D850" s="5"/>
      <c r="E850" s="5"/>
      <c r="F850" s="5"/>
      <c r="G850" s="5"/>
    </row>
    <row r="851" spans="1:7">
      <c r="A851" s="5"/>
      <c r="B851" s="5"/>
      <c r="C851" s="5"/>
      <c r="D851" s="5"/>
      <c r="E851" s="5"/>
      <c r="F851" s="5"/>
      <c r="G851" s="5"/>
    </row>
    <row r="852" spans="1:7">
      <c r="A852" s="5"/>
      <c r="B852" s="5"/>
      <c r="C852" s="5"/>
      <c r="D852" s="5"/>
      <c r="E852" s="5"/>
      <c r="F852" s="5"/>
      <c r="G852" s="5"/>
    </row>
    <row r="853" spans="1:7">
      <c r="A853" s="5"/>
      <c r="B853" s="5"/>
      <c r="C853" s="5"/>
      <c r="D853" s="5"/>
      <c r="E853" s="5"/>
      <c r="F853" s="5"/>
      <c r="G853" s="5"/>
    </row>
    <row r="854" spans="1:7">
      <c r="A854" s="5"/>
      <c r="B854" s="5"/>
      <c r="C854" s="5"/>
      <c r="D854" s="5"/>
      <c r="E854" s="5"/>
      <c r="F854" s="5"/>
      <c r="G854" s="5"/>
    </row>
    <row r="855" spans="1:7">
      <c r="A855" s="5"/>
      <c r="B855" s="5"/>
      <c r="C855" s="5"/>
      <c r="D855" s="5"/>
      <c r="E855" s="5"/>
      <c r="F855" s="5"/>
      <c r="G855" s="5"/>
    </row>
    <row r="856" spans="1:7">
      <c r="A856" s="5"/>
      <c r="B856" s="5"/>
      <c r="C856" s="5"/>
      <c r="D856" s="5"/>
      <c r="E856" s="5"/>
      <c r="F856" s="5"/>
      <c r="G856" s="5"/>
    </row>
    <row r="857" spans="1:7">
      <c r="A857" s="5"/>
      <c r="B857" s="5"/>
      <c r="C857" s="5"/>
      <c r="D857" s="5"/>
      <c r="E857" s="5"/>
      <c r="F857" s="5"/>
      <c r="G857" s="5"/>
    </row>
    <row r="858" spans="1:7">
      <c r="A858" s="5"/>
      <c r="B858" s="5"/>
      <c r="C858" s="5"/>
      <c r="D858" s="5"/>
      <c r="E858" s="5"/>
      <c r="F858" s="5"/>
      <c r="G858" s="5"/>
    </row>
    <row r="859" spans="1:7">
      <c r="A859" s="5"/>
      <c r="B859" s="5"/>
      <c r="C859" s="5"/>
      <c r="D859" s="5"/>
      <c r="E859" s="5"/>
      <c r="F859" s="5"/>
      <c r="G859" s="5"/>
    </row>
    <row r="860" spans="1:7">
      <c r="A860" s="5"/>
      <c r="B860" s="5"/>
      <c r="C860" s="5"/>
      <c r="D860" s="5"/>
      <c r="E860" s="5"/>
      <c r="F860" s="5"/>
      <c r="G860" s="5"/>
    </row>
    <row r="861" spans="1:7">
      <c r="A861" s="5"/>
      <c r="B861" s="5"/>
      <c r="C861" s="5"/>
      <c r="D861" s="5"/>
      <c r="E861" s="5"/>
      <c r="F861" s="5"/>
      <c r="G861" s="5"/>
    </row>
    <row r="862" spans="1:7">
      <c r="A862" s="5"/>
      <c r="B862" s="5"/>
      <c r="C862" s="5"/>
      <c r="D862" s="5"/>
      <c r="E862" s="5"/>
      <c r="F862" s="5"/>
      <c r="G862" s="5"/>
    </row>
    <row r="863" spans="1:7">
      <c r="A863" s="5"/>
      <c r="B863" s="5"/>
      <c r="C863" s="5"/>
      <c r="D863" s="5"/>
      <c r="E863" s="5"/>
      <c r="F863" s="5"/>
      <c r="G863" s="5"/>
    </row>
    <row r="864" spans="1:7">
      <c r="A864" s="5"/>
      <c r="B864" s="5"/>
      <c r="C864" s="5"/>
      <c r="D864" s="5"/>
      <c r="E864" s="5"/>
      <c r="F864" s="5"/>
      <c r="G864" s="5"/>
    </row>
    <row r="865" spans="1:7">
      <c r="A865" s="5"/>
      <c r="B865" s="5"/>
      <c r="C865" s="5"/>
      <c r="D865" s="5"/>
      <c r="E865" s="5"/>
      <c r="F865" s="5"/>
      <c r="G865" s="5"/>
    </row>
    <row r="866" spans="1:7">
      <c r="A866" s="5"/>
      <c r="B866" s="5"/>
      <c r="C866" s="5"/>
      <c r="D866" s="5"/>
      <c r="E866" s="5"/>
      <c r="F866" s="5"/>
      <c r="G866" s="5"/>
    </row>
    <row r="867" spans="1:7">
      <c r="A867" s="5"/>
      <c r="B867" s="5"/>
      <c r="C867" s="5"/>
      <c r="D867" s="5"/>
      <c r="E867" s="5"/>
      <c r="F867" s="5"/>
      <c r="G867" s="5"/>
    </row>
    <row r="868" spans="1:7">
      <c r="A868" s="5"/>
      <c r="B868" s="5"/>
      <c r="C868" s="5"/>
      <c r="D868" s="5"/>
      <c r="E868" s="5"/>
      <c r="F868" s="5"/>
      <c r="G868" s="5"/>
    </row>
    <row r="869" spans="1:7">
      <c r="A869" s="5"/>
      <c r="B869" s="5"/>
      <c r="C869" s="5"/>
      <c r="D869" s="5"/>
      <c r="E869" s="5"/>
      <c r="F869" s="5"/>
      <c r="G869" s="5"/>
    </row>
    <row r="870" spans="1:7">
      <c r="A870" s="5"/>
      <c r="B870" s="5"/>
      <c r="C870" s="5"/>
      <c r="D870" s="5"/>
      <c r="E870" s="5"/>
      <c r="F870" s="5"/>
      <c r="G870" s="5"/>
    </row>
    <row r="871" spans="1:7">
      <c r="A871" s="5"/>
      <c r="B871" s="5"/>
      <c r="C871" s="5"/>
      <c r="D871" s="5"/>
      <c r="E871" s="5"/>
      <c r="F871" s="5"/>
      <c r="G871" s="5"/>
    </row>
    <row r="872" spans="1:7">
      <c r="A872" s="5"/>
      <c r="B872" s="5"/>
      <c r="C872" s="5"/>
      <c r="D872" s="5"/>
      <c r="E872" s="5"/>
      <c r="F872" s="5"/>
      <c r="G872" s="5"/>
    </row>
    <row r="873" spans="1:7">
      <c r="A873" s="5"/>
      <c r="B873" s="5"/>
      <c r="C873" s="5"/>
      <c r="D873" s="5"/>
      <c r="E873" s="5"/>
      <c r="F873" s="5"/>
      <c r="G873" s="5"/>
    </row>
    <row r="874" spans="1:7">
      <c r="A874" s="5"/>
      <c r="B874" s="5"/>
      <c r="C874" s="5"/>
      <c r="D874" s="5"/>
      <c r="E874" s="5"/>
      <c r="F874" s="5"/>
      <c r="G874" s="5"/>
    </row>
    <row r="875" spans="1:7">
      <c r="A875" s="5"/>
      <c r="B875" s="5"/>
      <c r="C875" s="5"/>
      <c r="D875" s="5"/>
      <c r="E875" s="5"/>
      <c r="F875" s="5"/>
      <c r="G875" s="5"/>
    </row>
    <row r="876" spans="1:7">
      <c r="A876" s="5"/>
      <c r="B876" s="5"/>
      <c r="C876" s="5"/>
      <c r="D876" s="5"/>
      <c r="E876" s="5"/>
      <c r="F876" s="5"/>
      <c r="G876" s="5"/>
    </row>
    <row r="877" spans="1:7">
      <c r="A877" s="5"/>
      <c r="B877" s="5"/>
      <c r="C877" s="5"/>
      <c r="D877" s="5"/>
      <c r="E877" s="5"/>
      <c r="F877" s="5"/>
      <c r="G877" s="5"/>
    </row>
    <row r="878" spans="1:7">
      <c r="A878" s="5"/>
      <c r="B878" s="5"/>
      <c r="C878" s="5"/>
      <c r="D878" s="5"/>
      <c r="E878" s="5"/>
      <c r="F878" s="5"/>
      <c r="G878" s="5"/>
    </row>
    <row r="879" spans="1:7">
      <c r="A879" s="5"/>
      <c r="B879" s="5"/>
      <c r="C879" s="5"/>
      <c r="D879" s="5"/>
      <c r="E879" s="5"/>
      <c r="F879" s="5"/>
      <c r="G879" s="5"/>
    </row>
    <row r="880" spans="1:7">
      <c r="A880" s="5"/>
      <c r="B880" s="5"/>
      <c r="C880" s="5"/>
      <c r="D880" s="5"/>
      <c r="E880" s="5"/>
      <c r="F880" s="5"/>
      <c r="G880" s="5"/>
    </row>
    <row r="881" spans="1:7">
      <c r="A881" s="5"/>
      <c r="B881" s="5"/>
      <c r="C881" s="5"/>
      <c r="D881" s="5"/>
      <c r="E881" s="5"/>
      <c r="F881" s="5"/>
      <c r="G881" s="5"/>
    </row>
    <row r="882" spans="1:7">
      <c r="A882" s="5"/>
      <c r="B882" s="5"/>
      <c r="C882" s="5"/>
      <c r="D882" s="5"/>
      <c r="E882" s="5"/>
      <c r="F882" s="5"/>
      <c r="G882" s="5"/>
    </row>
    <row r="883" spans="1:7">
      <c r="A883" s="5"/>
      <c r="B883" s="5"/>
      <c r="C883" s="5"/>
      <c r="D883" s="5"/>
      <c r="E883" s="5"/>
      <c r="F883" s="5"/>
      <c r="G883" s="5"/>
    </row>
    <row r="884" spans="1:7">
      <c r="A884" s="5"/>
      <c r="B884" s="5"/>
      <c r="C884" s="5"/>
      <c r="D884" s="5"/>
      <c r="E884" s="5"/>
      <c r="F884" s="5"/>
      <c r="G884" s="5"/>
    </row>
    <row r="885" spans="1:7">
      <c r="A885" s="5"/>
      <c r="B885" s="5"/>
      <c r="C885" s="5"/>
      <c r="D885" s="5"/>
      <c r="E885" s="5"/>
      <c r="F885" s="5"/>
      <c r="G885" s="5"/>
    </row>
    <row r="886" spans="1:7">
      <c r="A886" s="5"/>
      <c r="B886" s="5"/>
      <c r="C886" s="5"/>
      <c r="D886" s="5"/>
      <c r="E886" s="5"/>
      <c r="F886" s="5"/>
      <c r="G886" s="5"/>
    </row>
    <row r="887" spans="1:7">
      <c r="A887" s="5"/>
      <c r="B887" s="5"/>
      <c r="C887" s="5"/>
      <c r="D887" s="5"/>
      <c r="E887" s="5"/>
      <c r="F887" s="5"/>
      <c r="G887" s="5"/>
    </row>
    <row r="888" spans="1:7">
      <c r="A888" s="5"/>
      <c r="B888" s="5"/>
      <c r="C888" s="5"/>
      <c r="D888" s="5"/>
      <c r="E888" s="5"/>
      <c r="F888" s="5"/>
      <c r="G888" s="5"/>
    </row>
    <row r="889" spans="1:7">
      <c r="A889" s="5"/>
      <c r="B889" s="5"/>
      <c r="C889" s="5"/>
      <c r="D889" s="5"/>
      <c r="E889" s="5"/>
      <c r="F889" s="5"/>
      <c r="G889" s="5"/>
    </row>
    <row r="890" spans="1:7">
      <c r="A890" s="5"/>
      <c r="B890" s="5"/>
      <c r="C890" s="5"/>
      <c r="D890" s="5"/>
      <c r="E890" s="5"/>
      <c r="F890" s="5"/>
      <c r="G890" s="5"/>
    </row>
    <row r="891" spans="1:7">
      <c r="A891" s="5"/>
      <c r="B891" s="5"/>
      <c r="C891" s="5"/>
      <c r="D891" s="5"/>
      <c r="E891" s="5"/>
      <c r="F891" s="5"/>
      <c r="G891" s="5"/>
    </row>
    <row r="892" spans="1:7">
      <c r="A892" s="5"/>
      <c r="B892" s="5"/>
      <c r="C892" s="5"/>
      <c r="D892" s="5"/>
      <c r="E892" s="5"/>
      <c r="F892" s="5"/>
      <c r="G892" s="5"/>
    </row>
    <row r="893" spans="1:7">
      <c r="A893" s="5"/>
      <c r="B893" s="5"/>
      <c r="C893" s="5"/>
      <c r="D893" s="5"/>
      <c r="E893" s="5"/>
      <c r="F893" s="5"/>
      <c r="G893" s="5"/>
    </row>
    <row r="894" spans="1:7">
      <c r="A894" s="5"/>
      <c r="B894" s="5"/>
      <c r="C894" s="5"/>
      <c r="D894" s="5"/>
      <c r="E894" s="5"/>
      <c r="F894" s="5"/>
      <c r="G894" s="5"/>
    </row>
    <row r="895" spans="1:7">
      <c r="A895" s="5"/>
      <c r="B895" s="5"/>
      <c r="C895" s="5"/>
      <c r="D895" s="5"/>
      <c r="E895" s="5"/>
      <c r="F895" s="5"/>
      <c r="G895" s="5"/>
    </row>
    <row r="896" spans="1:7">
      <c r="A896" s="5"/>
      <c r="B896" s="5"/>
      <c r="C896" s="5"/>
      <c r="D896" s="5"/>
      <c r="E896" s="5"/>
      <c r="F896" s="5"/>
      <c r="G896" s="5"/>
    </row>
    <row r="897" spans="1:7">
      <c r="A897" s="5"/>
      <c r="B897" s="5"/>
      <c r="C897" s="5"/>
      <c r="D897" s="5"/>
      <c r="E897" s="5"/>
      <c r="F897" s="5"/>
      <c r="G897" s="5"/>
    </row>
    <row r="898" spans="1:7">
      <c r="A898" s="5"/>
      <c r="B898" s="5"/>
      <c r="C898" s="5"/>
      <c r="D898" s="5"/>
      <c r="E898" s="5"/>
      <c r="F898" s="5"/>
      <c r="G898" s="5"/>
    </row>
    <row r="899" spans="1:7">
      <c r="A899" s="5"/>
      <c r="B899" s="5"/>
      <c r="C899" s="5"/>
      <c r="D899" s="5"/>
      <c r="E899" s="5"/>
      <c r="F899" s="5"/>
      <c r="G899" s="5"/>
    </row>
    <row r="900" spans="1:7">
      <c r="A900" s="5"/>
      <c r="B900" s="5"/>
      <c r="C900" s="5"/>
      <c r="D900" s="5"/>
      <c r="E900" s="5"/>
      <c r="F900" s="5"/>
      <c r="G900" s="5"/>
    </row>
    <row r="901" spans="1:7">
      <c r="A901" s="5"/>
      <c r="B901" s="5"/>
      <c r="C901" s="5"/>
      <c r="D901" s="5"/>
      <c r="E901" s="5"/>
      <c r="F901" s="5"/>
      <c r="G901" s="5"/>
    </row>
    <row r="902" spans="1:7">
      <c r="A902" s="5"/>
      <c r="B902" s="5"/>
      <c r="C902" s="5"/>
      <c r="D902" s="5"/>
      <c r="E902" s="5"/>
      <c r="F902" s="5"/>
      <c r="G902" s="5"/>
    </row>
    <row r="903" spans="1:7">
      <c r="A903" s="5"/>
      <c r="B903" s="5"/>
      <c r="C903" s="5"/>
      <c r="D903" s="5"/>
      <c r="E903" s="5"/>
      <c r="F903" s="5"/>
      <c r="G903" s="5"/>
    </row>
    <row r="904" spans="1:7">
      <c r="A904" s="5"/>
      <c r="B904" s="5"/>
      <c r="C904" s="5"/>
      <c r="D904" s="5"/>
      <c r="E904" s="5"/>
      <c r="F904" s="5"/>
      <c r="G904" s="5"/>
    </row>
    <row r="905" spans="1:7">
      <c r="A905" s="5"/>
      <c r="B905" s="5"/>
      <c r="C905" s="5"/>
      <c r="D905" s="5"/>
      <c r="E905" s="5"/>
      <c r="F905" s="5"/>
      <c r="G905" s="5"/>
    </row>
    <row r="906" spans="1:7">
      <c r="A906" s="5"/>
      <c r="B906" s="5"/>
      <c r="C906" s="5"/>
      <c r="D906" s="5"/>
      <c r="E906" s="5"/>
      <c r="F906" s="5"/>
      <c r="G906" s="5"/>
    </row>
    <row r="907" spans="1:7">
      <c r="A907" s="5"/>
      <c r="B907" s="5"/>
      <c r="C907" s="5"/>
      <c r="D907" s="5"/>
      <c r="E907" s="5"/>
      <c r="F907" s="5"/>
      <c r="G907" s="5"/>
    </row>
    <row r="908" spans="1:7">
      <c r="A908" s="5"/>
      <c r="B908" s="5"/>
      <c r="C908" s="5"/>
      <c r="D908" s="5"/>
      <c r="E908" s="5"/>
      <c r="F908" s="5"/>
      <c r="G908" s="5"/>
    </row>
    <row r="909" spans="1:7">
      <c r="A909" s="5"/>
      <c r="B909" s="5"/>
      <c r="C909" s="5"/>
      <c r="D909" s="5"/>
      <c r="E909" s="5"/>
      <c r="F909" s="5"/>
      <c r="G909" s="5"/>
    </row>
    <row r="910" spans="1:7">
      <c r="A910" s="5"/>
      <c r="B910" s="5"/>
      <c r="C910" s="5"/>
      <c r="D910" s="5"/>
      <c r="E910" s="5"/>
      <c r="F910" s="5"/>
      <c r="G910" s="5"/>
    </row>
    <row r="911" spans="1:7">
      <c r="A911" s="5"/>
      <c r="B911" s="5"/>
      <c r="C911" s="5"/>
      <c r="D911" s="5"/>
      <c r="E911" s="5"/>
      <c r="F911" s="5"/>
      <c r="G911" s="5"/>
    </row>
    <row r="912" spans="1:7">
      <c r="A912" s="5"/>
      <c r="B912" s="5"/>
      <c r="C912" s="5"/>
      <c r="D912" s="5"/>
      <c r="E912" s="5"/>
      <c r="F912" s="5"/>
      <c r="G912" s="5"/>
    </row>
    <row r="913" spans="1:7">
      <c r="A913" s="5"/>
      <c r="B913" s="5"/>
      <c r="C913" s="5"/>
      <c r="D913" s="5"/>
      <c r="E913" s="5"/>
      <c r="F913" s="5"/>
      <c r="G913" s="5"/>
    </row>
    <row r="914" spans="1:7">
      <c r="A914" s="5"/>
      <c r="B914" s="5"/>
      <c r="C914" s="5"/>
      <c r="D914" s="5"/>
      <c r="E914" s="5"/>
      <c r="F914" s="5"/>
      <c r="G914" s="5"/>
    </row>
    <row r="915" spans="1:7">
      <c r="A915" s="5"/>
      <c r="B915" s="5"/>
      <c r="C915" s="5"/>
      <c r="D915" s="5"/>
      <c r="E915" s="5"/>
      <c r="F915" s="5"/>
      <c r="G915" s="5"/>
    </row>
    <row r="916" spans="1:7">
      <c r="A916" s="5"/>
      <c r="B916" s="5"/>
      <c r="C916" s="5"/>
      <c r="D916" s="5"/>
      <c r="E916" s="5"/>
      <c r="F916" s="5"/>
      <c r="G916" s="5"/>
    </row>
    <row r="917" spans="1:7">
      <c r="A917" s="5"/>
      <c r="B917" s="5"/>
      <c r="C917" s="5"/>
      <c r="D917" s="5"/>
      <c r="E917" s="5"/>
      <c r="F917" s="5"/>
      <c r="G917" s="5"/>
    </row>
    <row r="918" spans="1:7">
      <c r="A918" s="5"/>
      <c r="B918" s="5"/>
      <c r="C918" s="5"/>
      <c r="D918" s="5"/>
      <c r="E918" s="5"/>
      <c r="F918" s="5"/>
      <c r="G918" s="5"/>
    </row>
    <row r="919" spans="1:7">
      <c r="A919" s="5"/>
      <c r="B919" s="5"/>
      <c r="C919" s="5"/>
      <c r="D919" s="5"/>
      <c r="E919" s="5"/>
      <c r="F919" s="5"/>
      <c r="G919" s="5"/>
    </row>
    <row r="920" spans="1:7">
      <c r="A920" s="5"/>
      <c r="B920" s="5"/>
      <c r="C920" s="5"/>
      <c r="D920" s="5"/>
      <c r="E920" s="5"/>
      <c r="F920" s="5"/>
      <c r="G920" s="5"/>
    </row>
    <row r="921" spans="1:7">
      <c r="A921" s="5"/>
      <c r="B921" s="5"/>
      <c r="C921" s="5"/>
      <c r="D921" s="5"/>
      <c r="E921" s="5"/>
      <c r="F921" s="5"/>
      <c r="G921" s="5"/>
    </row>
    <row r="922" spans="1:7">
      <c r="A922" s="5"/>
      <c r="B922" s="5"/>
      <c r="C922" s="5"/>
      <c r="D922" s="5"/>
      <c r="E922" s="5"/>
      <c r="F922" s="5"/>
      <c r="G922" s="5"/>
    </row>
    <row r="923" spans="1:7">
      <c r="A923" s="5"/>
      <c r="B923" s="5"/>
      <c r="C923" s="5"/>
      <c r="D923" s="5"/>
      <c r="E923" s="5"/>
      <c r="F923" s="5"/>
      <c r="G923" s="5"/>
    </row>
    <row r="924" spans="1:7">
      <c r="A924" s="5"/>
      <c r="B924" s="5"/>
      <c r="C924" s="5"/>
      <c r="D924" s="5"/>
      <c r="E924" s="5"/>
      <c r="F924" s="5"/>
      <c r="G924" s="5"/>
    </row>
    <row r="925" spans="1:7">
      <c r="A925" s="5"/>
      <c r="B925" s="5"/>
      <c r="C925" s="5"/>
      <c r="D925" s="5"/>
      <c r="E925" s="5"/>
      <c r="F925" s="5"/>
      <c r="G925" s="5"/>
    </row>
    <row r="926" spans="1:7">
      <c r="A926" s="5"/>
      <c r="B926" s="5"/>
      <c r="C926" s="5"/>
      <c r="D926" s="5"/>
      <c r="E926" s="5"/>
      <c r="F926" s="5"/>
      <c r="G926" s="5"/>
    </row>
    <row r="927" spans="1:7">
      <c r="A927" s="5"/>
      <c r="B927" s="5"/>
      <c r="C927" s="5"/>
      <c r="D927" s="5"/>
      <c r="E927" s="5"/>
      <c r="F927" s="5"/>
      <c r="G927" s="5"/>
    </row>
    <row r="928" spans="1:7">
      <c r="A928" s="5"/>
      <c r="B928" s="5"/>
      <c r="C928" s="5"/>
      <c r="D928" s="5"/>
      <c r="E928" s="5"/>
      <c r="F928" s="5"/>
      <c r="G928" s="5"/>
    </row>
    <row r="929" spans="1:7">
      <c r="A929" s="5"/>
      <c r="B929" s="5"/>
      <c r="C929" s="5"/>
      <c r="D929" s="5"/>
      <c r="E929" s="5"/>
      <c r="F929" s="5"/>
      <c r="G929" s="5"/>
    </row>
    <row r="930" spans="1:7">
      <c r="A930" s="5"/>
      <c r="B930" s="5"/>
      <c r="C930" s="5"/>
      <c r="D930" s="5"/>
      <c r="E930" s="5"/>
      <c r="F930" s="5"/>
      <c r="G930" s="5"/>
    </row>
    <row r="931" spans="1:7">
      <c r="A931" s="5"/>
      <c r="B931" s="5"/>
      <c r="C931" s="5"/>
      <c r="D931" s="5"/>
      <c r="E931" s="5"/>
      <c r="F931" s="5"/>
      <c r="G931" s="5"/>
    </row>
    <row r="932" spans="1:7">
      <c r="A932" s="5"/>
      <c r="B932" s="5"/>
      <c r="C932" s="5"/>
      <c r="D932" s="5"/>
      <c r="E932" s="5"/>
      <c r="F932" s="5"/>
      <c r="G932" s="5"/>
    </row>
    <row r="933" spans="1:7">
      <c r="A933" s="5"/>
      <c r="B933" s="5"/>
      <c r="C933" s="5"/>
      <c r="D933" s="5"/>
      <c r="E933" s="5"/>
      <c r="F933" s="5"/>
      <c r="G933" s="5"/>
    </row>
    <row r="934" spans="1:7">
      <c r="A934" s="5"/>
      <c r="B934" s="5"/>
      <c r="C934" s="5"/>
      <c r="D934" s="5"/>
      <c r="E934" s="5"/>
      <c r="F934" s="5"/>
      <c r="G934" s="5"/>
    </row>
    <row r="935" spans="1:7">
      <c r="A935" s="5"/>
      <c r="B935" s="5"/>
      <c r="C935" s="5"/>
      <c r="D935" s="5"/>
      <c r="E935" s="5"/>
      <c r="F935" s="5"/>
      <c r="G935" s="5"/>
    </row>
    <row r="936" spans="1:7">
      <c r="A936" s="5"/>
      <c r="B936" s="5"/>
      <c r="C936" s="5"/>
      <c r="D936" s="5"/>
      <c r="E936" s="5"/>
      <c r="F936" s="5"/>
      <c r="G936" s="5"/>
    </row>
    <row r="937" spans="1:7">
      <c r="A937" s="5"/>
      <c r="B937" s="5"/>
      <c r="C937" s="5"/>
      <c r="D937" s="5"/>
      <c r="E937" s="5"/>
      <c r="F937" s="5"/>
      <c r="G937" s="5"/>
    </row>
    <row r="938" spans="1:7">
      <c r="A938" s="5"/>
      <c r="B938" s="5"/>
      <c r="C938" s="5"/>
      <c r="D938" s="5"/>
      <c r="E938" s="5"/>
      <c r="F938" s="5"/>
      <c r="G938" s="5"/>
    </row>
    <row r="939" spans="1:7">
      <c r="A939" s="5"/>
      <c r="B939" s="5"/>
      <c r="C939" s="5"/>
      <c r="D939" s="5"/>
      <c r="E939" s="5"/>
      <c r="F939" s="5"/>
      <c r="G939" s="5"/>
    </row>
    <row r="940" spans="1:7">
      <c r="A940" s="5"/>
      <c r="B940" s="5"/>
      <c r="C940" s="5"/>
      <c r="D940" s="5"/>
      <c r="E940" s="5"/>
      <c r="F940" s="5"/>
      <c r="G940" s="5"/>
    </row>
    <row r="941" spans="1:7">
      <c r="A941" s="5"/>
      <c r="B941" s="5"/>
      <c r="C941" s="5"/>
      <c r="D941" s="5"/>
      <c r="E941" s="5"/>
      <c r="F941" s="5"/>
      <c r="G941" s="5"/>
    </row>
    <row r="942" spans="1:7">
      <c r="A942" s="5"/>
      <c r="B942" s="5"/>
      <c r="C942" s="5"/>
      <c r="D942" s="5"/>
      <c r="E942" s="5"/>
      <c r="F942" s="5"/>
      <c r="G942" s="5"/>
    </row>
    <row r="943" spans="1:7">
      <c r="A943" s="5"/>
      <c r="B943" s="5"/>
      <c r="C943" s="5"/>
      <c r="D943" s="5"/>
      <c r="E943" s="5"/>
      <c r="F943" s="5"/>
      <c r="G943" s="5"/>
    </row>
    <row r="944" spans="1:7">
      <c r="A944" s="5"/>
      <c r="B944" s="5"/>
      <c r="C944" s="5"/>
      <c r="D944" s="5"/>
      <c r="E944" s="5"/>
      <c r="F944" s="5"/>
      <c r="G944" s="5"/>
    </row>
    <row r="945" spans="1:7">
      <c r="A945" s="5"/>
      <c r="B945" s="5"/>
      <c r="C945" s="5"/>
      <c r="D945" s="5"/>
      <c r="E945" s="5"/>
      <c r="F945" s="5"/>
      <c r="G945" s="5"/>
    </row>
    <row r="946" spans="1:7">
      <c r="A946" s="5"/>
      <c r="B946" s="5"/>
      <c r="C946" s="5"/>
      <c r="D946" s="5"/>
      <c r="E946" s="5"/>
      <c r="F946" s="5"/>
      <c r="G946" s="5"/>
    </row>
    <row r="947" spans="1:7">
      <c r="A947" s="5"/>
      <c r="B947" s="5"/>
      <c r="C947" s="5"/>
      <c r="D947" s="5"/>
      <c r="E947" s="5"/>
      <c r="F947" s="5"/>
      <c r="G947" s="5"/>
    </row>
    <row r="948" spans="1:7">
      <c r="A948" s="5"/>
      <c r="B948" s="5"/>
      <c r="C948" s="5"/>
      <c r="D948" s="5"/>
      <c r="E948" s="5"/>
      <c r="F948" s="5"/>
      <c r="G948" s="5"/>
    </row>
    <row r="949" spans="1:7">
      <c r="A949" s="5"/>
      <c r="B949" s="5"/>
      <c r="C949" s="5"/>
      <c r="D949" s="5"/>
      <c r="E949" s="5"/>
      <c r="F949" s="5"/>
      <c r="G949" s="5"/>
    </row>
    <row r="950" spans="1:7">
      <c r="A950" s="5"/>
      <c r="B950" s="5"/>
      <c r="C950" s="5"/>
      <c r="D950" s="5"/>
      <c r="E950" s="5"/>
      <c r="F950" s="5"/>
      <c r="G950" s="5"/>
    </row>
    <row r="951" spans="1:7">
      <c r="A951" s="5"/>
      <c r="B951" s="5"/>
      <c r="C951" s="5"/>
      <c r="D951" s="5"/>
      <c r="E951" s="5"/>
      <c r="F951" s="5"/>
      <c r="G951" s="5"/>
    </row>
    <row r="952" spans="1:7">
      <c r="A952" s="5"/>
      <c r="B952" s="5"/>
      <c r="C952" s="5"/>
      <c r="D952" s="5"/>
      <c r="E952" s="5"/>
      <c r="F952" s="5"/>
      <c r="G952" s="5"/>
    </row>
    <row r="953" spans="1:7">
      <c r="A953" s="5"/>
      <c r="B953" s="5"/>
      <c r="C953" s="5"/>
      <c r="D953" s="5"/>
      <c r="E953" s="5"/>
      <c r="F953" s="5"/>
      <c r="G953" s="5"/>
    </row>
    <row r="954" spans="1:7">
      <c r="A954" s="5"/>
      <c r="B954" s="5"/>
      <c r="C954" s="5"/>
      <c r="D954" s="5"/>
      <c r="E954" s="5"/>
      <c r="F954" s="5"/>
      <c r="G954" s="5"/>
    </row>
    <row r="955" spans="1:7">
      <c r="A955" s="5"/>
      <c r="B955" s="5"/>
      <c r="C955" s="5"/>
      <c r="D955" s="5"/>
      <c r="E955" s="5"/>
      <c r="F955" s="5"/>
      <c r="G955" s="5"/>
    </row>
    <row r="956" spans="1:7">
      <c r="A956" s="5"/>
      <c r="B956" s="5"/>
      <c r="C956" s="5"/>
      <c r="D956" s="5"/>
      <c r="E956" s="5"/>
      <c r="F956" s="5"/>
      <c r="G956" s="5"/>
    </row>
    <row r="957" spans="1:7">
      <c r="A957" s="5"/>
      <c r="B957" s="5"/>
      <c r="C957" s="5"/>
      <c r="D957" s="5"/>
      <c r="E957" s="5"/>
      <c r="F957" s="5"/>
      <c r="G957" s="5"/>
    </row>
    <row r="958" spans="1:7">
      <c r="A958" s="5"/>
      <c r="B958" s="5"/>
      <c r="C958" s="5"/>
      <c r="D958" s="5"/>
      <c r="E958" s="5"/>
      <c r="F958" s="5"/>
      <c r="G958" s="5"/>
    </row>
    <row r="959" spans="1:7">
      <c r="A959" s="5"/>
      <c r="B959" s="5"/>
      <c r="C959" s="5"/>
      <c r="D959" s="5"/>
      <c r="E959" s="5"/>
      <c r="F959" s="5"/>
      <c r="G959" s="5"/>
    </row>
    <row r="960" spans="1:7">
      <c r="A960" s="5"/>
      <c r="B960" s="5"/>
      <c r="C960" s="5"/>
      <c r="D960" s="5"/>
      <c r="E960" s="5"/>
      <c r="F960" s="5"/>
      <c r="G960" s="5"/>
    </row>
    <row r="961" spans="1:7">
      <c r="A961" s="5"/>
      <c r="B961" s="5"/>
      <c r="C961" s="5"/>
      <c r="D961" s="5"/>
      <c r="E961" s="5"/>
      <c r="F961" s="5"/>
      <c r="G961" s="5"/>
    </row>
    <row r="962" spans="1:7">
      <c r="A962" s="5"/>
      <c r="B962" s="5"/>
      <c r="C962" s="5"/>
      <c r="D962" s="5"/>
      <c r="E962" s="5"/>
      <c r="F962" s="5"/>
      <c r="G962" s="5"/>
    </row>
    <row r="963" spans="1:7">
      <c r="A963" s="5"/>
      <c r="B963" s="5"/>
      <c r="C963" s="5"/>
      <c r="D963" s="5"/>
      <c r="E963" s="5"/>
      <c r="F963" s="5"/>
      <c r="G963" s="5"/>
    </row>
    <row r="964" spans="1:7">
      <c r="A964" s="5"/>
      <c r="B964" s="5"/>
      <c r="C964" s="5"/>
      <c r="D964" s="5"/>
      <c r="E964" s="5"/>
      <c r="F964" s="5"/>
      <c r="G964" s="5"/>
    </row>
    <row r="965" spans="1:7">
      <c r="A965" s="5"/>
      <c r="B965" s="5"/>
      <c r="C965" s="5"/>
      <c r="D965" s="5"/>
      <c r="E965" s="5"/>
      <c r="F965" s="5"/>
      <c r="G965" s="5"/>
    </row>
    <row r="966" spans="1:7">
      <c r="A966" s="5"/>
      <c r="B966" s="5"/>
      <c r="C966" s="5"/>
      <c r="D966" s="5"/>
      <c r="E966" s="5"/>
      <c r="F966" s="5"/>
      <c r="G966" s="5"/>
    </row>
    <row r="967" spans="1:7">
      <c r="A967" s="5"/>
      <c r="B967" s="5"/>
      <c r="C967" s="5"/>
      <c r="D967" s="5"/>
      <c r="E967" s="5"/>
      <c r="F967" s="5"/>
      <c r="G967" s="5"/>
    </row>
    <row r="968" spans="1:7">
      <c r="A968" s="5"/>
      <c r="B968" s="5"/>
      <c r="C968" s="5"/>
      <c r="D968" s="5"/>
      <c r="E968" s="5"/>
      <c r="F968" s="5"/>
      <c r="G968" s="5"/>
    </row>
    <row r="969" spans="1:7">
      <c r="A969" s="5"/>
      <c r="B969" s="5"/>
      <c r="C969" s="5"/>
      <c r="D969" s="5"/>
      <c r="E969" s="5"/>
      <c r="F969" s="5"/>
      <c r="G969" s="5"/>
    </row>
    <row r="970" spans="1:7">
      <c r="A970" s="5"/>
      <c r="B970" s="5"/>
      <c r="C970" s="5"/>
      <c r="D970" s="5"/>
      <c r="E970" s="5"/>
      <c r="F970" s="5"/>
      <c r="G970" s="5"/>
    </row>
    <row r="971" spans="1:7">
      <c r="A971" s="5"/>
      <c r="B971" s="5"/>
      <c r="C971" s="5"/>
      <c r="D971" s="5"/>
      <c r="E971" s="5"/>
      <c r="F971" s="5"/>
      <c r="G971" s="5"/>
    </row>
    <row r="972" spans="1:7">
      <c r="A972" s="5"/>
      <c r="B972" s="5"/>
      <c r="C972" s="5"/>
      <c r="D972" s="5"/>
      <c r="E972" s="5"/>
      <c r="F972" s="5"/>
      <c r="G972" s="5"/>
    </row>
    <row r="973" spans="1:7">
      <c r="A973" s="5"/>
      <c r="B973" s="5"/>
      <c r="C973" s="5"/>
      <c r="D973" s="5"/>
      <c r="E973" s="5"/>
      <c r="F973" s="5"/>
      <c r="G973" s="5"/>
    </row>
    <row r="974" spans="1:7">
      <c r="A974" s="5"/>
      <c r="B974" s="5"/>
      <c r="C974" s="5"/>
      <c r="D974" s="5"/>
      <c r="E974" s="5"/>
      <c r="F974" s="5"/>
      <c r="G974" s="5"/>
    </row>
    <row r="975" spans="1:7">
      <c r="A975" s="5"/>
      <c r="B975" s="5"/>
      <c r="C975" s="5"/>
      <c r="D975" s="5"/>
      <c r="E975" s="5"/>
      <c r="F975" s="5"/>
      <c r="G975" s="5"/>
    </row>
    <row r="976" spans="1:7">
      <c r="A976" s="5"/>
      <c r="B976" s="5"/>
      <c r="C976" s="5"/>
      <c r="D976" s="5"/>
      <c r="E976" s="5"/>
      <c r="F976" s="5"/>
      <c r="G976" s="5"/>
    </row>
    <row r="977" spans="1:7">
      <c r="A977" s="5"/>
      <c r="B977" s="5"/>
      <c r="C977" s="5"/>
      <c r="D977" s="5"/>
      <c r="E977" s="5"/>
      <c r="F977" s="5"/>
      <c r="G977" s="5"/>
    </row>
    <row r="978" spans="1:7">
      <c r="A978" s="5"/>
      <c r="B978" s="5"/>
      <c r="C978" s="5"/>
      <c r="D978" s="5"/>
      <c r="E978" s="5"/>
      <c r="F978" s="5"/>
      <c r="G978" s="5"/>
    </row>
    <row r="979" spans="1:7">
      <c r="A979" s="5"/>
      <c r="B979" s="5"/>
      <c r="C979" s="5"/>
      <c r="D979" s="5"/>
      <c r="E979" s="5"/>
      <c r="F979" s="5"/>
      <c r="G979" s="5"/>
    </row>
    <row r="980" spans="1:7">
      <c r="A980" s="5"/>
      <c r="B980" s="5"/>
      <c r="C980" s="5"/>
      <c r="D980" s="5"/>
      <c r="E980" s="5"/>
      <c r="F980" s="5"/>
      <c r="G980" s="5"/>
    </row>
    <row r="981" spans="1:7">
      <c r="A981" s="5"/>
      <c r="B981" s="5"/>
      <c r="C981" s="5"/>
      <c r="D981" s="5"/>
      <c r="E981" s="5"/>
      <c r="F981" s="5"/>
      <c r="G981" s="5"/>
    </row>
    <row r="982" spans="1:7">
      <c r="A982" s="5"/>
      <c r="B982" s="5"/>
      <c r="C982" s="5"/>
      <c r="D982" s="5"/>
      <c r="E982" s="5"/>
      <c r="F982" s="5"/>
      <c r="G982" s="5"/>
    </row>
    <row r="983" spans="1:7">
      <c r="A983" s="5"/>
      <c r="B983" s="5"/>
      <c r="C983" s="5"/>
      <c r="D983" s="5"/>
      <c r="E983" s="5"/>
      <c r="F983" s="5"/>
      <c r="G983" s="5"/>
    </row>
    <row r="984" spans="1:7">
      <c r="A984" s="5"/>
      <c r="B984" s="5"/>
      <c r="C984" s="5"/>
      <c r="D984" s="5"/>
      <c r="E984" s="5"/>
      <c r="F984" s="5"/>
      <c r="G984" s="5"/>
    </row>
    <row r="985" spans="1:7">
      <c r="A985" s="5"/>
      <c r="B985" s="5"/>
      <c r="C985" s="5"/>
      <c r="D985" s="5"/>
      <c r="E985" s="5"/>
      <c r="F985" s="5"/>
      <c r="G985" s="5"/>
    </row>
    <row r="986" spans="1:7">
      <c r="A986" s="5"/>
      <c r="B986" s="5"/>
      <c r="C986" s="5"/>
      <c r="D986" s="5"/>
      <c r="E986" s="5"/>
      <c r="F986" s="5"/>
      <c r="G986" s="5"/>
    </row>
    <row r="987" spans="1:7">
      <c r="A987" s="5"/>
      <c r="B987" s="5"/>
      <c r="C987" s="5"/>
      <c r="D987" s="5"/>
      <c r="E987" s="5"/>
      <c r="F987" s="5"/>
      <c r="G987" s="5"/>
    </row>
    <row r="988" spans="1:7">
      <c r="A988" s="5"/>
      <c r="B988" s="5"/>
      <c r="C988" s="5"/>
      <c r="D988" s="5"/>
      <c r="E988" s="5"/>
      <c r="F988" s="5"/>
      <c r="G988" s="5"/>
    </row>
    <row r="989" spans="1:7">
      <c r="A989" s="5"/>
      <c r="B989" s="5"/>
      <c r="C989" s="5"/>
      <c r="D989" s="5"/>
      <c r="E989" s="5"/>
      <c r="F989" s="5"/>
      <c r="G989" s="5"/>
    </row>
    <row r="990" spans="1:7">
      <c r="A990" s="5"/>
      <c r="B990" s="5"/>
      <c r="C990" s="5"/>
      <c r="D990" s="5"/>
      <c r="E990" s="5"/>
      <c r="F990" s="5"/>
      <c r="G990" s="5"/>
    </row>
    <row r="991" spans="1:7">
      <c r="A991" s="5"/>
      <c r="B991" s="5"/>
      <c r="C991" s="5"/>
      <c r="D991" s="5"/>
      <c r="E991" s="5"/>
      <c r="F991" s="5"/>
      <c r="G991" s="5"/>
    </row>
    <row r="992" spans="1:7">
      <c r="A992" s="5"/>
      <c r="B992" s="5"/>
      <c r="C992" s="5"/>
      <c r="D992" s="5"/>
      <c r="E992" s="5"/>
      <c r="F992" s="5"/>
      <c r="G992" s="5"/>
    </row>
    <row r="993" spans="1:7">
      <c r="A993" s="5"/>
      <c r="B993" s="5"/>
      <c r="C993" s="5"/>
      <c r="D993" s="5"/>
      <c r="E993" s="5"/>
      <c r="F993" s="5"/>
      <c r="G993" s="5"/>
    </row>
    <row r="994" spans="1:7">
      <c r="A994" s="5"/>
      <c r="B994" s="5"/>
      <c r="C994" s="5"/>
      <c r="D994" s="5"/>
      <c r="E994" s="5"/>
      <c r="F994" s="5"/>
      <c r="G994" s="5"/>
    </row>
    <row r="995" spans="1:7">
      <c r="A995" s="5"/>
      <c r="B995" s="5"/>
      <c r="C995" s="5"/>
      <c r="D995" s="5"/>
      <c r="E995" s="5"/>
      <c r="F995" s="5"/>
      <c r="G995" s="5"/>
    </row>
    <row r="996" spans="1:7">
      <c r="A996" s="5"/>
      <c r="B996" s="5"/>
      <c r="C996" s="5"/>
      <c r="D996" s="5"/>
      <c r="E996" s="5"/>
      <c r="F996" s="5"/>
      <c r="G996" s="5"/>
    </row>
    <row r="997" spans="1:7">
      <c r="A997" s="5"/>
      <c r="B997" s="5"/>
      <c r="C997" s="5"/>
      <c r="D997" s="5"/>
      <c r="E997" s="5"/>
      <c r="F997" s="5"/>
      <c r="G997" s="5"/>
    </row>
    <row r="998" spans="1:7">
      <c r="A998" s="5"/>
      <c r="B998" s="5"/>
      <c r="C998" s="5"/>
      <c r="D998" s="5"/>
      <c r="E998" s="5"/>
      <c r="F998" s="5"/>
      <c r="G998" s="5"/>
    </row>
    <row r="999" spans="1:7">
      <c r="A999" s="5"/>
      <c r="B999" s="5"/>
      <c r="C999" s="5"/>
      <c r="D999" s="5"/>
      <c r="E999" s="5"/>
      <c r="F999" s="5"/>
      <c r="G999" s="5"/>
    </row>
    <row r="1000" spans="1:7">
      <c r="A1000" s="5"/>
      <c r="B1000" s="5"/>
      <c r="C1000" s="5"/>
      <c r="D1000" s="5"/>
      <c r="E1000" s="5"/>
      <c r="F1000" s="5"/>
      <c r="G1000" s="5"/>
    </row>
    <row r="1001" spans="1:7">
      <c r="A1001" s="5"/>
      <c r="B1001" s="5"/>
      <c r="C1001" s="5"/>
      <c r="D1001" s="5"/>
      <c r="E1001" s="5"/>
      <c r="F1001" s="5"/>
      <c r="G1001" s="5"/>
    </row>
  </sheetData>
  <mergeCells count="6">
    <mergeCell ref="A24:E24"/>
    <mergeCell ref="A2:F2"/>
    <mergeCell ref="A3:F3"/>
    <mergeCell ref="A5:A7"/>
    <mergeCell ref="B5:B7"/>
    <mergeCell ref="C5:F5"/>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71.xml><?xml version="1.0" encoding="utf-8"?>
<worksheet xmlns="http://schemas.openxmlformats.org/spreadsheetml/2006/main" xmlns:r="http://schemas.openxmlformats.org/officeDocument/2006/relationships">
  <dimension ref="A1:I339"/>
  <sheetViews>
    <sheetView showGridLines="0" workbookViewId="0"/>
  </sheetViews>
  <sheetFormatPr defaultRowHeight="12.75"/>
  <cols>
    <col min="1" max="1" width="45.28515625" style="1192" customWidth="1"/>
    <col min="2" max="2" width="13.85546875" style="1192" customWidth="1"/>
    <col min="3" max="3" width="12.42578125" style="1192" customWidth="1"/>
    <col min="4" max="4" width="15" style="1192" customWidth="1"/>
    <col min="5" max="5" width="16.5703125" style="1192" customWidth="1"/>
    <col min="6" max="8" width="20.7109375" style="1192" customWidth="1"/>
    <col min="9" max="107" width="10.7109375" style="1192" customWidth="1"/>
    <col min="108" max="256" width="9.140625" style="1192"/>
    <col min="257" max="257" width="45.28515625" style="1192" customWidth="1"/>
    <col min="258" max="258" width="13.85546875" style="1192" customWidth="1"/>
    <col min="259" max="259" width="12.42578125" style="1192" customWidth="1"/>
    <col min="260" max="260" width="15" style="1192" customWidth="1"/>
    <col min="261" max="261" width="16.5703125" style="1192" customWidth="1"/>
    <col min="262" max="264" width="20.7109375" style="1192" customWidth="1"/>
    <col min="265" max="363" width="10.7109375" style="1192" customWidth="1"/>
    <col min="364" max="512" width="9.140625" style="1192"/>
    <col min="513" max="513" width="45.28515625" style="1192" customWidth="1"/>
    <col min="514" max="514" width="13.85546875" style="1192" customWidth="1"/>
    <col min="515" max="515" width="12.42578125" style="1192" customWidth="1"/>
    <col min="516" max="516" width="15" style="1192" customWidth="1"/>
    <col min="517" max="517" width="16.5703125" style="1192" customWidth="1"/>
    <col min="518" max="520" width="20.7109375" style="1192" customWidth="1"/>
    <col min="521" max="619" width="10.7109375" style="1192" customWidth="1"/>
    <col min="620" max="768" width="9.140625" style="1192"/>
    <col min="769" max="769" width="45.28515625" style="1192" customWidth="1"/>
    <col min="770" max="770" width="13.85546875" style="1192" customWidth="1"/>
    <col min="771" max="771" width="12.42578125" style="1192" customWidth="1"/>
    <col min="772" max="772" width="15" style="1192" customWidth="1"/>
    <col min="773" max="773" width="16.5703125" style="1192" customWidth="1"/>
    <col min="774" max="776" width="20.7109375" style="1192" customWidth="1"/>
    <col min="777" max="875" width="10.7109375" style="1192" customWidth="1"/>
    <col min="876" max="1024" width="9.140625" style="1192"/>
    <col min="1025" max="1025" width="45.28515625" style="1192" customWidth="1"/>
    <col min="1026" max="1026" width="13.85546875" style="1192" customWidth="1"/>
    <col min="1027" max="1027" width="12.42578125" style="1192" customWidth="1"/>
    <col min="1028" max="1028" width="15" style="1192" customWidth="1"/>
    <col min="1029" max="1029" width="16.5703125" style="1192" customWidth="1"/>
    <col min="1030" max="1032" width="20.7109375" style="1192" customWidth="1"/>
    <col min="1033" max="1131" width="10.7109375" style="1192" customWidth="1"/>
    <col min="1132" max="1280" width="9.140625" style="1192"/>
    <col min="1281" max="1281" width="45.28515625" style="1192" customWidth="1"/>
    <col min="1282" max="1282" width="13.85546875" style="1192" customWidth="1"/>
    <col min="1283" max="1283" width="12.42578125" style="1192" customWidth="1"/>
    <col min="1284" max="1284" width="15" style="1192" customWidth="1"/>
    <col min="1285" max="1285" width="16.5703125" style="1192" customWidth="1"/>
    <col min="1286" max="1288" width="20.7109375" style="1192" customWidth="1"/>
    <col min="1289" max="1387" width="10.7109375" style="1192" customWidth="1"/>
    <col min="1388" max="1536" width="9.140625" style="1192"/>
    <col min="1537" max="1537" width="45.28515625" style="1192" customWidth="1"/>
    <col min="1538" max="1538" width="13.85546875" style="1192" customWidth="1"/>
    <col min="1539" max="1539" width="12.42578125" style="1192" customWidth="1"/>
    <col min="1540" max="1540" width="15" style="1192" customWidth="1"/>
    <col min="1541" max="1541" width="16.5703125" style="1192" customWidth="1"/>
    <col min="1542" max="1544" width="20.7109375" style="1192" customWidth="1"/>
    <col min="1545" max="1643" width="10.7109375" style="1192" customWidth="1"/>
    <col min="1644" max="1792" width="9.140625" style="1192"/>
    <col min="1793" max="1793" width="45.28515625" style="1192" customWidth="1"/>
    <col min="1794" max="1794" width="13.85546875" style="1192" customWidth="1"/>
    <col min="1795" max="1795" width="12.42578125" style="1192" customWidth="1"/>
    <col min="1796" max="1796" width="15" style="1192" customWidth="1"/>
    <col min="1797" max="1797" width="16.5703125" style="1192" customWidth="1"/>
    <col min="1798" max="1800" width="20.7109375" style="1192" customWidth="1"/>
    <col min="1801" max="1899" width="10.7109375" style="1192" customWidth="1"/>
    <col min="1900" max="2048" width="9.140625" style="1192"/>
    <col min="2049" max="2049" width="45.28515625" style="1192" customWidth="1"/>
    <col min="2050" max="2050" width="13.85546875" style="1192" customWidth="1"/>
    <col min="2051" max="2051" width="12.42578125" style="1192" customWidth="1"/>
    <col min="2052" max="2052" width="15" style="1192" customWidth="1"/>
    <col min="2053" max="2053" width="16.5703125" style="1192" customWidth="1"/>
    <col min="2054" max="2056" width="20.7109375" style="1192" customWidth="1"/>
    <col min="2057" max="2155" width="10.7109375" style="1192" customWidth="1"/>
    <col min="2156" max="2304" width="9.140625" style="1192"/>
    <col min="2305" max="2305" width="45.28515625" style="1192" customWidth="1"/>
    <col min="2306" max="2306" width="13.85546875" style="1192" customWidth="1"/>
    <col min="2307" max="2307" width="12.42578125" style="1192" customWidth="1"/>
    <col min="2308" max="2308" width="15" style="1192" customWidth="1"/>
    <col min="2309" max="2309" width="16.5703125" style="1192" customWidth="1"/>
    <col min="2310" max="2312" width="20.7109375" style="1192" customWidth="1"/>
    <col min="2313" max="2411" width="10.7109375" style="1192" customWidth="1"/>
    <col min="2412" max="2560" width="9.140625" style="1192"/>
    <col min="2561" max="2561" width="45.28515625" style="1192" customWidth="1"/>
    <col min="2562" max="2562" width="13.85546875" style="1192" customWidth="1"/>
    <col min="2563" max="2563" width="12.42578125" style="1192" customWidth="1"/>
    <col min="2564" max="2564" width="15" style="1192" customWidth="1"/>
    <col min="2565" max="2565" width="16.5703125" style="1192" customWidth="1"/>
    <col min="2566" max="2568" width="20.7109375" style="1192" customWidth="1"/>
    <col min="2569" max="2667" width="10.7109375" style="1192" customWidth="1"/>
    <col min="2668" max="2816" width="9.140625" style="1192"/>
    <col min="2817" max="2817" width="45.28515625" style="1192" customWidth="1"/>
    <col min="2818" max="2818" width="13.85546875" style="1192" customWidth="1"/>
    <col min="2819" max="2819" width="12.42578125" style="1192" customWidth="1"/>
    <col min="2820" max="2820" width="15" style="1192" customWidth="1"/>
    <col min="2821" max="2821" width="16.5703125" style="1192" customWidth="1"/>
    <col min="2822" max="2824" width="20.7109375" style="1192" customWidth="1"/>
    <col min="2825" max="2923" width="10.7109375" style="1192" customWidth="1"/>
    <col min="2924" max="3072" width="9.140625" style="1192"/>
    <col min="3073" max="3073" width="45.28515625" style="1192" customWidth="1"/>
    <col min="3074" max="3074" width="13.85546875" style="1192" customWidth="1"/>
    <col min="3075" max="3075" width="12.42578125" style="1192" customWidth="1"/>
    <col min="3076" max="3076" width="15" style="1192" customWidth="1"/>
    <col min="3077" max="3077" width="16.5703125" style="1192" customWidth="1"/>
    <col min="3078" max="3080" width="20.7109375" style="1192" customWidth="1"/>
    <col min="3081" max="3179" width="10.7109375" style="1192" customWidth="1"/>
    <col min="3180" max="3328" width="9.140625" style="1192"/>
    <col min="3329" max="3329" width="45.28515625" style="1192" customWidth="1"/>
    <col min="3330" max="3330" width="13.85546875" style="1192" customWidth="1"/>
    <col min="3331" max="3331" width="12.42578125" style="1192" customWidth="1"/>
    <col min="3332" max="3332" width="15" style="1192" customWidth="1"/>
    <col min="3333" max="3333" width="16.5703125" style="1192" customWidth="1"/>
    <col min="3334" max="3336" width="20.7109375" style="1192" customWidth="1"/>
    <col min="3337" max="3435" width="10.7109375" style="1192" customWidth="1"/>
    <col min="3436" max="3584" width="9.140625" style="1192"/>
    <col min="3585" max="3585" width="45.28515625" style="1192" customWidth="1"/>
    <col min="3586" max="3586" width="13.85546875" style="1192" customWidth="1"/>
    <col min="3587" max="3587" width="12.42578125" style="1192" customWidth="1"/>
    <col min="3588" max="3588" width="15" style="1192" customWidth="1"/>
    <col min="3589" max="3589" width="16.5703125" style="1192" customWidth="1"/>
    <col min="3590" max="3592" width="20.7109375" style="1192" customWidth="1"/>
    <col min="3593" max="3691" width="10.7109375" style="1192" customWidth="1"/>
    <col min="3692" max="3840" width="9.140625" style="1192"/>
    <col min="3841" max="3841" width="45.28515625" style="1192" customWidth="1"/>
    <col min="3842" max="3842" width="13.85546875" style="1192" customWidth="1"/>
    <col min="3843" max="3843" width="12.42578125" style="1192" customWidth="1"/>
    <col min="3844" max="3844" width="15" style="1192" customWidth="1"/>
    <col min="3845" max="3845" width="16.5703125" style="1192" customWidth="1"/>
    <col min="3846" max="3848" width="20.7109375" style="1192" customWidth="1"/>
    <col min="3849" max="3947" width="10.7109375" style="1192" customWidth="1"/>
    <col min="3948" max="4096" width="9.140625" style="1192"/>
    <col min="4097" max="4097" width="45.28515625" style="1192" customWidth="1"/>
    <col min="4098" max="4098" width="13.85546875" style="1192" customWidth="1"/>
    <col min="4099" max="4099" width="12.42578125" style="1192" customWidth="1"/>
    <col min="4100" max="4100" width="15" style="1192" customWidth="1"/>
    <col min="4101" max="4101" width="16.5703125" style="1192" customWidth="1"/>
    <col min="4102" max="4104" width="20.7109375" style="1192" customWidth="1"/>
    <col min="4105" max="4203" width="10.7109375" style="1192" customWidth="1"/>
    <col min="4204" max="4352" width="9.140625" style="1192"/>
    <col min="4353" max="4353" width="45.28515625" style="1192" customWidth="1"/>
    <col min="4354" max="4354" width="13.85546875" style="1192" customWidth="1"/>
    <col min="4355" max="4355" width="12.42578125" style="1192" customWidth="1"/>
    <col min="4356" max="4356" width="15" style="1192" customWidth="1"/>
    <col min="4357" max="4357" width="16.5703125" style="1192" customWidth="1"/>
    <col min="4358" max="4360" width="20.7109375" style="1192" customWidth="1"/>
    <col min="4361" max="4459" width="10.7109375" style="1192" customWidth="1"/>
    <col min="4460" max="4608" width="9.140625" style="1192"/>
    <col min="4609" max="4609" width="45.28515625" style="1192" customWidth="1"/>
    <col min="4610" max="4610" width="13.85546875" style="1192" customWidth="1"/>
    <col min="4611" max="4611" width="12.42578125" style="1192" customWidth="1"/>
    <col min="4612" max="4612" width="15" style="1192" customWidth="1"/>
    <col min="4613" max="4613" width="16.5703125" style="1192" customWidth="1"/>
    <col min="4614" max="4616" width="20.7109375" style="1192" customWidth="1"/>
    <col min="4617" max="4715" width="10.7109375" style="1192" customWidth="1"/>
    <col min="4716" max="4864" width="9.140625" style="1192"/>
    <col min="4865" max="4865" width="45.28515625" style="1192" customWidth="1"/>
    <col min="4866" max="4866" width="13.85546875" style="1192" customWidth="1"/>
    <col min="4867" max="4867" width="12.42578125" style="1192" customWidth="1"/>
    <col min="4868" max="4868" width="15" style="1192" customWidth="1"/>
    <col min="4869" max="4869" width="16.5703125" style="1192" customWidth="1"/>
    <col min="4870" max="4872" width="20.7109375" style="1192" customWidth="1"/>
    <col min="4873" max="4971" width="10.7109375" style="1192" customWidth="1"/>
    <col min="4972" max="5120" width="9.140625" style="1192"/>
    <col min="5121" max="5121" width="45.28515625" style="1192" customWidth="1"/>
    <col min="5122" max="5122" width="13.85546875" style="1192" customWidth="1"/>
    <col min="5123" max="5123" width="12.42578125" style="1192" customWidth="1"/>
    <col min="5124" max="5124" width="15" style="1192" customWidth="1"/>
    <col min="5125" max="5125" width="16.5703125" style="1192" customWidth="1"/>
    <col min="5126" max="5128" width="20.7109375" style="1192" customWidth="1"/>
    <col min="5129" max="5227" width="10.7109375" style="1192" customWidth="1"/>
    <col min="5228" max="5376" width="9.140625" style="1192"/>
    <col min="5377" max="5377" width="45.28515625" style="1192" customWidth="1"/>
    <col min="5378" max="5378" width="13.85546875" style="1192" customWidth="1"/>
    <col min="5379" max="5379" width="12.42578125" style="1192" customWidth="1"/>
    <col min="5380" max="5380" width="15" style="1192" customWidth="1"/>
    <col min="5381" max="5381" width="16.5703125" style="1192" customWidth="1"/>
    <col min="5382" max="5384" width="20.7109375" style="1192" customWidth="1"/>
    <col min="5385" max="5483" width="10.7109375" style="1192" customWidth="1"/>
    <col min="5484" max="5632" width="9.140625" style="1192"/>
    <col min="5633" max="5633" width="45.28515625" style="1192" customWidth="1"/>
    <col min="5634" max="5634" width="13.85546875" style="1192" customWidth="1"/>
    <col min="5635" max="5635" width="12.42578125" style="1192" customWidth="1"/>
    <col min="5636" max="5636" width="15" style="1192" customWidth="1"/>
    <col min="5637" max="5637" width="16.5703125" style="1192" customWidth="1"/>
    <col min="5638" max="5640" width="20.7109375" style="1192" customWidth="1"/>
    <col min="5641" max="5739" width="10.7109375" style="1192" customWidth="1"/>
    <col min="5740" max="5888" width="9.140625" style="1192"/>
    <col min="5889" max="5889" width="45.28515625" style="1192" customWidth="1"/>
    <col min="5890" max="5890" width="13.85546875" style="1192" customWidth="1"/>
    <col min="5891" max="5891" width="12.42578125" style="1192" customWidth="1"/>
    <col min="5892" max="5892" width="15" style="1192" customWidth="1"/>
    <col min="5893" max="5893" width="16.5703125" style="1192" customWidth="1"/>
    <col min="5894" max="5896" width="20.7109375" style="1192" customWidth="1"/>
    <col min="5897" max="5995" width="10.7109375" style="1192" customWidth="1"/>
    <col min="5996" max="6144" width="9.140625" style="1192"/>
    <col min="6145" max="6145" width="45.28515625" style="1192" customWidth="1"/>
    <col min="6146" max="6146" width="13.85546875" style="1192" customWidth="1"/>
    <col min="6147" max="6147" width="12.42578125" style="1192" customWidth="1"/>
    <col min="6148" max="6148" width="15" style="1192" customWidth="1"/>
    <col min="6149" max="6149" width="16.5703125" style="1192" customWidth="1"/>
    <col min="6150" max="6152" width="20.7109375" style="1192" customWidth="1"/>
    <col min="6153" max="6251" width="10.7109375" style="1192" customWidth="1"/>
    <col min="6252" max="6400" width="9.140625" style="1192"/>
    <col min="6401" max="6401" width="45.28515625" style="1192" customWidth="1"/>
    <col min="6402" max="6402" width="13.85546875" style="1192" customWidth="1"/>
    <col min="6403" max="6403" width="12.42578125" style="1192" customWidth="1"/>
    <col min="6404" max="6404" width="15" style="1192" customWidth="1"/>
    <col min="6405" max="6405" width="16.5703125" style="1192" customWidth="1"/>
    <col min="6406" max="6408" width="20.7109375" style="1192" customWidth="1"/>
    <col min="6409" max="6507" width="10.7109375" style="1192" customWidth="1"/>
    <col min="6508" max="6656" width="9.140625" style="1192"/>
    <col min="6657" max="6657" width="45.28515625" style="1192" customWidth="1"/>
    <col min="6658" max="6658" width="13.85546875" style="1192" customWidth="1"/>
    <col min="6659" max="6659" width="12.42578125" style="1192" customWidth="1"/>
    <col min="6660" max="6660" width="15" style="1192" customWidth="1"/>
    <col min="6661" max="6661" width="16.5703125" style="1192" customWidth="1"/>
    <col min="6662" max="6664" width="20.7109375" style="1192" customWidth="1"/>
    <col min="6665" max="6763" width="10.7109375" style="1192" customWidth="1"/>
    <col min="6764" max="6912" width="9.140625" style="1192"/>
    <col min="6913" max="6913" width="45.28515625" style="1192" customWidth="1"/>
    <col min="6914" max="6914" width="13.85546875" style="1192" customWidth="1"/>
    <col min="6915" max="6915" width="12.42578125" style="1192" customWidth="1"/>
    <col min="6916" max="6916" width="15" style="1192" customWidth="1"/>
    <col min="6917" max="6917" width="16.5703125" style="1192" customWidth="1"/>
    <col min="6918" max="6920" width="20.7109375" style="1192" customWidth="1"/>
    <col min="6921" max="7019" width="10.7109375" style="1192" customWidth="1"/>
    <col min="7020" max="7168" width="9.140625" style="1192"/>
    <col min="7169" max="7169" width="45.28515625" style="1192" customWidth="1"/>
    <col min="7170" max="7170" width="13.85546875" style="1192" customWidth="1"/>
    <col min="7171" max="7171" width="12.42578125" style="1192" customWidth="1"/>
    <col min="7172" max="7172" width="15" style="1192" customWidth="1"/>
    <col min="7173" max="7173" width="16.5703125" style="1192" customWidth="1"/>
    <col min="7174" max="7176" width="20.7109375" style="1192" customWidth="1"/>
    <col min="7177" max="7275" width="10.7109375" style="1192" customWidth="1"/>
    <col min="7276" max="7424" width="9.140625" style="1192"/>
    <col min="7425" max="7425" width="45.28515625" style="1192" customWidth="1"/>
    <col min="7426" max="7426" width="13.85546875" style="1192" customWidth="1"/>
    <col min="7427" max="7427" width="12.42578125" style="1192" customWidth="1"/>
    <col min="7428" max="7428" width="15" style="1192" customWidth="1"/>
    <col min="7429" max="7429" width="16.5703125" style="1192" customWidth="1"/>
    <col min="7430" max="7432" width="20.7109375" style="1192" customWidth="1"/>
    <col min="7433" max="7531" width="10.7109375" style="1192" customWidth="1"/>
    <col min="7532" max="7680" width="9.140625" style="1192"/>
    <col min="7681" max="7681" width="45.28515625" style="1192" customWidth="1"/>
    <col min="7682" max="7682" width="13.85546875" style="1192" customWidth="1"/>
    <col min="7683" max="7683" width="12.42578125" style="1192" customWidth="1"/>
    <col min="7684" max="7684" width="15" style="1192" customWidth="1"/>
    <col min="7685" max="7685" width="16.5703125" style="1192" customWidth="1"/>
    <col min="7686" max="7688" width="20.7109375" style="1192" customWidth="1"/>
    <col min="7689" max="7787" width="10.7109375" style="1192" customWidth="1"/>
    <col min="7788" max="7936" width="9.140625" style="1192"/>
    <col min="7937" max="7937" width="45.28515625" style="1192" customWidth="1"/>
    <col min="7938" max="7938" width="13.85546875" style="1192" customWidth="1"/>
    <col min="7939" max="7939" width="12.42578125" style="1192" customWidth="1"/>
    <col min="7940" max="7940" width="15" style="1192" customWidth="1"/>
    <col min="7941" max="7941" width="16.5703125" style="1192" customWidth="1"/>
    <col min="7942" max="7944" width="20.7109375" style="1192" customWidth="1"/>
    <col min="7945" max="8043" width="10.7109375" style="1192" customWidth="1"/>
    <col min="8044" max="8192" width="9.140625" style="1192"/>
    <col min="8193" max="8193" width="45.28515625" style="1192" customWidth="1"/>
    <col min="8194" max="8194" width="13.85546875" style="1192" customWidth="1"/>
    <col min="8195" max="8195" width="12.42578125" style="1192" customWidth="1"/>
    <col min="8196" max="8196" width="15" style="1192" customWidth="1"/>
    <col min="8197" max="8197" width="16.5703125" style="1192" customWidth="1"/>
    <col min="8198" max="8200" width="20.7109375" style="1192" customWidth="1"/>
    <col min="8201" max="8299" width="10.7109375" style="1192" customWidth="1"/>
    <col min="8300" max="8448" width="9.140625" style="1192"/>
    <col min="8449" max="8449" width="45.28515625" style="1192" customWidth="1"/>
    <col min="8450" max="8450" width="13.85546875" style="1192" customWidth="1"/>
    <col min="8451" max="8451" width="12.42578125" style="1192" customWidth="1"/>
    <col min="8452" max="8452" width="15" style="1192" customWidth="1"/>
    <col min="8453" max="8453" width="16.5703125" style="1192" customWidth="1"/>
    <col min="8454" max="8456" width="20.7109375" style="1192" customWidth="1"/>
    <col min="8457" max="8555" width="10.7109375" style="1192" customWidth="1"/>
    <col min="8556" max="8704" width="9.140625" style="1192"/>
    <col min="8705" max="8705" width="45.28515625" style="1192" customWidth="1"/>
    <col min="8706" max="8706" width="13.85546875" style="1192" customWidth="1"/>
    <col min="8707" max="8707" width="12.42578125" style="1192" customWidth="1"/>
    <col min="8708" max="8708" width="15" style="1192" customWidth="1"/>
    <col min="8709" max="8709" width="16.5703125" style="1192" customWidth="1"/>
    <col min="8710" max="8712" width="20.7109375" style="1192" customWidth="1"/>
    <col min="8713" max="8811" width="10.7109375" style="1192" customWidth="1"/>
    <col min="8812" max="8960" width="9.140625" style="1192"/>
    <col min="8961" max="8961" width="45.28515625" style="1192" customWidth="1"/>
    <col min="8962" max="8962" width="13.85546875" style="1192" customWidth="1"/>
    <col min="8963" max="8963" width="12.42578125" style="1192" customWidth="1"/>
    <col min="8964" max="8964" width="15" style="1192" customWidth="1"/>
    <col min="8965" max="8965" width="16.5703125" style="1192" customWidth="1"/>
    <col min="8966" max="8968" width="20.7109375" style="1192" customWidth="1"/>
    <col min="8969" max="9067" width="10.7109375" style="1192" customWidth="1"/>
    <col min="9068" max="9216" width="9.140625" style="1192"/>
    <col min="9217" max="9217" width="45.28515625" style="1192" customWidth="1"/>
    <col min="9218" max="9218" width="13.85546875" style="1192" customWidth="1"/>
    <col min="9219" max="9219" width="12.42578125" style="1192" customWidth="1"/>
    <col min="9220" max="9220" width="15" style="1192" customWidth="1"/>
    <col min="9221" max="9221" width="16.5703125" style="1192" customWidth="1"/>
    <col min="9222" max="9224" width="20.7109375" style="1192" customWidth="1"/>
    <col min="9225" max="9323" width="10.7109375" style="1192" customWidth="1"/>
    <col min="9324" max="9472" width="9.140625" style="1192"/>
    <col min="9473" max="9473" width="45.28515625" style="1192" customWidth="1"/>
    <col min="9474" max="9474" width="13.85546875" style="1192" customWidth="1"/>
    <col min="9475" max="9475" width="12.42578125" style="1192" customWidth="1"/>
    <col min="9476" max="9476" width="15" style="1192" customWidth="1"/>
    <col min="9477" max="9477" width="16.5703125" style="1192" customWidth="1"/>
    <col min="9478" max="9480" width="20.7109375" style="1192" customWidth="1"/>
    <col min="9481" max="9579" width="10.7109375" style="1192" customWidth="1"/>
    <col min="9580" max="9728" width="9.140625" style="1192"/>
    <col min="9729" max="9729" width="45.28515625" style="1192" customWidth="1"/>
    <col min="9730" max="9730" width="13.85546875" style="1192" customWidth="1"/>
    <col min="9731" max="9731" width="12.42578125" style="1192" customWidth="1"/>
    <col min="9732" max="9732" width="15" style="1192" customWidth="1"/>
    <col min="9733" max="9733" width="16.5703125" style="1192" customWidth="1"/>
    <col min="9734" max="9736" width="20.7109375" style="1192" customWidth="1"/>
    <col min="9737" max="9835" width="10.7109375" style="1192" customWidth="1"/>
    <col min="9836" max="9984" width="9.140625" style="1192"/>
    <col min="9985" max="9985" width="45.28515625" style="1192" customWidth="1"/>
    <col min="9986" max="9986" width="13.85546875" style="1192" customWidth="1"/>
    <col min="9987" max="9987" width="12.42578125" style="1192" customWidth="1"/>
    <col min="9988" max="9988" width="15" style="1192" customWidth="1"/>
    <col min="9989" max="9989" width="16.5703125" style="1192" customWidth="1"/>
    <col min="9990" max="9992" width="20.7109375" style="1192" customWidth="1"/>
    <col min="9993" max="10091" width="10.7109375" style="1192" customWidth="1"/>
    <col min="10092" max="10240" width="9.140625" style="1192"/>
    <col min="10241" max="10241" width="45.28515625" style="1192" customWidth="1"/>
    <col min="10242" max="10242" width="13.85546875" style="1192" customWidth="1"/>
    <col min="10243" max="10243" width="12.42578125" style="1192" customWidth="1"/>
    <col min="10244" max="10244" width="15" style="1192" customWidth="1"/>
    <col min="10245" max="10245" width="16.5703125" style="1192" customWidth="1"/>
    <col min="10246" max="10248" width="20.7109375" style="1192" customWidth="1"/>
    <col min="10249" max="10347" width="10.7109375" style="1192" customWidth="1"/>
    <col min="10348" max="10496" width="9.140625" style="1192"/>
    <col min="10497" max="10497" width="45.28515625" style="1192" customWidth="1"/>
    <col min="10498" max="10498" width="13.85546875" style="1192" customWidth="1"/>
    <col min="10499" max="10499" width="12.42578125" style="1192" customWidth="1"/>
    <col min="10500" max="10500" width="15" style="1192" customWidth="1"/>
    <col min="10501" max="10501" width="16.5703125" style="1192" customWidth="1"/>
    <col min="10502" max="10504" width="20.7109375" style="1192" customWidth="1"/>
    <col min="10505" max="10603" width="10.7109375" style="1192" customWidth="1"/>
    <col min="10604" max="10752" width="9.140625" style="1192"/>
    <col min="10753" max="10753" width="45.28515625" style="1192" customWidth="1"/>
    <col min="10754" max="10754" width="13.85546875" style="1192" customWidth="1"/>
    <col min="10755" max="10755" width="12.42578125" style="1192" customWidth="1"/>
    <col min="10756" max="10756" width="15" style="1192" customWidth="1"/>
    <col min="10757" max="10757" width="16.5703125" style="1192" customWidth="1"/>
    <col min="10758" max="10760" width="20.7109375" style="1192" customWidth="1"/>
    <col min="10761" max="10859" width="10.7109375" style="1192" customWidth="1"/>
    <col min="10860" max="11008" width="9.140625" style="1192"/>
    <col min="11009" max="11009" width="45.28515625" style="1192" customWidth="1"/>
    <col min="11010" max="11010" width="13.85546875" style="1192" customWidth="1"/>
    <col min="11011" max="11011" width="12.42578125" style="1192" customWidth="1"/>
    <col min="11012" max="11012" width="15" style="1192" customWidth="1"/>
    <col min="11013" max="11013" width="16.5703125" style="1192" customWidth="1"/>
    <col min="11014" max="11016" width="20.7109375" style="1192" customWidth="1"/>
    <col min="11017" max="11115" width="10.7109375" style="1192" customWidth="1"/>
    <col min="11116" max="11264" width="9.140625" style="1192"/>
    <col min="11265" max="11265" width="45.28515625" style="1192" customWidth="1"/>
    <col min="11266" max="11266" width="13.85546875" style="1192" customWidth="1"/>
    <col min="11267" max="11267" width="12.42578125" style="1192" customWidth="1"/>
    <col min="11268" max="11268" width="15" style="1192" customWidth="1"/>
    <col min="11269" max="11269" width="16.5703125" style="1192" customWidth="1"/>
    <col min="11270" max="11272" width="20.7109375" style="1192" customWidth="1"/>
    <col min="11273" max="11371" width="10.7109375" style="1192" customWidth="1"/>
    <col min="11372" max="11520" width="9.140625" style="1192"/>
    <col min="11521" max="11521" width="45.28515625" style="1192" customWidth="1"/>
    <col min="11522" max="11522" width="13.85546875" style="1192" customWidth="1"/>
    <col min="11523" max="11523" width="12.42578125" style="1192" customWidth="1"/>
    <col min="11524" max="11524" width="15" style="1192" customWidth="1"/>
    <col min="11525" max="11525" width="16.5703125" style="1192" customWidth="1"/>
    <col min="11526" max="11528" width="20.7109375" style="1192" customWidth="1"/>
    <col min="11529" max="11627" width="10.7109375" style="1192" customWidth="1"/>
    <col min="11628" max="11776" width="9.140625" style="1192"/>
    <col min="11777" max="11777" width="45.28515625" style="1192" customWidth="1"/>
    <col min="11778" max="11778" width="13.85546875" style="1192" customWidth="1"/>
    <col min="11779" max="11779" width="12.42578125" style="1192" customWidth="1"/>
    <col min="11780" max="11780" width="15" style="1192" customWidth="1"/>
    <col min="11781" max="11781" width="16.5703125" style="1192" customWidth="1"/>
    <col min="11782" max="11784" width="20.7109375" style="1192" customWidth="1"/>
    <col min="11785" max="11883" width="10.7109375" style="1192" customWidth="1"/>
    <col min="11884" max="12032" width="9.140625" style="1192"/>
    <col min="12033" max="12033" width="45.28515625" style="1192" customWidth="1"/>
    <col min="12034" max="12034" width="13.85546875" style="1192" customWidth="1"/>
    <col min="12035" max="12035" width="12.42578125" style="1192" customWidth="1"/>
    <col min="12036" max="12036" width="15" style="1192" customWidth="1"/>
    <col min="12037" max="12037" width="16.5703125" style="1192" customWidth="1"/>
    <col min="12038" max="12040" width="20.7109375" style="1192" customWidth="1"/>
    <col min="12041" max="12139" width="10.7109375" style="1192" customWidth="1"/>
    <col min="12140" max="12288" width="9.140625" style="1192"/>
    <col min="12289" max="12289" width="45.28515625" style="1192" customWidth="1"/>
    <col min="12290" max="12290" width="13.85546875" style="1192" customWidth="1"/>
    <col min="12291" max="12291" width="12.42578125" style="1192" customWidth="1"/>
    <col min="12292" max="12292" width="15" style="1192" customWidth="1"/>
    <col min="12293" max="12293" width="16.5703125" style="1192" customWidth="1"/>
    <col min="12294" max="12296" width="20.7109375" style="1192" customWidth="1"/>
    <col min="12297" max="12395" width="10.7109375" style="1192" customWidth="1"/>
    <col min="12396" max="12544" width="9.140625" style="1192"/>
    <col min="12545" max="12545" width="45.28515625" style="1192" customWidth="1"/>
    <col min="12546" max="12546" width="13.85546875" style="1192" customWidth="1"/>
    <col min="12547" max="12547" width="12.42578125" style="1192" customWidth="1"/>
    <col min="12548" max="12548" width="15" style="1192" customWidth="1"/>
    <col min="12549" max="12549" width="16.5703125" style="1192" customWidth="1"/>
    <col min="12550" max="12552" width="20.7109375" style="1192" customWidth="1"/>
    <col min="12553" max="12651" width="10.7109375" style="1192" customWidth="1"/>
    <col min="12652" max="12800" width="9.140625" style="1192"/>
    <col min="12801" max="12801" width="45.28515625" style="1192" customWidth="1"/>
    <col min="12802" max="12802" width="13.85546875" style="1192" customWidth="1"/>
    <col min="12803" max="12803" width="12.42578125" style="1192" customWidth="1"/>
    <col min="12804" max="12804" width="15" style="1192" customWidth="1"/>
    <col min="12805" max="12805" width="16.5703125" style="1192" customWidth="1"/>
    <col min="12806" max="12808" width="20.7109375" style="1192" customWidth="1"/>
    <col min="12809" max="12907" width="10.7109375" style="1192" customWidth="1"/>
    <col min="12908" max="13056" width="9.140625" style="1192"/>
    <col min="13057" max="13057" width="45.28515625" style="1192" customWidth="1"/>
    <col min="13058" max="13058" width="13.85546875" style="1192" customWidth="1"/>
    <col min="13059" max="13059" width="12.42578125" style="1192" customWidth="1"/>
    <col min="13060" max="13060" width="15" style="1192" customWidth="1"/>
    <col min="13061" max="13061" width="16.5703125" style="1192" customWidth="1"/>
    <col min="13062" max="13064" width="20.7109375" style="1192" customWidth="1"/>
    <col min="13065" max="13163" width="10.7109375" style="1192" customWidth="1"/>
    <col min="13164" max="13312" width="9.140625" style="1192"/>
    <col min="13313" max="13313" width="45.28515625" style="1192" customWidth="1"/>
    <col min="13314" max="13314" width="13.85546875" style="1192" customWidth="1"/>
    <col min="13315" max="13315" width="12.42578125" style="1192" customWidth="1"/>
    <col min="13316" max="13316" width="15" style="1192" customWidth="1"/>
    <col min="13317" max="13317" width="16.5703125" style="1192" customWidth="1"/>
    <col min="13318" max="13320" width="20.7109375" style="1192" customWidth="1"/>
    <col min="13321" max="13419" width="10.7109375" style="1192" customWidth="1"/>
    <col min="13420" max="13568" width="9.140625" style="1192"/>
    <col min="13569" max="13569" width="45.28515625" style="1192" customWidth="1"/>
    <col min="13570" max="13570" width="13.85546875" style="1192" customWidth="1"/>
    <col min="13571" max="13571" width="12.42578125" style="1192" customWidth="1"/>
    <col min="13572" max="13572" width="15" style="1192" customWidth="1"/>
    <col min="13573" max="13573" width="16.5703125" style="1192" customWidth="1"/>
    <col min="13574" max="13576" width="20.7109375" style="1192" customWidth="1"/>
    <col min="13577" max="13675" width="10.7109375" style="1192" customWidth="1"/>
    <col min="13676" max="13824" width="9.140625" style="1192"/>
    <col min="13825" max="13825" width="45.28515625" style="1192" customWidth="1"/>
    <col min="13826" max="13826" width="13.85546875" style="1192" customWidth="1"/>
    <col min="13827" max="13827" width="12.42578125" style="1192" customWidth="1"/>
    <col min="13828" max="13828" width="15" style="1192" customWidth="1"/>
    <col min="13829" max="13829" width="16.5703125" style="1192" customWidth="1"/>
    <col min="13830" max="13832" width="20.7109375" style="1192" customWidth="1"/>
    <col min="13833" max="13931" width="10.7109375" style="1192" customWidth="1"/>
    <col min="13932" max="14080" width="9.140625" style="1192"/>
    <col min="14081" max="14081" width="45.28515625" style="1192" customWidth="1"/>
    <col min="14082" max="14082" width="13.85546875" style="1192" customWidth="1"/>
    <col min="14083" max="14083" width="12.42578125" style="1192" customWidth="1"/>
    <col min="14084" max="14084" width="15" style="1192" customWidth="1"/>
    <col min="14085" max="14085" width="16.5703125" style="1192" customWidth="1"/>
    <col min="14086" max="14088" width="20.7109375" style="1192" customWidth="1"/>
    <col min="14089" max="14187" width="10.7109375" style="1192" customWidth="1"/>
    <col min="14188" max="14336" width="9.140625" style="1192"/>
    <col min="14337" max="14337" width="45.28515625" style="1192" customWidth="1"/>
    <col min="14338" max="14338" width="13.85546875" style="1192" customWidth="1"/>
    <col min="14339" max="14339" width="12.42578125" style="1192" customWidth="1"/>
    <col min="14340" max="14340" width="15" style="1192" customWidth="1"/>
    <col min="14341" max="14341" width="16.5703125" style="1192" customWidth="1"/>
    <col min="14342" max="14344" width="20.7109375" style="1192" customWidth="1"/>
    <col min="14345" max="14443" width="10.7109375" style="1192" customWidth="1"/>
    <col min="14444" max="14592" width="9.140625" style="1192"/>
    <col min="14593" max="14593" width="45.28515625" style="1192" customWidth="1"/>
    <col min="14594" max="14594" width="13.85546875" style="1192" customWidth="1"/>
    <col min="14595" max="14595" width="12.42578125" style="1192" customWidth="1"/>
    <col min="14596" max="14596" width="15" style="1192" customWidth="1"/>
    <col min="14597" max="14597" width="16.5703125" style="1192" customWidth="1"/>
    <col min="14598" max="14600" width="20.7109375" style="1192" customWidth="1"/>
    <col min="14601" max="14699" width="10.7109375" style="1192" customWidth="1"/>
    <col min="14700" max="14848" width="9.140625" style="1192"/>
    <col min="14849" max="14849" width="45.28515625" style="1192" customWidth="1"/>
    <col min="14850" max="14850" width="13.85546875" style="1192" customWidth="1"/>
    <col min="14851" max="14851" width="12.42578125" style="1192" customWidth="1"/>
    <col min="14852" max="14852" width="15" style="1192" customWidth="1"/>
    <col min="14853" max="14853" width="16.5703125" style="1192" customWidth="1"/>
    <col min="14854" max="14856" width="20.7109375" style="1192" customWidth="1"/>
    <col min="14857" max="14955" width="10.7109375" style="1192" customWidth="1"/>
    <col min="14956" max="15104" width="9.140625" style="1192"/>
    <col min="15105" max="15105" width="45.28515625" style="1192" customWidth="1"/>
    <col min="15106" max="15106" width="13.85546875" style="1192" customWidth="1"/>
    <col min="15107" max="15107" width="12.42578125" style="1192" customWidth="1"/>
    <col min="15108" max="15108" width="15" style="1192" customWidth="1"/>
    <col min="15109" max="15109" width="16.5703125" style="1192" customWidth="1"/>
    <col min="15110" max="15112" width="20.7109375" style="1192" customWidth="1"/>
    <col min="15113" max="15211" width="10.7109375" style="1192" customWidth="1"/>
    <col min="15212" max="15360" width="9.140625" style="1192"/>
    <col min="15361" max="15361" width="45.28515625" style="1192" customWidth="1"/>
    <col min="15362" max="15362" width="13.85546875" style="1192" customWidth="1"/>
    <col min="15363" max="15363" width="12.42578125" style="1192" customWidth="1"/>
    <col min="15364" max="15364" width="15" style="1192" customWidth="1"/>
    <col min="15365" max="15365" width="16.5703125" style="1192" customWidth="1"/>
    <col min="15366" max="15368" width="20.7109375" style="1192" customWidth="1"/>
    <col min="15369" max="15467" width="10.7109375" style="1192" customWidth="1"/>
    <col min="15468" max="15616" width="9.140625" style="1192"/>
    <col min="15617" max="15617" width="45.28515625" style="1192" customWidth="1"/>
    <col min="15618" max="15618" width="13.85546875" style="1192" customWidth="1"/>
    <col min="15619" max="15619" width="12.42578125" style="1192" customWidth="1"/>
    <col min="15620" max="15620" width="15" style="1192" customWidth="1"/>
    <col min="15621" max="15621" width="16.5703125" style="1192" customWidth="1"/>
    <col min="15622" max="15624" width="20.7109375" style="1192" customWidth="1"/>
    <col min="15625" max="15723" width="10.7109375" style="1192" customWidth="1"/>
    <col min="15724" max="15872" width="9.140625" style="1192"/>
    <col min="15873" max="15873" width="45.28515625" style="1192" customWidth="1"/>
    <col min="15874" max="15874" width="13.85546875" style="1192" customWidth="1"/>
    <col min="15875" max="15875" width="12.42578125" style="1192" customWidth="1"/>
    <col min="15876" max="15876" width="15" style="1192" customWidth="1"/>
    <col min="15877" max="15877" width="16.5703125" style="1192" customWidth="1"/>
    <col min="15878" max="15880" width="20.7109375" style="1192" customWidth="1"/>
    <col min="15881" max="15979" width="10.7109375" style="1192" customWidth="1"/>
    <col min="15980" max="16128" width="9.140625" style="1192"/>
    <col min="16129" max="16129" width="45.28515625" style="1192" customWidth="1"/>
    <col min="16130" max="16130" width="13.85546875" style="1192" customWidth="1"/>
    <col min="16131" max="16131" width="12.42578125" style="1192" customWidth="1"/>
    <col min="16132" max="16132" width="15" style="1192" customWidth="1"/>
    <col min="16133" max="16133" width="16.5703125" style="1192" customWidth="1"/>
    <col min="16134" max="16136" width="20.7109375" style="1192" customWidth="1"/>
    <col min="16137" max="16235" width="10.7109375" style="1192" customWidth="1"/>
    <col min="16236" max="16384" width="9.140625" style="1192"/>
  </cols>
  <sheetData>
    <row r="1" spans="1:9" ht="15" customHeight="1">
      <c r="A1" s="1330" t="s">
        <v>1527</v>
      </c>
      <c r="B1" s="1712"/>
      <c r="C1" s="1712"/>
      <c r="D1" s="1712"/>
    </row>
    <row r="2" spans="1:9" ht="21" customHeight="1">
      <c r="A2" s="1998" t="s">
        <v>865</v>
      </c>
      <c r="B2" s="1998"/>
      <c r="C2" s="1998"/>
      <c r="D2" s="1998"/>
    </row>
    <row r="3" spans="1:9" ht="33" customHeight="1">
      <c r="A3" s="1780" t="s">
        <v>866</v>
      </c>
      <c r="B3" s="1780"/>
      <c r="C3" s="1780"/>
      <c r="D3" s="1780"/>
      <c r="E3" s="1999"/>
      <c r="F3" s="1999"/>
      <c r="G3" s="1999"/>
      <c r="H3" s="1999"/>
      <c r="I3" s="1999"/>
    </row>
    <row r="4" spans="1:9" ht="15" customHeight="1">
      <c r="A4" s="1193">
        <v>2015</v>
      </c>
      <c r="B4" s="1194"/>
      <c r="C4" s="1194"/>
      <c r="D4" s="1195" t="s">
        <v>671</v>
      </c>
      <c r="E4" s="1193"/>
      <c r="F4" s="1194"/>
      <c r="G4" s="1194"/>
      <c r="H4" s="1195"/>
      <c r="I4" s="1194"/>
    </row>
    <row r="5" spans="1:9" ht="15" customHeight="1">
      <c r="A5" s="1795" t="s">
        <v>420</v>
      </c>
      <c r="B5" s="1769" t="s">
        <v>867</v>
      </c>
      <c r="C5" s="1770"/>
      <c r="D5" s="2000"/>
      <c r="E5" s="1195"/>
      <c r="F5" s="1196"/>
      <c r="G5" s="1196"/>
      <c r="H5" s="1196"/>
      <c r="I5" s="1196"/>
    </row>
    <row r="6" spans="1:9" ht="17.100000000000001" customHeight="1">
      <c r="A6" s="1796"/>
      <c r="B6" s="1795" t="s">
        <v>9</v>
      </c>
      <c r="C6" s="1795" t="s">
        <v>868</v>
      </c>
      <c r="D6" s="2001" t="s">
        <v>869</v>
      </c>
      <c r="E6" s="1195"/>
      <c r="F6" s="1196"/>
      <c r="G6" s="1196"/>
      <c r="H6" s="1196"/>
      <c r="I6" s="1196"/>
    </row>
    <row r="7" spans="1:9" ht="15" customHeight="1">
      <c r="A7" s="1797"/>
      <c r="B7" s="1797"/>
      <c r="C7" s="1797"/>
      <c r="D7" s="2002"/>
      <c r="E7" s="1193"/>
      <c r="F7" s="1196"/>
      <c r="G7" s="1196"/>
      <c r="H7" s="1196"/>
      <c r="I7" s="1196"/>
    </row>
    <row r="8" spans="1:9" ht="12.95" customHeight="1">
      <c r="E8" s="1194"/>
      <c r="F8" s="1194"/>
      <c r="G8" s="1194"/>
      <c r="H8" s="1194"/>
      <c r="I8" s="1194"/>
    </row>
    <row r="9" spans="1:9" s="1197" customFormat="1" ht="12.95" customHeight="1">
      <c r="A9" s="1197" t="s">
        <v>26</v>
      </c>
      <c r="B9" s="1198">
        <f>SUM(B11,B19,B21)</f>
        <v>1306</v>
      </c>
      <c r="C9" s="1198">
        <f>SUM(C11,C19,C21)</f>
        <v>814</v>
      </c>
      <c r="D9" s="1199">
        <f>SUM(D11,D19,D21)</f>
        <v>492</v>
      </c>
      <c r="E9" s="1200"/>
      <c r="F9" s="1201"/>
      <c r="G9" s="1201"/>
      <c r="H9" s="1201"/>
      <c r="I9" s="1201"/>
    </row>
    <row r="10" spans="1:9" ht="12.95" customHeight="1">
      <c r="B10" s="1198"/>
      <c r="C10" s="1198"/>
      <c r="D10" s="1199"/>
      <c r="E10" s="1200"/>
      <c r="F10" s="1201"/>
      <c r="G10" s="1201"/>
      <c r="H10" s="1201"/>
      <c r="I10" s="1201"/>
    </row>
    <row r="11" spans="1:9" s="1197" customFormat="1" ht="12.95" customHeight="1">
      <c r="A11" s="1197" t="s">
        <v>421</v>
      </c>
      <c r="B11" s="1198">
        <f>SUM(B13:B17)</f>
        <v>1247</v>
      </c>
      <c r="C11" s="1198">
        <f>SUM(C13:C17)</f>
        <v>790</v>
      </c>
      <c r="D11" s="1199">
        <f>SUM(D13:D17)</f>
        <v>457</v>
      </c>
      <c r="E11" s="1200" t="s">
        <v>156</v>
      </c>
      <c r="F11" s="1201"/>
      <c r="G11" s="1201"/>
      <c r="H11" s="1201"/>
      <c r="I11" s="1201"/>
    </row>
    <row r="12" spans="1:9" ht="12.95" customHeight="1">
      <c r="B12" s="101"/>
      <c r="C12" s="101"/>
      <c r="E12" s="1194"/>
      <c r="F12" s="1201"/>
      <c r="G12" s="1201"/>
      <c r="H12" s="1201"/>
      <c r="I12" s="1201"/>
    </row>
    <row r="13" spans="1:9" ht="12.95" customHeight="1">
      <c r="A13" s="1192" t="s">
        <v>50</v>
      </c>
      <c r="B13" s="1198">
        <f t="shared" ref="B13:B21" si="0">+C13+D13</f>
        <v>289</v>
      </c>
      <c r="C13" s="101">
        <v>202</v>
      </c>
      <c r="D13" s="1202">
        <v>87</v>
      </c>
      <c r="E13" s="1200">
        <v>0</v>
      </c>
      <c r="F13" s="1201"/>
      <c r="G13" s="1201"/>
      <c r="H13" s="1201"/>
      <c r="I13" s="1201"/>
    </row>
    <row r="14" spans="1:9" ht="12.95" customHeight="1">
      <c r="A14" s="1192" t="s">
        <v>51</v>
      </c>
      <c r="B14" s="1198">
        <f t="shared" si="0"/>
        <v>258</v>
      </c>
      <c r="C14" s="101">
        <v>180</v>
      </c>
      <c r="D14" s="1202">
        <v>78</v>
      </c>
      <c r="E14" s="1200">
        <v>0</v>
      </c>
      <c r="F14" s="1203"/>
      <c r="G14" s="1203"/>
      <c r="H14" s="1203"/>
      <c r="I14" s="1203"/>
    </row>
    <row r="15" spans="1:9" ht="12.95" customHeight="1">
      <c r="A15" s="1181" t="s">
        <v>422</v>
      </c>
      <c r="B15" s="1198">
        <f t="shared" si="0"/>
        <v>627</v>
      </c>
      <c r="C15" s="101">
        <v>361</v>
      </c>
      <c r="D15" s="1202">
        <v>266</v>
      </c>
      <c r="E15" s="1200">
        <v>0</v>
      </c>
      <c r="F15" s="1204"/>
      <c r="G15" s="1204"/>
      <c r="H15" s="1204"/>
      <c r="I15" s="1204"/>
    </row>
    <row r="16" spans="1:9" ht="12.95" customHeight="1">
      <c r="A16" s="1192" t="s">
        <v>423</v>
      </c>
      <c r="B16" s="1198">
        <f t="shared" si="0"/>
        <v>51</v>
      </c>
      <c r="C16" s="101">
        <v>32</v>
      </c>
      <c r="D16" s="1202">
        <v>19</v>
      </c>
      <c r="E16" s="1200">
        <v>0</v>
      </c>
    </row>
    <row r="17" spans="1:5" ht="12.95" customHeight="1">
      <c r="A17" s="1192" t="s">
        <v>424</v>
      </c>
      <c r="B17" s="1198">
        <f t="shared" si="0"/>
        <v>22</v>
      </c>
      <c r="C17" s="1205">
        <v>15</v>
      </c>
      <c r="D17" s="1202">
        <v>7</v>
      </c>
      <c r="E17" s="1200">
        <v>0</v>
      </c>
    </row>
    <row r="18" spans="1:5" ht="12.95" customHeight="1">
      <c r="B18" s="1198"/>
      <c r="C18" s="1205"/>
      <c r="D18" s="1202"/>
      <c r="E18" s="1200"/>
    </row>
    <row r="19" spans="1:5" s="1197" customFormat="1" ht="12.95" customHeight="1">
      <c r="A19" s="1197" t="s">
        <v>425</v>
      </c>
      <c r="B19" s="1198">
        <f t="shared" si="0"/>
        <v>30</v>
      </c>
      <c r="C19" s="1198">
        <v>17</v>
      </c>
      <c r="D19" s="1199">
        <v>13</v>
      </c>
      <c r="E19" s="1200" t="s">
        <v>156</v>
      </c>
    </row>
    <row r="20" spans="1:5" s="1197" customFormat="1" ht="12.95" customHeight="1">
      <c r="B20" s="1198"/>
      <c r="C20" s="1198"/>
      <c r="D20" s="1199"/>
      <c r="E20" s="1200"/>
    </row>
    <row r="21" spans="1:5" s="1197" customFormat="1" ht="12.95" customHeight="1">
      <c r="A21" s="1197" t="s">
        <v>426</v>
      </c>
      <c r="B21" s="1198">
        <f t="shared" si="0"/>
        <v>29</v>
      </c>
      <c r="C21" s="1198">
        <v>7</v>
      </c>
      <c r="D21" s="1199">
        <v>22</v>
      </c>
      <c r="E21" s="1200" t="s">
        <v>156</v>
      </c>
    </row>
    <row r="22" spans="1:5" s="1197" customFormat="1" ht="6.95" customHeight="1" thickBot="1">
      <c r="A22" s="1206"/>
      <c r="B22" s="1206"/>
      <c r="C22" s="1206"/>
      <c r="D22" s="1206"/>
    </row>
    <row r="23" spans="1:5" s="1197" customFormat="1" ht="3.75" customHeight="1" thickTop="1">
      <c r="A23" s="1207"/>
      <c r="B23" s="1207"/>
      <c r="C23" s="1207"/>
      <c r="D23" s="1207"/>
    </row>
    <row r="24" spans="1:5" ht="15" customHeight="1">
      <c r="A24" s="1987" t="s">
        <v>864</v>
      </c>
      <c r="B24" s="1987"/>
      <c r="C24" s="1987"/>
      <c r="D24" s="1987"/>
      <c r="E24" s="1987"/>
    </row>
    <row r="25" spans="1:5" ht="15" customHeight="1">
      <c r="B25" s="101"/>
      <c r="C25" s="101"/>
    </row>
    <row r="26" spans="1:5" ht="15" customHeight="1">
      <c r="B26" s="101"/>
      <c r="C26" s="101"/>
    </row>
    <row r="27" spans="1:5" ht="15" customHeight="1">
      <c r="B27" s="101"/>
      <c r="C27" s="101"/>
    </row>
    <row r="28" spans="1:5" ht="15" customHeight="1">
      <c r="B28" s="101"/>
      <c r="C28" s="101"/>
    </row>
    <row r="29" spans="1:5" ht="15" customHeight="1">
      <c r="B29" s="101"/>
      <c r="C29" s="101"/>
    </row>
    <row r="30" spans="1:5" ht="15" customHeight="1">
      <c r="B30" s="101"/>
      <c r="C30" s="101"/>
    </row>
    <row r="31" spans="1:5" ht="15" customHeight="1">
      <c r="B31" s="101"/>
      <c r="C31" s="101"/>
    </row>
    <row r="32" spans="1:5" ht="9.9499999999999993" customHeight="1">
      <c r="A32" s="1194"/>
      <c r="B32" s="1194"/>
      <c r="C32" s="1194"/>
    </row>
    <row r="33" spans="1:3" ht="15" customHeight="1">
      <c r="A33" s="1194"/>
      <c r="B33" s="1194"/>
      <c r="C33" s="1194"/>
    </row>
    <row r="34" spans="1:3" ht="15" customHeight="1"/>
    <row r="35" spans="1:3" ht="20.100000000000001" customHeight="1"/>
    <row r="36" spans="1:3" ht="20.100000000000001" customHeight="1"/>
    <row r="37" spans="1:3" ht="20.100000000000001" customHeight="1"/>
    <row r="38" spans="1:3" ht="20.100000000000001" customHeight="1"/>
    <row r="39" spans="1:3" ht="20.100000000000001" customHeight="1"/>
    <row r="40" spans="1:3" ht="20.100000000000001" customHeight="1"/>
    <row r="41" spans="1:3" ht="20.100000000000001" customHeight="1"/>
    <row r="42" spans="1:3" ht="20.100000000000001" customHeight="1"/>
    <row r="43" spans="1:3" ht="20.100000000000001" customHeight="1"/>
    <row r="44" spans="1:3" ht="20.100000000000001" customHeight="1"/>
    <row r="45" spans="1:3" ht="20.100000000000001" customHeight="1"/>
    <row r="46" spans="1:3" ht="20.100000000000001" customHeight="1"/>
    <row r="47" spans="1:3" ht="20.100000000000001" customHeight="1"/>
    <row r="48" spans="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sheetData>
  <mergeCells count="9">
    <mergeCell ref="A24:E24"/>
    <mergeCell ref="A2:D2"/>
    <mergeCell ref="A3:D3"/>
    <mergeCell ref="E3:I3"/>
    <mergeCell ref="A5:A7"/>
    <mergeCell ref="B5:D5"/>
    <mergeCell ref="B6:B7"/>
    <mergeCell ref="C6:C7"/>
    <mergeCell ref="D6:D7"/>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dimension ref="A1:H335"/>
  <sheetViews>
    <sheetView showGridLines="0" workbookViewId="0"/>
  </sheetViews>
  <sheetFormatPr defaultRowHeight="12.75"/>
  <cols>
    <col min="1" max="1" width="45.7109375" style="1192" customWidth="1"/>
    <col min="2" max="2" width="13.85546875" style="1192" customWidth="1"/>
    <col min="3" max="3" width="12.42578125" style="1192" customWidth="1"/>
    <col min="4" max="4" width="15" style="1192" customWidth="1"/>
    <col min="5" max="5" width="20.7109375" style="1192" customWidth="1"/>
    <col min="6" max="104" width="10.7109375" style="1192" customWidth="1"/>
    <col min="105" max="256" width="9.140625" style="1192"/>
    <col min="257" max="257" width="45.7109375" style="1192" customWidth="1"/>
    <col min="258" max="258" width="13.85546875" style="1192" customWidth="1"/>
    <col min="259" max="259" width="12.42578125" style="1192" customWidth="1"/>
    <col min="260" max="260" width="15" style="1192" customWidth="1"/>
    <col min="261" max="261" width="20.7109375" style="1192" customWidth="1"/>
    <col min="262" max="360" width="10.7109375" style="1192" customWidth="1"/>
    <col min="361" max="512" width="9.140625" style="1192"/>
    <col min="513" max="513" width="45.7109375" style="1192" customWidth="1"/>
    <col min="514" max="514" width="13.85546875" style="1192" customWidth="1"/>
    <col min="515" max="515" width="12.42578125" style="1192" customWidth="1"/>
    <col min="516" max="516" width="15" style="1192" customWidth="1"/>
    <col min="517" max="517" width="20.7109375" style="1192" customWidth="1"/>
    <col min="518" max="616" width="10.7109375" style="1192" customWidth="1"/>
    <col min="617" max="768" width="9.140625" style="1192"/>
    <col min="769" max="769" width="45.7109375" style="1192" customWidth="1"/>
    <col min="770" max="770" width="13.85546875" style="1192" customWidth="1"/>
    <col min="771" max="771" width="12.42578125" style="1192" customWidth="1"/>
    <col min="772" max="772" width="15" style="1192" customWidth="1"/>
    <col min="773" max="773" width="20.7109375" style="1192" customWidth="1"/>
    <col min="774" max="872" width="10.7109375" style="1192" customWidth="1"/>
    <col min="873" max="1024" width="9.140625" style="1192"/>
    <col min="1025" max="1025" width="45.7109375" style="1192" customWidth="1"/>
    <col min="1026" max="1026" width="13.85546875" style="1192" customWidth="1"/>
    <col min="1027" max="1027" width="12.42578125" style="1192" customWidth="1"/>
    <col min="1028" max="1028" width="15" style="1192" customWidth="1"/>
    <col min="1029" max="1029" width="20.7109375" style="1192" customWidth="1"/>
    <col min="1030" max="1128" width="10.7109375" style="1192" customWidth="1"/>
    <col min="1129" max="1280" width="9.140625" style="1192"/>
    <col min="1281" max="1281" width="45.7109375" style="1192" customWidth="1"/>
    <col min="1282" max="1282" width="13.85546875" style="1192" customWidth="1"/>
    <col min="1283" max="1283" width="12.42578125" style="1192" customWidth="1"/>
    <col min="1284" max="1284" width="15" style="1192" customWidth="1"/>
    <col min="1285" max="1285" width="20.7109375" style="1192" customWidth="1"/>
    <col min="1286" max="1384" width="10.7109375" style="1192" customWidth="1"/>
    <col min="1385" max="1536" width="9.140625" style="1192"/>
    <col min="1537" max="1537" width="45.7109375" style="1192" customWidth="1"/>
    <col min="1538" max="1538" width="13.85546875" style="1192" customWidth="1"/>
    <col min="1539" max="1539" width="12.42578125" style="1192" customWidth="1"/>
    <col min="1540" max="1540" width="15" style="1192" customWidth="1"/>
    <col min="1541" max="1541" width="20.7109375" style="1192" customWidth="1"/>
    <col min="1542" max="1640" width="10.7109375" style="1192" customWidth="1"/>
    <col min="1641" max="1792" width="9.140625" style="1192"/>
    <col min="1793" max="1793" width="45.7109375" style="1192" customWidth="1"/>
    <col min="1794" max="1794" width="13.85546875" style="1192" customWidth="1"/>
    <col min="1795" max="1795" width="12.42578125" style="1192" customWidth="1"/>
    <col min="1796" max="1796" width="15" style="1192" customWidth="1"/>
    <col min="1797" max="1797" width="20.7109375" style="1192" customWidth="1"/>
    <col min="1798" max="1896" width="10.7109375" style="1192" customWidth="1"/>
    <col min="1897" max="2048" width="9.140625" style="1192"/>
    <col min="2049" max="2049" width="45.7109375" style="1192" customWidth="1"/>
    <col min="2050" max="2050" width="13.85546875" style="1192" customWidth="1"/>
    <col min="2051" max="2051" width="12.42578125" style="1192" customWidth="1"/>
    <col min="2052" max="2052" width="15" style="1192" customWidth="1"/>
    <col min="2053" max="2053" width="20.7109375" style="1192" customWidth="1"/>
    <col min="2054" max="2152" width="10.7109375" style="1192" customWidth="1"/>
    <col min="2153" max="2304" width="9.140625" style="1192"/>
    <col min="2305" max="2305" width="45.7109375" style="1192" customWidth="1"/>
    <col min="2306" max="2306" width="13.85546875" style="1192" customWidth="1"/>
    <col min="2307" max="2307" width="12.42578125" style="1192" customWidth="1"/>
    <col min="2308" max="2308" width="15" style="1192" customWidth="1"/>
    <col min="2309" max="2309" width="20.7109375" style="1192" customWidth="1"/>
    <col min="2310" max="2408" width="10.7109375" style="1192" customWidth="1"/>
    <col min="2409" max="2560" width="9.140625" style="1192"/>
    <col min="2561" max="2561" width="45.7109375" style="1192" customWidth="1"/>
    <col min="2562" max="2562" width="13.85546875" style="1192" customWidth="1"/>
    <col min="2563" max="2563" width="12.42578125" style="1192" customWidth="1"/>
    <col min="2564" max="2564" width="15" style="1192" customWidth="1"/>
    <col min="2565" max="2565" width="20.7109375" style="1192" customWidth="1"/>
    <col min="2566" max="2664" width="10.7109375" style="1192" customWidth="1"/>
    <col min="2665" max="2816" width="9.140625" style="1192"/>
    <col min="2817" max="2817" width="45.7109375" style="1192" customWidth="1"/>
    <col min="2818" max="2818" width="13.85546875" style="1192" customWidth="1"/>
    <col min="2819" max="2819" width="12.42578125" style="1192" customWidth="1"/>
    <col min="2820" max="2820" width="15" style="1192" customWidth="1"/>
    <col min="2821" max="2821" width="20.7109375" style="1192" customWidth="1"/>
    <col min="2822" max="2920" width="10.7109375" style="1192" customWidth="1"/>
    <col min="2921" max="3072" width="9.140625" style="1192"/>
    <col min="3073" max="3073" width="45.7109375" style="1192" customWidth="1"/>
    <col min="3074" max="3074" width="13.85546875" style="1192" customWidth="1"/>
    <col min="3075" max="3075" width="12.42578125" style="1192" customWidth="1"/>
    <col min="3076" max="3076" width="15" style="1192" customWidth="1"/>
    <col min="3077" max="3077" width="20.7109375" style="1192" customWidth="1"/>
    <col min="3078" max="3176" width="10.7109375" style="1192" customWidth="1"/>
    <col min="3177" max="3328" width="9.140625" style="1192"/>
    <col min="3329" max="3329" width="45.7109375" style="1192" customWidth="1"/>
    <col min="3330" max="3330" width="13.85546875" style="1192" customWidth="1"/>
    <col min="3331" max="3331" width="12.42578125" style="1192" customWidth="1"/>
    <col min="3332" max="3332" width="15" style="1192" customWidth="1"/>
    <col min="3333" max="3333" width="20.7109375" style="1192" customWidth="1"/>
    <col min="3334" max="3432" width="10.7109375" style="1192" customWidth="1"/>
    <col min="3433" max="3584" width="9.140625" style="1192"/>
    <col min="3585" max="3585" width="45.7109375" style="1192" customWidth="1"/>
    <col min="3586" max="3586" width="13.85546875" style="1192" customWidth="1"/>
    <col min="3587" max="3587" width="12.42578125" style="1192" customWidth="1"/>
    <col min="3588" max="3588" width="15" style="1192" customWidth="1"/>
    <col min="3589" max="3589" width="20.7109375" style="1192" customWidth="1"/>
    <col min="3590" max="3688" width="10.7109375" style="1192" customWidth="1"/>
    <col min="3689" max="3840" width="9.140625" style="1192"/>
    <col min="3841" max="3841" width="45.7109375" style="1192" customWidth="1"/>
    <col min="3842" max="3842" width="13.85546875" style="1192" customWidth="1"/>
    <col min="3843" max="3843" width="12.42578125" style="1192" customWidth="1"/>
    <col min="3844" max="3844" width="15" style="1192" customWidth="1"/>
    <col min="3845" max="3845" width="20.7109375" style="1192" customWidth="1"/>
    <col min="3846" max="3944" width="10.7109375" style="1192" customWidth="1"/>
    <col min="3945" max="4096" width="9.140625" style="1192"/>
    <col min="4097" max="4097" width="45.7109375" style="1192" customWidth="1"/>
    <col min="4098" max="4098" width="13.85546875" style="1192" customWidth="1"/>
    <col min="4099" max="4099" width="12.42578125" style="1192" customWidth="1"/>
    <col min="4100" max="4100" width="15" style="1192" customWidth="1"/>
    <col min="4101" max="4101" width="20.7109375" style="1192" customWidth="1"/>
    <col min="4102" max="4200" width="10.7109375" style="1192" customWidth="1"/>
    <col min="4201" max="4352" width="9.140625" style="1192"/>
    <col min="4353" max="4353" width="45.7109375" style="1192" customWidth="1"/>
    <col min="4354" max="4354" width="13.85546875" style="1192" customWidth="1"/>
    <col min="4355" max="4355" width="12.42578125" style="1192" customWidth="1"/>
    <col min="4356" max="4356" width="15" style="1192" customWidth="1"/>
    <col min="4357" max="4357" width="20.7109375" style="1192" customWidth="1"/>
    <col min="4358" max="4456" width="10.7109375" style="1192" customWidth="1"/>
    <col min="4457" max="4608" width="9.140625" style="1192"/>
    <col min="4609" max="4609" width="45.7109375" style="1192" customWidth="1"/>
    <col min="4610" max="4610" width="13.85546875" style="1192" customWidth="1"/>
    <col min="4611" max="4611" width="12.42578125" style="1192" customWidth="1"/>
    <col min="4612" max="4612" width="15" style="1192" customWidth="1"/>
    <col min="4613" max="4613" width="20.7109375" style="1192" customWidth="1"/>
    <col min="4614" max="4712" width="10.7109375" style="1192" customWidth="1"/>
    <col min="4713" max="4864" width="9.140625" style="1192"/>
    <col min="4865" max="4865" width="45.7109375" style="1192" customWidth="1"/>
    <col min="4866" max="4866" width="13.85546875" style="1192" customWidth="1"/>
    <col min="4867" max="4867" width="12.42578125" style="1192" customWidth="1"/>
    <col min="4868" max="4868" width="15" style="1192" customWidth="1"/>
    <col min="4869" max="4869" width="20.7109375" style="1192" customWidth="1"/>
    <col min="4870" max="4968" width="10.7109375" style="1192" customWidth="1"/>
    <col min="4969" max="5120" width="9.140625" style="1192"/>
    <col min="5121" max="5121" width="45.7109375" style="1192" customWidth="1"/>
    <col min="5122" max="5122" width="13.85546875" style="1192" customWidth="1"/>
    <col min="5123" max="5123" width="12.42578125" style="1192" customWidth="1"/>
    <col min="5124" max="5124" width="15" style="1192" customWidth="1"/>
    <col min="5125" max="5125" width="20.7109375" style="1192" customWidth="1"/>
    <col min="5126" max="5224" width="10.7109375" style="1192" customWidth="1"/>
    <col min="5225" max="5376" width="9.140625" style="1192"/>
    <col min="5377" max="5377" width="45.7109375" style="1192" customWidth="1"/>
    <col min="5378" max="5378" width="13.85546875" style="1192" customWidth="1"/>
    <col min="5379" max="5379" width="12.42578125" style="1192" customWidth="1"/>
    <col min="5380" max="5380" width="15" style="1192" customWidth="1"/>
    <col min="5381" max="5381" width="20.7109375" style="1192" customWidth="1"/>
    <col min="5382" max="5480" width="10.7109375" style="1192" customWidth="1"/>
    <col min="5481" max="5632" width="9.140625" style="1192"/>
    <col min="5633" max="5633" width="45.7109375" style="1192" customWidth="1"/>
    <col min="5634" max="5634" width="13.85546875" style="1192" customWidth="1"/>
    <col min="5635" max="5635" width="12.42578125" style="1192" customWidth="1"/>
    <col min="5636" max="5636" width="15" style="1192" customWidth="1"/>
    <col min="5637" max="5637" width="20.7109375" style="1192" customWidth="1"/>
    <col min="5638" max="5736" width="10.7109375" style="1192" customWidth="1"/>
    <col min="5737" max="5888" width="9.140625" style="1192"/>
    <col min="5889" max="5889" width="45.7109375" style="1192" customWidth="1"/>
    <col min="5890" max="5890" width="13.85546875" style="1192" customWidth="1"/>
    <col min="5891" max="5891" width="12.42578125" style="1192" customWidth="1"/>
    <col min="5892" max="5892" width="15" style="1192" customWidth="1"/>
    <col min="5893" max="5893" width="20.7109375" style="1192" customWidth="1"/>
    <col min="5894" max="5992" width="10.7109375" style="1192" customWidth="1"/>
    <col min="5993" max="6144" width="9.140625" style="1192"/>
    <col min="6145" max="6145" width="45.7109375" style="1192" customWidth="1"/>
    <col min="6146" max="6146" width="13.85546875" style="1192" customWidth="1"/>
    <col min="6147" max="6147" width="12.42578125" style="1192" customWidth="1"/>
    <col min="6148" max="6148" width="15" style="1192" customWidth="1"/>
    <col min="6149" max="6149" width="20.7109375" style="1192" customWidth="1"/>
    <col min="6150" max="6248" width="10.7109375" style="1192" customWidth="1"/>
    <col min="6249" max="6400" width="9.140625" style="1192"/>
    <col min="6401" max="6401" width="45.7109375" style="1192" customWidth="1"/>
    <col min="6402" max="6402" width="13.85546875" style="1192" customWidth="1"/>
    <col min="6403" max="6403" width="12.42578125" style="1192" customWidth="1"/>
    <col min="6404" max="6404" width="15" style="1192" customWidth="1"/>
    <col min="6405" max="6405" width="20.7109375" style="1192" customWidth="1"/>
    <col min="6406" max="6504" width="10.7109375" style="1192" customWidth="1"/>
    <col min="6505" max="6656" width="9.140625" style="1192"/>
    <col min="6657" max="6657" width="45.7109375" style="1192" customWidth="1"/>
    <col min="6658" max="6658" width="13.85546875" style="1192" customWidth="1"/>
    <col min="6659" max="6659" width="12.42578125" style="1192" customWidth="1"/>
    <col min="6660" max="6660" width="15" style="1192" customWidth="1"/>
    <col min="6661" max="6661" width="20.7109375" style="1192" customWidth="1"/>
    <col min="6662" max="6760" width="10.7109375" style="1192" customWidth="1"/>
    <col min="6761" max="6912" width="9.140625" style="1192"/>
    <col min="6913" max="6913" width="45.7109375" style="1192" customWidth="1"/>
    <col min="6914" max="6914" width="13.85546875" style="1192" customWidth="1"/>
    <col min="6915" max="6915" width="12.42578125" style="1192" customWidth="1"/>
    <col min="6916" max="6916" width="15" style="1192" customWidth="1"/>
    <col min="6917" max="6917" width="20.7109375" style="1192" customWidth="1"/>
    <col min="6918" max="7016" width="10.7109375" style="1192" customWidth="1"/>
    <col min="7017" max="7168" width="9.140625" style="1192"/>
    <col min="7169" max="7169" width="45.7109375" style="1192" customWidth="1"/>
    <col min="7170" max="7170" width="13.85546875" style="1192" customWidth="1"/>
    <col min="7171" max="7171" width="12.42578125" style="1192" customWidth="1"/>
    <col min="7172" max="7172" width="15" style="1192" customWidth="1"/>
    <col min="7173" max="7173" width="20.7109375" style="1192" customWidth="1"/>
    <col min="7174" max="7272" width="10.7109375" style="1192" customWidth="1"/>
    <col min="7273" max="7424" width="9.140625" style="1192"/>
    <col min="7425" max="7425" width="45.7109375" style="1192" customWidth="1"/>
    <col min="7426" max="7426" width="13.85546875" style="1192" customWidth="1"/>
    <col min="7427" max="7427" width="12.42578125" style="1192" customWidth="1"/>
    <col min="7428" max="7428" width="15" style="1192" customWidth="1"/>
    <col min="7429" max="7429" width="20.7109375" style="1192" customWidth="1"/>
    <col min="7430" max="7528" width="10.7109375" style="1192" customWidth="1"/>
    <col min="7529" max="7680" width="9.140625" style="1192"/>
    <col min="7681" max="7681" width="45.7109375" style="1192" customWidth="1"/>
    <col min="7682" max="7682" width="13.85546875" style="1192" customWidth="1"/>
    <col min="7683" max="7683" width="12.42578125" style="1192" customWidth="1"/>
    <col min="7684" max="7684" width="15" style="1192" customWidth="1"/>
    <col min="7685" max="7685" width="20.7109375" style="1192" customWidth="1"/>
    <col min="7686" max="7784" width="10.7109375" style="1192" customWidth="1"/>
    <col min="7785" max="7936" width="9.140625" style="1192"/>
    <col min="7937" max="7937" width="45.7109375" style="1192" customWidth="1"/>
    <col min="7938" max="7938" width="13.85546875" style="1192" customWidth="1"/>
    <col min="7939" max="7939" width="12.42578125" style="1192" customWidth="1"/>
    <col min="7940" max="7940" width="15" style="1192" customWidth="1"/>
    <col min="7941" max="7941" width="20.7109375" style="1192" customWidth="1"/>
    <col min="7942" max="8040" width="10.7109375" style="1192" customWidth="1"/>
    <col min="8041" max="8192" width="9.140625" style="1192"/>
    <col min="8193" max="8193" width="45.7109375" style="1192" customWidth="1"/>
    <col min="8194" max="8194" width="13.85546875" style="1192" customWidth="1"/>
    <col min="8195" max="8195" width="12.42578125" style="1192" customWidth="1"/>
    <col min="8196" max="8196" width="15" style="1192" customWidth="1"/>
    <col min="8197" max="8197" width="20.7109375" style="1192" customWidth="1"/>
    <col min="8198" max="8296" width="10.7109375" style="1192" customWidth="1"/>
    <col min="8297" max="8448" width="9.140625" style="1192"/>
    <col min="8449" max="8449" width="45.7109375" style="1192" customWidth="1"/>
    <col min="8450" max="8450" width="13.85546875" style="1192" customWidth="1"/>
    <col min="8451" max="8451" width="12.42578125" style="1192" customWidth="1"/>
    <col min="8452" max="8452" width="15" style="1192" customWidth="1"/>
    <col min="8453" max="8453" width="20.7109375" style="1192" customWidth="1"/>
    <col min="8454" max="8552" width="10.7109375" style="1192" customWidth="1"/>
    <col min="8553" max="8704" width="9.140625" style="1192"/>
    <col min="8705" max="8705" width="45.7109375" style="1192" customWidth="1"/>
    <col min="8706" max="8706" width="13.85546875" style="1192" customWidth="1"/>
    <col min="8707" max="8707" width="12.42578125" style="1192" customWidth="1"/>
    <col min="8708" max="8708" width="15" style="1192" customWidth="1"/>
    <col min="8709" max="8709" width="20.7109375" style="1192" customWidth="1"/>
    <col min="8710" max="8808" width="10.7109375" style="1192" customWidth="1"/>
    <col min="8809" max="8960" width="9.140625" style="1192"/>
    <col min="8961" max="8961" width="45.7109375" style="1192" customWidth="1"/>
    <col min="8962" max="8962" width="13.85546875" style="1192" customWidth="1"/>
    <col min="8963" max="8963" width="12.42578125" style="1192" customWidth="1"/>
    <col min="8964" max="8964" width="15" style="1192" customWidth="1"/>
    <col min="8965" max="8965" width="20.7109375" style="1192" customWidth="1"/>
    <col min="8966" max="9064" width="10.7109375" style="1192" customWidth="1"/>
    <col min="9065" max="9216" width="9.140625" style="1192"/>
    <col min="9217" max="9217" width="45.7109375" style="1192" customWidth="1"/>
    <col min="9218" max="9218" width="13.85546875" style="1192" customWidth="1"/>
    <col min="9219" max="9219" width="12.42578125" style="1192" customWidth="1"/>
    <col min="9220" max="9220" width="15" style="1192" customWidth="1"/>
    <col min="9221" max="9221" width="20.7109375" style="1192" customWidth="1"/>
    <col min="9222" max="9320" width="10.7109375" style="1192" customWidth="1"/>
    <col min="9321" max="9472" width="9.140625" style="1192"/>
    <col min="9473" max="9473" width="45.7109375" style="1192" customWidth="1"/>
    <col min="9474" max="9474" width="13.85546875" style="1192" customWidth="1"/>
    <col min="9475" max="9475" width="12.42578125" style="1192" customWidth="1"/>
    <col min="9476" max="9476" width="15" style="1192" customWidth="1"/>
    <col min="9477" max="9477" width="20.7109375" style="1192" customWidth="1"/>
    <col min="9478" max="9576" width="10.7109375" style="1192" customWidth="1"/>
    <col min="9577" max="9728" width="9.140625" style="1192"/>
    <col min="9729" max="9729" width="45.7109375" style="1192" customWidth="1"/>
    <col min="9730" max="9730" width="13.85546875" style="1192" customWidth="1"/>
    <col min="9731" max="9731" width="12.42578125" style="1192" customWidth="1"/>
    <col min="9732" max="9732" width="15" style="1192" customWidth="1"/>
    <col min="9733" max="9733" width="20.7109375" style="1192" customWidth="1"/>
    <col min="9734" max="9832" width="10.7109375" style="1192" customWidth="1"/>
    <col min="9833" max="9984" width="9.140625" style="1192"/>
    <col min="9985" max="9985" width="45.7109375" style="1192" customWidth="1"/>
    <col min="9986" max="9986" width="13.85546875" style="1192" customWidth="1"/>
    <col min="9987" max="9987" width="12.42578125" style="1192" customWidth="1"/>
    <col min="9988" max="9988" width="15" style="1192" customWidth="1"/>
    <col min="9989" max="9989" width="20.7109375" style="1192" customWidth="1"/>
    <col min="9990" max="10088" width="10.7109375" style="1192" customWidth="1"/>
    <col min="10089" max="10240" width="9.140625" style="1192"/>
    <col min="10241" max="10241" width="45.7109375" style="1192" customWidth="1"/>
    <col min="10242" max="10242" width="13.85546875" style="1192" customWidth="1"/>
    <col min="10243" max="10243" width="12.42578125" style="1192" customWidth="1"/>
    <col min="10244" max="10244" width="15" style="1192" customWidth="1"/>
    <col min="10245" max="10245" width="20.7109375" style="1192" customWidth="1"/>
    <col min="10246" max="10344" width="10.7109375" style="1192" customWidth="1"/>
    <col min="10345" max="10496" width="9.140625" style="1192"/>
    <col min="10497" max="10497" width="45.7109375" style="1192" customWidth="1"/>
    <col min="10498" max="10498" width="13.85546875" style="1192" customWidth="1"/>
    <col min="10499" max="10499" width="12.42578125" style="1192" customWidth="1"/>
    <col min="10500" max="10500" width="15" style="1192" customWidth="1"/>
    <col min="10501" max="10501" width="20.7109375" style="1192" customWidth="1"/>
    <col min="10502" max="10600" width="10.7109375" style="1192" customWidth="1"/>
    <col min="10601" max="10752" width="9.140625" style="1192"/>
    <col min="10753" max="10753" width="45.7109375" style="1192" customWidth="1"/>
    <col min="10754" max="10754" width="13.85546875" style="1192" customWidth="1"/>
    <col min="10755" max="10755" width="12.42578125" style="1192" customWidth="1"/>
    <col min="10756" max="10756" width="15" style="1192" customWidth="1"/>
    <col min="10757" max="10757" width="20.7109375" style="1192" customWidth="1"/>
    <col min="10758" max="10856" width="10.7109375" style="1192" customWidth="1"/>
    <col min="10857" max="11008" width="9.140625" style="1192"/>
    <col min="11009" max="11009" width="45.7109375" style="1192" customWidth="1"/>
    <col min="11010" max="11010" width="13.85546875" style="1192" customWidth="1"/>
    <col min="11011" max="11011" width="12.42578125" style="1192" customWidth="1"/>
    <col min="11012" max="11012" width="15" style="1192" customWidth="1"/>
    <col min="11013" max="11013" width="20.7109375" style="1192" customWidth="1"/>
    <col min="11014" max="11112" width="10.7109375" style="1192" customWidth="1"/>
    <col min="11113" max="11264" width="9.140625" style="1192"/>
    <col min="11265" max="11265" width="45.7109375" style="1192" customWidth="1"/>
    <col min="11266" max="11266" width="13.85546875" style="1192" customWidth="1"/>
    <col min="11267" max="11267" width="12.42578125" style="1192" customWidth="1"/>
    <col min="11268" max="11268" width="15" style="1192" customWidth="1"/>
    <col min="11269" max="11269" width="20.7109375" style="1192" customWidth="1"/>
    <col min="11270" max="11368" width="10.7109375" style="1192" customWidth="1"/>
    <col min="11369" max="11520" width="9.140625" style="1192"/>
    <col min="11521" max="11521" width="45.7109375" style="1192" customWidth="1"/>
    <col min="11522" max="11522" width="13.85546875" style="1192" customWidth="1"/>
    <col min="11523" max="11523" width="12.42578125" style="1192" customWidth="1"/>
    <col min="11524" max="11524" width="15" style="1192" customWidth="1"/>
    <col min="11525" max="11525" width="20.7109375" style="1192" customWidth="1"/>
    <col min="11526" max="11624" width="10.7109375" style="1192" customWidth="1"/>
    <col min="11625" max="11776" width="9.140625" style="1192"/>
    <col min="11777" max="11777" width="45.7109375" style="1192" customWidth="1"/>
    <col min="11778" max="11778" width="13.85546875" style="1192" customWidth="1"/>
    <col min="11779" max="11779" width="12.42578125" style="1192" customWidth="1"/>
    <col min="11780" max="11780" width="15" style="1192" customWidth="1"/>
    <col min="11781" max="11781" width="20.7109375" style="1192" customWidth="1"/>
    <col min="11782" max="11880" width="10.7109375" style="1192" customWidth="1"/>
    <col min="11881" max="12032" width="9.140625" style="1192"/>
    <col min="12033" max="12033" width="45.7109375" style="1192" customWidth="1"/>
    <col min="12034" max="12034" width="13.85546875" style="1192" customWidth="1"/>
    <col min="12035" max="12035" width="12.42578125" style="1192" customWidth="1"/>
    <col min="12036" max="12036" width="15" style="1192" customWidth="1"/>
    <col min="12037" max="12037" width="20.7109375" style="1192" customWidth="1"/>
    <col min="12038" max="12136" width="10.7109375" style="1192" customWidth="1"/>
    <col min="12137" max="12288" width="9.140625" style="1192"/>
    <col min="12289" max="12289" width="45.7109375" style="1192" customWidth="1"/>
    <col min="12290" max="12290" width="13.85546875" style="1192" customWidth="1"/>
    <col min="12291" max="12291" width="12.42578125" style="1192" customWidth="1"/>
    <col min="12292" max="12292" width="15" style="1192" customWidth="1"/>
    <col min="12293" max="12293" width="20.7109375" style="1192" customWidth="1"/>
    <col min="12294" max="12392" width="10.7109375" style="1192" customWidth="1"/>
    <col min="12393" max="12544" width="9.140625" style="1192"/>
    <col min="12545" max="12545" width="45.7109375" style="1192" customWidth="1"/>
    <col min="12546" max="12546" width="13.85546875" style="1192" customWidth="1"/>
    <col min="12547" max="12547" width="12.42578125" style="1192" customWidth="1"/>
    <col min="12548" max="12548" width="15" style="1192" customWidth="1"/>
    <col min="12549" max="12549" width="20.7109375" style="1192" customWidth="1"/>
    <col min="12550" max="12648" width="10.7109375" style="1192" customWidth="1"/>
    <col min="12649" max="12800" width="9.140625" style="1192"/>
    <col min="12801" max="12801" width="45.7109375" style="1192" customWidth="1"/>
    <col min="12802" max="12802" width="13.85546875" style="1192" customWidth="1"/>
    <col min="12803" max="12803" width="12.42578125" style="1192" customWidth="1"/>
    <col min="12804" max="12804" width="15" style="1192" customWidth="1"/>
    <col min="12805" max="12805" width="20.7109375" style="1192" customWidth="1"/>
    <col min="12806" max="12904" width="10.7109375" style="1192" customWidth="1"/>
    <col min="12905" max="13056" width="9.140625" style="1192"/>
    <col min="13057" max="13057" width="45.7109375" style="1192" customWidth="1"/>
    <col min="13058" max="13058" width="13.85546875" style="1192" customWidth="1"/>
    <col min="13059" max="13059" width="12.42578125" style="1192" customWidth="1"/>
    <col min="13060" max="13060" width="15" style="1192" customWidth="1"/>
    <col min="13061" max="13061" width="20.7109375" style="1192" customWidth="1"/>
    <col min="13062" max="13160" width="10.7109375" style="1192" customWidth="1"/>
    <col min="13161" max="13312" width="9.140625" style="1192"/>
    <col min="13313" max="13313" width="45.7109375" style="1192" customWidth="1"/>
    <col min="13314" max="13314" width="13.85546875" style="1192" customWidth="1"/>
    <col min="13315" max="13315" width="12.42578125" style="1192" customWidth="1"/>
    <col min="13316" max="13316" width="15" style="1192" customWidth="1"/>
    <col min="13317" max="13317" width="20.7109375" style="1192" customWidth="1"/>
    <col min="13318" max="13416" width="10.7109375" style="1192" customWidth="1"/>
    <col min="13417" max="13568" width="9.140625" style="1192"/>
    <col min="13569" max="13569" width="45.7109375" style="1192" customWidth="1"/>
    <col min="13570" max="13570" width="13.85546875" style="1192" customWidth="1"/>
    <col min="13571" max="13571" width="12.42578125" style="1192" customWidth="1"/>
    <col min="13572" max="13572" width="15" style="1192" customWidth="1"/>
    <col min="13573" max="13573" width="20.7109375" style="1192" customWidth="1"/>
    <col min="13574" max="13672" width="10.7109375" style="1192" customWidth="1"/>
    <col min="13673" max="13824" width="9.140625" style="1192"/>
    <col min="13825" max="13825" width="45.7109375" style="1192" customWidth="1"/>
    <col min="13826" max="13826" width="13.85546875" style="1192" customWidth="1"/>
    <col min="13827" max="13827" width="12.42578125" style="1192" customWidth="1"/>
    <col min="13828" max="13828" width="15" style="1192" customWidth="1"/>
    <col min="13829" max="13829" width="20.7109375" style="1192" customWidth="1"/>
    <col min="13830" max="13928" width="10.7109375" style="1192" customWidth="1"/>
    <col min="13929" max="14080" width="9.140625" style="1192"/>
    <col min="14081" max="14081" width="45.7109375" style="1192" customWidth="1"/>
    <col min="14082" max="14082" width="13.85546875" style="1192" customWidth="1"/>
    <col min="14083" max="14083" width="12.42578125" style="1192" customWidth="1"/>
    <col min="14084" max="14084" width="15" style="1192" customWidth="1"/>
    <col min="14085" max="14085" width="20.7109375" style="1192" customWidth="1"/>
    <col min="14086" max="14184" width="10.7109375" style="1192" customWidth="1"/>
    <col min="14185" max="14336" width="9.140625" style="1192"/>
    <col min="14337" max="14337" width="45.7109375" style="1192" customWidth="1"/>
    <col min="14338" max="14338" width="13.85546875" style="1192" customWidth="1"/>
    <col min="14339" max="14339" width="12.42578125" style="1192" customWidth="1"/>
    <col min="14340" max="14340" width="15" style="1192" customWidth="1"/>
    <col min="14341" max="14341" width="20.7109375" style="1192" customWidth="1"/>
    <col min="14342" max="14440" width="10.7109375" style="1192" customWidth="1"/>
    <col min="14441" max="14592" width="9.140625" style="1192"/>
    <col min="14593" max="14593" width="45.7109375" style="1192" customWidth="1"/>
    <col min="14594" max="14594" width="13.85546875" style="1192" customWidth="1"/>
    <col min="14595" max="14595" width="12.42578125" style="1192" customWidth="1"/>
    <col min="14596" max="14596" width="15" style="1192" customWidth="1"/>
    <col min="14597" max="14597" width="20.7109375" style="1192" customWidth="1"/>
    <col min="14598" max="14696" width="10.7109375" style="1192" customWidth="1"/>
    <col min="14697" max="14848" width="9.140625" style="1192"/>
    <col min="14849" max="14849" width="45.7109375" style="1192" customWidth="1"/>
    <col min="14850" max="14850" width="13.85546875" style="1192" customWidth="1"/>
    <col min="14851" max="14851" width="12.42578125" style="1192" customWidth="1"/>
    <col min="14852" max="14852" width="15" style="1192" customWidth="1"/>
    <col min="14853" max="14853" width="20.7109375" style="1192" customWidth="1"/>
    <col min="14854" max="14952" width="10.7109375" style="1192" customWidth="1"/>
    <col min="14953" max="15104" width="9.140625" style="1192"/>
    <col min="15105" max="15105" width="45.7109375" style="1192" customWidth="1"/>
    <col min="15106" max="15106" width="13.85546875" style="1192" customWidth="1"/>
    <col min="15107" max="15107" width="12.42578125" style="1192" customWidth="1"/>
    <col min="15108" max="15108" width="15" style="1192" customWidth="1"/>
    <col min="15109" max="15109" width="20.7109375" style="1192" customWidth="1"/>
    <col min="15110" max="15208" width="10.7109375" style="1192" customWidth="1"/>
    <col min="15209" max="15360" width="9.140625" style="1192"/>
    <col min="15361" max="15361" width="45.7109375" style="1192" customWidth="1"/>
    <col min="15362" max="15362" width="13.85546875" style="1192" customWidth="1"/>
    <col min="15363" max="15363" width="12.42578125" style="1192" customWidth="1"/>
    <col min="15364" max="15364" width="15" style="1192" customWidth="1"/>
    <col min="15365" max="15365" width="20.7109375" style="1192" customWidth="1"/>
    <col min="15366" max="15464" width="10.7109375" style="1192" customWidth="1"/>
    <col min="15465" max="15616" width="9.140625" style="1192"/>
    <col min="15617" max="15617" width="45.7109375" style="1192" customWidth="1"/>
    <col min="15618" max="15618" width="13.85546875" style="1192" customWidth="1"/>
    <col min="15619" max="15619" width="12.42578125" style="1192" customWidth="1"/>
    <col min="15620" max="15620" width="15" style="1192" customWidth="1"/>
    <col min="15621" max="15621" width="20.7109375" style="1192" customWidth="1"/>
    <col min="15622" max="15720" width="10.7109375" style="1192" customWidth="1"/>
    <col min="15721" max="15872" width="9.140625" style="1192"/>
    <col min="15873" max="15873" width="45.7109375" style="1192" customWidth="1"/>
    <col min="15874" max="15874" width="13.85546875" style="1192" customWidth="1"/>
    <col min="15875" max="15875" width="12.42578125" style="1192" customWidth="1"/>
    <col min="15876" max="15876" width="15" style="1192" customWidth="1"/>
    <col min="15877" max="15877" width="20.7109375" style="1192" customWidth="1"/>
    <col min="15878" max="15976" width="10.7109375" style="1192" customWidth="1"/>
    <col min="15977" max="16128" width="9.140625" style="1192"/>
    <col min="16129" max="16129" width="45.7109375" style="1192" customWidth="1"/>
    <col min="16130" max="16130" width="13.85546875" style="1192" customWidth="1"/>
    <col min="16131" max="16131" width="12.42578125" style="1192" customWidth="1"/>
    <col min="16132" max="16132" width="15" style="1192" customWidth="1"/>
    <col min="16133" max="16133" width="20.7109375" style="1192" customWidth="1"/>
    <col min="16134" max="16232" width="10.7109375" style="1192" customWidth="1"/>
    <col min="16233" max="16384" width="9.140625" style="1192"/>
  </cols>
  <sheetData>
    <row r="1" spans="1:8" ht="15" customHeight="1">
      <c r="A1" s="1330" t="s">
        <v>1527</v>
      </c>
      <c r="B1" s="1712"/>
      <c r="C1" s="1712"/>
      <c r="D1" s="1712"/>
    </row>
    <row r="2" spans="1:8" ht="21" customHeight="1">
      <c r="A2" s="1998" t="s">
        <v>870</v>
      </c>
      <c r="B2" s="1998"/>
      <c r="C2" s="1998"/>
      <c r="D2" s="1998"/>
    </row>
    <row r="3" spans="1:8" ht="33" customHeight="1">
      <c r="A3" s="1788" t="s">
        <v>871</v>
      </c>
      <c r="B3" s="1788"/>
      <c r="C3" s="1788"/>
      <c r="D3" s="1788"/>
      <c r="E3" s="1999"/>
      <c r="F3" s="1999"/>
    </row>
    <row r="4" spans="1:8" ht="15" customHeight="1">
      <c r="A4" s="1193">
        <v>2015</v>
      </c>
      <c r="B4" s="1194"/>
      <c r="C4" s="1194"/>
      <c r="D4" s="1195" t="s">
        <v>671</v>
      </c>
      <c r="E4" s="1195"/>
      <c r="F4" s="1194"/>
    </row>
    <row r="5" spans="1:8" ht="15" customHeight="1">
      <c r="A5" s="1795" t="s">
        <v>872</v>
      </c>
      <c r="B5" s="1769" t="s">
        <v>867</v>
      </c>
      <c r="C5" s="1770"/>
      <c r="D5" s="2000"/>
      <c r="E5" s="1196"/>
      <c r="F5" s="1196"/>
    </row>
    <row r="6" spans="1:8" ht="17.100000000000001" customHeight="1">
      <c r="A6" s="1796"/>
      <c r="B6" s="1795" t="s">
        <v>9</v>
      </c>
      <c r="C6" s="1795" t="s">
        <v>868</v>
      </c>
      <c r="D6" s="2001" t="s">
        <v>869</v>
      </c>
      <c r="E6" s="1196"/>
      <c r="F6" s="1196"/>
    </row>
    <row r="7" spans="1:8" ht="15" customHeight="1">
      <c r="A7" s="1797"/>
      <c r="B7" s="1797"/>
      <c r="C7" s="1797"/>
      <c r="D7" s="2002"/>
      <c r="E7" s="1196"/>
      <c r="F7" s="1196"/>
    </row>
    <row r="8" spans="1:8" ht="12.95" customHeight="1">
      <c r="E8" s="1194"/>
      <c r="F8" s="1194"/>
    </row>
    <row r="9" spans="1:8" s="1197" customFormat="1" ht="12.95" customHeight="1">
      <c r="A9" s="17" t="s">
        <v>9</v>
      </c>
      <c r="B9" s="87">
        <f>SUM(B11:B15)</f>
        <v>1306</v>
      </c>
      <c r="C9" s="87">
        <f>SUM(C11:C15)</f>
        <v>814</v>
      </c>
      <c r="D9" s="87">
        <f>SUM(D11:D15)</f>
        <v>492</v>
      </c>
      <c r="E9" s="1208"/>
      <c r="F9" s="1208"/>
      <c r="G9" s="1201"/>
      <c r="H9" s="1201"/>
    </row>
    <row r="10" spans="1:8" s="1197" customFormat="1" ht="12.95" customHeight="1">
      <c r="A10" s="17"/>
      <c r="B10" s="87"/>
      <c r="C10" s="87"/>
      <c r="D10" s="87"/>
      <c r="E10" s="1208"/>
      <c r="F10" s="1208"/>
      <c r="G10" s="1201"/>
      <c r="H10" s="1201"/>
    </row>
    <row r="11" spans="1:8" ht="12.95" customHeight="1">
      <c r="A11" s="1192" t="s">
        <v>873</v>
      </c>
      <c r="B11" s="1198">
        <f>+C11+D11</f>
        <v>458</v>
      </c>
      <c r="C11" s="101">
        <v>288</v>
      </c>
      <c r="D11" s="101">
        <v>170</v>
      </c>
      <c r="E11" s="1208"/>
      <c r="F11" s="1201"/>
      <c r="G11" s="1201"/>
      <c r="H11" s="1201"/>
    </row>
    <row r="12" spans="1:8" s="1197" customFormat="1" ht="12.95" customHeight="1">
      <c r="A12" s="1192" t="s">
        <v>874</v>
      </c>
      <c r="B12" s="1198">
        <f>+C12+D12</f>
        <v>632</v>
      </c>
      <c r="C12" s="101">
        <v>409</v>
      </c>
      <c r="D12" s="101">
        <v>223</v>
      </c>
      <c r="E12" s="1201"/>
      <c r="F12" s="1201"/>
      <c r="G12" s="1201"/>
      <c r="H12" s="1201"/>
    </row>
    <row r="13" spans="1:8" ht="12.95" customHeight="1">
      <c r="A13" s="1192" t="s">
        <v>875</v>
      </c>
      <c r="B13" s="1198">
        <f>+C13+D13</f>
        <v>161</v>
      </c>
      <c r="C13" s="101">
        <v>99</v>
      </c>
      <c r="D13" s="101">
        <v>62</v>
      </c>
      <c r="E13" s="1201"/>
      <c r="F13" s="1201"/>
      <c r="G13" s="1201"/>
      <c r="H13" s="1201"/>
    </row>
    <row r="14" spans="1:8" ht="12.95" customHeight="1">
      <c r="A14" s="1192" t="s">
        <v>876</v>
      </c>
      <c r="B14" s="1198">
        <f>+C14+D14</f>
        <v>41</v>
      </c>
      <c r="C14" s="101">
        <v>12</v>
      </c>
      <c r="D14" s="101">
        <v>29</v>
      </c>
      <c r="E14" s="1203"/>
      <c r="F14" s="1203"/>
      <c r="G14" s="1203"/>
      <c r="H14" s="1203"/>
    </row>
    <row r="15" spans="1:8" ht="12.95" customHeight="1">
      <c r="A15" s="1192" t="s">
        <v>877</v>
      </c>
      <c r="B15" s="1198">
        <f>+C15+D15</f>
        <v>14</v>
      </c>
      <c r="C15" s="101">
        <v>6</v>
      </c>
      <c r="D15" s="101">
        <v>8</v>
      </c>
      <c r="E15" s="1204"/>
      <c r="F15" s="1204"/>
      <c r="G15" s="1204"/>
      <c r="H15" s="1204"/>
    </row>
    <row r="16" spans="1:8" s="1197" customFormat="1" ht="12.95" customHeight="1" thickBot="1">
      <c r="A16" s="1206"/>
      <c r="B16" s="1206"/>
      <c r="C16" s="1206"/>
      <c r="D16" s="1206"/>
    </row>
    <row r="17" spans="1:5" s="1197" customFormat="1" ht="3.75" customHeight="1" thickTop="1">
      <c r="A17" s="1207"/>
      <c r="B17" s="1207"/>
      <c r="C17" s="1207"/>
      <c r="D17" s="1207"/>
    </row>
    <row r="18" spans="1:5" ht="15" customHeight="1">
      <c r="A18" s="1987" t="s">
        <v>864</v>
      </c>
      <c r="B18" s="1987"/>
      <c r="C18" s="1987"/>
      <c r="D18" s="1987"/>
      <c r="E18" s="1987"/>
    </row>
    <row r="19" spans="1:5" ht="6" customHeight="1">
      <c r="B19" s="1198"/>
      <c r="D19" s="1199"/>
    </row>
    <row r="20" spans="1:5" s="1197" customFormat="1" ht="20.100000000000001" customHeight="1">
      <c r="B20" s="1198"/>
      <c r="C20" s="1198"/>
      <c r="D20" s="1199"/>
    </row>
    <row r="21" spans="1:5" s="1197" customFormat="1" ht="6" customHeight="1">
      <c r="B21" s="1198"/>
      <c r="C21" s="1198"/>
      <c r="D21" s="1199"/>
    </row>
    <row r="22" spans="1:5" ht="15" customHeight="1">
      <c r="B22" s="101"/>
      <c r="C22" s="101"/>
    </row>
    <row r="23" spans="1:5" ht="15" customHeight="1">
      <c r="B23" s="101"/>
      <c r="C23" s="101"/>
    </row>
    <row r="24" spans="1:5" ht="15" customHeight="1">
      <c r="B24" s="101"/>
      <c r="C24" s="101"/>
    </row>
    <row r="25" spans="1:5" ht="15" customHeight="1">
      <c r="B25" s="101"/>
      <c r="C25" s="101"/>
    </row>
    <row r="26" spans="1:5" ht="15" customHeight="1">
      <c r="B26" s="101"/>
      <c r="C26" s="101"/>
    </row>
    <row r="27" spans="1:5" ht="15" customHeight="1">
      <c r="B27" s="101"/>
      <c r="C27" s="101"/>
    </row>
    <row r="28" spans="1:5" ht="9.9499999999999993" customHeight="1">
      <c r="A28" s="1194"/>
      <c r="B28" s="1194"/>
      <c r="C28" s="1194"/>
    </row>
    <row r="29" spans="1:5" ht="15" customHeight="1">
      <c r="A29" s="1194"/>
      <c r="B29" s="1194"/>
      <c r="C29" s="1194"/>
    </row>
    <row r="30" spans="1:5" ht="15" customHeight="1"/>
    <row r="31" spans="1:5" ht="20.100000000000001" customHeight="1"/>
    <row r="32" spans="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sheetData>
  <mergeCells count="9">
    <mergeCell ref="A18:E18"/>
    <mergeCell ref="A2:D2"/>
    <mergeCell ref="A3:D3"/>
    <mergeCell ref="E3:F3"/>
    <mergeCell ref="A5:A7"/>
    <mergeCell ref="B5:D5"/>
    <mergeCell ref="B6:B7"/>
    <mergeCell ref="C6:C7"/>
    <mergeCell ref="D6:D7"/>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dimension ref="A1:K338"/>
  <sheetViews>
    <sheetView showGridLines="0" workbookViewId="0"/>
  </sheetViews>
  <sheetFormatPr defaultRowHeight="12.75"/>
  <cols>
    <col min="1" max="1" width="21.28515625" style="1192" customWidth="1"/>
    <col min="2" max="2" width="9.7109375" style="1192" customWidth="1"/>
    <col min="3" max="3" width="10.140625" style="1192" customWidth="1"/>
    <col min="4" max="4" width="10.28515625" style="1192" customWidth="1"/>
    <col min="5" max="5" width="11.85546875" style="1192" customWidth="1"/>
    <col min="6" max="6" width="11.28515625" style="1192" customWidth="1"/>
    <col min="7" max="7" width="12.42578125" style="1192" customWidth="1"/>
    <col min="8" max="10" width="20.7109375" style="1192" customWidth="1"/>
    <col min="11" max="109" width="10.7109375" style="1192" customWidth="1"/>
    <col min="110" max="256" width="9.140625" style="1192"/>
    <col min="257" max="257" width="21.28515625" style="1192" customWidth="1"/>
    <col min="258" max="258" width="9.7109375" style="1192" customWidth="1"/>
    <col min="259" max="259" width="10.140625" style="1192" customWidth="1"/>
    <col min="260" max="260" width="10.28515625" style="1192" customWidth="1"/>
    <col min="261" max="261" width="11.85546875" style="1192" customWidth="1"/>
    <col min="262" max="262" width="11.28515625" style="1192" customWidth="1"/>
    <col min="263" max="263" width="12.42578125" style="1192" customWidth="1"/>
    <col min="264" max="266" width="20.7109375" style="1192" customWidth="1"/>
    <col min="267" max="365" width="10.7109375" style="1192" customWidth="1"/>
    <col min="366" max="512" width="9.140625" style="1192"/>
    <col min="513" max="513" width="21.28515625" style="1192" customWidth="1"/>
    <col min="514" max="514" width="9.7109375" style="1192" customWidth="1"/>
    <col min="515" max="515" width="10.140625" style="1192" customWidth="1"/>
    <col min="516" max="516" width="10.28515625" style="1192" customWidth="1"/>
    <col min="517" max="517" width="11.85546875" style="1192" customWidth="1"/>
    <col min="518" max="518" width="11.28515625" style="1192" customWidth="1"/>
    <col min="519" max="519" width="12.42578125" style="1192" customWidth="1"/>
    <col min="520" max="522" width="20.7109375" style="1192" customWidth="1"/>
    <col min="523" max="621" width="10.7109375" style="1192" customWidth="1"/>
    <col min="622" max="768" width="9.140625" style="1192"/>
    <col min="769" max="769" width="21.28515625" style="1192" customWidth="1"/>
    <col min="770" max="770" width="9.7109375" style="1192" customWidth="1"/>
    <col min="771" max="771" width="10.140625" style="1192" customWidth="1"/>
    <col min="772" max="772" width="10.28515625" style="1192" customWidth="1"/>
    <col min="773" max="773" width="11.85546875" style="1192" customWidth="1"/>
    <col min="774" max="774" width="11.28515625" style="1192" customWidth="1"/>
    <col min="775" max="775" width="12.42578125" style="1192" customWidth="1"/>
    <col min="776" max="778" width="20.7109375" style="1192" customWidth="1"/>
    <col min="779" max="877" width="10.7109375" style="1192" customWidth="1"/>
    <col min="878" max="1024" width="9.140625" style="1192"/>
    <col min="1025" max="1025" width="21.28515625" style="1192" customWidth="1"/>
    <col min="1026" max="1026" width="9.7109375" style="1192" customWidth="1"/>
    <col min="1027" max="1027" width="10.140625" style="1192" customWidth="1"/>
    <col min="1028" max="1028" width="10.28515625" style="1192" customWidth="1"/>
    <col min="1029" max="1029" width="11.85546875" style="1192" customWidth="1"/>
    <col min="1030" max="1030" width="11.28515625" style="1192" customWidth="1"/>
    <col min="1031" max="1031" width="12.42578125" style="1192" customWidth="1"/>
    <col min="1032" max="1034" width="20.7109375" style="1192" customWidth="1"/>
    <col min="1035" max="1133" width="10.7109375" style="1192" customWidth="1"/>
    <col min="1134" max="1280" width="9.140625" style="1192"/>
    <col min="1281" max="1281" width="21.28515625" style="1192" customWidth="1"/>
    <col min="1282" max="1282" width="9.7109375" style="1192" customWidth="1"/>
    <col min="1283" max="1283" width="10.140625" style="1192" customWidth="1"/>
    <col min="1284" max="1284" width="10.28515625" style="1192" customWidth="1"/>
    <col min="1285" max="1285" width="11.85546875" style="1192" customWidth="1"/>
    <col min="1286" max="1286" width="11.28515625" style="1192" customWidth="1"/>
    <col min="1287" max="1287" width="12.42578125" style="1192" customWidth="1"/>
    <col min="1288" max="1290" width="20.7109375" style="1192" customWidth="1"/>
    <col min="1291" max="1389" width="10.7109375" style="1192" customWidth="1"/>
    <col min="1390" max="1536" width="9.140625" style="1192"/>
    <col min="1537" max="1537" width="21.28515625" style="1192" customWidth="1"/>
    <col min="1538" max="1538" width="9.7109375" style="1192" customWidth="1"/>
    <col min="1539" max="1539" width="10.140625" style="1192" customWidth="1"/>
    <col min="1540" max="1540" width="10.28515625" style="1192" customWidth="1"/>
    <col min="1541" max="1541" width="11.85546875" style="1192" customWidth="1"/>
    <col min="1542" max="1542" width="11.28515625" style="1192" customWidth="1"/>
    <col min="1543" max="1543" width="12.42578125" style="1192" customWidth="1"/>
    <col min="1544" max="1546" width="20.7109375" style="1192" customWidth="1"/>
    <col min="1547" max="1645" width="10.7109375" style="1192" customWidth="1"/>
    <col min="1646" max="1792" width="9.140625" style="1192"/>
    <col min="1793" max="1793" width="21.28515625" style="1192" customWidth="1"/>
    <col min="1794" max="1794" width="9.7109375" style="1192" customWidth="1"/>
    <col min="1795" max="1795" width="10.140625" style="1192" customWidth="1"/>
    <col min="1796" max="1796" width="10.28515625" style="1192" customWidth="1"/>
    <col min="1797" max="1797" width="11.85546875" style="1192" customWidth="1"/>
    <col min="1798" max="1798" width="11.28515625" style="1192" customWidth="1"/>
    <col min="1799" max="1799" width="12.42578125" style="1192" customWidth="1"/>
    <col min="1800" max="1802" width="20.7109375" style="1192" customWidth="1"/>
    <col min="1803" max="1901" width="10.7109375" style="1192" customWidth="1"/>
    <col min="1902" max="2048" width="9.140625" style="1192"/>
    <col min="2049" max="2049" width="21.28515625" style="1192" customWidth="1"/>
    <col min="2050" max="2050" width="9.7109375" style="1192" customWidth="1"/>
    <col min="2051" max="2051" width="10.140625" style="1192" customWidth="1"/>
    <col min="2052" max="2052" width="10.28515625" style="1192" customWidth="1"/>
    <col min="2053" max="2053" width="11.85546875" style="1192" customWidth="1"/>
    <col min="2054" max="2054" width="11.28515625" style="1192" customWidth="1"/>
    <col min="2055" max="2055" width="12.42578125" style="1192" customWidth="1"/>
    <col min="2056" max="2058" width="20.7109375" style="1192" customWidth="1"/>
    <col min="2059" max="2157" width="10.7109375" style="1192" customWidth="1"/>
    <col min="2158" max="2304" width="9.140625" style="1192"/>
    <col min="2305" max="2305" width="21.28515625" style="1192" customWidth="1"/>
    <col min="2306" max="2306" width="9.7109375" style="1192" customWidth="1"/>
    <col min="2307" max="2307" width="10.140625" style="1192" customWidth="1"/>
    <col min="2308" max="2308" width="10.28515625" style="1192" customWidth="1"/>
    <col min="2309" max="2309" width="11.85546875" style="1192" customWidth="1"/>
    <col min="2310" max="2310" width="11.28515625" style="1192" customWidth="1"/>
    <col min="2311" max="2311" width="12.42578125" style="1192" customWidth="1"/>
    <col min="2312" max="2314" width="20.7109375" style="1192" customWidth="1"/>
    <col min="2315" max="2413" width="10.7109375" style="1192" customWidth="1"/>
    <col min="2414" max="2560" width="9.140625" style="1192"/>
    <col min="2561" max="2561" width="21.28515625" style="1192" customWidth="1"/>
    <col min="2562" max="2562" width="9.7109375" style="1192" customWidth="1"/>
    <col min="2563" max="2563" width="10.140625" style="1192" customWidth="1"/>
    <col min="2564" max="2564" width="10.28515625" style="1192" customWidth="1"/>
    <col min="2565" max="2565" width="11.85546875" style="1192" customWidth="1"/>
    <col min="2566" max="2566" width="11.28515625" style="1192" customWidth="1"/>
    <col min="2567" max="2567" width="12.42578125" style="1192" customWidth="1"/>
    <col min="2568" max="2570" width="20.7109375" style="1192" customWidth="1"/>
    <col min="2571" max="2669" width="10.7109375" style="1192" customWidth="1"/>
    <col min="2670" max="2816" width="9.140625" style="1192"/>
    <col min="2817" max="2817" width="21.28515625" style="1192" customWidth="1"/>
    <col min="2818" max="2818" width="9.7109375" style="1192" customWidth="1"/>
    <col min="2819" max="2819" width="10.140625" style="1192" customWidth="1"/>
    <col min="2820" max="2820" width="10.28515625" style="1192" customWidth="1"/>
    <col min="2821" max="2821" width="11.85546875" style="1192" customWidth="1"/>
    <col min="2822" max="2822" width="11.28515625" style="1192" customWidth="1"/>
    <col min="2823" max="2823" width="12.42578125" style="1192" customWidth="1"/>
    <col min="2824" max="2826" width="20.7109375" style="1192" customWidth="1"/>
    <col min="2827" max="2925" width="10.7109375" style="1192" customWidth="1"/>
    <col min="2926" max="3072" width="9.140625" style="1192"/>
    <col min="3073" max="3073" width="21.28515625" style="1192" customWidth="1"/>
    <col min="3074" max="3074" width="9.7109375" style="1192" customWidth="1"/>
    <col min="3075" max="3075" width="10.140625" style="1192" customWidth="1"/>
    <col min="3076" max="3076" width="10.28515625" style="1192" customWidth="1"/>
    <col min="3077" max="3077" width="11.85546875" style="1192" customWidth="1"/>
    <col min="3078" max="3078" width="11.28515625" style="1192" customWidth="1"/>
    <col min="3079" max="3079" width="12.42578125" style="1192" customWidth="1"/>
    <col min="3080" max="3082" width="20.7109375" style="1192" customWidth="1"/>
    <col min="3083" max="3181" width="10.7109375" style="1192" customWidth="1"/>
    <col min="3182" max="3328" width="9.140625" style="1192"/>
    <col min="3329" max="3329" width="21.28515625" style="1192" customWidth="1"/>
    <col min="3330" max="3330" width="9.7109375" style="1192" customWidth="1"/>
    <col min="3331" max="3331" width="10.140625" style="1192" customWidth="1"/>
    <col min="3332" max="3332" width="10.28515625" style="1192" customWidth="1"/>
    <col min="3333" max="3333" width="11.85546875" style="1192" customWidth="1"/>
    <col min="3334" max="3334" width="11.28515625" style="1192" customWidth="1"/>
    <col min="3335" max="3335" width="12.42578125" style="1192" customWidth="1"/>
    <col min="3336" max="3338" width="20.7109375" style="1192" customWidth="1"/>
    <col min="3339" max="3437" width="10.7109375" style="1192" customWidth="1"/>
    <col min="3438" max="3584" width="9.140625" style="1192"/>
    <col min="3585" max="3585" width="21.28515625" style="1192" customWidth="1"/>
    <col min="3586" max="3586" width="9.7109375" style="1192" customWidth="1"/>
    <col min="3587" max="3587" width="10.140625" style="1192" customWidth="1"/>
    <col min="3588" max="3588" width="10.28515625" style="1192" customWidth="1"/>
    <col min="3589" max="3589" width="11.85546875" style="1192" customWidth="1"/>
    <col min="3590" max="3590" width="11.28515625" style="1192" customWidth="1"/>
    <col min="3591" max="3591" width="12.42578125" style="1192" customWidth="1"/>
    <col min="3592" max="3594" width="20.7109375" style="1192" customWidth="1"/>
    <col min="3595" max="3693" width="10.7109375" style="1192" customWidth="1"/>
    <col min="3694" max="3840" width="9.140625" style="1192"/>
    <col min="3841" max="3841" width="21.28515625" style="1192" customWidth="1"/>
    <col min="3842" max="3842" width="9.7109375" style="1192" customWidth="1"/>
    <col min="3843" max="3843" width="10.140625" style="1192" customWidth="1"/>
    <col min="3844" max="3844" width="10.28515625" style="1192" customWidth="1"/>
    <col min="3845" max="3845" width="11.85546875" style="1192" customWidth="1"/>
    <col min="3846" max="3846" width="11.28515625" style="1192" customWidth="1"/>
    <col min="3847" max="3847" width="12.42578125" style="1192" customWidth="1"/>
    <col min="3848" max="3850" width="20.7109375" style="1192" customWidth="1"/>
    <col min="3851" max="3949" width="10.7109375" style="1192" customWidth="1"/>
    <col min="3950" max="4096" width="9.140625" style="1192"/>
    <col min="4097" max="4097" width="21.28515625" style="1192" customWidth="1"/>
    <col min="4098" max="4098" width="9.7109375" style="1192" customWidth="1"/>
    <col min="4099" max="4099" width="10.140625" style="1192" customWidth="1"/>
    <col min="4100" max="4100" width="10.28515625" style="1192" customWidth="1"/>
    <col min="4101" max="4101" width="11.85546875" style="1192" customWidth="1"/>
    <col min="4102" max="4102" width="11.28515625" style="1192" customWidth="1"/>
    <col min="4103" max="4103" width="12.42578125" style="1192" customWidth="1"/>
    <col min="4104" max="4106" width="20.7109375" style="1192" customWidth="1"/>
    <col min="4107" max="4205" width="10.7109375" style="1192" customWidth="1"/>
    <col min="4206" max="4352" width="9.140625" style="1192"/>
    <col min="4353" max="4353" width="21.28515625" style="1192" customWidth="1"/>
    <col min="4354" max="4354" width="9.7109375" style="1192" customWidth="1"/>
    <col min="4355" max="4355" width="10.140625" style="1192" customWidth="1"/>
    <col min="4356" max="4356" width="10.28515625" style="1192" customWidth="1"/>
    <col min="4357" max="4357" width="11.85546875" style="1192" customWidth="1"/>
    <col min="4358" max="4358" width="11.28515625" style="1192" customWidth="1"/>
    <col min="4359" max="4359" width="12.42578125" style="1192" customWidth="1"/>
    <col min="4360" max="4362" width="20.7109375" style="1192" customWidth="1"/>
    <col min="4363" max="4461" width="10.7109375" style="1192" customWidth="1"/>
    <col min="4462" max="4608" width="9.140625" style="1192"/>
    <col min="4609" max="4609" width="21.28515625" style="1192" customWidth="1"/>
    <col min="4610" max="4610" width="9.7109375" style="1192" customWidth="1"/>
    <col min="4611" max="4611" width="10.140625" style="1192" customWidth="1"/>
    <col min="4612" max="4612" width="10.28515625" style="1192" customWidth="1"/>
    <col min="4613" max="4613" width="11.85546875" style="1192" customWidth="1"/>
    <col min="4614" max="4614" width="11.28515625" style="1192" customWidth="1"/>
    <col min="4615" max="4615" width="12.42578125" style="1192" customWidth="1"/>
    <col min="4616" max="4618" width="20.7109375" style="1192" customWidth="1"/>
    <col min="4619" max="4717" width="10.7109375" style="1192" customWidth="1"/>
    <col min="4718" max="4864" width="9.140625" style="1192"/>
    <col min="4865" max="4865" width="21.28515625" style="1192" customWidth="1"/>
    <col min="4866" max="4866" width="9.7109375" style="1192" customWidth="1"/>
    <col min="4867" max="4867" width="10.140625" style="1192" customWidth="1"/>
    <col min="4868" max="4868" width="10.28515625" style="1192" customWidth="1"/>
    <col min="4869" max="4869" width="11.85546875" style="1192" customWidth="1"/>
    <col min="4870" max="4870" width="11.28515625" style="1192" customWidth="1"/>
    <col min="4871" max="4871" width="12.42578125" style="1192" customWidth="1"/>
    <col min="4872" max="4874" width="20.7109375" style="1192" customWidth="1"/>
    <col min="4875" max="4973" width="10.7109375" style="1192" customWidth="1"/>
    <col min="4974" max="5120" width="9.140625" style="1192"/>
    <col min="5121" max="5121" width="21.28515625" style="1192" customWidth="1"/>
    <col min="5122" max="5122" width="9.7109375" style="1192" customWidth="1"/>
    <col min="5123" max="5123" width="10.140625" style="1192" customWidth="1"/>
    <col min="5124" max="5124" width="10.28515625" style="1192" customWidth="1"/>
    <col min="5125" max="5125" width="11.85546875" style="1192" customWidth="1"/>
    <col min="5126" max="5126" width="11.28515625" style="1192" customWidth="1"/>
    <col min="5127" max="5127" width="12.42578125" style="1192" customWidth="1"/>
    <col min="5128" max="5130" width="20.7109375" style="1192" customWidth="1"/>
    <col min="5131" max="5229" width="10.7109375" style="1192" customWidth="1"/>
    <col min="5230" max="5376" width="9.140625" style="1192"/>
    <col min="5377" max="5377" width="21.28515625" style="1192" customWidth="1"/>
    <col min="5378" max="5378" width="9.7109375" style="1192" customWidth="1"/>
    <col min="5379" max="5379" width="10.140625" style="1192" customWidth="1"/>
    <col min="5380" max="5380" width="10.28515625" style="1192" customWidth="1"/>
    <col min="5381" max="5381" width="11.85546875" style="1192" customWidth="1"/>
    <col min="5382" max="5382" width="11.28515625" style="1192" customWidth="1"/>
    <col min="5383" max="5383" width="12.42578125" style="1192" customWidth="1"/>
    <col min="5384" max="5386" width="20.7109375" style="1192" customWidth="1"/>
    <col min="5387" max="5485" width="10.7109375" style="1192" customWidth="1"/>
    <col min="5486" max="5632" width="9.140625" style="1192"/>
    <col min="5633" max="5633" width="21.28515625" style="1192" customWidth="1"/>
    <col min="5634" max="5634" width="9.7109375" style="1192" customWidth="1"/>
    <col min="5635" max="5635" width="10.140625" style="1192" customWidth="1"/>
    <col min="5636" max="5636" width="10.28515625" style="1192" customWidth="1"/>
    <col min="5637" max="5637" width="11.85546875" style="1192" customWidth="1"/>
    <col min="5638" max="5638" width="11.28515625" style="1192" customWidth="1"/>
    <col min="5639" max="5639" width="12.42578125" style="1192" customWidth="1"/>
    <col min="5640" max="5642" width="20.7109375" style="1192" customWidth="1"/>
    <col min="5643" max="5741" width="10.7109375" style="1192" customWidth="1"/>
    <col min="5742" max="5888" width="9.140625" style="1192"/>
    <col min="5889" max="5889" width="21.28515625" style="1192" customWidth="1"/>
    <col min="5890" max="5890" width="9.7109375" style="1192" customWidth="1"/>
    <col min="5891" max="5891" width="10.140625" style="1192" customWidth="1"/>
    <col min="5892" max="5892" width="10.28515625" style="1192" customWidth="1"/>
    <col min="5893" max="5893" width="11.85546875" style="1192" customWidth="1"/>
    <col min="5894" max="5894" width="11.28515625" style="1192" customWidth="1"/>
    <col min="5895" max="5895" width="12.42578125" style="1192" customWidth="1"/>
    <col min="5896" max="5898" width="20.7109375" style="1192" customWidth="1"/>
    <col min="5899" max="5997" width="10.7109375" style="1192" customWidth="1"/>
    <col min="5998" max="6144" width="9.140625" style="1192"/>
    <col min="6145" max="6145" width="21.28515625" style="1192" customWidth="1"/>
    <col min="6146" max="6146" width="9.7109375" style="1192" customWidth="1"/>
    <col min="6147" max="6147" width="10.140625" style="1192" customWidth="1"/>
    <col min="6148" max="6148" width="10.28515625" style="1192" customWidth="1"/>
    <col min="6149" max="6149" width="11.85546875" style="1192" customWidth="1"/>
    <col min="6150" max="6150" width="11.28515625" style="1192" customWidth="1"/>
    <col min="6151" max="6151" width="12.42578125" style="1192" customWidth="1"/>
    <col min="6152" max="6154" width="20.7109375" style="1192" customWidth="1"/>
    <col min="6155" max="6253" width="10.7109375" style="1192" customWidth="1"/>
    <col min="6254" max="6400" width="9.140625" style="1192"/>
    <col min="6401" max="6401" width="21.28515625" style="1192" customWidth="1"/>
    <col min="6402" max="6402" width="9.7109375" style="1192" customWidth="1"/>
    <col min="6403" max="6403" width="10.140625" style="1192" customWidth="1"/>
    <col min="6404" max="6404" width="10.28515625" style="1192" customWidth="1"/>
    <col min="6405" max="6405" width="11.85546875" style="1192" customWidth="1"/>
    <col min="6406" max="6406" width="11.28515625" style="1192" customWidth="1"/>
    <col min="6407" max="6407" width="12.42578125" style="1192" customWidth="1"/>
    <col min="6408" max="6410" width="20.7109375" style="1192" customWidth="1"/>
    <col min="6411" max="6509" width="10.7109375" style="1192" customWidth="1"/>
    <col min="6510" max="6656" width="9.140625" style="1192"/>
    <col min="6657" max="6657" width="21.28515625" style="1192" customWidth="1"/>
    <col min="6658" max="6658" width="9.7109375" style="1192" customWidth="1"/>
    <col min="6659" max="6659" width="10.140625" style="1192" customWidth="1"/>
    <col min="6660" max="6660" width="10.28515625" style="1192" customWidth="1"/>
    <col min="6661" max="6661" width="11.85546875" style="1192" customWidth="1"/>
    <col min="6662" max="6662" width="11.28515625" style="1192" customWidth="1"/>
    <col min="6663" max="6663" width="12.42578125" style="1192" customWidth="1"/>
    <col min="6664" max="6666" width="20.7109375" style="1192" customWidth="1"/>
    <col min="6667" max="6765" width="10.7109375" style="1192" customWidth="1"/>
    <col min="6766" max="6912" width="9.140625" style="1192"/>
    <col min="6913" max="6913" width="21.28515625" style="1192" customWidth="1"/>
    <col min="6914" max="6914" width="9.7109375" style="1192" customWidth="1"/>
    <col min="6915" max="6915" width="10.140625" style="1192" customWidth="1"/>
    <col min="6916" max="6916" width="10.28515625" style="1192" customWidth="1"/>
    <col min="6917" max="6917" width="11.85546875" style="1192" customWidth="1"/>
    <col min="6918" max="6918" width="11.28515625" style="1192" customWidth="1"/>
    <col min="6919" max="6919" width="12.42578125" style="1192" customWidth="1"/>
    <col min="6920" max="6922" width="20.7109375" style="1192" customWidth="1"/>
    <col min="6923" max="7021" width="10.7109375" style="1192" customWidth="1"/>
    <col min="7022" max="7168" width="9.140625" style="1192"/>
    <col min="7169" max="7169" width="21.28515625" style="1192" customWidth="1"/>
    <col min="7170" max="7170" width="9.7109375" style="1192" customWidth="1"/>
    <col min="7171" max="7171" width="10.140625" style="1192" customWidth="1"/>
    <col min="7172" max="7172" width="10.28515625" style="1192" customWidth="1"/>
    <col min="7173" max="7173" width="11.85546875" style="1192" customWidth="1"/>
    <col min="7174" max="7174" width="11.28515625" style="1192" customWidth="1"/>
    <col min="7175" max="7175" width="12.42578125" style="1192" customWidth="1"/>
    <col min="7176" max="7178" width="20.7109375" style="1192" customWidth="1"/>
    <col min="7179" max="7277" width="10.7109375" style="1192" customWidth="1"/>
    <col min="7278" max="7424" width="9.140625" style="1192"/>
    <col min="7425" max="7425" width="21.28515625" style="1192" customWidth="1"/>
    <col min="7426" max="7426" width="9.7109375" style="1192" customWidth="1"/>
    <col min="7427" max="7427" width="10.140625" style="1192" customWidth="1"/>
    <col min="7428" max="7428" width="10.28515625" style="1192" customWidth="1"/>
    <col min="7429" max="7429" width="11.85546875" style="1192" customWidth="1"/>
    <col min="7430" max="7430" width="11.28515625" style="1192" customWidth="1"/>
    <col min="7431" max="7431" width="12.42578125" style="1192" customWidth="1"/>
    <col min="7432" max="7434" width="20.7109375" style="1192" customWidth="1"/>
    <col min="7435" max="7533" width="10.7109375" style="1192" customWidth="1"/>
    <col min="7534" max="7680" width="9.140625" style="1192"/>
    <col min="7681" max="7681" width="21.28515625" style="1192" customWidth="1"/>
    <col min="7682" max="7682" width="9.7109375" style="1192" customWidth="1"/>
    <col min="7683" max="7683" width="10.140625" style="1192" customWidth="1"/>
    <col min="7684" max="7684" width="10.28515625" style="1192" customWidth="1"/>
    <col min="7685" max="7685" width="11.85546875" style="1192" customWidth="1"/>
    <col min="7686" max="7686" width="11.28515625" style="1192" customWidth="1"/>
    <col min="7687" max="7687" width="12.42578125" style="1192" customWidth="1"/>
    <col min="7688" max="7690" width="20.7109375" style="1192" customWidth="1"/>
    <col min="7691" max="7789" width="10.7109375" style="1192" customWidth="1"/>
    <col min="7790" max="7936" width="9.140625" style="1192"/>
    <col min="7937" max="7937" width="21.28515625" style="1192" customWidth="1"/>
    <col min="7938" max="7938" width="9.7109375" style="1192" customWidth="1"/>
    <col min="7939" max="7939" width="10.140625" style="1192" customWidth="1"/>
    <col min="7940" max="7940" width="10.28515625" style="1192" customWidth="1"/>
    <col min="7941" max="7941" width="11.85546875" style="1192" customWidth="1"/>
    <col min="7942" max="7942" width="11.28515625" style="1192" customWidth="1"/>
    <col min="7943" max="7943" width="12.42578125" style="1192" customWidth="1"/>
    <col min="7944" max="7946" width="20.7109375" style="1192" customWidth="1"/>
    <col min="7947" max="8045" width="10.7109375" style="1192" customWidth="1"/>
    <col min="8046" max="8192" width="9.140625" style="1192"/>
    <col min="8193" max="8193" width="21.28515625" style="1192" customWidth="1"/>
    <col min="8194" max="8194" width="9.7109375" style="1192" customWidth="1"/>
    <col min="8195" max="8195" width="10.140625" style="1192" customWidth="1"/>
    <col min="8196" max="8196" width="10.28515625" style="1192" customWidth="1"/>
    <col min="8197" max="8197" width="11.85546875" style="1192" customWidth="1"/>
    <col min="8198" max="8198" width="11.28515625" style="1192" customWidth="1"/>
    <col min="8199" max="8199" width="12.42578125" style="1192" customWidth="1"/>
    <col min="8200" max="8202" width="20.7109375" style="1192" customWidth="1"/>
    <col min="8203" max="8301" width="10.7109375" style="1192" customWidth="1"/>
    <col min="8302" max="8448" width="9.140625" style="1192"/>
    <col min="8449" max="8449" width="21.28515625" style="1192" customWidth="1"/>
    <col min="8450" max="8450" width="9.7109375" style="1192" customWidth="1"/>
    <col min="8451" max="8451" width="10.140625" style="1192" customWidth="1"/>
    <col min="8452" max="8452" width="10.28515625" style="1192" customWidth="1"/>
    <col min="8453" max="8453" width="11.85546875" style="1192" customWidth="1"/>
    <col min="8454" max="8454" width="11.28515625" style="1192" customWidth="1"/>
    <col min="8455" max="8455" width="12.42578125" style="1192" customWidth="1"/>
    <col min="8456" max="8458" width="20.7109375" style="1192" customWidth="1"/>
    <col min="8459" max="8557" width="10.7109375" style="1192" customWidth="1"/>
    <col min="8558" max="8704" width="9.140625" style="1192"/>
    <col min="8705" max="8705" width="21.28515625" style="1192" customWidth="1"/>
    <col min="8706" max="8706" width="9.7109375" style="1192" customWidth="1"/>
    <col min="8707" max="8707" width="10.140625" style="1192" customWidth="1"/>
    <col min="8708" max="8708" width="10.28515625" style="1192" customWidth="1"/>
    <col min="8709" max="8709" width="11.85546875" style="1192" customWidth="1"/>
    <col min="8710" max="8710" width="11.28515625" style="1192" customWidth="1"/>
    <col min="8711" max="8711" width="12.42578125" style="1192" customWidth="1"/>
    <col min="8712" max="8714" width="20.7109375" style="1192" customWidth="1"/>
    <col min="8715" max="8813" width="10.7109375" style="1192" customWidth="1"/>
    <col min="8814" max="8960" width="9.140625" style="1192"/>
    <col min="8961" max="8961" width="21.28515625" style="1192" customWidth="1"/>
    <col min="8962" max="8962" width="9.7109375" style="1192" customWidth="1"/>
    <col min="8963" max="8963" width="10.140625" style="1192" customWidth="1"/>
    <col min="8964" max="8964" width="10.28515625" style="1192" customWidth="1"/>
    <col min="8965" max="8965" width="11.85546875" style="1192" customWidth="1"/>
    <col min="8966" max="8966" width="11.28515625" style="1192" customWidth="1"/>
    <col min="8967" max="8967" width="12.42578125" style="1192" customWidth="1"/>
    <col min="8968" max="8970" width="20.7109375" style="1192" customWidth="1"/>
    <col min="8971" max="9069" width="10.7109375" style="1192" customWidth="1"/>
    <col min="9070" max="9216" width="9.140625" style="1192"/>
    <col min="9217" max="9217" width="21.28515625" style="1192" customWidth="1"/>
    <col min="9218" max="9218" width="9.7109375" style="1192" customWidth="1"/>
    <col min="9219" max="9219" width="10.140625" style="1192" customWidth="1"/>
    <col min="9220" max="9220" width="10.28515625" style="1192" customWidth="1"/>
    <col min="9221" max="9221" width="11.85546875" style="1192" customWidth="1"/>
    <col min="9222" max="9222" width="11.28515625" style="1192" customWidth="1"/>
    <col min="9223" max="9223" width="12.42578125" style="1192" customWidth="1"/>
    <col min="9224" max="9226" width="20.7109375" style="1192" customWidth="1"/>
    <col min="9227" max="9325" width="10.7109375" style="1192" customWidth="1"/>
    <col min="9326" max="9472" width="9.140625" style="1192"/>
    <col min="9473" max="9473" width="21.28515625" style="1192" customWidth="1"/>
    <col min="9474" max="9474" width="9.7109375" style="1192" customWidth="1"/>
    <col min="9475" max="9475" width="10.140625" style="1192" customWidth="1"/>
    <col min="9476" max="9476" width="10.28515625" style="1192" customWidth="1"/>
    <col min="9477" max="9477" width="11.85546875" style="1192" customWidth="1"/>
    <col min="9478" max="9478" width="11.28515625" style="1192" customWidth="1"/>
    <col min="9479" max="9479" width="12.42578125" style="1192" customWidth="1"/>
    <col min="9480" max="9482" width="20.7109375" style="1192" customWidth="1"/>
    <col min="9483" max="9581" width="10.7109375" style="1192" customWidth="1"/>
    <col min="9582" max="9728" width="9.140625" style="1192"/>
    <col min="9729" max="9729" width="21.28515625" style="1192" customWidth="1"/>
    <col min="9730" max="9730" width="9.7109375" style="1192" customWidth="1"/>
    <col min="9731" max="9731" width="10.140625" style="1192" customWidth="1"/>
    <col min="9732" max="9732" width="10.28515625" style="1192" customWidth="1"/>
    <col min="9733" max="9733" width="11.85546875" style="1192" customWidth="1"/>
    <col min="9734" max="9734" width="11.28515625" style="1192" customWidth="1"/>
    <col min="9735" max="9735" width="12.42578125" style="1192" customWidth="1"/>
    <col min="9736" max="9738" width="20.7109375" style="1192" customWidth="1"/>
    <col min="9739" max="9837" width="10.7109375" style="1192" customWidth="1"/>
    <col min="9838" max="9984" width="9.140625" style="1192"/>
    <col min="9985" max="9985" width="21.28515625" style="1192" customWidth="1"/>
    <col min="9986" max="9986" width="9.7109375" style="1192" customWidth="1"/>
    <col min="9987" max="9987" width="10.140625" style="1192" customWidth="1"/>
    <col min="9988" max="9988" width="10.28515625" style="1192" customWidth="1"/>
    <col min="9989" max="9989" width="11.85546875" style="1192" customWidth="1"/>
    <col min="9990" max="9990" width="11.28515625" style="1192" customWidth="1"/>
    <col min="9991" max="9991" width="12.42578125" style="1192" customWidth="1"/>
    <col min="9992" max="9994" width="20.7109375" style="1192" customWidth="1"/>
    <col min="9995" max="10093" width="10.7109375" style="1192" customWidth="1"/>
    <col min="10094" max="10240" width="9.140625" style="1192"/>
    <col min="10241" max="10241" width="21.28515625" style="1192" customWidth="1"/>
    <col min="10242" max="10242" width="9.7109375" style="1192" customWidth="1"/>
    <col min="10243" max="10243" width="10.140625" style="1192" customWidth="1"/>
    <col min="10244" max="10244" width="10.28515625" style="1192" customWidth="1"/>
    <col min="10245" max="10245" width="11.85546875" style="1192" customWidth="1"/>
    <col min="10246" max="10246" width="11.28515625" style="1192" customWidth="1"/>
    <col min="10247" max="10247" width="12.42578125" style="1192" customWidth="1"/>
    <col min="10248" max="10250" width="20.7109375" style="1192" customWidth="1"/>
    <col min="10251" max="10349" width="10.7109375" style="1192" customWidth="1"/>
    <col min="10350" max="10496" width="9.140625" style="1192"/>
    <col min="10497" max="10497" width="21.28515625" style="1192" customWidth="1"/>
    <col min="10498" max="10498" width="9.7109375" style="1192" customWidth="1"/>
    <col min="10499" max="10499" width="10.140625" style="1192" customWidth="1"/>
    <col min="10500" max="10500" width="10.28515625" style="1192" customWidth="1"/>
    <col min="10501" max="10501" width="11.85546875" style="1192" customWidth="1"/>
    <col min="10502" max="10502" width="11.28515625" style="1192" customWidth="1"/>
    <col min="10503" max="10503" width="12.42578125" style="1192" customWidth="1"/>
    <col min="10504" max="10506" width="20.7109375" style="1192" customWidth="1"/>
    <col min="10507" max="10605" width="10.7109375" style="1192" customWidth="1"/>
    <col min="10606" max="10752" width="9.140625" style="1192"/>
    <col min="10753" max="10753" width="21.28515625" style="1192" customWidth="1"/>
    <col min="10754" max="10754" width="9.7109375" style="1192" customWidth="1"/>
    <col min="10755" max="10755" width="10.140625" style="1192" customWidth="1"/>
    <col min="10756" max="10756" width="10.28515625" style="1192" customWidth="1"/>
    <col min="10757" max="10757" width="11.85546875" style="1192" customWidth="1"/>
    <col min="10758" max="10758" width="11.28515625" style="1192" customWidth="1"/>
    <col min="10759" max="10759" width="12.42578125" style="1192" customWidth="1"/>
    <col min="10760" max="10762" width="20.7109375" style="1192" customWidth="1"/>
    <col min="10763" max="10861" width="10.7109375" style="1192" customWidth="1"/>
    <col min="10862" max="11008" width="9.140625" style="1192"/>
    <col min="11009" max="11009" width="21.28515625" style="1192" customWidth="1"/>
    <col min="11010" max="11010" width="9.7109375" style="1192" customWidth="1"/>
    <col min="11011" max="11011" width="10.140625" style="1192" customWidth="1"/>
    <col min="11012" max="11012" width="10.28515625" style="1192" customWidth="1"/>
    <col min="11013" max="11013" width="11.85546875" style="1192" customWidth="1"/>
    <col min="11014" max="11014" width="11.28515625" style="1192" customWidth="1"/>
    <col min="11015" max="11015" width="12.42578125" style="1192" customWidth="1"/>
    <col min="11016" max="11018" width="20.7109375" style="1192" customWidth="1"/>
    <col min="11019" max="11117" width="10.7109375" style="1192" customWidth="1"/>
    <col min="11118" max="11264" width="9.140625" style="1192"/>
    <col min="11265" max="11265" width="21.28515625" style="1192" customWidth="1"/>
    <col min="11266" max="11266" width="9.7109375" style="1192" customWidth="1"/>
    <col min="11267" max="11267" width="10.140625" style="1192" customWidth="1"/>
    <col min="11268" max="11268" width="10.28515625" style="1192" customWidth="1"/>
    <col min="11269" max="11269" width="11.85546875" style="1192" customWidth="1"/>
    <col min="11270" max="11270" width="11.28515625" style="1192" customWidth="1"/>
    <col min="11271" max="11271" width="12.42578125" style="1192" customWidth="1"/>
    <col min="11272" max="11274" width="20.7109375" style="1192" customWidth="1"/>
    <col min="11275" max="11373" width="10.7109375" style="1192" customWidth="1"/>
    <col min="11374" max="11520" width="9.140625" style="1192"/>
    <col min="11521" max="11521" width="21.28515625" style="1192" customWidth="1"/>
    <col min="11522" max="11522" width="9.7109375" style="1192" customWidth="1"/>
    <col min="11523" max="11523" width="10.140625" style="1192" customWidth="1"/>
    <col min="11524" max="11524" width="10.28515625" style="1192" customWidth="1"/>
    <col min="11525" max="11525" width="11.85546875" style="1192" customWidth="1"/>
    <col min="11526" max="11526" width="11.28515625" style="1192" customWidth="1"/>
    <col min="11527" max="11527" width="12.42578125" style="1192" customWidth="1"/>
    <col min="11528" max="11530" width="20.7109375" style="1192" customWidth="1"/>
    <col min="11531" max="11629" width="10.7109375" style="1192" customWidth="1"/>
    <col min="11630" max="11776" width="9.140625" style="1192"/>
    <col min="11777" max="11777" width="21.28515625" style="1192" customWidth="1"/>
    <col min="11778" max="11778" width="9.7109375" style="1192" customWidth="1"/>
    <col min="11779" max="11779" width="10.140625" style="1192" customWidth="1"/>
    <col min="11780" max="11780" width="10.28515625" style="1192" customWidth="1"/>
    <col min="11781" max="11781" width="11.85546875" style="1192" customWidth="1"/>
    <col min="11782" max="11782" width="11.28515625" style="1192" customWidth="1"/>
    <col min="11783" max="11783" width="12.42578125" style="1192" customWidth="1"/>
    <col min="11784" max="11786" width="20.7109375" style="1192" customWidth="1"/>
    <col min="11787" max="11885" width="10.7109375" style="1192" customWidth="1"/>
    <col min="11886" max="12032" width="9.140625" style="1192"/>
    <col min="12033" max="12033" width="21.28515625" style="1192" customWidth="1"/>
    <col min="12034" max="12034" width="9.7109375" style="1192" customWidth="1"/>
    <col min="12035" max="12035" width="10.140625" style="1192" customWidth="1"/>
    <col min="12036" max="12036" width="10.28515625" style="1192" customWidth="1"/>
    <col min="12037" max="12037" width="11.85546875" style="1192" customWidth="1"/>
    <col min="12038" max="12038" width="11.28515625" style="1192" customWidth="1"/>
    <col min="12039" max="12039" width="12.42578125" style="1192" customWidth="1"/>
    <col min="12040" max="12042" width="20.7109375" style="1192" customWidth="1"/>
    <col min="12043" max="12141" width="10.7109375" style="1192" customWidth="1"/>
    <col min="12142" max="12288" width="9.140625" style="1192"/>
    <col min="12289" max="12289" width="21.28515625" style="1192" customWidth="1"/>
    <col min="12290" max="12290" width="9.7109375" style="1192" customWidth="1"/>
    <col min="12291" max="12291" width="10.140625" style="1192" customWidth="1"/>
    <col min="12292" max="12292" width="10.28515625" style="1192" customWidth="1"/>
    <col min="12293" max="12293" width="11.85546875" style="1192" customWidth="1"/>
    <col min="12294" max="12294" width="11.28515625" style="1192" customWidth="1"/>
    <col min="12295" max="12295" width="12.42578125" style="1192" customWidth="1"/>
    <col min="12296" max="12298" width="20.7109375" style="1192" customWidth="1"/>
    <col min="12299" max="12397" width="10.7109375" style="1192" customWidth="1"/>
    <col min="12398" max="12544" width="9.140625" style="1192"/>
    <col min="12545" max="12545" width="21.28515625" style="1192" customWidth="1"/>
    <col min="12546" max="12546" width="9.7109375" style="1192" customWidth="1"/>
    <col min="12547" max="12547" width="10.140625" style="1192" customWidth="1"/>
    <col min="12548" max="12548" width="10.28515625" style="1192" customWidth="1"/>
    <col min="12549" max="12549" width="11.85546875" style="1192" customWidth="1"/>
    <col min="12550" max="12550" width="11.28515625" style="1192" customWidth="1"/>
    <col min="12551" max="12551" width="12.42578125" style="1192" customWidth="1"/>
    <col min="12552" max="12554" width="20.7109375" style="1192" customWidth="1"/>
    <col min="12555" max="12653" width="10.7109375" style="1192" customWidth="1"/>
    <col min="12654" max="12800" width="9.140625" style="1192"/>
    <col min="12801" max="12801" width="21.28515625" style="1192" customWidth="1"/>
    <col min="12802" max="12802" width="9.7109375" style="1192" customWidth="1"/>
    <col min="12803" max="12803" width="10.140625" style="1192" customWidth="1"/>
    <col min="12804" max="12804" width="10.28515625" style="1192" customWidth="1"/>
    <col min="12805" max="12805" width="11.85546875" style="1192" customWidth="1"/>
    <col min="12806" max="12806" width="11.28515625" style="1192" customWidth="1"/>
    <col min="12807" max="12807" width="12.42578125" style="1192" customWidth="1"/>
    <col min="12808" max="12810" width="20.7109375" style="1192" customWidth="1"/>
    <col min="12811" max="12909" width="10.7109375" style="1192" customWidth="1"/>
    <col min="12910" max="13056" width="9.140625" style="1192"/>
    <col min="13057" max="13057" width="21.28515625" style="1192" customWidth="1"/>
    <col min="13058" max="13058" width="9.7109375" style="1192" customWidth="1"/>
    <col min="13059" max="13059" width="10.140625" style="1192" customWidth="1"/>
    <col min="13060" max="13060" width="10.28515625" style="1192" customWidth="1"/>
    <col min="13061" max="13061" width="11.85546875" style="1192" customWidth="1"/>
    <col min="13062" max="13062" width="11.28515625" style="1192" customWidth="1"/>
    <col min="13063" max="13063" width="12.42578125" style="1192" customWidth="1"/>
    <col min="13064" max="13066" width="20.7109375" style="1192" customWidth="1"/>
    <col min="13067" max="13165" width="10.7109375" style="1192" customWidth="1"/>
    <col min="13166" max="13312" width="9.140625" style="1192"/>
    <col min="13313" max="13313" width="21.28515625" style="1192" customWidth="1"/>
    <col min="13314" max="13314" width="9.7109375" style="1192" customWidth="1"/>
    <col min="13315" max="13315" width="10.140625" style="1192" customWidth="1"/>
    <col min="13316" max="13316" width="10.28515625" style="1192" customWidth="1"/>
    <col min="13317" max="13317" width="11.85546875" style="1192" customWidth="1"/>
    <col min="13318" max="13318" width="11.28515625" style="1192" customWidth="1"/>
    <col min="13319" max="13319" width="12.42578125" style="1192" customWidth="1"/>
    <col min="13320" max="13322" width="20.7109375" style="1192" customWidth="1"/>
    <col min="13323" max="13421" width="10.7109375" style="1192" customWidth="1"/>
    <col min="13422" max="13568" width="9.140625" style="1192"/>
    <col min="13569" max="13569" width="21.28515625" style="1192" customWidth="1"/>
    <col min="13570" max="13570" width="9.7109375" style="1192" customWidth="1"/>
    <col min="13571" max="13571" width="10.140625" style="1192" customWidth="1"/>
    <col min="13572" max="13572" width="10.28515625" style="1192" customWidth="1"/>
    <col min="13573" max="13573" width="11.85546875" style="1192" customWidth="1"/>
    <col min="13574" max="13574" width="11.28515625" style="1192" customWidth="1"/>
    <col min="13575" max="13575" width="12.42578125" style="1192" customWidth="1"/>
    <col min="13576" max="13578" width="20.7109375" style="1192" customWidth="1"/>
    <col min="13579" max="13677" width="10.7109375" style="1192" customWidth="1"/>
    <col min="13678" max="13824" width="9.140625" style="1192"/>
    <col min="13825" max="13825" width="21.28515625" style="1192" customWidth="1"/>
    <col min="13826" max="13826" width="9.7109375" style="1192" customWidth="1"/>
    <col min="13827" max="13827" width="10.140625" style="1192" customWidth="1"/>
    <col min="13828" max="13828" width="10.28515625" style="1192" customWidth="1"/>
    <col min="13829" max="13829" width="11.85546875" style="1192" customWidth="1"/>
    <col min="13830" max="13830" width="11.28515625" style="1192" customWidth="1"/>
    <col min="13831" max="13831" width="12.42578125" style="1192" customWidth="1"/>
    <col min="13832" max="13834" width="20.7109375" style="1192" customWidth="1"/>
    <col min="13835" max="13933" width="10.7109375" style="1192" customWidth="1"/>
    <col min="13934" max="14080" width="9.140625" style="1192"/>
    <col min="14081" max="14081" width="21.28515625" style="1192" customWidth="1"/>
    <col min="14082" max="14082" width="9.7109375" style="1192" customWidth="1"/>
    <col min="14083" max="14083" width="10.140625" style="1192" customWidth="1"/>
    <col min="14084" max="14084" width="10.28515625" style="1192" customWidth="1"/>
    <col min="14085" max="14085" width="11.85546875" style="1192" customWidth="1"/>
    <col min="14086" max="14086" width="11.28515625" style="1192" customWidth="1"/>
    <col min="14087" max="14087" width="12.42578125" style="1192" customWidth="1"/>
    <col min="14088" max="14090" width="20.7109375" style="1192" customWidth="1"/>
    <col min="14091" max="14189" width="10.7109375" style="1192" customWidth="1"/>
    <col min="14190" max="14336" width="9.140625" style="1192"/>
    <col min="14337" max="14337" width="21.28515625" style="1192" customWidth="1"/>
    <col min="14338" max="14338" width="9.7109375" style="1192" customWidth="1"/>
    <col min="14339" max="14339" width="10.140625" style="1192" customWidth="1"/>
    <col min="14340" max="14340" width="10.28515625" style="1192" customWidth="1"/>
    <col min="14341" max="14341" width="11.85546875" style="1192" customWidth="1"/>
    <col min="14342" max="14342" width="11.28515625" style="1192" customWidth="1"/>
    <col min="14343" max="14343" width="12.42578125" style="1192" customWidth="1"/>
    <col min="14344" max="14346" width="20.7109375" style="1192" customWidth="1"/>
    <col min="14347" max="14445" width="10.7109375" style="1192" customWidth="1"/>
    <col min="14446" max="14592" width="9.140625" style="1192"/>
    <col min="14593" max="14593" width="21.28515625" style="1192" customWidth="1"/>
    <col min="14594" max="14594" width="9.7109375" style="1192" customWidth="1"/>
    <col min="14595" max="14595" width="10.140625" style="1192" customWidth="1"/>
    <col min="14596" max="14596" width="10.28515625" style="1192" customWidth="1"/>
    <col min="14597" max="14597" width="11.85546875" style="1192" customWidth="1"/>
    <col min="14598" max="14598" width="11.28515625" style="1192" customWidth="1"/>
    <col min="14599" max="14599" width="12.42578125" style="1192" customWidth="1"/>
    <col min="14600" max="14602" width="20.7109375" style="1192" customWidth="1"/>
    <col min="14603" max="14701" width="10.7109375" style="1192" customWidth="1"/>
    <col min="14702" max="14848" width="9.140625" style="1192"/>
    <col min="14849" max="14849" width="21.28515625" style="1192" customWidth="1"/>
    <col min="14850" max="14850" width="9.7109375" style="1192" customWidth="1"/>
    <col min="14851" max="14851" width="10.140625" style="1192" customWidth="1"/>
    <col min="14852" max="14852" width="10.28515625" style="1192" customWidth="1"/>
    <col min="14853" max="14853" width="11.85546875" style="1192" customWidth="1"/>
    <col min="14854" max="14854" width="11.28515625" style="1192" customWidth="1"/>
    <col min="14855" max="14855" width="12.42578125" style="1192" customWidth="1"/>
    <col min="14856" max="14858" width="20.7109375" style="1192" customWidth="1"/>
    <col min="14859" max="14957" width="10.7109375" style="1192" customWidth="1"/>
    <col min="14958" max="15104" width="9.140625" style="1192"/>
    <col min="15105" max="15105" width="21.28515625" style="1192" customWidth="1"/>
    <col min="15106" max="15106" width="9.7109375" style="1192" customWidth="1"/>
    <col min="15107" max="15107" width="10.140625" style="1192" customWidth="1"/>
    <col min="15108" max="15108" width="10.28515625" style="1192" customWidth="1"/>
    <col min="15109" max="15109" width="11.85546875" style="1192" customWidth="1"/>
    <col min="15110" max="15110" width="11.28515625" style="1192" customWidth="1"/>
    <col min="15111" max="15111" width="12.42578125" style="1192" customWidth="1"/>
    <col min="15112" max="15114" width="20.7109375" style="1192" customWidth="1"/>
    <col min="15115" max="15213" width="10.7109375" style="1192" customWidth="1"/>
    <col min="15214" max="15360" width="9.140625" style="1192"/>
    <col min="15361" max="15361" width="21.28515625" style="1192" customWidth="1"/>
    <col min="15362" max="15362" width="9.7109375" style="1192" customWidth="1"/>
    <col min="15363" max="15363" width="10.140625" style="1192" customWidth="1"/>
    <col min="15364" max="15364" width="10.28515625" style="1192" customWidth="1"/>
    <col min="15365" max="15365" width="11.85546875" style="1192" customWidth="1"/>
    <col min="15366" max="15366" width="11.28515625" style="1192" customWidth="1"/>
    <col min="15367" max="15367" width="12.42578125" style="1192" customWidth="1"/>
    <col min="15368" max="15370" width="20.7109375" style="1192" customWidth="1"/>
    <col min="15371" max="15469" width="10.7109375" style="1192" customWidth="1"/>
    <col min="15470" max="15616" width="9.140625" style="1192"/>
    <col min="15617" max="15617" width="21.28515625" style="1192" customWidth="1"/>
    <col min="15618" max="15618" width="9.7109375" style="1192" customWidth="1"/>
    <col min="15619" max="15619" width="10.140625" style="1192" customWidth="1"/>
    <col min="15620" max="15620" width="10.28515625" style="1192" customWidth="1"/>
    <col min="15621" max="15621" width="11.85546875" style="1192" customWidth="1"/>
    <col min="15622" max="15622" width="11.28515625" style="1192" customWidth="1"/>
    <col min="15623" max="15623" width="12.42578125" style="1192" customWidth="1"/>
    <col min="15624" max="15626" width="20.7109375" style="1192" customWidth="1"/>
    <col min="15627" max="15725" width="10.7109375" style="1192" customWidth="1"/>
    <col min="15726" max="15872" width="9.140625" style="1192"/>
    <col min="15873" max="15873" width="21.28515625" style="1192" customWidth="1"/>
    <col min="15874" max="15874" width="9.7109375" style="1192" customWidth="1"/>
    <col min="15875" max="15875" width="10.140625" style="1192" customWidth="1"/>
    <col min="15876" max="15876" width="10.28515625" style="1192" customWidth="1"/>
    <col min="15877" max="15877" width="11.85546875" style="1192" customWidth="1"/>
    <col min="15878" max="15878" width="11.28515625" style="1192" customWidth="1"/>
    <col min="15879" max="15879" width="12.42578125" style="1192" customWidth="1"/>
    <col min="15880" max="15882" width="20.7109375" style="1192" customWidth="1"/>
    <col min="15883" max="15981" width="10.7109375" style="1192" customWidth="1"/>
    <col min="15982" max="16128" width="9.140625" style="1192"/>
    <col min="16129" max="16129" width="21.28515625" style="1192" customWidth="1"/>
    <col min="16130" max="16130" width="9.7109375" style="1192" customWidth="1"/>
    <col min="16131" max="16131" width="10.140625" style="1192" customWidth="1"/>
    <col min="16132" max="16132" width="10.28515625" style="1192" customWidth="1"/>
    <col min="16133" max="16133" width="11.85546875" style="1192" customWidth="1"/>
    <col min="16134" max="16134" width="11.28515625" style="1192" customWidth="1"/>
    <col min="16135" max="16135" width="12.42578125" style="1192" customWidth="1"/>
    <col min="16136" max="16138" width="20.7109375" style="1192" customWidth="1"/>
    <col min="16139" max="16237" width="10.7109375" style="1192" customWidth="1"/>
    <col min="16238" max="16384" width="9.140625" style="1192"/>
  </cols>
  <sheetData>
    <row r="1" spans="1:11" ht="15" customHeight="1">
      <c r="A1" s="1330" t="s">
        <v>1527</v>
      </c>
      <c r="B1" s="1712"/>
      <c r="C1" s="1712"/>
      <c r="D1" s="1712"/>
      <c r="E1" s="1712"/>
      <c r="F1" s="1712"/>
    </row>
    <row r="2" spans="1:11" ht="21" customHeight="1">
      <c r="A2" s="1998" t="s">
        <v>878</v>
      </c>
      <c r="B2" s="1998"/>
      <c r="C2" s="1998"/>
      <c r="D2" s="1998"/>
      <c r="E2" s="1998"/>
      <c r="F2" s="1998"/>
    </row>
    <row r="3" spans="1:11" ht="33" customHeight="1">
      <c r="A3" s="2003" t="s">
        <v>879</v>
      </c>
      <c r="B3" s="2003"/>
      <c r="C3" s="2003"/>
      <c r="D3" s="2003"/>
      <c r="E3" s="2003"/>
      <c r="F3" s="2003"/>
      <c r="G3" s="2003"/>
    </row>
    <row r="4" spans="1:11" ht="15" customHeight="1">
      <c r="A4" s="1193">
        <v>2015</v>
      </c>
      <c r="B4" s="1194"/>
      <c r="C4" s="1194"/>
      <c r="D4" s="1194"/>
      <c r="G4" s="1195" t="s">
        <v>671</v>
      </c>
      <c r="H4" s="1194"/>
      <c r="I4" s="1194"/>
      <c r="J4" s="1195"/>
      <c r="K4" s="1194"/>
    </row>
    <row r="5" spans="1:11" ht="47.25" customHeight="1">
      <c r="A5" s="1209" t="s">
        <v>420</v>
      </c>
      <c r="B5" s="1210" t="s">
        <v>880</v>
      </c>
      <c r="C5" s="1210" t="s">
        <v>881</v>
      </c>
      <c r="D5" s="1211" t="s">
        <v>882</v>
      </c>
      <c r="E5" s="1211" t="s">
        <v>883</v>
      </c>
      <c r="F5" s="1211" t="s">
        <v>884</v>
      </c>
      <c r="G5" s="1211" t="s">
        <v>885</v>
      </c>
      <c r="H5" s="1196"/>
      <c r="I5" s="1196"/>
      <c r="J5" s="1196"/>
      <c r="K5" s="1196"/>
    </row>
    <row r="6" spans="1:11" ht="12.95" customHeight="1">
      <c r="E6" s="1194"/>
      <c r="G6" s="1194"/>
      <c r="H6" s="1194"/>
      <c r="I6" s="1194"/>
      <c r="J6" s="1194"/>
      <c r="K6" s="1194"/>
    </row>
    <row r="7" spans="1:11" s="1197" customFormat="1" ht="12.95" customHeight="1">
      <c r="A7" s="1197" t="s">
        <v>26</v>
      </c>
      <c r="B7" s="1198">
        <f t="shared" ref="B7:G7" si="0">+B9+B17+B19</f>
        <v>1306</v>
      </c>
      <c r="C7" s="1198">
        <f t="shared" si="0"/>
        <v>23853.999999999993</v>
      </c>
      <c r="D7" s="1198">
        <f t="shared" si="0"/>
        <v>514115361.9999997</v>
      </c>
      <c r="E7" s="1198">
        <f t="shared" si="0"/>
        <v>412351152.99999988</v>
      </c>
      <c r="F7" s="1198">
        <f t="shared" si="0"/>
        <v>234102101.99999994</v>
      </c>
      <c r="G7" s="1198">
        <f t="shared" si="0"/>
        <v>178249050.99999988</v>
      </c>
      <c r="H7" s="1201"/>
      <c r="I7" s="1201"/>
      <c r="J7" s="1201"/>
      <c r="K7" s="1201"/>
    </row>
    <row r="8" spans="1:11" s="1197" customFormat="1" ht="12.95" customHeight="1">
      <c r="B8" s="1198"/>
      <c r="C8" s="1198"/>
      <c r="D8" s="1198"/>
      <c r="E8" s="1198"/>
      <c r="F8" s="1198"/>
      <c r="G8" s="1198"/>
      <c r="H8" s="1201"/>
      <c r="I8" s="1201"/>
      <c r="J8" s="1201"/>
      <c r="K8" s="1201"/>
    </row>
    <row r="9" spans="1:11" s="1197" customFormat="1" ht="12.95" customHeight="1">
      <c r="A9" s="1197" t="s">
        <v>421</v>
      </c>
      <c r="B9" s="1198">
        <f t="shared" ref="B9:G9" si="1">SUM(B11:B15)</f>
        <v>1247</v>
      </c>
      <c r="C9" s="1198">
        <f t="shared" si="1"/>
        <v>20907.999999999993</v>
      </c>
      <c r="D9" s="1198">
        <f t="shared" si="1"/>
        <v>498666484.9999997</v>
      </c>
      <c r="E9" s="1198">
        <f t="shared" si="1"/>
        <v>398648367.99999988</v>
      </c>
      <c r="F9" s="1198">
        <f t="shared" si="1"/>
        <v>221511913.99999994</v>
      </c>
      <c r="G9" s="1198">
        <f t="shared" si="1"/>
        <v>177136453.99999988</v>
      </c>
      <c r="H9" s="1201"/>
      <c r="I9" s="1201"/>
      <c r="J9" s="1201"/>
      <c r="K9" s="1201"/>
    </row>
    <row r="10" spans="1:11" s="1197" customFormat="1" ht="12.95" customHeight="1">
      <c r="B10" s="1198"/>
      <c r="C10" s="1198"/>
      <c r="D10" s="1198"/>
      <c r="E10" s="1198"/>
      <c r="F10" s="1198"/>
      <c r="G10" s="1198"/>
      <c r="H10" s="1201"/>
      <c r="I10" s="1201"/>
      <c r="J10" s="1201"/>
      <c r="K10" s="1201"/>
    </row>
    <row r="11" spans="1:11" ht="12.95" customHeight="1">
      <c r="A11" s="1192" t="s">
        <v>50</v>
      </c>
      <c r="B11" s="1198">
        <v>289</v>
      </c>
      <c r="C11" s="101">
        <v>5927.9999999999991</v>
      </c>
      <c r="D11" s="36">
        <v>77161545</v>
      </c>
      <c r="E11" s="36">
        <v>58137877.000000022</v>
      </c>
      <c r="F11" s="1212">
        <v>48241539.999999963</v>
      </c>
      <c r="G11" s="1213">
        <v>9896337.0000000075</v>
      </c>
      <c r="H11" s="1201"/>
      <c r="I11" s="1201"/>
      <c r="J11" s="1201"/>
      <c r="K11" s="1201"/>
    </row>
    <row r="12" spans="1:11" ht="12.95" customHeight="1">
      <c r="A12" s="1192" t="s">
        <v>51</v>
      </c>
      <c r="B12" s="1198">
        <v>258</v>
      </c>
      <c r="C12" s="101">
        <v>5097.0000000000018</v>
      </c>
      <c r="D12" s="36">
        <v>20825482.999999989</v>
      </c>
      <c r="E12" s="36">
        <v>18080042.999999989</v>
      </c>
      <c r="F12" s="1212">
        <v>12783899.999999994</v>
      </c>
      <c r="G12" s="1213">
        <v>5296143.0000000019</v>
      </c>
      <c r="H12" s="1201"/>
      <c r="I12" s="1201"/>
      <c r="J12" s="1203"/>
      <c r="K12" s="1203"/>
    </row>
    <row r="13" spans="1:11" ht="12.95" customHeight="1">
      <c r="A13" s="1192" t="s">
        <v>422</v>
      </c>
      <c r="B13" s="1198">
        <v>627</v>
      </c>
      <c r="C13" s="101">
        <v>8385.9999999999945</v>
      </c>
      <c r="D13" s="36">
        <v>395361758.9999997</v>
      </c>
      <c r="E13" s="36">
        <v>317396008.99999988</v>
      </c>
      <c r="F13" s="1212">
        <v>156569055.99999997</v>
      </c>
      <c r="G13" s="1213">
        <v>160826952.99999988</v>
      </c>
      <c r="H13" s="1201"/>
      <c r="I13" s="1201"/>
      <c r="J13" s="1204"/>
      <c r="K13" s="1204"/>
    </row>
    <row r="14" spans="1:11" ht="12.95" customHeight="1">
      <c r="A14" s="1192" t="s">
        <v>423</v>
      </c>
      <c r="B14" s="1198">
        <v>51</v>
      </c>
      <c r="C14" s="101">
        <v>1119.9999999999998</v>
      </c>
      <c r="D14" s="36">
        <v>4180819.0000000009</v>
      </c>
      <c r="E14" s="36">
        <v>3957621.0000000009</v>
      </c>
      <c r="F14" s="1212">
        <v>3383537.9999999991</v>
      </c>
      <c r="G14" s="1213">
        <v>574083</v>
      </c>
      <c r="H14" s="1201"/>
      <c r="I14" s="1201"/>
    </row>
    <row r="15" spans="1:11" ht="12.95" customHeight="1">
      <c r="A15" s="1192" t="s">
        <v>424</v>
      </c>
      <c r="B15" s="1198">
        <v>22</v>
      </c>
      <c r="C15" s="101">
        <v>377</v>
      </c>
      <c r="D15" s="1214">
        <v>1136879.0000000002</v>
      </c>
      <c r="E15" s="36">
        <v>1076818</v>
      </c>
      <c r="F15" s="1212">
        <v>533880</v>
      </c>
      <c r="G15" s="1213">
        <v>542938</v>
      </c>
      <c r="H15" s="1201"/>
      <c r="I15" s="1201"/>
    </row>
    <row r="16" spans="1:11" ht="12.95" customHeight="1">
      <c r="B16" s="1198"/>
      <c r="C16" s="101"/>
      <c r="D16" s="1214"/>
      <c r="E16" s="36"/>
      <c r="F16" s="1212"/>
      <c r="G16" s="1213"/>
      <c r="H16" s="1201"/>
      <c r="I16" s="1201"/>
    </row>
    <row r="17" spans="1:9" s="1197" customFormat="1" ht="12.95" customHeight="1">
      <c r="A17" s="1197" t="s">
        <v>425</v>
      </c>
      <c r="B17" s="1198">
        <v>30</v>
      </c>
      <c r="C17" s="1198">
        <v>2069.0000000000005</v>
      </c>
      <c r="D17" s="1215">
        <v>6393144.0000000019</v>
      </c>
      <c r="E17" s="46">
        <v>5683694.9999999991</v>
      </c>
      <c r="F17" s="1215">
        <v>5100959</v>
      </c>
      <c r="G17" s="1216">
        <v>582736</v>
      </c>
      <c r="H17" s="1201"/>
      <c r="I17" s="1201"/>
    </row>
    <row r="18" spans="1:9" s="1197" customFormat="1" ht="12.95" customHeight="1">
      <c r="B18" s="1198"/>
      <c r="C18" s="1198"/>
      <c r="D18" s="1215"/>
      <c r="E18" s="46"/>
      <c r="F18" s="1215"/>
      <c r="G18" s="1216"/>
      <c r="H18" s="1201"/>
      <c r="I18" s="1201"/>
    </row>
    <row r="19" spans="1:9" s="1197" customFormat="1" ht="12.95" customHeight="1">
      <c r="A19" s="1197" t="s">
        <v>426</v>
      </c>
      <c r="B19" s="1198">
        <v>29</v>
      </c>
      <c r="C19" s="1198">
        <v>877</v>
      </c>
      <c r="D19" s="46">
        <v>9055732.9999999981</v>
      </c>
      <c r="E19" s="46">
        <v>8019090</v>
      </c>
      <c r="F19" s="1215">
        <v>7489228.9999999991</v>
      </c>
      <c r="G19" s="1216">
        <v>529861.00000000012</v>
      </c>
      <c r="H19" s="1201"/>
      <c r="I19" s="1201"/>
    </row>
    <row r="20" spans="1:9" s="1197" customFormat="1" ht="6.95" customHeight="1" thickBot="1">
      <c r="A20" s="1206"/>
      <c r="B20" s="1206"/>
      <c r="C20" s="1206"/>
      <c r="D20" s="1206"/>
      <c r="E20" s="1206"/>
      <c r="F20" s="1206"/>
      <c r="G20" s="1206"/>
    </row>
    <row r="21" spans="1:9" s="1197" customFormat="1" ht="3.75" customHeight="1" thickTop="1">
      <c r="A21" s="1207"/>
      <c r="B21" s="1207"/>
      <c r="C21" s="1207"/>
      <c r="D21" s="1207"/>
      <c r="E21" s="1207"/>
      <c r="F21" s="1207"/>
      <c r="G21" s="1207"/>
    </row>
    <row r="22" spans="1:9" ht="15" customHeight="1">
      <c r="A22" s="1987" t="s">
        <v>864</v>
      </c>
      <c r="B22" s="1987"/>
      <c r="C22" s="1987"/>
      <c r="D22" s="1987"/>
      <c r="E22" s="1987"/>
    </row>
    <row r="23" spans="1:9" ht="15" customHeight="1">
      <c r="B23" s="101"/>
      <c r="C23" s="101"/>
      <c r="D23" s="101"/>
      <c r="E23" s="101"/>
    </row>
    <row r="24" spans="1:9" ht="15" customHeight="1">
      <c r="B24" s="101"/>
      <c r="C24" s="101"/>
      <c r="D24" s="101"/>
      <c r="E24" s="101"/>
    </row>
    <row r="25" spans="1:9" ht="15" customHeight="1">
      <c r="B25" s="101"/>
      <c r="C25" s="101"/>
      <c r="D25" s="101"/>
      <c r="E25" s="101"/>
    </row>
    <row r="26" spans="1:9" ht="15" customHeight="1">
      <c r="B26" s="101"/>
      <c r="C26" s="101"/>
      <c r="D26" s="101"/>
      <c r="E26" s="101"/>
    </row>
    <row r="27" spans="1:9" ht="15" customHeight="1">
      <c r="B27" s="101"/>
      <c r="C27" s="101"/>
      <c r="D27" s="101"/>
      <c r="E27" s="101"/>
    </row>
    <row r="28" spans="1:9" ht="15" customHeight="1">
      <c r="B28" s="101"/>
      <c r="C28" s="101"/>
      <c r="D28" s="101"/>
      <c r="E28" s="101"/>
    </row>
    <row r="29" spans="1:9" ht="15" customHeight="1">
      <c r="B29" s="101"/>
      <c r="C29" s="101"/>
      <c r="D29" s="101"/>
      <c r="E29" s="101"/>
    </row>
    <row r="30" spans="1:9" ht="15" customHeight="1">
      <c r="B30" s="101"/>
      <c r="C30" s="101"/>
      <c r="D30" s="101"/>
      <c r="E30" s="101"/>
    </row>
    <row r="31" spans="1:9" ht="9.9499999999999993" customHeight="1">
      <c r="A31" s="1194"/>
      <c r="B31" s="1194"/>
      <c r="C31" s="1194"/>
      <c r="D31" s="1194"/>
      <c r="E31" s="1194"/>
    </row>
    <row r="32" spans="1:9" ht="15" customHeight="1">
      <c r="A32" s="1194"/>
      <c r="B32" s="1194"/>
      <c r="C32" s="1194"/>
      <c r="D32" s="1194"/>
      <c r="E32" s="1194"/>
    </row>
    <row r="33" spans="5:5" ht="15" customHeight="1">
      <c r="E33" s="1194"/>
    </row>
    <row r="34" spans="5:5" ht="20.100000000000001" customHeight="1">
      <c r="E34" s="1194"/>
    </row>
    <row r="35" spans="5:5" ht="20.100000000000001" customHeight="1">
      <c r="E35" s="1194"/>
    </row>
    <row r="36" spans="5:5" ht="20.100000000000001" customHeight="1">
      <c r="E36" s="1194"/>
    </row>
    <row r="37" spans="5:5" ht="20.100000000000001" customHeight="1">
      <c r="E37" s="1194"/>
    </row>
    <row r="38" spans="5:5" ht="20.100000000000001" customHeight="1">
      <c r="E38" s="1194"/>
    </row>
    <row r="39" spans="5:5" ht="20.100000000000001" customHeight="1">
      <c r="E39" s="1194"/>
    </row>
    <row r="40" spans="5:5" ht="20.100000000000001" customHeight="1">
      <c r="E40" s="1194"/>
    </row>
    <row r="41" spans="5:5" ht="20.100000000000001" customHeight="1">
      <c r="E41" s="1194"/>
    </row>
    <row r="42" spans="5:5" ht="20.100000000000001" customHeight="1">
      <c r="E42" s="1194"/>
    </row>
    <row r="43" spans="5:5" ht="20.100000000000001" customHeight="1">
      <c r="E43" s="1194"/>
    </row>
    <row r="44" spans="5:5" ht="20.100000000000001" customHeight="1">
      <c r="E44" s="1194"/>
    </row>
    <row r="45" spans="5:5" ht="20.100000000000001" customHeight="1">
      <c r="E45" s="1194"/>
    </row>
    <row r="46" spans="5:5" ht="20.100000000000001" customHeight="1">
      <c r="E46" s="1194"/>
    </row>
    <row r="47" spans="5:5" ht="20.100000000000001" customHeight="1">
      <c r="E47" s="1194"/>
    </row>
    <row r="48" spans="5:5" ht="20.100000000000001" customHeight="1">
      <c r="E48" s="1194"/>
    </row>
    <row r="49" spans="5:5" ht="20.100000000000001" customHeight="1">
      <c r="E49" s="1194"/>
    </row>
    <row r="50" spans="5:5" ht="20.100000000000001" customHeight="1">
      <c r="E50" s="1194"/>
    </row>
    <row r="51" spans="5:5" ht="20.100000000000001" customHeight="1">
      <c r="E51" s="1194"/>
    </row>
    <row r="52" spans="5:5" ht="20.100000000000001" customHeight="1">
      <c r="E52" s="1194"/>
    </row>
    <row r="53" spans="5:5" ht="20.100000000000001" customHeight="1">
      <c r="E53" s="1194"/>
    </row>
    <row r="54" spans="5:5" ht="20.100000000000001" customHeight="1">
      <c r="E54" s="1194"/>
    </row>
    <row r="55" spans="5:5" ht="20.100000000000001" customHeight="1">
      <c r="E55" s="1194"/>
    </row>
    <row r="56" spans="5:5" ht="20.100000000000001" customHeight="1">
      <c r="E56" s="1194"/>
    </row>
    <row r="57" spans="5:5" ht="20.100000000000001" customHeight="1">
      <c r="E57" s="1194"/>
    </row>
    <row r="58" spans="5:5" ht="20.100000000000001" customHeight="1">
      <c r="E58" s="1194"/>
    </row>
    <row r="59" spans="5:5" ht="20.100000000000001" customHeight="1">
      <c r="E59" s="1194"/>
    </row>
    <row r="60" spans="5:5" ht="20.100000000000001" customHeight="1">
      <c r="E60" s="1194"/>
    </row>
    <row r="61" spans="5:5" ht="20.100000000000001" customHeight="1">
      <c r="E61" s="1194"/>
    </row>
    <row r="62" spans="5:5" ht="20.100000000000001" customHeight="1">
      <c r="E62" s="1194"/>
    </row>
    <row r="63" spans="5:5" ht="20.100000000000001" customHeight="1">
      <c r="E63" s="1194"/>
    </row>
    <row r="64" spans="5:5" ht="20.100000000000001" customHeight="1">
      <c r="E64" s="1194"/>
    </row>
    <row r="65" spans="5:5" ht="20.100000000000001" customHeight="1">
      <c r="E65" s="1194"/>
    </row>
    <row r="66" spans="5:5" ht="20.100000000000001" customHeight="1">
      <c r="E66" s="1194"/>
    </row>
    <row r="67" spans="5:5" ht="20.100000000000001" customHeight="1">
      <c r="E67" s="1194"/>
    </row>
    <row r="68" spans="5:5" ht="20.100000000000001" customHeight="1">
      <c r="E68" s="1194"/>
    </row>
    <row r="69" spans="5:5" ht="20.100000000000001" customHeight="1">
      <c r="E69" s="1194"/>
    </row>
    <row r="70" spans="5:5" ht="20.100000000000001" customHeight="1">
      <c r="E70" s="1194"/>
    </row>
    <row r="71" spans="5:5" ht="20.100000000000001" customHeight="1">
      <c r="E71" s="1194"/>
    </row>
    <row r="72" spans="5:5" ht="20.100000000000001" customHeight="1">
      <c r="E72" s="1194"/>
    </row>
    <row r="73" spans="5:5" ht="20.100000000000001" customHeight="1">
      <c r="E73" s="1194"/>
    </row>
    <row r="74" spans="5:5" ht="20.100000000000001" customHeight="1">
      <c r="E74" s="1194"/>
    </row>
    <row r="75" spans="5:5" ht="20.100000000000001" customHeight="1">
      <c r="E75" s="1194"/>
    </row>
    <row r="76" spans="5:5" ht="20.100000000000001" customHeight="1">
      <c r="E76" s="1194"/>
    </row>
    <row r="77" spans="5:5" ht="20.100000000000001" customHeight="1">
      <c r="E77" s="1194"/>
    </row>
    <row r="78" spans="5:5" ht="20.100000000000001" customHeight="1">
      <c r="E78" s="1194"/>
    </row>
    <row r="79" spans="5:5" ht="20.100000000000001" customHeight="1">
      <c r="E79" s="1194"/>
    </row>
    <row r="80" spans="5:5" ht="20.100000000000001" customHeight="1">
      <c r="E80" s="1194"/>
    </row>
    <row r="81" spans="5:5" ht="20.100000000000001" customHeight="1">
      <c r="E81" s="1194"/>
    </row>
    <row r="82" spans="5:5" ht="20.100000000000001" customHeight="1">
      <c r="E82" s="1194"/>
    </row>
    <row r="83" spans="5:5" ht="20.100000000000001" customHeight="1">
      <c r="E83" s="1194"/>
    </row>
    <row r="84" spans="5:5" ht="20.100000000000001" customHeight="1">
      <c r="E84" s="1194"/>
    </row>
    <row r="85" spans="5:5" ht="20.100000000000001" customHeight="1">
      <c r="E85" s="1194"/>
    </row>
    <row r="86" spans="5:5" ht="20.100000000000001" customHeight="1">
      <c r="E86" s="1194"/>
    </row>
    <row r="87" spans="5:5" ht="20.100000000000001" customHeight="1">
      <c r="E87" s="1194"/>
    </row>
    <row r="88" spans="5:5" ht="20.100000000000001" customHeight="1">
      <c r="E88" s="1194"/>
    </row>
    <row r="89" spans="5:5" ht="20.100000000000001" customHeight="1">
      <c r="E89" s="1194"/>
    </row>
    <row r="90" spans="5:5" ht="20.100000000000001" customHeight="1">
      <c r="E90" s="1194"/>
    </row>
    <row r="91" spans="5:5" ht="20.100000000000001" customHeight="1">
      <c r="E91" s="1194"/>
    </row>
    <row r="92" spans="5:5" ht="20.100000000000001" customHeight="1">
      <c r="E92" s="1194"/>
    </row>
    <row r="93" spans="5:5" ht="20.100000000000001" customHeight="1">
      <c r="E93" s="1194"/>
    </row>
    <row r="94" spans="5:5" ht="20.100000000000001" customHeight="1">
      <c r="E94" s="1194"/>
    </row>
    <row r="95" spans="5:5" ht="20.100000000000001" customHeight="1">
      <c r="E95" s="1194"/>
    </row>
    <row r="96" spans="5:5" ht="20.100000000000001" customHeight="1">
      <c r="E96" s="1194"/>
    </row>
    <row r="97" spans="5:5" ht="20.100000000000001" customHeight="1">
      <c r="E97" s="1194"/>
    </row>
    <row r="98" spans="5:5" ht="20.100000000000001" customHeight="1">
      <c r="E98" s="1194"/>
    </row>
    <row r="99" spans="5:5" ht="20.100000000000001" customHeight="1">
      <c r="E99" s="1194"/>
    </row>
    <row r="100" spans="5:5" ht="20.100000000000001" customHeight="1">
      <c r="E100" s="1194"/>
    </row>
    <row r="101" spans="5:5" ht="20.100000000000001" customHeight="1">
      <c r="E101" s="1194"/>
    </row>
    <row r="102" spans="5:5" ht="20.100000000000001" customHeight="1">
      <c r="E102" s="1194"/>
    </row>
    <row r="103" spans="5:5" ht="20.100000000000001" customHeight="1">
      <c r="E103" s="1194"/>
    </row>
    <row r="104" spans="5:5" ht="20.100000000000001" customHeight="1">
      <c r="E104" s="1194"/>
    </row>
    <row r="105" spans="5:5" ht="20.100000000000001" customHeight="1">
      <c r="E105" s="1194"/>
    </row>
    <row r="106" spans="5:5" ht="20.100000000000001" customHeight="1">
      <c r="E106" s="1194"/>
    </row>
    <row r="107" spans="5:5" ht="20.100000000000001" customHeight="1">
      <c r="E107" s="1194"/>
    </row>
    <row r="108" spans="5:5" ht="20.100000000000001" customHeight="1">
      <c r="E108" s="1194"/>
    </row>
    <row r="109" spans="5:5" ht="20.100000000000001" customHeight="1">
      <c r="E109" s="1194"/>
    </row>
    <row r="110" spans="5:5" ht="20.100000000000001" customHeight="1">
      <c r="E110" s="1194"/>
    </row>
    <row r="111" spans="5:5" ht="20.100000000000001" customHeight="1">
      <c r="E111" s="1194"/>
    </row>
    <row r="112" spans="5:5" ht="20.100000000000001" customHeight="1">
      <c r="E112" s="1194"/>
    </row>
    <row r="113" spans="5:5" ht="20.100000000000001" customHeight="1">
      <c r="E113" s="1194"/>
    </row>
    <row r="114" spans="5:5" ht="20.100000000000001" customHeight="1">
      <c r="E114" s="1194"/>
    </row>
    <row r="115" spans="5:5" ht="20.100000000000001" customHeight="1">
      <c r="E115" s="1194"/>
    </row>
    <row r="116" spans="5:5" ht="20.100000000000001" customHeight="1">
      <c r="E116" s="1194"/>
    </row>
    <row r="117" spans="5:5" ht="20.100000000000001" customHeight="1">
      <c r="E117" s="1194"/>
    </row>
    <row r="118" spans="5:5" ht="20.100000000000001" customHeight="1">
      <c r="E118" s="1194"/>
    </row>
    <row r="119" spans="5:5" ht="20.100000000000001" customHeight="1">
      <c r="E119" s="1194"/>
    </row>
    <row r="120" spans="5:5" ht="20.100000000000001" customHeight="1">
      <c r="E120" s="1194"/>
    </row>
    <row r="121" spans="5:5" ht="20.100000000000001" customHeight="1">
      <c r="E121" s="1194"/>
    </row>
    <row r="122" spans="5:5" ht="20.100000000000001" customHeight="1">
      <c r="E122" s="1194"/>
    </row>
    <row r="123" spans="5:5" ht="20.100000000000001" customHeight="1">
      <c r="E123" s="1194"/>
    </row>
    <row r="124" spans="5:5" ht="20.100000000000001" customHeight="1">
      <c r="E124" s="1194"/>
    </row>
    <row r="125" spans="5:5" ht="20.100000000000001" customHeight="1">
      <c r="E125" s="1194"/>
    </row>
    <row r="126" spans="5:5" ht="20.100000000000001" customHeight="1">
      <c r="E126" s="1194"/>
    </row>
    <row r="127" spans="5:5" ht="20.100000000000001" customHeight="1">
      <c r="E127" s="1194"/>
    </row>
    <row r="128" spans="5:5" ht="20.100000000000001" customHeight="1">
      <c r="E128" s="1194"/>
    </row>
    <row r="129" spans="5:5" ht="20.100000000000001" customHeight="1">
      <c r="E129" s="1194"/>
    </row>
    <row r="130" spans="5:5" ht="20.100000000000001" customHeight="1">
      <c r="E130" s="1194"/>
    </row>
    <row r="131" spans="5:5" ht="20.100000000000001" customHeight="1">
      <c r="E131" s="1194"/>
    </row>
    <row r="132" spans="5:5" ht="20.100000000000001" customHeight="1">
      <c r="E132" s="1194"/>
    </row>
    <row r="133" spans="5:5" ht="20.100000000000001" customHeight="1">
      <c r="E133" s="1194"/>
    </row>
    <row r="134" spans="5:5" ht="20.100000000000001" customHeight="1">
      <c r="E134" s="1194"/>
    </row>
    <row r="135" spans="5:5" ht="20.100000000000001" customHeight="1">
      <c r="E135" s="1194"/>
    </row>
    <row r="136" spans="5:5" ht="20.100000000000001" customHeight="1">
      <c r="E136" s="1194"/>
    </row>
    <row r="137" spans="5:5" ht="20.100000000000001" customHeight="1">
      <c r="E137" s="1194"/>
    </row>
    <row r="138" spans="5:5" ht="20.100000000000001" customHeight="1">
      <c r="E138" s="1194"/>
    </row>
    <row r="139" spans="5:5" ht="20.100000000000001" customHeight="1">
      <c r="E139" s="1194"/>
    </row>
    <row r="140" spans="5:5" ht="20.100000000000001" customHeight="1">
      <c r="E140" s="1194"/>
    </row>
    <row r="141" spans="5:5" ht="20.100000000000001" customHeight="1">
      <c r="E141" s="1194"/>
    </row>
    <row r="142" spans="5:5" ht="20.100000000000001" customHeight="1">
      <c r="E142" s="1194"/>
    </row>
    <row r="143" spans="5:5" ht="20.100000000000001" customHeight="1">
      <c r="E143" s="1194"/>
    </row>
    <row r="144" spans="5:5" ht="20.100000000000001" customHeight="1">
      <c r="E144" s="1194"/>
    </row>
    <row r="145" spans="5:5" ht="20.100000000000001" customHeight="1">
      <c r="E145" s="1194"/>
    </row>
    <row r="146" spans="5:5" ht="20.100000000000001" customHeight="1">
      <c r="E146" s="1194"/>
    </row>
    <row r="147" spans="5:5" ht="20.100000000000001" customHeight="1">
      <c r="E147" s="1194"/>
    </row>
    <row r="148" spans="5:5" ht="20.100000000000001" customHeight="1">
      <c r="E148" s="1194"/>
    </row>
    <row r="149" spans="5:5" ht="20.100000000000001" customHeight="1">
      <c r="E149" s="1194"/>
    </row>
    <row r="150" spans="5:5" ht="20.100000000000001" customHeight="1">
      <c r="E150" s="1194"/>
    </row>
    <row r="151" spans="5:5" ht="20.100000000000001" customHeight="1">
      <c r="E151" s="1194"/>
    </row>
    <row r="152" spans="5:5" ht="20.100000000000001" customHeight="1">
      <c r="E152" s="1194"/>
    </row>
    <row r="153" spans="5:5" ht="20.100000000000001" customHeight="1">
      <c r="E153" s="1194"/>
    </row>
    <row r="154" spans="5:5" ht="20.100000000000001" customHeight="1">
      <c r="E154" s="1194"/>
    </row>
    <row r="155" spans="5:5" ht="20.100000000000001" customHeight="1">
      <c r="E155" s="1194"/>
    </row>
    <row r="156" spans="5:5" ht="20.100000000000001" customHeight="1">
      <c r="E156" s="1194"/>
    </row>
    <row r="157" spans="5:5" ht="20.100000000000001" customHeight="1">
      <c r="E157" s="1194"/>
    </row>
    <row r="158" spans="5:5" ht="20.100000000000001" customHeight="1">
      <c r="E158" s="1194"/>
    </row>
    <row r="159" spans="5:5" ht="20.100000000000001" customHeight="1">
      <c r="E159" s="1194"/>
    </row>
    <row r="160" spans="5: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3">
    <mergeCell ref="A2:F2"/>
    <mergeCell ref="A3:G3"/>
    <mergeCell ref="A22:E22"/>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dimension ref="A1:K325"/>
  <sheetViews>
    <sheetView showGridLines="0" workbookViewId="0">
      <selection activeCell="A3" sqref="A3:G3"/>
    </sheetView>
  </sheetViews>
  <sheetFormatPr defaultRowHeight="12.75"/>
  <cols>
    <col min="1" max="1" width="13.85546875" style="1192" customWidth="1"/>
    <col min="2" max="2" width="11.28515625" style="1192" customWidth="1"/>
    <col min="3" max="3" width="12.140625" style="1192" customWidth="1"/>
    <col min="4" max="5" width="12" style="1192" customWidth="1"/>
    <col min="6" max="7" width="12.7109375" style="1192" customWidth="1"/>
    <col min="8" max="10" width="20.7109375" style="1192" customWidth="1"/>
    <col min="11" max="109" width="10.7109375" style="1192" customWidth="1"/>
    <col min="110" max="256" width="9.140625" style="1192"/>
    <col min="257" max="257" width="13.85546875" style="1192" customWidth="1"/>
    <col min="258" max="258" width="11.28515625" style="1192" customWidth="1"/>
    <col min="259" max="259" width="12.140625" style="1192" customWidth="1"/>
    <col min="260" max="261" width="12" style="1192" customWidth="1"/>
    <col min="262" max="263" width="12.7109375" style="1192" customWidth="1"/>
    <col min="264" max="266" width="20.7109375" style="1192" customWidth="1"/>
    <col min="267" max="365" width="10.7109375" style="1192" customWidth="1"/>
    <col min="366" max="512" width="9.140625" style="1192"/>
    <col min="513" max="513" width="13.85546875" style="1192" customWidth="1"/>
    <col min="514" max="514" width="11.28515625" style="1192" customWidth="1"/>
    <col min="515" max="515" width="12.140625" style="1192" customWidth="1"/>
    <col min="516" max="517" width="12" style="1192" customWidth="1"/>
    <col min="518" max="519" width="12.7109375" style="1192" customWidth="1"/>
    <col min="520" max="522" width="20.7109375" style="1192" customWidth="1"/>
    <col min="523" max="621" width="10.7109375" style="1192" customWidth="1"/>
    <col min="622" max="768" width="9.140625" style="1192"/>
    <col min="769" max="769" width="13.85546875" style="1192" customWidth="1"/>
    <col min="770" max="770" width="11.28515625" style="1192" customWidth="1"/>
    <col min="771" max="771" width="12.140625" style="1192" customWidth="1"/>
    <col min="772" max="773" width="12" style="1192" customWidth="1"/>
    <col min="774" max="775" width="12.7109375" style="1192" customWidth="1"/>
    <col min="776" max="778" width="20.7109375" style="1192" customWidth="1"/>
    <col min="779" max="877" width="10.7109375" style="1192" customWidth="1"/>
    <col min="878" max="1024" width="9.140625" style="1192"/>
    <col min="1025" max="1025" width="13.85546875" style="1192" customWidth="1"/>
    <col min="1026" max="1026" width="11.28515625" style="1192" customWidth="1"/>
    <col min="1027" max="1027" width="12.140625" style="1192" customWidth="1"/>
    <col min="1028" max="1029" width="12" style="1192" customWidth="1"/>
    <col min="1030" max="1031" width="12.7109375" style="1192" customWidth="1"/>
    <col min="1032" max="1034" width="20.7109375" style="1192" customWidth="1"/>
    <col min="1035" max="1133" width="10.7109375" style="1192" customWidth="1"/>
    <col min="1134" max="1280" width="9.140625" style="1192"/>
    <col min="1281" max="1281" width="13.85546875" style="1192" customWidth="1"/>
    <col min="1282" max="1282" width="11.28515625" style="1192" customWidth="1"/>
    <col min="1283" max="1283" width="12.140625" style="1192" customWidth="1"/>
    <col min="1284" max="1285" width="12" style="1192" customWidth="1"/>
    <col min="1286" max="1287" width="12.7109375" style="1192" customWidth="1"/>
    <col min="1288" max="1290" width="20.7109375" style="1192" customWidth="1"/>
    <col min="1291" max="1389" width="10.7109375" style="1192" customWidth="1"/>
    <col min="1390" max="1536" width="9.140625" style="1192"/>
    <col min="1537" max="1537" width="13.85546875" style="1192" customWidth="1"/>
    <col min="1538" max="1538" width="11.28515625" style="1192" customWidth="1"/>
    <col min="1539" max="1539" width="12.140625" style="1192" customWidth="1"/>
    <col min="1540" max="1541" width="12" style="1192" customWidth="1"/>
    <col min="1542" max="1543" width="12.7109375" style="1192" customWidth="1"/>
    <col min="1544" max="1546" width="20.7109375" style="1192" customWidth="1"/>
    <col min="1547" max="1645" width="10.7109375" style="1192" customWidth="1"/>
    <col min="1646" max="1792" width="9.140625" style="1192"/>
    <col min="1793" max="1793" width="13.85546875" style="1192" customWidth="1"/>
    <col min="1794" max="1794" width="11.28515625" style="1192" customWidth="1"/>
    <col min="1795" max="1795" width="12.140625" style="1192" customWidth="1"/>
    <col min="1796" max="1797" width="12" style="1192" customWidth="1"/>
    <col min="1798" max="1799" width="12.7109375" style="1192" customWidth="1"/>
    <col min="1800" max="1802" width="20.7109375" style="1192" customWidth="1"/>
    <col min="1803" max="1901" width="10.7109375" style="1192" customWidth="1"/>
    <col min="1902" max="2048" width="9.140625" style="1192"/>
    <col min="2049" max="2049" width="13.85546875" style="1192" customWidth="1"/>
    <col min="2050" max="2050" width="11.28515625" style="1192" customWidth="1"/>
    <col min="2051" max="2051" width="12.140625" style="1192" customWidth="1"/>
    <col min="2052" max="2053" width="12" style="1192" customWidth="1"/>
    <col min="2054" max="2055" width="12.7109375" style="1192" customWidth="1"/>
    <col min="2056" max="2058" width="20.7109375" style="1192" customWidth="1"/>
    <col min="2059" max="2157" width="10.7109375" style="1192" customWidth="1"/>
    <col min="2158" max="2304" width="9.140625" style="1192"/>
    <col min="2305" max="2305" width="13.85546875" style="1192" customWidth="1"/>
    <col min="2306" max="2306" width="11.28515625" style="1192" customWidth="1"/>
    <col min="2307" max="2307" width="12.140625" style="1192" customWidth="1"/>
    <col min="2308" max="2309" width="12" style="1192" customWidth="1"/>
    <col min="2310" max="2311" width="12.7109375" style="1192" customWidth="1"/>
    <col min="2312" max="2314" width="20.7109375" style="1192" customWidth="1"/>
    <col min="2315" max="2413" width="10.7109375" style="1192" customWidth="1"/>
    <col min="2414" max="2560" width="9.140625" style="1192"/>
    <col min="2561" max="2561" width="13.85546875" style="1192" customWidth="1"/>
    <col min="2562" max="2562" width="11.28515625" style="1192" customWidth="1"/>
    <col min="2563" max="2563" width="12.140625" style="1192" customWidth="1"/>
    <col min="2564" max="2565" width="12" style="1192" customWidth="1"/>
    <col min="2566" max="2567" width="12.7109375" style="1192" customWidth="1"/>
    <col min="2568" max="2570" width="20.7109375" style="1192" customWidth="1"/>
    <col min="2571" max="2669" width="10.7109375" style="1192" customWidth="1"/>
    <col min="2670" max="2816" width="9.140625" style="1192"/>
    <col min="2817" max="2817" width="13.85546875" style="1192" customWidth="1"/>
    <col min="2818" max="2818" width="11.28515625" style="1192" customWidth="1"/>
    <col min="2819" max="2819" width="12.140625" style="1192" customWidth="1"/>
    <col min="2820" max="2821" width="12" style="1192" customWidth="1"/>
    <col min="2822" max="2823" width="12.7109375" style="1192" customWidth="1"/>
    <col min="2824" max="2826" width="20.7109375" style="1192" customWidth="1"/>
    <col min="2827" max="2925" width="10.7109375" style="1192" customWidth="1"/>
    <col min="2926" max="3072" width="9.140625" style="1192"/>
    <col min="3073" max="3073" width="13.85546875" style="1192" customWidth="1"/>
    <col min="3074" max="3074" width="11.28515625" style="1192" customWidth="1"/>
    <col min="3075" max="3075" width="12.140625" style="1192" customWidth="1"/>
    <col min="3076" max="3077" width="12" style="1192" customWidth="1"/>
    <col min="3078" max="3079" width="12.7109375" style="1192" customWidth="1"/>
    <col min="3080" max="3082" width="20.7109375" style="1192" customWidth="1"/>
    <col min="3083" max="3181" width="10.7109375" style="1192" customWidth="1"/>
    <col min="3182" max="3328" width="9.140625" style="1192"/>
    <col min="3329" max="3329" width="13.85546875" style="1192" customWidth="1"/>
    <col min="3330" max="3330" width="11.28515625" style="1192" customWidth="1"/>
    <col min="3331" max="3331" width="12.140625" style="1192" customWidth="1"/>
    <col min="3332" max="3333" width="12" style="1192" customWidth="1"/>
    <col min="3334" max="3335" width="12.7109375" style="1192" customWidth="1"/>
    <col min="3336" max="3338" width="20.7109375" style="1192" customWidth="1"/>
    <col min="3339" max="3437" width="10.7109375" style="1192" customWidth="1"/>
    <col min="3438" max="3584" width="9.140625" style="1192"/>
    <col min="3585" max="3585" width="13.85546875" style="1192" customWidth="1"/>
    <col min="3586" max="3586" width="11.28515625" style="1192" customWidth="1"/>
    <col min="3587" max="3587" width="12.140625" style="1192" customWidth="1"/>
    <col min="3588" max="3589" width="12" style="1192" customWidth="1"/>
    <col min="3590" max="3591" width="12.7109375" style="1192" customWidth="1"/>
    <col min="3592" max="3594" width="20.7109375" style="1192" customWidth="1"/>
    <col min="3595" max="3693" width="10.7109375" style="1192" customWidth="1"/>
    <col min="3694" max="3840" width="9.140625" style="1192"/>
    <col min="3841" max="3841" width="13.85546875" style="1192" customWidth="1"/>
    <col min="3842" max="3842" width="11.28515625" style="1192" customWidth="1"/>
    <col min="3843" max="3843" width="12.140625" style="1192" customWidth="1"/>
    <col min="3844" max="3845" width="12" style="1192" customWidth="1"/>
    <col min="3846" max="3847" width="12.7109375" style="1192" customWidth="1"/>
    <col min="3848" max="3850" width="20.7109375" style="1192" customWidth="1"/>
    <col min="3851" max="3949" width="10.7109375" style="1192" customWidth="1"/>
    <col min="3950" max="4096" width="9.140625" style="1192"/>
    <col min="4097" max="4097" width="13.85546875" style="1192" customWidth="1"/>
    <col min="4098" max="4098" width="11.28515625" style="1192" customWidth="1"/>
    <col min="4099" max="4099" width="12.140625" style="1192" customWidth="1"/>
    <col min="4100" max="4101" width="12" style="1192" customWidth="1"/>
    <col min="4102" max="4103" width="12.7109375" style="1192" customWidth="1"/>
    <col min="4104" max="4106" width="20.7109375" style="1192" customWidth="1"/>
    <col min="4107" max="4205" width="10.7109375" style="1192" customWidth="1"/>
    <col min="4206" max="4352" width="9.140625" style="1192"/>
    <col min="4353" max="4353" width="13.85546875" style="1192" customWidth="1"/>
    <col min="4354" max="4354" width="11.28515625" style="1192" customWidth="1"/>
    <col min="4355" max="4355" width="12.140625" style="1192" customWidth="1"/>
    <col min="4356" max="4357" width="12" style="1192" customWidth="1"/>
    <col min="4358" max="4359" width="12.7109375" style="1192" customWidth="1"/>
    <col min="4360" max="4362" width="20.7109375" style="1192" customWidth="1"/>
    <col min="4363" max="4461" width="10.7109375" style="1192" customWidth="1"/>
    <col min="4462" max="4608" width="9.140625" style="1192"/>
    <col min="4609" max="4609" width="13.85546875" style="1192" customWidth="1"/>
    <col min="4610" max="4610" width="11.28515625" style="1192" customWidth="1"/>
    <col min="4611" max="4611" width="12.140625" style="1192" customWidth="1"/>
    <col min="4612" max="4613" width="12" style="1192" customWidth="1"/>
    <col min="4614" max="4615" width="12.7109375" style="1192" customWidth="1"/>
    <col min="4616" max="4618" width="20.7109375" style="1192" customWidth="1"/>
    <col min="4619" max="4717" width="10.7109375" style="1192" customWidth="1"/>
    <col min="4718" max="4864" width="9.140625" style="1192"/>
    <col min="4865" max="4865" width="13.85546875" style="1192" customWidth="1"/>
    <col min="4866" max="4866" width="11.28515625" style="1192" customWidth="1"/>
    <col min="4867" max="4867" width="12.140625" style="1192" customWidth="1"/>
    <col min="4868" max="4869" width="12" style="1192" customWidth="1"/>
    <col min="4870" max="4871" width="12.7109375" style="1192" customWidth="1"/>
    <col min="4872" max="4874" width="20.7109375" style="1192" customWidth="1"/>
    <col min="4875" max="4973" width="10.7109375" style="1192" customWidth="1"/>
    <col min="4974" max="5120" width="9.140625" style="1192"/>
    <col min="5121" max="5121" width="13.85546875" style="1192" customWidth="1"/>
    <col min="5122" max="5122" width="11.28515625" style="1192" customWidth="1"/>
    <col min="5123" max="5123" width="12.140625" style="1192" customWidth="1"/>
    <col min="5124" max="5125" width="12" style="1192" customWidth="1"/>
    <col min="5126" max="5127" width="12.7109375" style="1192" customWidth="1"/>
    <col min="5128" max="5130" width="20.7109375" style="1192" customWidth="1"/>
    <col min="5131" max="5229" width="10.7109375" style="1192" customWidth="1"/>
    <col min="5230" max="5376" width="9.140625" style="1192"/>
    <col min="5377" max="5377" width="13.85546875" style="1192" customWidth="1"/>
    <col min="5378" max="5378" width="11.28515625" style="1192" customWidth="1"/>
    <col min="5379" max="5379" width="12.140625" style="1192" customWidth="1"/>
    <col min="5380" max="5381" width="12" style="1192" customWidth="1"/>
    <col min="5382" max="5383" width="12.7109375" style="1192" customWidth="1"/>
    <col min="5384" max="5386" width="20.7109375" style="1192" customWidth="1"/>
    <col min="5387" max="5485" width="10.7109375" style="1192" customWidth="1"/>
    <col min="5486" max="5632" width="9.140625" style="1192"/>
    <col min="5633" max="5633" width="13.85546875" style="1192" customWidth="1"/>
    <col min="5634" max="5634" width="11.28515625" style="1192" customWidth="1"/>
    <col min="5635" max="5635" width="12.140625" style="1192" customWidth="1"/>
    <col min="5636" max="5637" width="12" style="1192" customWidth="1"/>
    <col min="5638" max="5639" width="12.7109375" style="1192" customWidth="1"/>
    <col min="5640" max="5642" width="20.7109375" style="1192" customWidth="1"/>
    <col min="5643" max="5741" width="10.7109375" style="1192" customWidth="1"/>
    <col min="5742" max="5888" width="9.140625" style="1192"/>
    <col min="5889" max="5889" width="13.85546875" style="1192" customWidth="1"/>
    <col min="5890" max="5890" width="11.28515625" style="1192" customWidth="1"/>
    <col min="5891" max="5891" width="12.140625" style="1192" customWidth="1"/>
    <col min="5892" max="5893" width="12" style="1192" customWidth="1"/>
    <col min="5894" max="5895" width="12.7109375" style="1192" customWidth="1"/>
    <col min="5896" max="5898" width="20.7109375" style="1192" customWidth="1"/>
    <col min="5899" max="5997" width="10.7109375" style="1192" customWidth="1"/>
    <col min="5998" max="6144" width="9.140625" style="1192"/>
    <col min="6145" max="6145" width="13.85546875" style="1192" customWidth="1"/>
    <col min="6146" max="6146" width="11.28515625" style="1192" customWidth="1"/>
    <col min="6147" max="6147" width="12.140625" style="1192" customWidth="1"/>
    <col min="6148" max="6149" width="12" style="1192" customWidth="1"/>
    <col min="6150" max="6151" width="12.7109375" style="1192" customWidth="1"/>
    <col min="6152" max="6154" width="20.7109375" style="1192" customWidth="1"/>
    <col min="6155" max="6253" width="10.7109375" style="1192" customWidth="1"/>
    <col min="6254" max="6400" width="9.140625" style="1192"/>
    <col min="6401" max="6401" width="13.85546875" style="1192" customWidth="1"/>
    <col min="6402" max="6402" width="11.28515625" style="1192" customWidth="1"/>
    <col min="6403" max="6403" width="12.140625" style="1192" customWidth="1"/>
    <col min="6404" max="6405" width="12" style="1192" customWidth="1"/>
    <col min="6406" max="6407" width="12.7109375" style="1192" customWidth="1"/>
    <col min="6408" max="6410" width="20.7109375" style="1192" customWidth="1"/>
    <col min="6411" max="6509" width="10.7109375" style="1192" customWidth="1"/>
    <col min="6510" max="6656" width="9.140625" style="1192"/>
    <col min="6657" max="6657" width="13.85546875" style="1192" customWidth="1"/>
    <col min="6658" max="6658" width="11.28515625" style="1192" customWidth="1"/>
    <col min="6659" max="6659" width="12.140625" style="1192" customWidth="1"/>
    <col min="6660" max="6661" width="12" style="1192" customWidth="1"/>
    <col min="6662" max="6663" width="12.7109375" style="1192" customWidth="1"/>
    <col min="6664" max="6666" width="20.7109375" style="1192" customWidth="1"/>
    <col min="6667" max="6765" width="10.7109375" style="1192" customWidth="1"/>
    <col min="6766" max="6912" width="9.140625" style="1192"/>
    <col min="6913" max="6913" width="13.85546875" style="1192" customWidth="1"/>
    <col min="6914" max="6914" width="11.28515625" style="1192" customWidth="1"/>
    <col min="6915" max="6915" width="12.140625" style="1192" customWidth="1"/>
    <col min="6916" max="6917" width="12" style="1192" customWidth="1"/>
    <col min="6918" max="6919" width="12.7109375" style="1192" customWidth="1"/>
    <col min="6920" max="6922" width="20.7109375" style="1192" customWidth="1"/>
    <col min="6923" max="7021" width="10.7109375" style="1192" customWidth="1"/>
    <col min="7022" max="7168" width="9.140625" style="1192"/>
    <col min="7169" max="7169" width="13.85546875" style="1192" customWidth="1"/>
    <col min="7170" max="7170" width="11.28515625" style="1192" customWidth="1"/>
    <col min="7171" max="7171" width="12.140625" style="1192" customWidth="1"/>
    <col min="7172" max="7173" width="12" style="1192" customWidth="1"/>
    <col min="7174" max="7175" width="12.7109375" style="1192" customWidth="1"/>
    <col min="7176" max="7178" width="20.7109375" style="1192" customWidth="1"/>
    <col min="7179" max="7277" width="10.7109375" style="1192" customWidth="1"/>
    <col min="7278" max="7424" width="9.140625" style="1192"/>
    <col min="7425" max="7425" width="13.85546875" style="1192" customWidth="1"/>
    <col min="7426" max="7426" width="11.28515625" style="1192" customWidth="1"/>
    <col min="7427" max="7427" width="12.140625" style="1192" customWidth="1"/>
    <col min="7428" max="7429" width="12" style="1192" customWidth="1"/>
    <col min="7430" max="7431" width="12.7109375" style="1192" customWidth="1"/>
    <col min="7432" max="7434" width="20.7109375" style="1192" customWidth="1"/>
    <col min="7435" max="7533" width="10.7109375" style="1192" customWidth="1"/>
    <col min="7534" max="7680" width="9.140625" style="1192"/>
    <col min="7681" max="7681" width="13.85546875" style="1192" customWidth="1"/>
    <col min="7682" max="7682" width="11.28515625" style="1192" customWidth="1"/>
    <col min="7683" max="7683" width="12.140625" style="1192" customWidth="1"/>
    <col min="7684" max="7685" width="12" style="1192" customWidth="1"/>
    <col min="7686" max="7687" width="12.7109375" style="1192" customWidth="1"/>
    <col min="7688" max="7690" width="20.7109375" style="1192" customWidth="1"/>
    <col min="7691" max="7789" width="10.7109375" style="1192" customWidth="1"/>
    <col min="7790" max="7936" width="9.140625" style="1192"/>
    <col min="7937" max="7937" width="13.85546875" style="1192" customWidth="1"/>
    <col min="7938" max="7938" width="11.28515625" style="1192" customWidth="1"/>
    <col min="7939" max="7939" width="12.140625" style="1192" customWidth="1"/>
    <col min="7940" max="7941" width="12" style="1192" customWidth="1"/>
    <col min="7942" max="7943" width="12.7109375" style="1192" customWidth="1"/>
    <col min="7944" max="7946" width="20.7109375" style="1192" customWidth="1"/>
    <col min="7947" max="8045" width="10.7109375" style="1192" customWidth="1"/>
    <col min="8046" max="8192" width="9.140625" style="1192"/>
    <col min="8193" max="8193" width="13.85546875" style="1192" customWidth="1"/>
    <col min="8194" max="8194" width="11.28515625" style="1192" customWidth="1"/>
    <col min="8195" max="8195" width="12.140625" style="1192" customWidth="1"/>
    <col min="8196" max="8197" width="12" style="1192" customWidth="1"/>
    <col min="8198" max="8199" width="12.7109375" style="1192" customWidth="1"/>
    <col min="8200" max="8202" width="20.7109375" style="1192" customWidth="1"/>
    <col min="8203" max="8301" width="10.7109375" style="1192" customWidth="1"/>
    <col min="8302" max="8448" width="9.140625" style="1192"/>
    <col min="8449" max="8449" width="13.85546875" style="1192" customWidth="1"/>
    <col min="8450" max="8450" width="11.28515625" style="1192" customWidth="1"/>
    <col min="8451" max="8451" width="12.140625" style="1192" customWidth="1"/>
    <col min="8452" max="8453" width="12" style="1192" customWidth="1"/>
    <col min="8454" max="8455" width="12.7109375" style="1192" customWidth="1"/>
    <col min="8456" max="8458" width="20.7109375" style="1192" customWidth="1"/>
    <col min="8459" max="8557" width="10.7109375" style="1192" customWidth="1"/>
    <col min="8558" max="8704" width="9.140625" style="1192"/>
    <col min="8705" max="8705" width="13.85546875" style="1192" customWidth="1"/>
    <col min="8706" max="8706" width="11.28515625" style="1192" customWidth="1"/>
    <col min="8707" max="8707" width="12.140625" style="1192" customWidth="1"/>
    <col min="8708" max="8709" width="12" style="1192" customWidth="1"/>
    <col min="8710" max="8711" width="12.7109375" style="1192" customWidth="1"/>
    <col min="8712" max="8714" width="20.7109375" style="1192" customWidth="1"/>
    <col min="8715" max="8813" width="10.7109375" style="1192" customWidth="1"/>
    <col min="8814" max="8960" width="9.140625" style="1192"/>
    <col min="8961" max="8961" width="13.85546875" style="1192" customWidth="1"/>
    <col min="8962" max="8962" width="11.28515625" style="1192" customWidth="1"/>
    <col min="8963" max="8963" width="12.140625" style="1192" customWidth="1"/>
    <col min="8964" max="8965" width="12" style="1192" customWidth="1"/>
    <col min="8966" max="8967" width="12.7109375" style="1192" customWidth="1"/>
    <col min="8968" max="8970" width="20.7109375" style="1192" customWidth="1"/>
    <col min="8971" max="9069" width="10.7109375" style="1192" customWidth="1"/>
    <col min="9070" max="9216" width="9.140625" style="1192"/>
    <col min="9217" max="9217" width="13.85546875" style="1192" customWidth="1"/>
    <col min="9218" max="9218" width="11.28515625" style="1192" customWidth="1"/>
    <col min="9219" max="9219" width="12.140625" style="1192" customWidth="1"/>
    <col min="9220" max="9221" width="12" style="1192" customWidth="1"/>
    <col min="9222" max="9223" width="12.7109375" style="1192" customWidth="1"/>
    <col min="9224" max="9226" width="20.7109375" style="1192" customWidth="1"/>
    <col min="9227" max="9325" width="10.7109375" style="1192" customWidth="1"/>
    <col min="9326" max="9472" width="9.140625" style="1192"/>
    <col min="9473" max="9473" width="13.85546875" style="1192" customWidth="1"/>
    <col min="9474" max="9474" width="11.28515625" style="1192" customWidth="1"/>
    <col min="9475" max="9475" width="12.140625" style="1192" customWidth="1"/>
    <col min="9476" max="9477" width="12" style="1192" customWidth="1"/>
    <col min="9478" max="9479" width="12.7109375" style="1192" customWidth="1"/>
    <col min="9480" max="9482" width="20.7109375" style="1192" customWidth="1"/>
    <col min="9483" max="9581" width="10.7109375" style="1192" customWidth="1"/>
    <col min="9582" max="9728" width="9.140625" style="1192"/>
    <col min="9729" max="9729" width="13.85546875" style="1192" customWidth="1"/>
    <col min="9730" max="9730" width="11.28515625" style="1192" customWidth="1"/>
    <col min="9731" max="9731" width="12.140625" style="1192" customWidth="1"/>
    <col min="9732" max="9733" width="12" style="1192" customWidth="1"/>
    <col min="9734" max="9735" width="12.7109375" style="1192" customWidth="1"/>
    <col min="9736" max="9738" width="20.7109375" style="1192" customWidth="1"/>
    <col min="9739" max="9837" width="10.7109375" style="1192" customWidth="1"/>
    <col min="9838" max="9984" width="9.140625" style="1192"/>
    <col min="9985" max="9985" width="13.85546875" style="1192" customWidth="1"/>
    <col min="9986" max="9986" width="11.28515625" style="1192" customWidth="1"/>
    <col min="9987" max="9987" width="12.140625" style="1192" customWidth="1"/>
    <col min="9988" max="9989" width="12" style="1192" customWidth="1"/>
    <col min="9990" max="9991" width="12.7109375" style="1192" customWidth="1"/>
    <col min="9992" max="9994" width="20.7109375" style="1192" customWidth="1"/>
    <col min="9995" max="10093" width="10.7109375" style="1192" customWidth="1"/>
    <col min="10094" max="10240" width="9.140625" style="1192"/>
    <col min="10241" max="10241" width="13.85546875" style="1192" customWidth="1"/>
    <col min="10242" max="10242" width="11.28515625" style="1192" customWidth="1"/>
    <col min="10243" max="10243" width="12.140625" style="1192" customWidth="1"/>
    <col min="10244" max="10245" width="12" style="1192" customWidth="1"/>
    <col min="10246" max="10247" width="12.7109375" style="1192" customWidth="1"/>
    <col min="10248" max="10250" width="20.7109375" style="1192" customWidth="1"/>
    <col min="10251" max="10349" width="10.7109375" style="1192" customWidth="1"/>
    <col min="10350" max="10496" width="9.140625" style="1192"/>
    <col min="10497" max="10497" width="13.85546875" style="1192" customWidth="1"/>
    <col min="10498" max="10498" width="11.28515625" style="1192" customWidth="1"/>
    <col min="10499" max="10499" width="12.140625" style="1192" customWidth="1"/>
    <col min="10500" max="10501" width="12" style="1192" customWidth="1"/>
    <col min="10502" max="10503" width="12.7109375" style="1192" customWidth="1"/>
    <col min="10504" max="10506" width="20.7109375" style="1192" customWidth="1"/>
    <col min="10507" max="10605" width="10.7109375" style="1192" customWidth="1"/>
    <col min="10606" max="10752" width="9.140625" style="1192"/>
    <col min="10753" max="10753" width="13.85546875" style="1192" customWidth="1"/>
    <col min="10754" max="10754" width="11.28515625" style="1192" customWidth="1"/>
    <col min="10755" max="10755" width="12.140625" style="1192" customWidth="1"/>
    <col min="10756" max="10757" width="12" style="1192" customWidth="1"/>
    <col min="10758" max="10759" width="12.7109375" style="1192" customWidth="1"/>
    <col min="10760" max="10762" width="20.7109375" style="1192" customWidth="1"/>
    <col min="10763" max="10861" width="10.7109375" style="1192" customWidth="1"/>
    <col min="10862" max="11008" width="9.140625" style="1192"/>
    <col min="11009" max="11009" width="13.85546875" style="1192" customWidth="1"/>
    <col min="11010" max="11010" width="11.28515625" style="1192" customWidth="1"/>
    <col min="11011" max="11011" width="12.140625" style="1192" customWidth="1"/>
    <col min="11012" max="11013" width="12" style="1192" customWidth="1"/>
    <col min="11014" max="11015" width="12.7109375" style="1192" customWidth="1"/>
    <col min="11016" max="11018" width="20.7109375" style="1192" customWidth="1"/>
    <col min="11019" max="11117" width="10.7109375" style="1192" customWidth="1"/>
    <col min="11118" max="11264" width="9.140625" style="1192"/>
    <col min="11265" max="11265" width="13.85546875" style="1192" customWidth="1"/>
    <col min="11266" max="11266" width="11.28515625" style="1192" customWidth="1"/>
    <col min="11267" max="11267" width="12.140625" style="1192" customWidth="1"/>
    <col min="11268" max="11269" width="12" style="1192" customWidth="1"/>
    <col min="11270" max="11271" width="12.7109375" style="1192" customWidth="1"/>
    <col min="11272" max="11274" width="20.7109375" style="1192" customWidth="1"/>
    <col min="11275" max="11373" width="10.7109375" style="1192" customWidth="1"/>
    <col min="11374" max="11520" width="9.140625" style="1192"/>
    <col min="11521" max="11521" width="13.85546875" style="1192" customWidth="1"/>
    <col min="11522" max="11522" width="11.28515625" style="1192" customWidth="1"/>
    <col min="11523" max="11523" width="12.140625" style="1192" customWidth="1"/>
    <col min="11524" max="11525" width="12" style="1192" customWidth="1"/>
    <col min="11526" max="11527" width="12.7109375" style="1192" customWidth="1"/>
    <col min="11528" max="11530" width="20.7109375" style="1192" customWidth="1"/>
    <col min="11531" max="11629" width="10.7109375" style="1192" customWidth="1"/>
    <col min="11630" max="11776" width="9.140625" style="1192"/>
    <col min="11777" max="11777" width="13.85546875" style="1192" customWidth="1"/>
    <col min="11778" max="11778" width="11.28515625" style="1192" customWidth="1"/>
    <col min="11779" max="11779" width="12.140625" style="1192" customWidth="1"/>
    <col min="11780" max="11781" width="12" style="1192" customWidth="1"/>
    <col min="11782" max="11783" width="12.7109375" style="1192" customWidth="1"/>
    <col min="11784" max="11786" width="20.7109375" style="1192" customWidth="1"/>
    <col min="11787" max="11885" width="10.7109375" style="1192" customWidth="1"/>
    <col min="11886" max="12032" width="9.140625" style="1192"/>
    <col min="12033" max="12033" width="13.85546875" style="1192" customWidth="1"/>
    <col min="12034" max="12034" width="11.28515625" style="1192" customWidth="1"/>
    <col min="12035" max="12035" width="12.140625" style="1192" customWidth="1"/>
    <col min="12036" max="12037" width="12" style="1192" customWidth="1"/>
    <col min="12038" max="12039" width="12.7109375" style="1192" customWidth="1"/>
    <col min="12040" max="12042" width="20.7109375" style="1192" customWidth="1"/>
    <col min="12043" max="12141" width="10.7109375" style="1192" customWidth="1"/>
    <col min="12142" max="12288" width="9.140625" style="1192"/>
    <col min="12289" max="12289" width="13.85546875" style="1192" customWidth="1"/>
    <col min="12290" max="12290" width="11.28515625" style="1192" customWidth="1"/>
    <col min="12291" max="12291" width="12.140625" style="1192" customWidth="1"/>
    <col min="12292" max="12293" width="12" style="1192" customWidth="1"/>
    <col min="12294" max="12295" width="12.7109375" style="1192" customWidth="1"/>
    <col min="12296" max="12298" width="20.7109375" style="1192" customWidth="1"/>
    <col min="12299" max="12397" width="10.7109375" style="1192" customWidth="1"/>
    <col min="12398" max="12544" width="9.140625" style="1192"/>
    <col min="12545" max="12545" width="13.85546875" style="1192" customWidth="1"/>
    <col min="12546" max="12546" width="11.28515625" style="1192" customWidth="1"/>
    <col min="12547" max="12547" width="12.140625" style="1192" customWidth="1"/>
    <col min="12548" max="12549" width="12" style="1192" customWidth="1"/>
    <col min="12550" max="12551" width="12.7109375" style="1192" customWidth="1"/>
    <col min="12552" max="12554" width="20.7109375" style="1192" customWidth="1"/>
    <col min="12555" max="12653" width="10.7109375" style="1192" customWidth="1"/>
    <col min="12654" max="12800" width="9.140625" style="1192"/>
    <col min="12801" max="12801" width="13.85546875" style="1192" customWidth="1"/>
    <col min="12802" max="12802" width="11.28515625" style="1192" customWidth="1"/>
    <col min="12803" max="12803" width="12.140625" style="1192" customWidth="1"/>
    <col min="12804" max="12805" width="12" style="1192" customWidth="1"/>
    <col min="12806" max="12807" width="12.7109375" style="1192" customWidth="1"/>
    <col min="12808" max="12810" width="20.7109375" style="1192" customWidth="1"/>
    <col min="12811" max="12909" width="10.7109375" style="1192" customWidth="1"/>
    <col min="12910" max="13056" width="9.140625" style="1192"/>
    <col min="13057" max="13057" width="13.85546875" style="1192" customWidth="1"/>
    <col min="13058" max="13058" width="11.28515625" style="1192" customWidth="1"/>
    <col min="13059" max="13059" width="12.140625" style="1192" customWidth="1"/>
    <col min="13060" max="13061" width="12" style="1192" customWidth="1"/>
    <col min="13062" max="13063" width="12.7109375" style="1192" customWidth="1"/>
    <col min="13064" max="13066" width="20.7109375" style="1192" customWidth="1"/>
    <col min="13067" max="13165" width="10.7109375" style="1192" customWidth="1"/>
    <col min="13166" max="13312" width="9.140625" style="1192"/>
    <col min="13313" max="13313" width="13.85546875" style="1192" customWidth="1"/>
    <col min="13314" max="13314" width="11.28515625" style="1192" customWidth="1"/>
    <col min="13315" max="13315" width="12.140625" style="1192" customWidth="1"/>
    <col min="13316" max="13317" width="12" style="1192" customWidth="1"/>
    <col min="13318" max="13319" width="12.7109375" style="1192" customWidth="1"/>
    <col min="13320" max="13322" width="20.7109375" style="1192" customWidth="1"/>
    <col min="13323" max="13421" width="10.7109375" style="1192" customWidth="1"/>
    <col min="13422" max="13568" width="9.140625" style="1192"/>
    <col min="13569" max="13569" width="13.85546875" style="1192" customWidth="1"/>
    <col min="13570" max="13570" width="11.28515625" style="1192" customWidth="1"/>
    <col min="13571" max="13571" width="12.140625" style="1192" customWidth="1"/>
    <col min="13572" max="13573" width="12" style="1192" customWidth="1"/>
    <col min="13574" max="13575" width="12.7109375" style="1192" customWidth="1"/>
    <col min="13576" max="13578" width="20.7109375" style="1192" customWidth="1"/>
    <col min="13579" max="13677" width="10.7109375" style="1192" customWidth="1"/>
    <col min="13678" max="13824" width="9.140625" style="1192"/>
    <col min="13825" max="13825" width="13.85546875" style="1192" customWidth="1"/>
    <col min="13826" max="13826" width="11.28515625" style="1192" customWidth="1"/>
    <col min="13827" max="13827" width="12.140625" style="1192" customWidth="1"/>
    <col min="13828" max="13829" width="12" style="1192" customWidth="1"/>
    <col min="13830" max="13831" width="12.7109375" style="1192" customWidth="1"/>
    <col min="13832" max="13834" width="20.7109375" style="1192" customWidth="1"/>
    <col min="13835" max="13933" width="10.7109375" style="1192" customWidth="1"/>
    <col min="13934" max="14080" width="9.140625" style="1192"/>
    <col min="14081" max="14081" width="13.85546875" style="1192" customWidth="1"/>
    <col min="14082" max="14082" width="11.28515625" style="1192" customWidth="1"/>
    <col min="14083" max="14083" width="12.140625" style="1192" customWidth="1"/>
    <col min="14084" max="14085" width="12" style="1192" customWidth="1"/>
    <col min="14086" max="14087" width="12.7109375" style="1192" customWidth="1"/>
    <col min="14088" max="14090" width="20.7109375" style="1192" customWidth="1"/>
    <col min="14091" max="14189" width="10.7109375" style="1192" customWidth="1"/>
    <col min="14190" max="14336" width="9.140625" style="1192"/>
    <col min="14337" max="14337" width="13.85546875" style="1192" customWidth="1"/>
    <col min="14338" max="14338" width="11.28515625" style="1192" customWidth="1"/>
    <col min="14339" max="14339" width="12.140625" style="1192" customWidth="1"/>
    <col min="14340" max="14341" width="12" style="1192" customWidth="1"/>
    <col min="14342" max="14343" width="12.7109375" style="1192" customWidth="1"/>
    <col min="14344" max="14346" width="20.7109375" style="1192" customWidth="1"/>
    <col min="14347" max="14445" width="10.7109375" style="1192" customWidth="1"/>
    <col min="14446" max="14592" width="9.140625" style="1192"/>
    <col min="14593" max="14593" width="13.85546875" style="1192" customWidth="1"/>
    <col min="14594" max="14594" width="11.28515625" style="1192" customWidth="1"/>
    <col min="14595" max="14595" width="12.140625" style="1192" customWidth="1"/>
    <col min="14596" max="14597" width="12" style="1192" customWidth="1"/>
    <col min="14598" max="14599" width="12.7109375" style="1192" customWidth="1"/>
    <col min="14600" max="14602" width="20.7109375" style="1192" customWidth="1"/>
    <col min="14603" max="14701" width="10.7109375" style="1192" customWidth="1"/>
    <col min="14702" max="14848" width="9.140625" style="1192"/>
    <col min="14849" max="14849" width="13.85546875" style="1192" customWidth="1"/>
    <col min="14850" max="14850" width="11.28515625" style="1192" customWidth="1"/>
    <col min="14851" max="14851" width="12.140625" style="1192" customWidth="1"/>
    <col min="14852" max="14853" width="12" style="1192" customWidth="1"/>
    <col min="14854" max="14855" width="12.7109375" style="1192" customWidth="1"/>
    <col min="14856" max="14858" width="20.7109375" style="1192" customWidth="1"/>
    <col min="14859" max="14957" width="10.7109375" style="1192" customWidth="1"/>
    <col min="14958" max="15104" width="9.140625" style="1192"/>
    <col min="15105" max="15105" width="13.85546875" style="1192" customWidth="1"/>
    <col min="15106" max="15106" width="11.28515625" style="1192" customWidth="1"/>
    <col min="15107" max="15107" width="12.140625" style="1192" customWidth="1"/>
    <col min="15108" max="15109" width="12" style="1192" customWidth="1"/>
    <col min="15110" max="15111" width="12.7109375" style="1192" customWidth="1"/>
    <col min="15112" max="15114" width="20.7109375" style="1192" customWidth="1"/>
    <col min="15115" max="15213" width="10.7109375" style="1192" customWidth="1"/>
    <col min="15214" max="15360" width="9.140625" style="1192"/>
    <col min="15361" max="15361" width="13.85546875" style="1192" customWidth="1"/>
    <col min="15362" max="15362" width="11.28515625" style="1192" customWidth="1"/>
    <col min="15363" max="15363" width="12.140625" style="1192" customWidth="1"/>
    <col min="15364" max="15365" width="12" style="1192" customWidth="1"/>
    <col min="15366" max="15367" width="12.7109375" style="1192" customWidth="1"/>
    <col min="15368" max="15370" width="20.7109375" style="1192" customWidth="1"/>
    <col min="15371" max="15469" width="10.7109375" style="1192" customWidth="1"/>
    <col min="15470" max="15616" width="9.140625" style="1192"/>
    <col min="15617" max="15617" width="13.85546875" style="1192" customWidth="1"/>
    <col min="15618" max="15618" width="11.28515625" style="1192" customWidth="1"/>
    <col min="15619" max="15619" width="12.140625" style="1192" customWidth="1"/>
    <col min="15620" max="15621" width="12" style="1192" customWidth="1"/>
    <col min="15622" max="15623" width="12.7109375" style="1192" customWidth="1"/>
    <col min="15624" max="15626" width="20.7109375" style="1192" customWidth="1"/>
    <col min="15627" max="15725" width="10.7109375" style="1192" customWidth="1"/>
    <col min="15726" max="15872" width="9.140625" style="1192"/>
    <col min="15873" max="15873" width="13.85546875" style="1192" customWidth="1"/>
    <col min="15874" max="15874" width="11.28515625" style="1192" customWidth="1"/>
    <col min="15875" max="15875" width="12.140625" style="1192" customWidth="1"/>
    <col min="15876" max="15877" width="12" style="1192" customWidth="1"/>
    <col min="15878" max="15879" width="12.7109375" style="1192" customWidth="1"/>
    <col min="15880" max="15882" width="20.7109375" style="1192" customWidth="1"/>
    <col min="15883" max="15981" width="10.7109375" style="1192" customWidth="1"/>
    <col min="15982" max="16128" width="9.140625" style="1192"/>
    <col min="16129" max="16129" width="13.85546875" style="1192" customWidth="1"/>
    <col min="16130" max="16130" width="11.28515625" style="1192" customWidth="1"/>
    <col min="16131" max="16131" width="12.140625" style="1192" customWidth="1"/>
    <col min="16132" max="16133" width="12" style="1192" customWidth="1"/>
    <col min="16134" max="16135" width="12.7109375" style="1192" customWidth="1"/>
    <col min="16136" max="16138" width="20.7109375" style="1192" customWidth="1"/>
    <col min="16139" max="16237" width="10.7109375" style="1192" customWidth="1"/>
    <col min="16238" max="16384" width="9.140625" style="1192"/>
  </cols>
  <sheetData>
    <row r="1" spans="1:11" ht="15" customHeight="1">
      <c r="A1" s="1330" t="s">
        <v>1527</v>
      </c>
      <c r="B1" s="1712"/>
      <c r="C1" s="1712"/>
      <c r="D1" s="1712"/>
      <c r="E1" s="1712"/>
      <c r="F1" s="1712"/>
    </row>
    <row r="2" spans="1:11" ht="21" customHeight="1">
      <c r="A2" s="1998" t="s">
        <v>886</v>
      </c>
      <c r="B2" s="1998"/>
      <c r="C2" s="1998"/>
      <c r="D2" s="1998"/>
      <c r="E2" s="1998"/>
      <c r="F2" s="1998"/>
    </row>
    <row r="3" spans="1:11" ht="33" customHeight="1">
      <c r="A3" s="1780" t="s">
        <v>887</v>
      </c>
      <c r="B3" s="1780"/>
      <c r="C3" s="1780"/>
      <c r="D3" s="1780"/>
      <c r="E3" s="1780"/>
      <c r="F3" s="1780"/>
      <c r="G3" s="1780"/>
    </row>
    <row r="4" spans="1:11" ht="15" customHeight="1">
      <c r="A4" s="1193">
        <v>2015</v>
      </c>
      <c r="B4" s="1194"/>
      <c r="C4" s="1194"/>
      <c r="D4" s="1194"/>
      <c r="G4" s="1195" t="s">
        <v>671</v>
      </c>
      <c r="H4" s="1194"/>
      <c r="I4" s="1194"/>
      <c r="J4" s="1195"/>
      <c r="K4" s="1194"/>
    </row>
    <row r="5" spans="1:11" ht="45.75" customHeight="1">
      <c r="A5" s="1209" t="s">
        <v>872</v>
      </c>
      <c r="B5" s="1210" t="s">
        <v>880</v>
      </c>
      <c r="C5" s="1210" t="s">
        <v>881</v>
      </c>
      <c r="D5" s="1211" t="s">
        <v>882</v>
      </c>
      <c r="E5" s="1211" t="s">
        <v>883</v>
      </c>
      <c r="F5" s="1211" t="s">
        <v>884</v>
      </c>
      <c r="G5" s="1211" t="s">
        <v>885</v>
      </c>
      <c r="H5" s="1196"/>
      <c r="I5" s="1196"/>
      <c r="J5" s="1196"/>
      <c r="K5" s="1196"/>
    </row>
    <row r="6" spans="1:11" ht="12.95" customHeight="1">
      <c r="E6" s="1194"/>
      <c r="G6" s="1194"/>
      <c r="H6" s="1194"/>
      <c r="I6" s="1194"/>
      <c r="J6" s="1194"/>
      <c r="K6" s="1194"/>
    </row>
    <row r="7" spans="1:11" s="1197" customFormat="1" ht="12.95" customHeight="1">
      <c r="A7" s="17" t="s">
        <v>9</v>
      </c>
      <c r="B7" s="87">
        <f t="shared" ref="B7:G7" si="0">SUM(B9:B13)</f>
        <v>1306</v>
      </c>
      <c r="C7" s="87">
        <f t="shared" si="0"/>
        <v>23853.999999999993</v>
      </c>
      <c r="D7" s="87">
        <f t="shared" si="0"/>
        <v>514115362</v>
      </c>
      <c r="E7" s="87">
        <f t="shared" si="0"/>
        <v>412351153.00000012</v>
      </c>
      <c r="F7" s="87">
        <f t="shared" si="0"/>
        <v>234102102.00000018</v>
      </c>
      <c r="G7" s="87">
        <f t="shared" si="0"/>
        <v>178249051.00000012</v>
      </c>
      <c r="H7" s="1201"/>
      <c r="I7" s="1201"/>
      <c r="J7" s="1201"/>
      <c r="K7" s="1201"/>
    </row>
    <row r="8" spans="1:11" s="1197" customFormat="1" ht="12.95" customHeight="1">
      <c r="A8" s="17"/>
      <c r="B8" s="87"/>
      <c r="C8" s="87"/>
      <c r="D8" s="87"/>
      <c r="E8" s="87"/>
      <c r="F8" s="87"/>
      <c r="G8" s="87"/>
      <c r="H8" s="1201"/>
      <c r="I8" s="1201"/>
      <c r="J8" s="1201"/>
      <c r="K8" s="1201"/>
    </row>
    <row r="9" spans="1:11" ht="12.95" customHeight="1">
      <c r="A9" s="1192" t="s">
        <v>873</v>
      </c>
      <c r="B9" s="1198">
        <v>458</v>
      </c>
      <c r="C9" s="101">
        <v>17925.999999999996</v>
      </c>
      <c r="D9" s="101">
        <v>375520952.99999994</v>
      </c>
      <c r="E9" s="101">
        <v>308041106.00000006</v>
      </c>
      <c r="F9" s="1202">
        <v>158013094.00000012</v>
      </c>
      <c r="G9" s="1200">
        <v>150028012.00000012</v>
      </c>
      <c r="H9" s="1201"/>
      <c r="I9" s="1201"/>
      <c r="J9" s="1201"/>
      <c r="K9" s="1201"/>
    </row>
    <row r="10" spans="1:11" s="1197" customFormat="1" ht="12.95" customHeight="1">
      <c r="A10" s="1192" t="s">
        <v>874</v>
      </c>
      <c r="B10" s="1198">
        <v>632</v>
      </c>
      <c r="C10" s="101">
        <v>4514.9999999999982</v>
      </c>
      <c r="D10" s="101">
        <v>128943193.00000004</v>
      </c>
      <c r="E10" s="101">
        <v>95184412.00000006</v>
      </c>
      <c r="F10" s="1202">
        <v>73304745.000000045</v>
      </c>
      <c r="G10" s="1200">
        <v>21879666.999999996</v>
      </c>
      <c r="H10" s="1201"/>
      <c r="I10" s="1201"/>
      <c r="J10" s="1201"/>
      <c r="K10" s="1201"/>
    </row>
    <row r="11" spans="1:11" ht="12.95" customHeight="1">
      <c r="A11" s="1192" t="s">
        <v>875</v>
      </c>
      <c r="B11" s="1198">
        <v>161</v>
      </c>
      <c r="C11" s="101">
        <v>1343</v>
      </c>
      <c r="D11" s="101">
        <v>9216170.0000000056</v>
      </c>
      <c r="E11" s="101">
        <v>8728764.0000000019</v>
      </c>
      <c r="F11" s="1202">
        <v>2678597.9999999981</v>
      </c>
      <c r="G11" s="1200">
        <v>6050165.9999999981</v>
      </c>
      <c r="H11" s="1201"/>
      <c r="I11" s="1201"/>
      <c r="J11" s="1201"/>
      <c r="K11" s="1201"/>
    </row>
    <row r="12" spans="1:11" ht="12.95" customHeight="1">
      <c r="A12" s="1192" t="s">
        <v>876</v>
      </c>
      <c r="B12" s="1198">
        <v>41</v>
      </c>
      <c r="C12" s="101">
        <v>48.000000000000007</v>
      </c>
      <c r="D12" s="101">
        <v>313649.99999999983</v>
      </c>
      <c r="E12" s="101">
        <v>281076.99999999994</v>
      </c>
      <c r="F12" s="1202">
        <v>28684</v>
      </c>
      <c r="G12" s="1200">
        <v>252392.99999999988</v>
      </c>
      <c r="H12" s="1203"/>
      <c r="I12" s="1203"/>
      <c r="J12" s="1203"/>
      <c r="K12" s="1203"/>
    </row>
    <row r="13" spans="1:11" ht="12.95" customHeight="1">
      <c r="A13" s="1192" t="s">
        <v>877</v>
      </c>
      <c r="B13" s="1198">
        <v>14</v>
      </c>
      <c r="C13" s="101">
        <v>21.999999999999996</v>
      </c>
      <c r="D13" s="101">
        <v>121396</v>
      </c>
      <c r="E13" s="101">
        <v>115794</v>
      </c>
      <c r="F13" s="1202">
        <v>76981</v>
      </c>
      <c r="G13" s="1200">
        <v>38813</v>
      </c>
      <c r="H13" s="1204"/>
      <c r="I13" s="1204"/>
      <c r="J13" s="1204"/>
      <c r="K13" s="1204"/>
    </row>
    <row r="14" spans="1:11" s="1197" customFormat="1" ht="6.95" customHeight="1" thickBot="1">
      <c r="A14" s="1206"/>
      <c r="B14" s="1206"/>
      <c r="C14" s="1206"/>
      <c r="D14" s="1206"/>
      <c r="E14" s="1206"/>
      <c r="F14" s="1206"/>
      <c r="G14" s="1206"/>
    </row>
    <row r="15" spans="1:11" s="1197" customFormat="1" ht="3.75" customHeight="1" thickTop="1">
      <c r="A15" s="1207"/>
      <c r="B15" s="1207"/>
      <c r="C15" s="1207"/>
      <c r="D15" s="1207"/>
      <c r="E15" s="1207"/>
      <c r="F15" s="1207"/>
      <c r="G15" s="1207"/>
    </row>
    <row r="16" spans="1:11" s="1191" customFormat="1" ht="12.95" customHeight="1">
      <c r="A16" s="1987" t="s">
        <v>864</v>
      </c>
      <c r="B16" s="1987"/>
      <c r="C16" s="1987"/>
      <c r="D16" s="1987"/>
      <c r="E16" s="1987"/>
    </row>
    <row r="17" spans="1:5" ht="15" customHeight="1">
      <c r="B17" s="101"/>
      <c r="C17" s="101"/>
      <c r="D17" s="101"/>
      <c r="E17" s="101"/>
    </row>
    <row r="18" spans="1:5" ht="9.9499999999999993" customHeight="1">
      <c r="A18" s="1194"/>
      <c r="B18" s="1194"/>
      <c r="C18" s="1194"/>
      <c r="D18" s="1194"/>
      <c r="E18" s="1194"/>
    </row>
    <row r="19" spans="1:5" ht="15" customHeight="1">
      <c r="A19" s="1194"/>
      <c r="B19" s="1194"/>
      <c r="C19" s="1194"/>
      <c r="D19" s="1194"/>
      <c r="E19" s="1194"/>
    </row>
    <row r="20" spans="1:5" ht="15" customHeight="1">
      <c r="E20" s="1194"/>
    </row>
    <row r="21" spans="1:5" ht="20.100000000000001" customHeight="1">
      <c r="E21" s="1194"/>
    </row>
    <row r="22" spans="1:5" ht="20.100000000000001" customHeight="1">
      <c r="E22" s="1194"/>
    </row>
    <row r="23" spans="1:5" ht="20.100000000000001" customHeight="1">
      <c r="E23" s="1194"/>
    </row>
    <row r="24" spans="1:5" ht="20.100000000000001" customHeight="1">
      <c r="E24" s="1194"/>
    </row>
    <row r="25" spans="1:5" ht="20.100000000000001" customHeight="1">
      <c r="E25" s="1194"/>
    </row>
    <row r="26" spans="1:5" ht="20.100000000000001" customHeight="1">
      <c r="E26" s="1194"/>
    </row>
    <row r="27" spans="1:5" ht="20.100000000000001" customHeight="1">
      <c r="E27" s="1194"/>
    </row>
    <row r="28" spans="1:5" ht="20.100000000000001" customHeight="1">
      <c r="E28" s="1194"/>
    </row>
    <row r="29" spans="1:5" ht="20.100000000000001" customHeight="1">
      <c r="E29" s="1194"/>
    </row>
    <row r="30" spans="1:5" ht="20.100000000000001" customHeight="1">
      <c r="E30" s="1194"/>
    </row>
    <row r="31" spans="1:5" ht="20.100000000000001" customHeight="1">
      <c r="E31" s="1194"/>
    </row>
    <row r="32" spans="1:5" ht="20.100000000000001" customHeight="1">
      <c r="E32" s="1194"/>
    </row>
    <row r="33" spans="5:5" ht="20.100000000000001" customHeight="1">
      <c r="E33" s="1194"/>
    </row>
    <row r="34" spans="5:5" ht="20.100000000000001" customHeight="1">
      <c r="E34" s="1194"/>
    </row>
    <row r="35" spans="5:5" ht="20.100000000000001" customHeight="1">
      <c r="E35" s="1194"/>
    </row>
    <row r="36" spans="5:5" ht="20.100000000000001" customHeight="1">
      <c r="E36" s="1194"/>
    </row>
    <row r="37" spans="5:5" ht="20.100000000000001" customHeight="1">
      <c r="E37" s="1194"/>
    </row>
    <row r="38" spans="5:5" ht="20.100000000000001" customHeight="1">
      <c r="E38" s="1194"/>
    </row>
    <row r="39" spans="5:5" ht="20.100000000000001" customHeight="1">
      <c r="E39" s="1194"/>
    </row>
    <row r="40" spans="5:5" ht="20.100000000000001" customHeight="1">
      <c r="E40" s="1194"/>
    </row>
    <row r="41" spans="5:5" ht="20.100000000000001" customHeight="1">
      <c r="E41" s="1194"/>
    </row>
    <row r="42" spans="5:5" ht="20.100000000000001" customHeight="1">
      <c r="E42" s="1194"/>
    </row>
    <row r="43" spans="5:5" ht="20.100000000000001" customHeight="1">
      <c r="E43" s="1194"/>
    </row>
    <row r="44" spans="5:5" ht="20.100000000000001" customHeight="1">
      <c r="E44" s="1194"/>
    </row>
    <row r="45" spans="5:5" ht="20.100000000000001" customHeight="1">
      <c r="E45" s="1194"/>
    </row>
    <row r="46" spans="5:5" ht="20.100000000000001" customHeight="1">
      <c r="E46" s="1194"/>
    </row>
    <row r="47" spans="5:5" ht="20.100000000000001" customHeight="1">
      <c r="E47" s="1194"/>
    </row>
    <row r="48" spans="5:5" ht="20.100000000000001" customHeight="1">
      <c r="E48" s="1194"/>
    </row>
    <row r="49" spans="5:5" ht="20.100000000000001" customHeight="1">
      <c r="E49" s="1194"/>
    </row>
    <row r="50" spans="5:5" ht="20.100000000000001" customHeight="1">
      <c r="E50" s="1194"/>
    </row>
    <row r="51" spans="5:5" ht="20.100000000000001" customHeight="1">
      <c r="E51" s="1194"/>
    </row>
    <row r="52" spans="5:5" ht="20.100000000000001" customHeight="1">
      <c r="E52" s="1194"/>
    </row>
    <row r="53" spans="5:5" ht="20.100000000000001" customHeight="1">
      <c r="E53" s="1194"/>
    </row>
    <row r="54" spans="5:5" ht="20.100000000000001" customHeight="1">
      <c r="E54" s="1194"/>
    </row>
    <row r="55" spans="5:5" ht="20.100000000000001" customHeight="1">
      <c r="E55" s="1194"/>
    </row>
    <row r="56" spans="5:5" ht="20.100000000000001" customHeight="1">
      <c r="E56" s="1194"/>
    </row>
    <row r="57" spans="5:5" ht="20.100000000000001" customHeight="1">
      <c r="E57" s="1194"/>
    </row>
    <row r="58" spans="5:5" ht="20.100000000000001" customHeight="1">
      <c r="E58" s="1194"/>
    </row>
    <row r="59" spans="5:5" ht="20.100000000000001" customHeight="1">
      <c r="E59" s="1194"/>
    </row>
    <row r="60" spans="5:5" ht="20.100000000000001" customHeight="1">
      <c r="E60" s="1194"/>
    </row>
    <row r="61" spans="5:5" ht="20.100000000000001" customHeight="1">
      <c r="E61" s="1194"/>
    </row>
    <row r="62" spans="5:5" ht="20.100000000000001" customHeight="1">
      <c r="E62" s="1194"/>
    </row>
    <row r="63" spans="5:5" ht="20.100000000000001" customHeight="1">
      <c r="E63" s="1194"/>
    </row>
    <row r="64" spans="5:5" ht="20.100000000000001" customHeight="1">
      <c r="E64" s="1194"/>
    </row>
    <row r="65" spans="5:5" ht="20.100000000000001" customHeight="1">
      <c r="E65" s="1194"/>
    </row>
    <row r="66" spans="5:5" ht="20.100000000000001" customHeight="1">
      <c r="E66" s="1194"/>
    </row>
    <row r="67" spans="5:5" ht="20.100000000000001" customHeight="1">
      <c r="E67" s="1194"/>
    </row>
    <row r="68" spans="5:5" ht="20.100000000000001" customHeight="1">
      <c r="E68" s="1194"/>
    </row>
    <row r="69" spans="5:5" ht="20.100000000000001" customHeight="1">
      <c r="E69" s="1194"/>
    </row>
    <row r="70" spans="5:5" ht="20.100000000000001" customHeight="1">
      <c r="E70" s="1194"/>
    </row>
    <row r="71" spans="5:5" ht="20.100000000000001" customHeight="1">
      <c r="E71" s="1194"/>
    </row>
    <row r="72" spans="5:5" ht="20.100000000000001" customHeight="1">
      <c r="E72" s="1194"/>
    </row>
    <row r="73" spans="5:5" ht="20.100000000000001" customHeight="1">
      <c r="E73" s="1194"/>
    </row>
    <row r="74" spans="5:5" ht="20.100000000000001" customHeight="1">
      <c r="E74" s="1194"/>
    </row>
    <row r="75" spans="5:5" ht="20.100000000000001" customHeight="1">
      <c r="E75" s="1194"/>
    </row>
    <row r="76" spans="5:5" ht="20.100000000000001" customHeight="1">
      <c r="E76" s="1194"/>
    </row>
    <row r="77" spans="5:5" ht="20.100000000000001" customHeight="1">
      <c r="E77" s="1194"/>
    </row>
    <row r="78" spans="5:5" ht="20.100000000000001" customHeight="1">
      <c r="E78" s="1194"/>
    </row>
    <row r="79" spans="5:5" ht="20.100000000000001" customHeight="1">
      <c r="E79" s="1194"/>
    </row>
    <row r="80" spans="5:5" ht="20.100000000000001" customHeight="1">
      <c r="E80" s="1194"/>
    </row>
    <row r="81" spans="5:5" ht="20.100000000000001" customHeight="1">
      <c r="E81" s="1194"/>
    </row>
    <row r="82" spans="5:5" ht="20.100000000000001" customHeight="1">
      <c r="E82" s="1194"/>
    </row>
    <row r="83" spans="5:5" ht="20.100000000000001" customHeight="1">
      <c r="E83" s="1194"/>
    </row>
    <row r="84" spans="5:5" ht="20.100000000000001" customHeight="1">
      <c r="E84" s="1194"/>
    </row>
    <row r="85" spans="5:5" ht="20.100000000000001" customHeight="1">
      <c r="E85" s="1194"/>
    </row>
    <row r="86" spans="5:5" ht="20.100000000000001" customHeight="1">
      <c r="E86" s="1194"/>
    </row>
    <row r="87" spans="5:5" ht="20.100000000000001" customHeight="1">
      <c r="E87" s="1194"/>
    </row>
    <row r="88" spans="5:5" ht="20.100000000000001" customHeight="1">
      <c r="E88" s="1194"/>
    </row>
    <row r="89" spans="5:5" ht="20.100000000000001" customHeight="1">
      <c r="E89" s="1194"/>
    </row>
    <row r="90" spans="5:5" ht="20.100000000000001" customHeight="1">
      <c r="E90" s="1194"/>
    </row>
    <row r="91" spans="5:5" ht="20.100000000000001" customHeight="1">
      <c r="E91" s="1194"/>
    </row>
    <row r="92" spans="5:5" ht="20.100000000000001" customHeight="1">
      <c r="E92" s="1194"/>
    </row>
    <row r="93" spans="5:5" ht="20.100000000000001" customHeight="1">
      <c r="E93" s="1194"/>
    </row>
    <row r="94" spans="5:5" ht="20.100000000000001" customHeight="1">
      <c r="E94" s="1194"/>
    </row>
    <row r="95" spans="5:5" ht="20.100000000000001" customHeight="1">
      <c r="E95" s="1194"/>
    </row>
    <row r="96" spans="5:5" ht="20.100000000000001" customHeight="1">
      <c r="E96" s="1194"/>
    </row>
    <row r="97" spans="5:5" ht="20.100000000000001" customHeight="1">
      <c r="E97" s="1194"/>
    </row>
    <row r="98" spans="5:5" ht="20.100000000000001" customHeight="1">
      <c r="E98" s="1194"/>
    </row>
    <row r="99" spans="5:5" ht="20.100000000000001" customHeight="1">
      <c r="E99" s="1194"/>
    </row>
    <row r="100" spans="5:5" ht="20.100000000000001" customHeight="1">
      <c r="E100" s="1194"/>
    </row>
    <row r="101" spans="5:5" ht="20.100000000000001" customHeight="1">
      <c r="E101" s="1194"/>
    </row>
    <row r="102" spans="5:5" ht="20.100000000000001" customHeight="1">
      <c r="E102" s="1194"/>
    </row>
    <row r="103" spans="5:5" ht="20.100000000000001" customHeight="1">
      <c r="E103" s="1194"/>
    </row>
    <row r="104" spans="5:5" ht="20.100000000000001" customHeight="1">
      <c r="E104" s="1194"/>
    </row>
    <row r="105" spans="5:5" ht="20.100000000000001" customHeight="1">
      <c r="E105" s="1194"/>
    </row>
    <row r="106" spans="5:5" ht="20.100000000000001" customHeight="1">
      <c r="E106" s="1194"/>
    </row>
    <row r="107" spans="5:5" ht="20.100000000000001" customHeight="1">
      <c r="E107" s="1194"/>
    </row>
    <row r="108" spans="5:5" ht="20.100000000000001" customHeight="1">
      <c r="E108" s="1194"/>
    </row>
    <row r="109" spans="5:5" ht="20.100000000000001" customHeight="1">
      <c r="E109" s="1194"/>
    </row>
    <row r="110" spans="5:5" ht="20.100000000000001" customHeight="1">
      <c r="E110" s="1194"/>
    </row>
    <row r="111" spans="5:5" ht="20.100000000000001" customHeight="1">
      <c r="E111" s="1194"/>
    </row>
    <row r="112" spans="5:5" ht="20.100000000000001" customHeight="1">
      <c r="E112" s="1194"/>
    </row>
    <row r="113" spans="5:5" ht="20.100000000000001" customHeight="1">
      <c r="E113" s="1194"/>
    </row>
    <row r="114" spans="5:5" ht="20.100000000000001" customHeight="1">
      <c r="E114" s="1194"/>
    </row>
    <row r="115" spans="5:5" ht="20.100000000000001" customHeight="1">
      <c r="E115" s="1194"/>
    </row>
    <row r="116" spans="5:5" ht="20.100000000000001" customHeight="1">
      <c r="E116" s="1194"/>
    </row>
    <row r="117" spans="5:5" ht="20.100000000000001" customHeight="1">
      <c r="E117" s="1194"/>
    </row>
    <row r="118" spans="5:5" ht="20.100000000000001" customHeight="1">
      <c r="E118" s="1194"/>
    </row>
    <row r="119" spans="5:5" ht="20.100000000000001" customHeight="1">
      <c r="E119" s="1194"/>
    </row>
    <row r="120" spans="5:5" ht="20.100000000000001" customHeight="1">
      <c r="E120" s="1194"/>
    </row>
    <row r="121" spans="5:5" ht="20.100000000000001" customHeight="1">
      <c r="E121" s="1194"/>
    </row>
    <row r="122" spans="5:5" ht="20.100000000000001" customHeight="1">
      <c r="E122" s="1194"/>
    </row>
    <row r="123" spans="5:5" ht="20.100000000000001" customHeight="1">
      <c r="E123" s="1194"/>
    </row>
    <row r="124" spans="5:5" ht="20.100000000000001" customHeight="1">
      <c r="E124" s="1194"/>
    </row>
    <row r="125" spans="5:5" ht="20.100000000000001" customHeight="1">
      <c r="E125" s="1194"/>
    </row>
    <row r="126" spans="5:5" ht="20.100000000000001" customHeight="1">
      <c r="E126" s="1194"/>
    </row>
    <row r="127" spans="5:5" ht="20.100000000000001" customHeight="1">
      <c r="E127" s="1194"/>
    </row>
    <row r="128" spans="5:5" ht="20.100000000000001" customHeight="1">
      <c r="E128" s="1194"/>
    </row>
    <row r="129" spans="5:5" ht="20.100000000000001" customHeight="1">
      <c r="E129" s="1194"/>
    </row>
    <row r="130" spans="5:5" ht="20.100000000000001" customHeight="1">
      <c r="E130" s="1194"/>
    </row>
    <row r="131" spans="5:5" ht="20.100000000000001" customHeight="1">
      <c r="E131" s="1194"/>
    </row>
    <row r="132" spans="5:5" ht="20.100000000000001" customHeight="1">
      <c r="E132" s="1194"/>
    </row>
    <row r="133" spans="5:5" ht="20.100000000000001" customHeight="1">
      <c r="E133" s="1194"/>
    </row>
    <row r="134" spans="5:5" ht="20.100000000000001" customHeight="1">
      <c r="E134" s="1194"/>
    </row>
    <row r="135" spans="5:5" ht="20.100000000000001" customHeight="1">
      <c r="E135" s="1194"/>
    </row>
    <row r="136" spans="5:5" ht="20.100000000000001" customHeight="1">
      <c r="E136" s="1194"/>
    </row>
    <row r="137" spans="5:5" ht="20.100000000000001" customHeight="1">
      <c r="E137" s="1194"/>
    </row>
    <row r="138" spans="5:5" ht="20.100000000000001" customHeight="1">
      <c r="E138" s="1194"/>
    </row>
    <row r="139" spans="5:5" ht="20.100000000000001" customHeight="1">
      <c r="E139" s="1194"/>
    </row>
    <row r="140" spans="5:5" ht="20.100000000000001" customHeight="1">
      <c r="E140" s="1194"/>
    </row>
    <row r="141" spans="5:5" ht="20.100000000000001" customHeight="1">
      <c r="E141" s="1194"/>
    </row>
    <row r="142" spans="5:5" ht="20.100000000000001" customHeight="1">
      <c r="E142" s="1194"/>
    </row>
    <row r="143" spans="5:5" ht="20.100000000000001" customHeight="1">
      <c r="E143" s="1194"/>
    </row>
    <row r="144" spans="5:5" ht="20.100000000000001" customHeight="1">
      <c r="E144" s="1194"/>
    </row>
    <row r="145" spans="5:5" ht="20.100000000000001" customHeight="1">
      <c r="E145" s="1194"/>
    </row>
    <row r="146" spans="5:5" ht="20.100000000000001" customHeight="1">
      <c r="E146" s="1194"/>
    </row>
    <row r="147" spans="5:5" ht="20.100000000000001" customHeight="1"/>
    <row r="148" spans="5:5" ht="20.100000000000001" customHeight="1"/>
    <row r="149" spans="5:5" ht="20.100000000000001" customHeight="1"/>
    <row r="150" spans="5:5" ht="20.100000000000001" customHeight="1"/>
    <row r="151" spans="5:5" ht="20.100000000000001" customHeight="1"/>
    <row r="152" spans="5:5" ht="20.100000000000001" customHeight="1"/>
    <row r="153" spans="5:5" ht="20.100000000000001" customHeight="1"/>
    <row r="154" spans="5:5" ht="20.100000000000001" customHeight="1"/>
    <row r="155" spans="5:5" ht="20.100000000000001" customHeight="1"/>
    <row r="156" spans="5:5" ht="20.100000000000001" customHeight="1"/>
    <row r="157" spans="5:5" ht="20.100000000000001" customHeight="1"/>
    <row r="158" spans="5:5" ht="20.100000000000001" customHeight="1"/>
    <row r="159" spans="5:5" ht="20.100000000000001" customHeight="1"/>
    <row r="160" spans="5: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sheetData>
  <mergeCells count="3">
    <mergeCell ref="A2:F2"/>
    <mergeCell ref="A3:G3"/>
    <mergeCell ref="A16:E16"/>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dimension ref="A1:J338"/>
  <sheetViews>
    <sheetView showGridLines="0" workbookViewId="0">
      <selection activeCell="A3" sqref="A3:F3"/>
    </sheetView>
  </sheetViews>
  <sheetFormatPr defaultRowHeight="12.75"/>
  <cols>
    <col min="1" max="1" width="21.85546875" style="1192" customWidth="1"/>
    <col min="2" max="2" width="12.28515625" style="1192" customWidth="1"/>
    <col min="3" max="3" width="12.5703125" style="1192" customWidth="1"/>
    <col min="4" max="6" width="13.42578125" style="1192" customWidth="1"/>
    <col min="7" max="9" width="20.7109375" style="1192" customWidth="1"/>
    <col min="10" max="108" width="10.7109375" style="1192" customWidth="1"/>
    <col min="109" max="256" width="9.140625" style="1192"/>
    <col min="257" max="257" width="21.85546875" style="1192" customWidth="1"/>
    <col min="258" max="258" width="12.28515625" style="1192" customWidth="1"/>
    <col min="259" max="259" width="12.5703125" style="1192" customWidth="1"/>
    <col min="260" max="262" width="13.42578125" style="1192" customWidth="1"/>
    <col min="263" max="265" width="20.7109375" style="1192" customWidth="1"/>
    <col min="266" max="364" width="10.7109375" style="1192" customWidth="1"/>
    <col min="365" max="512" width="9.140625" style="1192"/>
    <col min="513" max="513" width="21.85546875" style="1192" customWidth="1"/>
    <col min="514" max="514" width="12.28515625" style="1192" customWidth="1"/>
    <col min="515" max="515" width="12.5703125" style="1192" customWidth="1"/>
    <col min="516" max="518" width="13.42578125" style="1192" customWidth="1"/>
    <col min="519" max="521" width="20.7109375" style="1192" customWidth="1"/>
    <col min="522" max="620" width="10.7109375" style="1192" customWidth="1"/>
    <col min="621" max="768" width="9.140625" style="1192"/>
    <col min="769" max="769" width="21.85546875" style="1192" customWidth="1"/>
    <col min="770" max="770" width="12.28515625" style="1192" customWidth="1"/>
    <col min="771" max="771" width="12.5703125" style="1192" customWidth="1"/>
    <col min="772" max="774" width="13.42578125" style="1192" customWidth="1"/>
    <col min="775" max="777" width="20.7109375" style="1192" customWidth="1"/>
    <col min="778" max="876" width="10.7109375" style="1192" customWidth="1"/>
    <col min="877" max="1024" width="9.140625" style="1192"/>
    <col min="1025" max="1025" width="21.85546875" style="1192" customWidth="1"/>
    <col min="1026" max="1026" width="12.28515625" style="1192" customWidth="1"/>
    <col min="1027" max="1027" width="12.5703125" style="1192" customWidth="1"/>
    <col min="1028" max="1030" width="13.42578125" style="1192" customWidth="1"/>
    <col min="1031" max="1033" width="20.7109375" style="1192" customWidth="1"/>
    <col min="1034" max="1132" width="10.7109375" style="1192" customWidth="1"/>
    <col min="1133" max="1280" width="9.140625" style="1192"/>
    <col min="1281" max="1281" width="21.85546875" style="1192" customWidth="1"/>
    <col min="1282" max="1282" width="12.28515625" style="1192" customWidth="1"/>
    <col min="1283" max="1283" width="12.5703125" style="1192" customWidth="1"/>
    <col min="1284" max="1286" width="13.42578125" style="1192" customWidth="1"/>
    <col min="1287" max="1289" width="20.7109375" style="1192" customWidth="1"/>
    <col min="1290" max="1388" width="10.7109375" style="1192" customWidth="1"/>
    <col min="1389" max="1536" width="9.140625" style="1192"/>
    <col min="1537" max="1537" width="21.85546875" style="1192" customWidth="1"/>
    <col min="1538" max="1538" width="12.28515625" style="1192" customWidth="1"/>
    <col min="1539" max="1539" width="12.5703125" style="1192" customWidth="1"/>
    <col min="1540" max="1542" width="13.42578125" style="1192" customWidth="1"/>
    <col min="1543" max="1545" width="20.7109375" style="1192" customWidth="1"/>
    <col min="1546" max="1644" width="10.7109375" style="1192" customWidth="1"/>
    <col min="1645" max="1792" width="9.140625" style="1192"/>
    <col min="1793" max="1793" width="21.85546875" style="1192" customWidth="1"/>
    <col min="1794" max="1794" width="12.28515625" style="1192" customWidth="1"/>
    <col min="1795" max="1795" width="12.5703125" style="1192" customWidth="1"/>
    <col min="1796" max="1798" width="13.42578125" style="1192" customWidth="1"/>
    <col min="1799" max="1801" width="20.7109375" style="1192" customWidth="1"/>
    <col min="1802" max="1900" width="10.7109375" style="1192" customWidth="1"/>
    <col min="1901" max="2048" width="9.140625" style="1192"/>
    <col min="2049" max="2049" width="21.85546875" style="1192" customWidth="1"/>
    <col min="2050" max="2050" width="12.28515625" style="1192" customWidth="1"/>
    <col min="2051" max="2051" width="12.5703125" style="1192" customWidth="1"/>
    <col min="2052" max="2054" width="13.42578125" style="1192" customWidth="1"/>
    <col min="2055" max="2057" width="20.7109375" style="1192" customWidth="1"/>
    <col min="2058" max="2156" width="10.7109375" style="1192" customWidth="1"/>
    <col min="2157" max="2304" width="9.140625" style="1192"/>
    <col min="2305" max="2305" width="21.85546875" style="1192" customWidth="1"/>
    <col min="2306" max="2306" width="12.28515625" style="1192" customWidth="1"/>
    <col min="2307" max="2307" width="12.5703125" style="1192" customWidth="1"/>
    <col min="2308" max="2310" width="13.42578125" style="1192" customWidth="1"/>
    <col min="2311" max="2313" width="20.7109375" style="1192" customWidth="1"/>
    <col min="2314" max="2412" width="10.7109375" style="1192" customWidth="1"/>
    <col min="2413" max="2560" width="9.140625" style="1192"/>
    <col min="2561" max="2561" width="21.85546875" style="1192" customWidth="1"/>
    <col min="2562" max="2562" width="12.28515625" style="1192" customWidth="1"/>
    <col min="2563" max="2563" width="12.5703125" style="1192" customWidth="1"/>
    <col min="2564" max="2566" width="13.42578125" style="1192" customWidth="1"/>
    <col min="2567" max="2569" width="20.7109375" style="1192" customWidth="1"/>
    <col min="2570" max="2668" width="10.7109375" style="1192" customWidth="1"/>
    <col min="2669" max="2816" width="9.140625" style="1192"/>
    <col min="2817" max="2817" width="21.85546875" style="1192" customWidth="1"/>
    <col min="2818" max="2818" width="12.28515625" style="1192" customWidth="1"/>
    <col min="2819" max="2819" width="12.5703125" style="1192" customWidth="1"/>
    <col min="2820" max="2822" width="13.42578125" style="1192" customWidth="1"/>
    <col min="2823" max="2825" width="20.7109375" style="1192" customWidth="1"/>
    <col min="2826" max="2924" width="10.7109375" style="1192" customWidth="1"/>
    <col min="2925" max="3072" width="9.140625" style="1192"/>
    <col min="3073" max="3073" width="21.85546875" style="1192" customWidth="1"/>
    <col min="3074" max="3074" width="12.28515625" style="1192" customWidth="1"/>
    <col min="3075" max="3075" width="12.5703125" style="1192" customWidth="1"/>
    <col min="3076" max="3078" width="13.42578125" style="1192" customWidth="1"/>
    <col min="3079" max="3081" width="20.7109375" style="1192" customWidth="1"/>
    <col min="3082" max="3180" width="10.7109375" style="1192" customWidth="1"/>
    <col min="3181" max="3328" width="9.140625" style="1192"/>
    <col min="3329" max="3329" width="21.85546875" style="1192" customWidth="1"/>
    <col min="3330" max="3330" width="12.28515625" style="1192" customWidth="1"/>
    <col min="3331" max="3331" width="12.5703125" style="1192" customWidth="1"/>
    <col min="3332" max="3334" width="13.42578125" style="1192" customWidth="1"/>
    <col min="3335" max="3337" width="20.7109375" style="1192" customWidth="1"/>
    <col min="3338" max="3436" width="10.7109375" style="1192" customWidth="1"/>
    <col min="3437" max="3584" width="9.140625" style="1192"/>
    <col min="3585" max="3585" width="21.85546875" style="1192" customWidth="1"/>
    <col min="3586" max="3586" width="12.28515625" style="1192" customWidth="1"/>
    <col min="3587" max="3587" width="12.5703125" style="1192" customWidth="1"/>
    <col min="3588" max="3590" width="13.42578125" style="1192" customWidth="1"/>
    <col min="3591" max="3593" width="20.7109375" style="1192" customWidth="1"/>
    <col min="3594" max="3692" width="10.7109375" style="1192" customWidth="1"/>
    <col min="3693" max="3840" width="9.140625" style="1192"/>
    <col min="3841" max="3841" width="21.85546875" style="1192" customWidth="1"/>
    <col min="3842" max="3842" width="12.28515625" style="1192" customWidth="1"/>
    <col min="3843" max="3843" width="12.5703125" style="1192" customWidth="1"/>
    <col min="3844" max="3846" width="13.42578125" style="1192" customWidth="1"/>
    <col min="3847" max="3849" width="20.7109375" style="1192" customWidth="1"/>
    <col min="3850" max="3948" width="10.7109375" style="1192" customWidth="1"/>
    <col min="3949" max="4096" width="9.140625" style="1192"/>
    <col min="4097" max="4097" width="21.85546875" style="1192" customWidth="1"/>
    <col min="4098" max="4098" width="12.28515625" style="1192" customWidth="1"/>
    <col min="4099" max="4099" width="12.5703125" style="1192" customWidth="1"/>
    <col min="4100" max="4102" width="13.42578125" style="1192" customWidth="1"/>
    <col min="4103" max="4105" width="20.7109375" style="1192" customWidth="1"/>
    <col min="4106" max="4204" width="10.7109375" style="1192" customWidth="1"/>
    <col min="4205" max="4352" width="9.140625" style="1192"/>
    <col min="4353" max="4353" width="21.85546875" style="1192" customWidth="1"/>
    <col min="4354" max="4354" width="12.28515625" style="1192" customWidth="1"/>
    <col min="4355" max="4355" width="12.5703125" style="1192" customWidth="1"/>
    <col min="4356" max="4358" width="13.42578125" style="1192" customWidth="1"/>
    <col min="4359" max="4361" width="20.7109375" style="1192" customWidth="1"/>
    <col min="4362" max="4460" width="10.7109375" style="1192" customWidth="1"/>
    <col min="4461" max="4608" width="9.140625" style="1192"/>
    <col min="4609" max="4609" width="21.85546875" style="1192" customWidth="1"/>
    <col min="4610" max="4610" width="12.28515625" style="1192" customWidth="1"/>
    <col min="4611" max="4611" width="12.5703125" style="1192" customWidth="1"/>
    <col min="4612" max="4614" width="13.42578125" style="1192" customWidth="1"/>
    <col min="4615" max="4617" width="20.7109375" style="1192" customWidth="1"/>
    <col min="4618" max="4716" width="10.7109375" style="1192" customWidth="1"/>
    <col min="4717" max="4864" width="9.140625" style="1192"/>
    <col min="4865" max="4865" width="21.85546875" style="1192" customWidth="1"/>
    <col min="4866" max="4866" width="12.28515625" style="1192" customWidth="1"/>
    <col min="4867" max="4867" width="12.5703125" style="1192" customWidth="1"/>
    <col min="4868" max="4870" width="13.42578125" style="1192" customWidth="1"/>
    <col min="4871" max="4873" width="20.7109375" style="1192" customWidth="1"/>
    <col min="4874" max="4972" width="10.7109375" style="1192" customWidth="1"/>
    <col min="4973" max="5120" width="9.140625" style="1192"/>
    <col min="5121" max="5121" width="21.85546875" style="1192" customWidth="1"/>
    <col min="5122" max="5122" width="12.28515625" style="1192" customWidth="1"/>
    <col min="5123" max="5123" width="12.5703125" style="1192" customWidth="1"/>
    <col min="5124" max="5126" width="13.42578125" style="1192" customWidth="1"/>
    <col min="5127" max="5129" width="20.7109375" style="1192" customWidth="1"/>
    <col min="5130" max="5228" width="10.7109375" style="1192" customWidth="1"/>
    <col min="5229" max="5376" width="9.140625" style="1192"/>
    <col min="5377" max="5377" width="21.85546875" style="1192" customWidth="1"/>
    <col min="5378" max="5378" width="12.28515625" style="1192" customWidth="1"/>
    <col min="5379" max="5379" width="12.5703125" style="1192" customWidth="1"/>
    <col min="5380" max="5382" width="13.42578125" style="1192" customWidth="1"/>
    <col min="5383" max="5385" width="20.7109375" style="1192" customWidth="1"/>
    <col min="5386" max="5484" width="10.7109375" style="1192" customWidth="1"/>
    <col min="5485" max="5632" width="9.140625" style="1192"/>
    <col min="5633" max="5633" width="21.85546875" style="1192" customWidth="1"/>
    <col min="5634" max="5634" width="12.28515625" style="1192" customWidth="1"/>
    <col min="5635" max="5635" width="12.5703125" style="1192" customWidth="1"/>
    <col min="5636" max="5638" width="13.42578125" style="1192" customWidth="1"/>
    <col min="5639" max="5641" width="20.7109375" style="1192" customWidth="1"/>
    <col min="5642" max="5740" width="10.7109375" style="1192" customWidth="1"/>
    <col min="5741" max="5888" width="9.140625" style="1192"/>
    <col min="5889" max="5889" width="21.85546875" style="1192" customWidth="1"/>
    <col min="5890" max="5890" width="12.28515625" style="1192" customWidth="1"/>
    <col min="5891" max="5891" width="12.5703125" style="1192" customWidth="1"/>
    <col min="5892" max="5894" width="13.42578125" style="1192" customWidth="1"/>
    <col min="5895" max="5897" width="20.7109375" style="1192" customWidth="1"/>
    <col min="5898" max="5996" width="10.7109375" style="1192" customWidth="1"/>
    <col min="5997" max="6144" width="9.140625" style="1192"/>
    <col min="6145" max="6145" width="21.85546875" style="1192" customWidth="1"/>
    <col min="6146" max="6146" width="12.28515625" style="1192" customWidth="1"/>
    <col min="6147" max="6147" width="12.5703125" style="1192" customWidth="1"/>
    <col min="6148" max="6150" width="13.42578125" style="1192" customWidth="1"/>
    <col min="6151" max="6153" width="20.7109375" style="1192" customWidth="1"/>
    <col min="6154" max="6252" width="10.7109375" style="1192" customWidth="1"/>
    <col min="6253" max="6400" width="9.140625" style="1192"/>
    <col min="6401" max="6401" width="21.85546875" style="1192" customWidth="1"/>
    <col min="6402" max="6402" width="12.28515625" style="1192" customWidth="1"/>
    <col min="6403" max="6403" width="12.5703125" style="1192" customWidth="1"/>
    <col min="6404" max="6406" width="13.42578125" style="1192" customWidth="1"/>
    <col min="6407" max="6409" width="20.7109375" style="1192" customWidth="1"/>
    <col min="6410" max="6508" width="10.7109375" style="1192" customWidth="1"/>
    <col min="6509" max="6656" width="9.140625" style="1192"/>
    <col min="6657" max="6657" width="21.85546875" style="1192" customWidth="1"/>
    <col min="6658" max="6658" width="12.28515625" style="1192" customWidth="1"/>
    <col min="6659" max="6659" width="12.5703125" style="1192" customWidth="1"/>
    <col min="6660" max="6662" width="13.42578125" style="1192" customWidth="1"/>
    <col min="6663" max="6665" width="20.7109375" style="1192" customWidth="1"/>
    <col min="6666" max="6764" width="10.7109375" style="1192" customWidth="1"/>
    <col min="6765" max="6912" width="9.140625" style="1192"/>
    <col min="6913" max="6913" width="21.85546875" style="1192" customWidth="1"/>
    <col min="6914" max="6914" width="12.28515625" style="1192" customWidth="1"/>
    <col min="6915" max="6915" width="12.5703125" style="1192" customWidth="1"/>
    <col min="6916" max="6918" width="13.42578125" style="1192" customWidth="1"/>
    <col min="6919" max="6921" width="20.7109375" style="1192" customWidth="1"/>
    <col min="6922" max="7020" width="10.7109375" style="1192" customWidth="1"/>
    <col min="7021" max="7168" width="9.140625" style="1192"/>
    <col min="7169" max="7169" width="21.85546875" style="1192" customWidth="1"/>
    <col min="7170" max="7170" width="12.28515625" style="1192" customWidth="1"/>
    <col min="7171" max="7171" width="12.5703125" style="1192" customWidth="1"/>
    <col min="7172" max="7174" width="13.42578125" style="1192" customWidth="1"/>
    <col min="7175" max="7177" width="20.7109375" style="1192" customWidth="1"/>
    <col min="7178" max="7276" width="10.7109375" style="1192" customWidth="1"/>
    <col min="7277" max="7424" width="9.140625" style="1192"/>
    <col min="7425" max="7425" width="21.85546875" style="1192" customWidth="1"/>
    <col min="7426" max="7426" width="12.28515625" style="1192" customWidth="1"/>
    <col min="7427" max="7427" width="12.5703125" style="1192" customWidth="1"/>
    <col min="7428" max="7430" width="13.42578125" style="1192" customWidth="1"/>
    <col min="7431" max="7433" width="20.7109375" style="1192" customWidth="1"/>
    <col min="7434" max="7532" width="10.7109375" style="1192" customWidth="1"/>
    <col min="7533" max="7680" width="9.140625" style="1192"/>
    <col min="7681" max="7681" width="21.85546875" style="1192" customWidth="1"/>
    <col min="7682" max="7682" width="12.28515625" style="1192" customWidth="1"/>
    <col min="7683" max="7683" width="12.5703125" style="1192" customWidth="1"/>
    <col min="7684" max="7686" width="13.42578125" style="1192" customWidth="1"/>
    <col min="7687" max="7689" width="20.7109375" style="1192" customWidth="1"/>
    <col min="7690" max="7788" width="10.7109375" style="1192" customWidth="1"/>
    <col min="7789" max="7936" width="9.140625" style="1192"/>
    <col min="7937" max="7937" width="21.85546875" style="1192" customWidth="1"/>
    <col min="7938" max="7938" width="12.28515625" style="1192" customWidth="1"/>
    <col min="7939" max="7939" width="12.5703125" style="1192" customWidth="1"/>
    <col min="7940" max="7942" width="13.42578125" style="1192" customWidth="1"/>
    <col min="7943" max="7945" width="20.7109375" style="1192" customWidth="1"/>
    <col min="7946" max="8044" width="10.7109375" style="1192" customWidth="1"/>
    <col min="8045" max="8192" width="9.140625" style="1192"/>
    <col min="8193" max="8193" width="21.85546875" style="1192" customWidth="1"/>
    <col min="8194" max="8194" width="12.28515625" style="1192" customWidth="1"/>
    <col min="8195" max="8195" width="12.5703125" style="1192" customWidth="1"/>
    <col min="8196" max="8198" width="13.42578125" style="1192" customWidth="1"/>
    <col min="8199" max="8201" width="20.7109375" style="1192" customWidth="1"/>
    <col min="8202" max="8300" width="10.7109375" style="1192" customWidth="1"/>
    <col min="8301" max="8448" width="9.140625" style="1192"/>
    <col min="8449" max="8449" width="21.85546875" style="1192" customWidth="1"/>
    <col min="8450" max="8450" width="12.28515625" style="1192" customWidth="1"/>
    <col min="8451" max="8451" width="12.5703125" style="1192" customWidth="1"/>
    <col min="8452" max="8454" width="13.42578125" style="1192" customWidth="1"/>
    <col min="8455" max="8457" width="20.7109375" style="1192" customWidth="1"/>
    <col min="8458" max="8556" width="10.7109375" style="1192" customWidth="1"/>
    <col min="8557" max="8704" width="9.140625" style="1192"/>
    <col min="8705" max="8705" width="21.85546875" style="1192" customWidth="1"/>
    <col min="8706" max="8706" width="12.28515625" style="1192" customWidth="1"/>
    <col min="8707" max="8707" width="12.5703125" style="1192" customWidth="1"/>
    <col min="8708" max="8710" width="13.42578125" style="1192" customWidth="1"/>
    <col min="8711" max="8713" width="20.7109375" style="1192" customWidth="1"/>
    <col min="8714" max="8812" width="10.7109375" style="1192" customWidth="1"/>
    <col min="8813" max="8960" width="9.140625" style="1192"/>
    <col min="8961" max="8961" width="21.85546875" style="1192" customWidth="1"/>
    <col min="8962" max="8962" width="12.28515625" style="1192" customWidth="1"/>
    <col min="8963" max="8963" width="12.5703125" style="1192" customWidth="1"/>
    <col min="8964" max="8966" width="13.42578125" style="1192" customWidth="1"/>
    <col min="8967" max="8969" width="20.7109375" style="1192" customWidth="1"/>
    <col min="8970" max="9068" width="10.7109375" style="1192" customWidth="1"/>
    <col min="9069" max="9216" width="9.140625" style="1192"/>
    <col min="9217" max="9217" width="21.85546875" style="1192" customWidth="1"/>
    <col min="9218" max="9218" width="12.28515625" style="1192" customWidth="1"/>
    <col min="9219" max="9219" width="12.5703125" style="1192" customWidth="1"/>
    <col min="9220" max="9222" width="13.42578125" style="1192" customWidth="1"/>
    <col min="9223" max="9225" width="20.7109375" style="1192" customWidth="1"/>
    <col min="9226" max="9324" width="10.7109375" style="1192" customWidth="1"/>
    <col min="9325" max="9472" width="9.140625" style="1192"/>
    <col min="9473" max="9473" width="21.85546875" style="1192" customWidth="1"/>
    <col min="9474" max="9474" width="12.28515625" style="1192" customWidth="1"/>
    <col min="9475" max="9475" width="12.5703125" style="1192" customWidth="1"/>
    <col min="9476" max="9478" width="13.42578125" style="1192" customWidth="1"/>
    <col min="9479" max="9481" width="20.7109375" style="1192" customWidth="1"/>
    <col min="9482" max="9580" width="10.7109375" style="1192" customWidth="1"/>
    <col min="9581" max="9728" width="9.140625" style="1192"/>
    <col min="9729" max="9729" width="21.85546875" style="1192" customWidth="1"/>
    <col min="9730" max="9730" width="12.28515625" style="1192" customWidth="1"/>
    <col min="9731" max="9731" width="12.5703125" style="1192" customWidth="1"/>
    <col min="9732" max="9734" width="13.42578125" style="1192" customWidth="1"/>
    <col min="9735" max="9737" width="20.7109375" style="1192" customWidth="1"/>
    <col min="9738" max="9836" width="10.7109375" style="1192" customWidth="1"/>
    <col min="9837" max="9984" width="9.140625" style="1192"/>
    <col min="9985" max="9985" width="21.85546875" style="1192" customWidth="1"/>
    <col min="9986" max="9986" width="12.28515625" style="1192" customWidth="1"/>
    <col min="9987" max="9987" width="12.5703125" style="1192" customWidth="1"/>
    <col min="9988" max="9990" width="13.42578125" style="1192" customWidth="1"/>
    <col min="9991" max="9993" width="20.7109375" style="1192" customWidth="1"/>
    <col min="9994" max="10092" width="10.7109375" style="1192" customWidth="1"/>
    <col min="10093" max="10240" width="9.140625" style="1192"/>
    <col min="10241" max="10241" width="21.85546875" style="1192" customWidth="1"/>
    <col min="10242" max="10242" width="12.28515625" style="1192" customWidth="1"/>
    <col min="10243" max="10243" width="12.5703125" style="1192" customWidth="1"/>
    <col min="10244" max="10246" width="13.42578125" style="1192" customWidth="1"/>
    <col min="10247" max="10249" width="20.7109375" style="1192" customWidth="1"/>
    <col min="10250" max="10348" width="10.7109375" style="1192" customWidth="1"/>
    <col min="10349" max="10496" width="9.140625" style="1192"/>
    <col min="10497" max="10497" width="21.85546875" style="1192" customWidth="1"/>
    <col min="10498" max="10498" width="12.28515625" style="1192" customWidth="1"/>
    <col min="10499" max="10499" width="12.5703125" style="1192" customWidth="1"/>
    <col min="10500" max="10502" width="13.42578125" style="1192" customWidth="1"/>
    <col min="10503" max="10505" width="20.7109375" style="1192" customWidth="1"/>
    <col min="10506" max="10604" width="10.7109375" style="1192" customWidth="1"/>
    <col min="10605" max="10752" width="9.140625" style="1192"/>
    <col min="10753" max="10753" width="21.85546875" style="1192" customWidth="1"/>
    <col min="10754" max="10754" width="12.28515625" style="1192" customWidth="1"/>
    <col min="10755" max="10755" width="12.5703125" style="1192" customWidth="1"/>
    <col min="10756" max="10758" width="13.42578125" style="1192" customWidth="1"/>
    <col min="10759" max="10761" width="20.7109375" style="1192" customWidth="1"/>
    <col min="10762" max="10860" width="10.7109375" style="1192" customWidth="1"/>
    <col min="10861" max="11008" width="9.140625" style="1192"/>
    <col min="11009" max="11009" width="21.85546875" style="1192" customWidth="1"/>
    <col min="11010" max="11010" width="12.28515625" style="1192" customWidth="1"/>
    <col min="11011" max="11011" width="12.5703125" style="1192" customWidth="1"/>
    <col min="11012" max="11014" width="13.42578125" style="1192" customWidth="1"/>
    <col min="11015" max="11017" width="20.7109375" style="1192" customWidth="1"/>
    <col min="11018" max="11116" width="10.7109375" style="1192" customWidth="1"/>
    <col min="11117" max="11264" width="9.140625" style="1192"/>
    <col min="11265" max="11265" width="21.85546875" style="1192" customWidth="1"/>
    <col min="11266" max="11266" width="12.28515625" style="1192" customWidth="1"/>
    <col min="11267" max="11267" width="12.5703125" style="1192" customWidth="1"/>
    <col min="11268" max="11270" width="13.42578125" style="1192" customWidth="1"/>
    <col min="11271" max="11273" width="20.7109375" style="1192" customWidth="1"/>
    <col min="11274" max="11372" width="10.7109375" style="1192" customWidth="1"/>
    <col min="11373" max="11520" width="9.140625" style="1192"/>
    <col min="11521" max="11521" width="21.85546875" style="1192" customWidth="1"/>
    <col min="11522" max="11522" width="12.28515625" style="1192" customWidth="1"/>
    <col min="11523" max="11523" width="12.5703125" style="1192" customWidth="1"/>
    <col min="11524" max="11526" width="13.42578125" style="1192" customWidth="1"/>
    <col min="11527" max="11529" width="20.7109375" style="1192" customWidth="1"/>
    <col min="11530" max="11628" width="10.7109375" style="1192" customWidth="1"/>
    <col min="11629" max="11776" width="9.140625" style="1192"/>
    <col min="11777" max="11777" width="21.85546875" style="1192" customWidth="1"/>
    <col min="11778" max="11778" width="12.28515625" style="1192" customWidth="1"/>
    <col min="11779" max="11779" width="12.5703125" style="1192" customWidth="1"/>
    <col min="11780" max="11782" width="13.42578125" style="1192" customWidth="1"/>
    <col min="11783" max="11785" width="20.7109375" style="1192" customWidth="1"/>
    <col min="11786" max="11884" width="10.7109375" style="1192" customWidth="1"/>
    <col min="11885" max="12032" width="9.140625" style="1192"/>
    <col min="12033" max="12033" width="21.85546875" style="1192" customWidth="1"/>
    <col min="12034" max="12034" width="12.28515625" style="1192" customWidth="1"/>
    <col min="12035" max="12035" width="12.5703125" style="1192" customWidth="1"/>
    <col min="12036" max="12038" width="13.42578125" style="1192" customWidth="1"/>
    <col min="12039" max="12041" width="20.7109375" style="1192" customWidth="1"/>
    <col min="12042" max="12140" width="10.7109375" style="1192" customWidth="1"/>
    <col min="12141" max="12288" width="9.140625" style="1192"/>
    <col min="12289" max="12289" width="21.85546875" style="1192" customWidth="1"/>
    <col min="12290" max="12290" width="12.28515625" style="1192" customWidth="1"/>
    <col min="12291" max="12291" width="12.5703125" style="1192" customWidth="1"/>
    <col min="12292" max="12294" width="13.42578125" style="1192" customWidth="1"/>
    <col min="12295" max="12297" width="20.7109375" style="1192" customWidth="1"/>
    <col min="12298" max="12396" width="10.7109375" style="1192" customWidth="1"/>
    <col min="12397" max="12544" width="9.140625" style="1192"/>
    <col min="12545" max="12545" width="21.85546875" style="1192" customWidth="1"/>
    <col min="12546" max="12546" width="12.28515625" style="1192" customWidth="1"/>
    <col min="12547" max="12547" width="12.5703125" style="1192" customWidth="1"/>
    <col min="12548" max="12550" width="13.42578125" style="1192" customWidth="1"/>
    <col min="12551" max="12553" width="20.7109375" style="1192" customWidth="1"/>
    <col min="12554" max="12652" width="10.7109375" style="1192" customWidth="1"/>
    <col min="12653" max="12800" width="9.140625" style="1192"/>
    <col min="12801" max="12801" width="21.85546875" style="1192" customWidth="1"/>
    <col min="12802" max="12802" width="12.28515625" style="1192" customWidth="1"/>
    <col min="12803" max="12803" width="12.5703125" style="1192" customWidth="1"/>
    <col min="12804" max="12806" width="13.42578125" style="1192" customWidth="1"/>
    <col min="12807" max="12809" width="20.7109375" style="1192" customWidth="1"/>
    <col min="12810" max="12908" width="10.7109375" style="1192" customWidth="1"/>
    <col min="12909" max="13056" width="9.140625" style="1192"/>
    <col min="13057" max="13057" width="21.85546875" style="1192" customWidth="1"/>
    <col min="13058" max="13058" width="12.28515625" style="1192" customWidth="1"/>
    <col min="13059" max="13059" width="12.5703125" style="1192" customWidth="1"/>
    <col min="13060" max="13062" width="13.42578125" style="1192" customWidth="1"/>
    <col min="13063" max="13065" width="20.7109375" style="1192" customWidth="1"/>
    <col min="13066" max="13164" width="10.7109375" style="1192" customWidth="1"/>
    <col min="13165" max="13312" width="9.140625" style="1192"/>
    <col min="13313" max="13313" width="21.85546875" style="1192" customWidth="1"/>
    <col min="13314" max="13314" width="12.28515625" style="1192" customWidth="1"/>
    <col min="13315" max="13315" width="12.5703125" style="1192" customWidth="1"/>
    <col min="13316" max="13318" width="13.42578125" style="1192" customWidth="1"/>
    <col min="13319" max="13321" width="20.7109375" style="1192" customWidth="1"/>
    <col min="13322" max="13420" width="10.7109375" style="1192" customWidth="1"/>
    <col min="13421" max="13568" width="9.140625" style="1192"/>
    <col min="13569" max="13569" width="21.85546875" style="1192" customWidth="1"/>
    <col min="13570" max="13570" width="12.28515625" style="1192" customWidth="1"/>
    <col min="13571" max="13571" width="12.5703125" style="1192" customWidth="1"/>
    <col min="13572" max="13574" width="13.42578125" style="1192" customWidth="1"/>
    <col min="13575" max="13577" width="20.7109375" style="1192" customWidth="1"/>
    <col min="13578" max="13676" width="10.7109375" style="1192" customWidth="1"/>
    <col min="13677" max="13824" width="9.140625" style="1192"/>
    <col min="13825" max="13825" width="21.85546875" style="1192" customWidth="1"/>
    <col min="13826" max="13826" width="12.28515625" style="1192" customWidth="1"/>
    <col min="13827" max="13827" width="12.5703125" style="1192" customWidth="1"/>
    <col min="13828" max="13830" width="13.42578125" style="1192" customWidth="1"/>
    <col min="13831" max="13833" width="20.7109375" style="1192" customWidth="1"/>
    <col min="13834" max="13932" width="10.7109375" style="1192" customWidth="1"/>
    <col min="13933" max="14080" width="9.140625" style="1192"/>
    <col min="14081" max="14081" width="21.85546875" style="1192" customWidth="1"/>
    <col min="14082" max="14082" width="12.28515625" style="1192" customWidth="1"/>
    <col min="14083" max="14083" width="12.5703125" style="1192" customWidth="1"/>
    <col min="14084" max="14086" width="13.42578125" style="1192" customWidth="1"/>
    <col min="14087" max="14089" width="20.7109375" style="1192" customWidth="1"/>
    <col min="14090" max="14188" width="10.7109375" style="1192" customWidth="1"/>
    <col min="14189" max="14336" width="9.140625" style="1192"/>
    <col min="14337" max="14337" width="21.85546875" style="1192" customWidth="1"/>
    <col min="14338" max="14338" width="12.28515625" style="1192" customWidth="1"/>
    <col min="14339" max="14339" width="12.5703125" style="1192" customWidth="1"/>
    <col min="14340" max="14342" width="13.42578125" style="1192" customWidth="1"/>
    <col min="14343" max="14345" width="20.7109375" style="1192" customWidth="1"/>
    <col min="14346" max="14444" width="10.7109375" style="1192" customWidth="1"/>
    <col min="14445" max="14592" width="9.140625" style="1192"/>
    <col min="14593" max="14593" width="21.85546875" style="1192" customWidth="1"/>
    <col min="14594" max="14594" width="12.28515625" style="1192" customWidth="1"/>
    <col min="14595" max="14595" width="12.5703125" style="1192" customWidth="1"/>
    <col min="14596" max="14598" width="13.42578125" style="1192" customWidth="1"/>
    <col min="14599" max="14601" width="20.7109375" style="1192" customWidth="1"/>
    <col min="14602" max="14700" width="10.7109375" style="1192" customWidth="1"/>
    <col min="14701" max="14848" width="9.140625" style="1192"/>
    <col min="14849" max="14849" width="21.85546875" style="1192" customWidth="1"/>
    <col min="14850" max="14850" width="12.28515625" style="1192" customWidth="1"/>
    <col min="14851" max="14851" width="12.5703125" style="1192" customWidth="1"/>
    <col min="14852" max="14854" width="13.42578125" style="1192" customWidth="1"/>
    <col min="14855" max="14857" width="20.7109375" style="1192" customWidth="1"/>
    <col min="14858" max="14956" width="10.7109375" style="1192" customWidth="1"/>
    <col min="14957" max="15104" width="9.140625" style="1192"/>
    <col min="15105" max="15105" width="21.85546875" style="1192" customWidth="1"/>
    <col min="15106" max="15106" width="12.28515625" style="1192" customWidth="1"/>
    <col min="15107" max="15107" width="12.5703125" style="1192" customWidth="1"/>
    <col min="15108" max="15110" width="13.42578125" style="1192" customWidth="1"/>
    <col min="15111" max="15113" width="20.7109375" style="1192" customWidth="1"/>
    <col min="15114" max="15212" width="10.7109375" style="1192" customWidth="1"/>
    <col min="15213" max="15360" width="9.140625" style="1192"/>
    <col min="15361" max="15361" width="21.85546875" style="1192" customWidth="1"/>
    <col min="15362" max="15362" width="12.28515625" style="1192" customWidth="1"/>
    <col min="15363" max="15363" width="12.5703125" style="1192" customWidth="1"/>
    <col min="15364" max="15366" width="13.42578125" style="1192" customWidth="1"/>
    <col min="15367" max="15369" width="20.7109375" style="1192" customWidth="1"/>
    <col min="15370" max="15468" width="10.7109375" style="1192" customWidth="1"/>
    <col min="15469" max="15616" width="9.140625" style="1192"/>
    <col min="15617" max="15617" width="21.85546875" style="1192" customWidth="1"/>
    <col min="15618" max="15618" width="12.28515625" style="1192" customWidth="1"/>
    <col min="15619" max="15619" width="12.5703125" style="1192" customWidth="1"/>
    <col min="15620" max="15622" width="13.42578125" style="1192" customWidth="1"/>
    <col min="15623" max="15625" width="20.7109375" style="1192" customWidth="1"/>
    <col min="15626" max="15724" width="10.7109375" style="1192" customWidth="1"/>
    <col min="15725" max="15872" width="9.140625" style="1192"/>
    <col min="15873" max="15873" width="21.85546875" style="1192" customWidth="1"/>
    <col min="15874" max="15874" width="12.28515625" style="1192" customWidth="1"/>
    <col min="15875" max="15875" width="12.5703125" style="1192" customWidth="1"/>
    <col min="15876" max="15878" width="13.42578125" style="1192" customWidth="1"/>
    <col min="15879" max="15881" width="20.7109375" style="1192" customWidth="1"/>
    <col min="15882" max="15980" width="10.7109375" style="1192" customWidth="1"/>
    <col min="15981" max="16128" width="9.140625" style="1192"/>
    <col min="16129" max="16129" width="21.85546875" style="1192" customWidth="1"/>
    <col min="16130" max="16130" width="12.28515625" style="1192" customWidth="1"/>
    <col min="16131" max="16131" width="12.5703125" style="1192" customWidth="1"/>
    <col min="16132" max="16134" width="13.42578125" style="1192" customWidth="1"/>
    <col min="16135" max="16137" width="20.7109375" style="1192" customWidth="1"/>
    <col min="16138" max="16236" width="10.7109375" style="1192" customWidth="1"/>
    <col min="16237" max="16384" width="9.140625" style="1192"/>
  </cols>
  <sheetData>
    <row r="1" spans="1:10" ht="15" customHeight="1">
      <c r="A1" s="1330" t="s">
        <v>1527</v>
      </c>
      <c r="B1" s="1712"/>
      <c r="C1" s="1712"/>
      <c r="D1" s="1712"/>
      <c r="E1" s="1712"/>
    </row>
    <row r="2" spans="1:10" ht="21" customHeight="1">
      <c r="A2" s="1998" t="s">
        <v>888</v>
      </c>
      <c r="B2" s="1998"/>
      <c r="C2" s="1998"/>
      <c r="D2" s="1998"/>
      <c r="E2" s="1998"/>
    </row>
    <row r="3" spans="1:10" ht="33" customHeight="1">
      <c r="A3" s="1780" t="s">
        <v>889</v>
      </c>
      <c r="B3" s="1780"/>
      <c r="C3" s="1780"/>
      <c r="D3" s="1780"/>
      <c r="E3" s="1780"/>
      <c r="F3" s="1780"/>
    </row>
    <row r="4" spans="1:10" ht="15" customHeight="1">
      <c r="A4" s="1193">
        <v>2015</v>
      </c>
      <c r="B4" s="1194"/>
      <c r="C4" s="1194"/>
      <c r="F4" s="1195" t="s">
        <v>671</v>
      </c>
      <c r="G4" s="1194"/>
      <c r="H4" s="1194"/>
      <c r="I4" s="1195"/>
      <c r="J4" s="1194"/>
    </row>
    <row r="5" spans="1:10" ht="33" customHeight="1">
      <c r="A5" s="1209" t="s">
        <v>420</v>
      </c>
      <c r="B5" s="1210" t="s">
        <v>880</v>
      </c>
      <c r="C5" s="1211" t="s">
        <v>881</v>
      </c>
      <c r="D5" s="1211" t="s">
        <v>890</v>
      </c>
      <c r="E5" s="1211" t="s">
        <v>891</v>
      </c>
      <c r="F5" s="1211" t="s">
        <v>892</v>
      </c>
      <c r="G5" s="1196"/>
      <c r="H5" s="1196"/>
      <c r="I5" s="1196"/>
      <c r="J5" s="1196"/>
    </row>
    <row r="6" spans="1:10" ht="12.95" customHeight="1">
      <c r="D6" s="1194"/>
      <c r="F6" s="1194"/>
      <c r="G6" s="1194"/>
      <c r="H6" s="1194"/>
      <c r="I6" s="1194"/>
      <c r="J6" s="1194"/>
    </row>
    <row r="7" spans="1:10" s="1197" customFormat="1" ht="12.95" customHeight="1">
      <c r="A7" s="1197" t="s">
        <v>26</v>
      </c>
      <c r="B7" s="1198">
        <f>+B9+B17+B19</f>
        <v>1306</v>
      </c>
      <c r="C7" s="1198">
        <f>+C9+C17+C19</f>
        <v>23853.999999999993</v>
      </c>
      <c r="D7" s="1198">
        <f>+D9+D17+D19</f>
        <v>16092929.000000004</v>
      </c>
      <c r="E7" s="1198">
        <f>+E9+E17+E19</f>
        <v>13724752.999999993</v>
      </c>
      <c r="F7" s="1198">
        <f>+F9+F17+F19</f>
        <v>5241565.8665552586</v>
      </c>
      <c r="G7" s="1201"/>
      <c r="H7" s="1201"/>
      <c r="I7" s="1201"/>
      <c r="J7" s="1201"/>
    </row>
    <row r="8" spans="1:10" s="1197" customFormat="1" ht="12.95" customHeight="1">
      <c r="B8" s="1198"/>
      <c r="C8" s="1198"/>
      <c r="D8" s="1198"/>
      <c r="E8" s="1198"/>
      <c r="F8" s="1198"/>
      <c r="G8" s="1201"/>
      <c r="H8" s="1201"/>
      <c r="I8" s="1201"/>
      <c r="J8" s="1201"/>
    </row>
    <row r="9" spans="1:10" s="1197" customFormat="1" ht="12.95" customHeight="1">
      <c r="A9" s="1197" t="s">
        <v>421</v>
      </c>
      <c r="B9" s="1198">
        <f>SUM(B11:B15)</f>
        <v>1247</v>
      </c>
      <c r="C9" s="1198">
        <f>SUM(C11:C15)</f>
        <v>20907.999999999993</v>
      </c>
      <c r="D9" s="1198">
        <f>SUM(D11:D15)</f>
        <v>15913891.000000004</v>
      </c>
      <c r="E9" s="1198">
        <f>SUM(E11:E15)</f>
        <v>13571513.999999993</v>
      </c>
      <c r="F9" s="1198">
        <f>SUM(F11:F15)</f>
        <v>5181448.3701214166</v>
      </c>
      <c r="G9" s="1201"/>
      <c r="H9" s="1201"/>
      <c r="I9" s="1201"/>
      <c r="J9" s="1201"/>
    </row>
    <row r="10" spans="1:10" s="1197" customFormat="1" ht="12.95" customHeight="1">
      <c r="B10" s="1198"/>
      <c r="C10" s="1198"/>
      <c r="D10" s="1198"/>
      <c r="E10" s="1198"/>
      <c r="F10" s="1198"/>
      <c r="G10" s="1201"/>
      <c r="H10" s="1201"/>
      <c r="I10" s="1201"/>
      <c r="J10" s="1201"/>
    </row>
    <row r="11" spans="1:10" ht="12.95" customHeight="1">
      <c r="A11" s="1192" t="s">
        <v>50</v>
      </c>
      <c r="B11" s="1198">
        <v>289</v>
      </c>
      <c r="C11" s="101">
        <v>5927.9999999999991</v>
      </c>
      <c r="D11" s="36">
        <v>1959237.0000000005</v>
      </c>
      <c r="E11" s="36">
        <v>1728229.9999999998</v>
      </c>
      <c r="F11" s="36">
        <v>833099.1312343349</v>
      </c>
      <c r="G11" s="1201"/>
      <c r="H11" s="1201"/>
      <c r="I11" s="1201"/>
      <c r="J11" s="1201"/>
    </row>
    <row r="12" spans="1:10" ht="12.95" customHeight="1">
      <c r="A12" s="1192" t="s">
        <v>51</v>
      </c>
      <c r="B12" s="1198">
        <v>258</v>
      </c>
      <c r="C12" s="101">
        <v>5097.0000000000018</v>
      </c>
      <c r="D12" s="36">
        <v>802208.00000000035</v>
      </c>
      <c r="E12" s="36">
        <v>711010.99999999953</v>
      </c>
      <c r="F12" s="36">
        <v>276296.44166986959</v>
      </c>
      <c r="G12" s="1203"/>
      <c r="H12" s="1203"/>
      <c r="I12" s="1203"/>
      <c r="J12" s="1203"/>
    </row>
    <row r="13" spans="1:10" ht="12.95" customHeight="1">
      <c r="A13" s="1192" t="s">
        <v>893</v>
      </c>
      <c r="B13" s="1198">
        <v>627</v>
      </c>
      <c r="C13" s="101">
        <v>8385.9999999999945</v>
      </c>
      <c r="D13" s="36">
        <v>12844604.000000004</v>
      </c>
      <c r="E13" s="36">
        <v>10844919.999999994</v>
      </c>
      <c r="F13" s="36">
        <v>3978023.2055164836</v>
      </c>
      <c r="G13" s="1204"/>
      <c r="H13" s="1204"/>
      <c r="I13" s="1204"/>
      <c r="J13" s="1204"/>
    </row>
    <row r="14" spans="1:10" ht="12.95" customHeight="1">
      <c r="A14" s="1192" t="s">
        <v>423</v>
      </c>
      <c r="B14" s="1198">
        <v>51</v>
      </c>
      <c r="C14" s="101">
        <v>1119.9999999999998</v>
      </c>
      <c r="D14" s="36">
        <v>176000.00000000003</v>
      </c>
      <c r="E14" s="36">
        <v>167109</v>
      </c>
      <c r="F14" s="36">
        <v>75340.690931905614</v>
      </c>
    </row>
    <row r="15" spans="1:10" ht="12.95" customHeight="1">
      <c r="A15" s="1192" t="s">
        <v>424</v>
      </c>
      <c r="B15" s="1198">
        <v>22</v>
      </c>
      <c r="C15" s="101">
        <v>377</v>
      </c>
      <c r="D15" s="36">
        <v>131842.00000000003</v>
      </c>
      <c r="E15" s="36">
        <v>120244</v>
      </c>
      <c r="F15" s="36">
        <v>18688.900768821823</v>
      </c>
    </row>
    <row r="16" spans="1:10" ht="12.95" customHeight="1">
      <c r="B16" s="1198"/>
      <c r="C16" s="101"/>
      <c r="D16" s="36"/>
      <c r="E16" s="36"/>
      <c r="F16" s="36"/>
    </row>
    <row r="17" spans="1:6" s="1197" customFormat="1" ht="12.95" customHeight="1">
      <c r="A17" s="1197" t="s">
        <v>425</v>
      </c>
      <c r="B17" s="1198">
        <v>30</v>
      </c>
      <c r="C17" s="1198">
        <v>2069.0000000000005</v>
      </c>
      <c r="D17" s="46">
        <v>67170.000000000029</v>
      </c>
      <c r="E17" s="46">
        <v>60961.999999999993</v>
      </c>
      <c r="F17" s="46">
        <v>34924.837093182883</v>
      </c>
    </row>
    <row r="18" spans="1:6" s="1197" customFormat="1" ht="12.95" customHeight="1">
      <c r="B18" s="1198"/>
      <c r="C18" s="1198"/>
      <c r="D18" s="46"/>
      <c r="E18" s="46"/>
      <c r="F18" s="46"/>
    </row>
    <row r="19" spans="1:6" s="1197" customFormat="1" ht="12.95" customHeight="1">
      <c r="A19" s="1197" t="s">
        <v>426</v>
      </c>
      <c r="B19" s="1198">
        <v>29</v>
      </c>
      <c r="C19" s="1198">
        <v>877</v>
      </c>
      <c r="D19" s="46">
        <v>111868</v>
      </c>
      <c r="E19" s="46">
        <v>92277</v>
      </c>
      <c r="F19" s="46">
        <v>25192.659340659346</v>
      </c>
    </row>
    <row r="20" spans="1:6" s="1197" customFormat="1" ht="6.95" customHeight="1" thickBot="1">
      <c r="A20" s="1206"/>
      <c r="B20" s="1206"/>
      <c r="C20" s="1206"/>
      <c r="D20" s="1206"/>
      <c r="E20" s="1206"/>
      <c r="F20" s="1206"/>
    </row>
    <row r="21" spans="1:6" s="1197" customFormat="1" ht="3.75" customHeight="1" thickTop="1">
      <c r="A21" s="1207"/>
      <c r="B21" s="1207"/>
      <c r="C21" s="1207"/>
      <c r="D21" s="1207"/>
      <c r="E21" s="1207"/>
      <c r="F21" s="1207"/>
    </row>
    <row r="22" spans="1:6" s="1191" customFormat="1" ht="12.95" customHeight="1">
      <c r="A22" s="1987" t="s">
        <v>864</v>
      </c>
      <c r="B22" s="1987"/>
      <c r="C22" s="1987"/>
      <c r="D22" s="1987"/>
      <c r="E22" s="1987"/>
    </row>
    <row r="23" spans="1:6" ht="15" customHeight="1">
      <c r="B23" s="101"/>
      <c r="C23" s="101"/>
      <c r="D23" s="101"/>
    </row>
    <row r="24" spans="1:6" ht="15" customHeight="1">
      <c r="B24" s="101"/>
      <c r="C24" s="101"/>
      <c r="D24" s="101"/>
    </row>
    <row r="25" spans="1:6" ht="15" customHeight="1">
      <c r="B25" s="101"/>
      <c r="C25" s="101"/>
      <c r="D25" s="101"/>
    </row>
    <row r="26" spans="1:6" ht="15" customHeight="1">
      <c r="B26" s="101"/>
      <c r="C26" s="101"/>
      <c r="D26" s="101"/>
    </row>
    <row r="27" spans="1:6" ht="15" customHeight="1">
      <c r="B27" s="101"/>
      <c r="C27" s="101"/>
      <c r="D27" s="101"/>
    </row>
    <row r="28" spans="1:6" ht="15" customHeight="1">
      <c r="B28" s="101"/>
      <c r="C28" s="101"/>
      <c r="D28" s="101"/>
    </row>
    <row r="29" spans="1:6" ht="15" customHeight="1">
      <c r="B29" s="101"/>
      <c r="C29" s="101"/>
      <c r="D29" s="101"/>
    </row>
    <row r="30" spans="1:6" ht="15" customHeight="1">
      <c r="B30" s="101"/>
      <c r="C30" s="101"/>
      <c r="D30" s="101"/>
    </row>
    <row r="31" spans="1:6" ht="9.9499999999999993" customHeight="1">
      <c r="A31" s="1194"/>
      <c r="B31" s="1194"/>
      <c r="C31" s="1194"/>
      <c r="D31" s="1194"/>
    </row>
    <row r="32" spans="1:6" ht="15" customHeight="1">
      <c r="A32" s="1194"/>
      <c r="B32" s="1194"/>
      <c r="C32" s="1194"/>
      <c r="D32" s="1194"/>
    </row>
    <row r="33" spans="4:4" ht="15" customHeight="1">
      <c r="D33" s="1194"/>
    </row>
    <row r="34" spans="4:4" ht="20.100000000000001" customHeight="1">
      <c r="D34" s="1194"/>
    </row>
    <row r="35" spans="4:4" ht="20.100000000000001" customHeight="1">
      <c r="D35" s="1194"/>
    </row>
    <row r="36" spans="4:4" ht="20.100000000000001" customHeight="1">
      <c r="D36" s="1194"/>
    </row>
    <row r="37" spans="4:4" ht="20.100000000000001" customHeight="1">
      <c r="D37" s="1194"/>
    </row>
    <row r="38" spans="4:4" ht="20.100000000000001" customHeight="1">
      <c r="D38" s="1194"/>
    </row>
    <row r="39" spans="4:4" ht="20.100000000000001" customHeight="1">
      <c r="D39" s="1194"/>
    </row>
    <row r="40" spans="4:4" ht="20.100000000000001" customHeight="1">
      <c r="D40" s="1194"/>
    </row>
    <row r="41" spans="4:4" ht="20.100000000000001" customHeight="1">
      <c r="D41" s="1194"/>
    </row>
    <row r="42" spans="4:4" ht="20.100000000000001" customHeight="1">
      <c r="D42" s="1194"/>
    </row>
    <row r="43" spans="4:4" ht="20.100000000000001" customHeight="1">
      <c r="D43" s="1194"/>
    </row>
    <row r="44" spans="4:4" ht="20.100000000000001" customHeight="1">
      <c r="D44" s="1194"/>
    </row>
    <row r="45" spans="4:4" ht="20.100000000000001" customHeight="1">
      <c r="D45" s="1194"/>
    </row>
    <row r="46" spans="4:4" ht="20.100000000000001" customHeight="1">
      <c r="D46" s="1194"/>
    </row>
    <row r="47" spans="4:4" ht="20.100000000000001" customHeight="1">
      <c r="D47" s="1194"/>
    </row>
    <row r="48" spans="4:4" ht="20.100000000000001" customHeight="1">
      <c r="D48" s="1194"/>
    </row>
    <row r="49" spans="4:4" ht="20.100000000000001" customHeight="1">
      <c r="D49" s="1194"/>
    </row>
    <row r="50" spans="4:4" ht="20.100000000000001" customHeight="1">
      <c r="D50" s="1194"/>
    </row>
    <row r="51" spans="4:4" ht="20.100000000000001" customHeight="1">
      <c r="D51" s="1194"/>
    </row>
    <row r="52" spans="4:4" ht="20.100000000000001" customHeight="1">
      <c r="D52" s="1194"/>
    </row>
    <row r="53" spans="4:4" ht="20.100000000000001" customHeight="1">
      <c r="D53" s="1194"/>
    </row>
    <row r="54" spans="4:4" ht="20.100000000000001" customHeight="1">
      <c r="D54" s="1194"/>
    </row>
    <row r="55" spans="4:4" ht="20.100000000000001" customHeight="1">
      <c r="D55" s="1194"/>
    </row>
    <row r="56" spans="4:4" ht="20.100000000000001" customHeight="1">
      <c r="D56" s="1194"/>
    </row>
    <row r="57" spans="4:4" ht="20.100000000000001" customHeight="1">
      <c r="D57" s="1194"/>
    </row>
    <row r="58" spans="4:4" ht="20.100000000000001" customHeight="1">
      <c r="D58" s="1194"/>
    </row>
    <row r="59" spans="4:4" ht="20.100000000000001" customHeight="1">
      <c r="D59" s="1194"/>
    </row>
    <row r="60" spans="4:4" ht="20.100000000000001" customHeight="1">
      <c r="D60" s="1194"/>
    </row>
    <row r="61" spans="4:4" ht="20.100000000000001" customHeight="1">
      <c r="D61" s="1194"/>
    </row>
    <row r="62" spans="4:4" ht="20.100000000000001" customHeight="1">
      <c r="D62" s="1194"/>
    </row>
    <row r="63" spans="4:4" ht="20.100000000000001" customHeight="1">
      <c r="D63" s="1194"/>
    </row>
    <row r="64" spans="4:4" ht="20.100000000000001" customHeight="1">
      <c r="D64" s="1194"/>
    </row>
    <row r="65" spans="4:4" ht="20.100000000000001" customHeight="1">
      <c r="D65" s="1194"/>
    </row>
    <row r="66" spans="4:4" ht="20.100000000000001" customHeight="1">
      <c r="D66" s="1194"/>
    </row>
    <row r="67" spans="4:4" ht="20.100000000000001" customHeight="1">
      <c r="D67" s="1194"/>
    </row>
    <row r="68" spans="4:4" ht="20.100000000000001" customHeight="1">
      <c r="D68" s="1194"/>
    </row>
    <row r="69" spans="4:4" ht="20.100000000000001" customHeight="1">
      <c r="D69" s="1194"/>
    </row>
    <row r="70" spans="4:4" ht="20.100000000000001" customHeight="1">
      <c r="D70" s="1194"/>
    </row>
    <row r="71" spans="4:4" ht="20.100000000000001" customHeight="1">
      <c r="D71" s="1194"/>
    </row>
    <row r="72" spans="4:4" ht="20.100000000000001" customHeight="1">
      <c r="D72" s="1194"/>
    </row>
    <row r="73" spans="4:4" ht="20.100000000000001" customHeight="1">
      <c r="D73" s="1194"/>
    </row>
    <row r="74" spans="4:4" ht="20.100000000000001" customHeight="1">
      <c r="D74" s="1194"/>
    </row>
    <row r="75" spans="4:4" ht="20.100000000000001" customHeight="1">
      <c r="D75" s="1194"/>
    </row>
    <row r="76" spans="4:4" ht="20.100000000000001" customHeight="1">
      <c r="D76" s="1194"/>
    </row>
    <row r="77" spans="4:4" ht="20.100000000000001" customHeight="1">
      <c r="D77" s="1194"/>
    </row>
    <row r="78" spans="4:4" ht="20.100000000000001" customHeight="1">
      <c r="D78" s="1194"/>
    </row>
    <row r="79" spans="4:4" ht="20.100000000000001" customHeight="1">
      <c r="D79" s="1194"/>
    </row>
    <row r="80" spans="4:4" ht="20.100000000000001" customHeight="1">
      <c r="D80" s="1194"/>
    </row>
    <row r="81" spans="4:4" ht="20.100000000000001" customHeight="1">
      <c r="D81" s="1194"/>
    </row>
    <row r="82" spans="4:4" ht="20.100000000000001" customHeight="1">
      <c r="D82" s="1194"/>
    </row>
    <row r="83" spans="4:4" ht="20.100000000000001" customHeight="1">
      <c r="D83" s="1194"/>
    </row>
    <row r="84" spans="4:4" ht="20.100000000000001" customHeight="1">
      <c r="D84" s="1194"/>
    </row>
    <row r="85" spans="4:4" ht="20.100000000000001" customHeight="1">
      <c r="D85" s="1194"/>
    </row>
    <row r="86" spans="4:4" ht="20.100000000000001" customHeight="1">
      <c r="D86" s="1194"/>
    </row>
    <row r="87" spans="4:4" ht="20.100000000000001" customHeight="1">
      <c r="D87" s="1194"/>
    </row>
    <row r="88" spans="4:4" ht="20.100000000000001" customHeight="1">
      <c r="D88" s="1194"/>
    </row>
    <row r="89" spans="4:4" ht="20.100000000000001" customHeight="1">
      <c r="D89" s="1194"/>
    </row>
    <row r="90" spans="4:4" ht="20.100000000000001" customHeight="1">
      <c r="D90" s="1194"/>
    </row>
    <row r="91" spans="4:4" ht="20.100000000000001" customHeight="1">
      <c r="D91" s="1194"/>
    </row>
    <row r="92" spans="4:4" ht="20.100000000000001" customHeight="1">
      <c r="D92" s="1194"/>
    </row>
    <row r="93" spans="4:4" ht="20.100000000000001" customHeight="1">
      <c r="D93" s="1194"/>
    </row>
    <row r="94" spans="4:4" ht="20.100000000000001" customHeight="1">
      <c r="D94" s="1194"/>
    </row>
    <row r="95" spans="4:4" ht="20.100000000000001" customHeight="1">
      <c r="D95" s="1194"/>
    </row>
    <row r="96" spans="4:4" ht="20.100000000000001" customHeight="1">
      <c r="D96" s="1194"/>
    </row>
    <row r="97" spans="4:4" ht="20.100000000000001" customHeight="1">
      <c r="D97" s="1194"/>
    </row>
    <row r="98" spans="4:4" ht="20.100000000000001" customHeight="1">
      <c r="D98" s="1194"/>
    </row>
    <row r="99" spans="4:4" ht="20.100000000000001" customHeight="1">
      <c r="D99" s="1194"/>
    </row>
    <row r="100" spans="4:4" ht="20.100000000000001" customHeight="1">
      <c r="D100" s="1194"/>
    </row>
    <row r="101" spans="4:4" ht="20.100000000000001" customHeight="1">
      <c r="D101" s="1194"/>
    </row>
    <row r="102" spans="4:4" ht="20.100000000000001" customHeight="1">
      <c r="D102" s="1194"/>
    </row>
    <row r="103" spans="4:4" ht="20.100000000000001" customHeight="1">
      <c r="D103" s="1194"/>
    </row>
    <row r="104" spans="4:4" ht="20.100000000000001" customHeight="1">
      <c r="D104" s="1194"/>
    </row>
    <row r="105" spans="4:4" ht="20.100000000000001" customHeight="1">
      <c r="D105" s="1194"/>
    </row>
    <row r="106" spans="4:4" ht="20.100000000000001" customHeight="1">
      <c r="D106" s="1194"/>
    </row>
    <row r="107" spans="4:4" ht="20.100000000000001" customHeight="1">
      <c r="D107" s="1194"/>
    </row>
    <row r="108" spans="4:4" ht="20.100000000000001" customHeight="1">
      <c r="D108" s="1194"/>
    </row>
    <row r="109" spans="4:4" ht="20.100000000000001" customHeight="1">
      <c r="D109" s="1194"/>
    </row>
    <row r="110" spans="4:4" ht="20.100000000000001" customHeight="1">
      <c r="D110" s="1194"/>
    </row>
    <row r="111" spans="4:4" ht="20.100000000000001" customHeight="1">
      <c r="D111" s="1194"/>
    </row>
    <row r="112" spans="4:4" ht="20.100000000000001" customHeight="1">
      <c r="D112" s="1194"/>
    </row>
    <row r="113" spans="4:4" ht="20.100000000000001" customHeight="1">
      <c r="D113" s="1194"/>
    </row>
    <row r="114" spans="4:4" ht="20.100000000000001" customHeight="1">
      <c r="D114" s="1194"/>
    </row>
    <row r="115" spans="4:4" ht="20.100000000000001" customHeight="1">
      <c r="D115" s="1194"/>
    </row>
    <row r="116" spans="4:4" ht="20.100000000000001" customHeight="1">
      <c r="D116" s="1194"/>
    </row>
    <row r="117" spans="4:4" ht="20.100000000000001" customHeight="1">
      <c r="D117" s="1194"/>
    </row>
    <row r="118" spans="4:4" ht="20.100000000000001" customHeight="1">
      <c r="D118" s="1194"/>
    </row>
    <row r="119" spans="4:4" ht="20.100000000000001" customHeight="1">
      <c r="D119" s="1194"/>
    </row>
    <row r="120" spans="4:4" ht="20.100000000000001" customHeight="1">
      <c r="D120" s="1194"/>
    </row>
    <row r="121" spans="4:4" ht="20.100000000000001" customHeight="1">
      <c r="D121" s="1194"/>
    </row>
    <row r="122" spans="4:4" ht="20.100000000000001" customHeight="1">
      <c r="D122" s="1194"/>
    </row>
    <row r="123" spans="4:4" ht="20.100000000000001" customHeight="1">
      <c r="D123" s="1194"/>
    </row>
    <row r="124" spans="4:4" ht="20.100000000000001" customHeight="1">
      <c r="D124" s="1194"/>
    </row>
    <row r="125" spans="4:4" ht="20.100000000000001" customHeight="1">
      <c r="D125" s="1194"/>
    </row>
    <row r="126" spans="4:4" ht="20.100000000000001" customHeight="1">
      <c r="D126" s="1194"/>
    </row>
    <row r="127" spans="4:4" ht="20.100000000000001" customHeight="1">
      <c r="D127" s="1194"/>
    </row>
    <row r="128" spans="4:4" ht="20.100000000000001" customHeight="1">
      <c r="D128" s="1194"/>
    </row>
    <row r="129" spans="4:4" ht="20.100000000000001" customHeight="1">
      <c r="D129" s="1194"/>
    </row>
    <row r="130" spans="4:4" ht="20.100000000000001" customHeight="1">
      <c r="D130" s="1194"/>
    </row>
    <row r="131" spans="4:4" ht="20.100000000000001" customHeight="1">
      <c r="D131" s="1194"/>
    </row>
    <row r="132" spans="4:4" ht="20.100000000000001" customHeight="1">
      <c r="D132" s="1194"/>
    </row>
    <row r="133" spans="4:4" ht="20.100000000000001" customHeight="1">
      <c r="D133" s="1194"/>
    </row>
    <row r="134" spans="4:4" ht="20.100000000000001" customHeight="1">
      <c r="D134" s="1194"/>
    </row>
    <row r="135" spans="4:4" ht="20.100000000000001" customHeight="1">
      <c r="D135" s="1194"/>
    </row>
    <row r="136" spans="4:4" ht="20.100000000000001" customHeight="1">
      <c r="D136" s="1194"/>
    </row>
    <row r="137" spans="4:4" ht="20.100000000000001" customHeight="1">
      <c r="D137" s="1194"/>
    </row>
    <row r="138" spans="4:4" ht="20.100000000000001" customHeight="1">
      <c r="D138" s="1194"/>
    </row>
    <row r="139" spans="4:4" ht="20.100000000000001" customHeight="1">
      <c r="D139" s="1194"/>
    </row>
    <row r="140" spans="4:4" ht="20.100000000000001" customHeight="1">
      <c r="D140" s="1194"/>
    </row>
    <row r="141" spans="4:4" ht="20.100000000000001" customHeight="1">
      <c r="D141" s="1194"/>
    </row>
    <row r="142" spans="4:4" ht="20.100000000000001" customHeight="1">
      <c r="D142" s="1194"/>
    </row>
    <row r="143" spans="4:4" ht="20.100000000000001" customHeight="1">
      <c r="D143" s="1194"/>
    </row>
    <row r="144" spans="4:4" ht="20.100000000000001" customHeight="1">
      <c r="D144" s="1194"/>
    </row>
    <row r="145" spans="4:4" ht="20.100000000000001" customHeight="1">
      <c r="D145" s="1194"/>
    </row>
    <row r="146" spans="4:4" ht="20.100000000000001" customHeight="1">
      <c r="D146" s="1194"/>
    </row>
    <row r="147" spans="4:4" ht="20.100000000000001" customHeight="1">
      <c r="D147" s="1194"/>
    </row>
    <row r="148" spans="4:4" ht="20.100000000000001" customHeight="1">
      <c r="D148" s="1194"/>
    </row>
    <row r="149" spans="4:4" ht="20.100000000000001" customHeight="1">
      <c r="D149" s="1194"/>
    </row>
    <row r="150" spans="4:4" ht="20.100000000000001" customHeight="1">
      <c r="D150" s="1194"/>
    </row>
    <row r="151" spans="4:4" ht="20.100000000000001" customHeight="1">
      <c r="D151" s="1194"/>
    </row>
    <row r="152" spans="4:4" ht="20.100000000000001" customHeight="1">
      <c r="D152" s="1194"/>
    </row>
    <row r="153" spans="4:4" ht="20.100000000000001" customHeight="1">
      <c r="D153" s="1194"/>
    </row>
    <row r="154" spans="4:4" ht="20.100000000000001" customHeight="1">
      <c r="D154" s="1194"/>
    </row>
    <row r="155" spans="4:4" ht="20.100000000000001" customHeight="1">
      <c r="D155" s="1194"/>
    </row>
    <row r="156" spans="4:4" ht="20.100000000000001" customHeight="1">
      <c r="D156" s="1194"/>
    </row>
    <row r="157" spans="4:4" ht="20.100000000000001" customHeight="1">
      <c r="D157" s="1194"/>
    </row>
    <row r="158" spans="4:4" ht="20.100000000000001" customHeight="1">
      <c r="D158" s="1194"/>
    </row>
    <row r="159" spans="4:4" ht="20.100000000000001" customHeight="1">
      <c r="D159" s="1194"/>
    </row>
    <row r="160" spans="4:4"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3">
    <mergeCell ref="A2:E2"/>
    <mergeCell ref="A3:F3"/>
    <mergeCell ref="A22:E22"/>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dimension ref="A1:J325"/>
  <sheetViews>
    <sheetView showGridLines="0" workbookViewId="0"/>
  </sheetViews>
  <sheetFormatPr defaultRowHeight="12.75"/>
  <cols>
    <col min="1" max="1" width="21" style="1192" customWidth="1"/>
    <col min="2" max="2" width="10.7109375" style="1192" customWidth="1"/>
    <col min="3" max="3" width="11.85546875" style="1192" customWidth="1"/>
    <col min="4" max="4" width="13.7109375" style="1192" customWidth="1"/>
    <col min="5" max="5" width="14" style="1192" customWidth="1"/>
    <col min="6" max="6" width="15.7109375" style="1192" customWidth="1"/>
    <col min="7" max="9" width="20.7109375" style="1192" customWidth="1"/>
    <col min="10" max="108" width="10.7109375" style="1192" customWidth="1"/>
    <col min="109" max="256" width="9.140625" style="1192"/>
    <col min="257" max="257" width="21" style="1192" customWidth="1"/>
    <col min="258" max="258" width="10.7109375" style="1192" customWidth="1"/>
    <col min="259" max="259" width="11.85546875" style="1192" customWidth="1"/>
    <col min="260" max="260" width="13.7109375" style="1192" customWidth="1"/>
    <col min="261" max="261" width="14" style="1192" customWidth="1"/>
    <col min="262" max="262" width="15.7109375" style="1192" customWidth="1"/>
    <col min="263" max="265" width="20.7109375" style="1192" customWidth="1"/>
    <col min="266" max="364" width="10.7109375" style="1192" customWidth="1"/>
    <col min="365" max="512" width="9.140625" style="1192"/>
    <col min="513" max="513" width="21" style="1192" customWidth="1"/>
    <col min="514" max="514" width="10.7109375" style="1192" customWidth="1"/>
    <col min="515" max="515" width="11.85546875" style="1192" customWidth="1"/>
    <col min="516" max="516" width="13.7109375" style="1192" customWidth="1"/>
    <col min="517" max="517" width="14" style="1192" customWidth="1"/>
    <col min="518" max="518" width="15.7109375" style="1192" customWidth="1"/>
    <col min="519" max="521" width="20.7109375" style="1192" customWidth="1"/>
    <col min="522" max="620" width="10.7109375" style="1192" customWidth="1"/>
    <col min="621" max="768" width="9.140625" style="1192"/>
    <col min="769" max="769" width="21" style="1192" customWidth="1"/>
    <col min="770" max="770" width="10.7109375" style="1192" customWidth="1"/>
    <col min="771" max="771" width="11.85546875" style="1192" customWidth="1"/>
    <col min="772" max="772" width="13.7109375" style="1192" customWidth="1"/>
    <col min="773" max="773" width="14" style="1192" customWidth="1"/>
    <col min="774" max="774" width="15.7109375" style="1192" customWidth="1"/>
    <col min="775" max="777" width="20.7109375" style="1192" customWidth="1"/>
    <col min="778" max="876" width="10.7109375" style="1192" customWidth="1"/>
    <col min="877" max="1024" width="9.140625" style="1192"/>
    <col min="1025" max="1025" width="21" style="1192" customWidth="1"/>
    <col min="1026" max="1026" width="10.7109375" style="1192" customWidth="1"/>
    <col min="1027" max="1027" width="11.85546875" style="1192" customWidth="1"/>
    <col min="1028" max="1028" width="13.7109375" style="1192" customWidth="1"/>
    <col min="1029" max="1029" width="14" style="1192" customWidth="1"/>
    <col min="1030" max="1030" width="15.7109375" style="1192" customWidth="1"/>
    <col min="1031" max="1033" width="20.7109375" style="1192" customWidth="1"/>
    <col min="1034" max="1132" width="10.7109375" style="1192" customWidth="1"/>
    <col min="1133" max="1280" width="9.140625" style="1192"/>
    <col min="1281" max="1281" width="21" style="1192" customWidth="1"/>
    <col min="1282" max="1282" width="10.7109375" style="1192" customWidth="1"/>
    <col min="1283" max="1283" width="11.85546875" style="1192" customWidth="1"/>
    <col min="1284" max="1284" width="13.7109375" style="1192" customWidth="1"/>
    <col min="1285" max="1285" width="14" style="1192" customWidth="1"/>
    <col min="1286" max="1286" width="15.7109375" style="1192" customWidth="1"/>
    <col min="1287" max="1289" width="20.7109375" style="1192" customWidth="1"/>
    <col min="1290" max="1388" width="10.7109375" style="1192" customWidth="1"/>
    <col min="1389" max="1536" width="9.140625" style="1192"/>
    <col min="1537" max="1537" width="21" style="1192" customWidth="1"/>
    <col min="1538" max="1538" width="10.7109375" style="1192" customWidth="1"/>
    <col min="1539" max="1539" width="11.85546875" style="1192" customWidth="1"/>
    <col min="1540" max="1540" width="13.7109375" style="1192" customWidth="1"/>
    <col min="1541" max="1541" width="14" style="1192" customWidth="1"/>
    <col min="1542" max="1542" width="15.7109375" style="1192" customWidth="1"/>
    <col min="1543" max="1545" width="20.7109375" style="1192" customWidth="1"/>
    <col min="1546" max="1644" width="10.7109375" style="1192" customWidth="1"/>
    <col min="1645" max="1792" width="9.140625" style="1192"/>
    <col min="1793" max="1793" width="21" style="1192" customWidth="1"/>
    <col min="1794" max="1794" width="10.7109375" style="1192" customWidth="1"/>
    <col min="1795" max="1795" width="11.85546875" style="1192" customWidth="1"/>
    <col min="1796" max="1796" width="13.7109375" style="1192" customWidth="1"/>
    <col min="1797" max="1797" width="14" style="1192" customWidth="1"/>
    <col min="1798" max="1798" width="15.7109375" style="1192" customWidth="1"/>
    <col min="1799" max="1801" width="20.7109375" style="1192" customWidth="1"/>
    <col min="1802" max="1900" width="10.7109375" style="1192" customWidth="1"/>
    <col min="1901" max="2048" width="9.140625" style="1192"/>
    <col min="2049" max="2049" width="21" style="1192" customWidth="1"/>
    <col min="2050" max="2050" width="10.7109375" style="1192" customWidth="1"/>
    <col min="2051" max="2051" width="11.85546875" style="1192" customWidth="1"/>
    <col min="2052" max="2052" width="13.7109375" style="1192" customWidth="1"/>
    <col min="2053" max="2053" width="14" style="1192" customWidth="1"/>
    <col min="2054" max="2054" width="15.7109375" style="1192" customWidth="1"/>
    <col min="2055" max="2057" width="20.7109375" style="1192" customWidth="1"/>
    <col min="2058" max="2156" width="10.7109375" style="1192" customWidth="1"/>
    <col min="2157" max="2304" width="9.140625" style="1192"/>
    <col min="2305" max="2305" width="21" style="1192" customWidth="1"/>
    <col min="2306" max="2306" width="10.7109375" style="1192" customWidth="1"/>
    <col min="2307" max="2307" width="11.85546875" style="1192" customWidth="1"/>
    <col min="2308" max="2308" width="13.7109375" style="1192" customWidth="1"/>
    <col min="2309" max="2309" width="14" style="1192" customWidth="1"/>
    <col min="2310" max="2310" width="15.7109375" style="1192" customWidth="1"/>
    <col min="2311" max="2313" width="20.7109375" style="1192" customWidth="1"/>
    <col min="2314" max="2412" width="10.7109375" style="1192" customWidth="1"/>
    <col min="2413" max="2560" width="9.140625" style="1192"/>
    <col min="2561" max="2561" width="21" style="1192" customWidth="1"/>
    <col min="2562" max="2562" width="10.7109375" style="1192" customWidth="1"/>
    <col min="2563" max="2563" width="11.85546875" style="1192" customWidth="1"/>
    <col min="2564" max="2564" width="13.7109375" style="1192" customWidth="1"/>
    <col min="2565" max="2565" width="14" style="1192" customWidth="1"/>
    <col min="2566" max="2566" width="15.7109375" style="1192" customWidth="1"/>
    <col min="2567" max="2569" width="20.7109375" style="1192" customWidth="1"/>
    <col min="2570" max="2668" width="10.7109375" style="1192" customWidth="1"/>
    <col min="2669" max="2816" width="9.140625" style="1192"/>
    <col min="2817" max="2817" width="21" style="1192" customWidth="1"/>
    <col min="2818" max="2818" width="10.7109375" style="1192" customWidth="1"/>
    <col min="2819" max="2819" width="11.85546875" style="1192" customWidth="1"/>
    <col min="2820" max="2820" width="13.7109375" style="1192" customWidth="1"/>
    <col min="2821" max="2821" width="14" style="1192" customWidth="1"/>
    <col min="2822" max="2822" width="15.7109375" style="1192" customWidth="1"/>
    <col min="2823" max="2825" width="20.7109375" style="1192" customWidth="1"/>
    <col min="2826" max="2924" width="10.7109375" style="1192" customWidth="1"/>
    <col min="2925" max="3072" width="9.140625" style="1192"/>
    <col min="3073" max="3073" width="21" style="1192" customWidth="1"/>
    <col min="3074" max="3074" width="10.7109375" style="1192" customWidth="1"/>
    <col min="3075" max="3075" width="11.85546875" style="1192" customWidth="1"/>
    <col min="3076" max="3076" width="13.7109375" style="1192" customWidth="1"/>
    <col min="3077" max="3077" width="14" style="1192" customWidth="1"/>
    <col min="3078" max="3078" width="15.7109375" style="1192" customWidth="1"/>
    <col min="3079" max="3081" width="20.7109375" style="1192" customWidth="1"/>
    <col min="3082" max="3180" width="10.7109375" style="1192" customWidth="1"/>
    <col min="3181" max="3328" width="9.140625" style="1192"/>
    <col min="3329" max="3329" width="21" style="1192" customWidth="1"/>
    <col min="3330" max="3330" width="10.7109375" style="1192" customWidth="1"/>
    <col min="3331" max="3331" width="11.85546875" style="1192" customWidth="1"/>
    <col min="3332" max="3332" width="13.7109375" style="1192" customWidth="1"/>
    <col min="3333" max="3333" width="14" style="1192" customWidth="1"/>
    <col min="3334" max="3334" width="15.7109375" style="1192" customWidth="1"/>
    <col min="3335" max="3337" width="20.7109375" style="1192" customWidth="1"/>
    <col min="3338" max="3436" width="10.7109375" style="1192" customWidth="1"/>
    <col min="3437" max="3584" width="9.140625" style="1192"/>
    <col min="3585" max="3585" width="21" style="1192" customWidth="1"/>
    <col min="3586" max="3586" width="10.7109375" style="1192" customWidth="1"/>
    <col min="3587" max="3587" width="11.85546875" style="1192" customWidth="1"/>
    <col min="3588" max="3588" width="13.7109375" style="1192" customWidth="1"/>
    <col min="3589" max="3589" width="14" style="1192" customWidth="1"/>
    <col min="3590" max="3590" width="15.7109375" style="1192" customWidth="1"/>
    <col min="3591" max="3593" width="20.7109375" style="1192" customWidth="1"/>
    <col min="3594" max="3692" width="10.7109375" style="1192" customWidth="1"/>
    <col min="3693" max="3840" width="9.140625" style="1192"/>
    <col min="3841" max="3841" width="21" style="1192" customWidth="1"/>
    <col min="3842" max="3842" width="10.7109375" style="1192" customWidth="1"/>
    <col min="3843" max="3843" width="11.85546875" style="1192" customWidth="1"/>
    <col min="3844" max="3844" width="13.7109375" style="1192" customWidth="1"/>
    <col min="3845" max="3845" width="14" style="1192" customWidth="1"/>
    <col min="3846" max="3846" width="15.7109375" style="1192" customWidth="1"/>
    <col min="3847" max="3849" width="20.7109375" style="1192" customWidth="1"/>
    <col min="3850" max="3948" width="10.7109375" style="1192" customWidth="1"/>
    <col min="3949" max="4096" width="9.140625" style="1192"/>
    <col min="4097" max="4097" width="21" style="1192" customWidth="1"/>
    <col min="4098" max="4098" width="10.7109375" style="1192" customWidth="1"/>
    <col min="4099" max="4099" width="11.85546875" style="1192" customWidth="1"/>
    <col min="4100" max="4100" width="13.7109375" style="1192" customWidth="1"/>
    <col min="4101" max="4101" width="14" style="1192" customWidth="1"/>
    <col min="4102" max="4102" width="15.7109375" style="1192" customWidth="1"/>
    <col min="4103" max="4105" width="20.7109375" style="1192" customWidth="1"/>
    <col min="4106" max="4204" width="10.7109375" style="1192" customWidth="1"/>
    <col min="4205" max="4352" width="9.140625" style="1192"/>
    <col min="4353" max="4353" width="21" style="1192" customWidth="1"/>
    <col min="4354" max="4354" width="10.7109375" style="1192" customWidth="1"/>
    <col min="4355" max="4355" width="11.85546875" style="1192" customWidth="1"/>
    <col min="4356" max="4356" width="13.7109375" style="1192" customWidth="1"/>
    <col min="4357" max="4357" width="14" style="1192" customWidth="1"/>
    <col min="4358" max="4358" width="15.7109375" style="1192" customWidth="1"/>
    <col min="4359" max="4361" width="20.7109375" style="1192" customWidth="1"/>
    <col min="4362" max="4460" width="10.7109375" style="1192" customWidth="1"/>
    <col min="4461" max="4608" width="9.140625" style="1192"/>
    <col min="4609" max="4609" width="21" style="1192" customWidth="1"/>
    <col min="4610" max="4610" width="10.7109375" style="1192" customWidth="1"/>
    <col min="4611" max="4611" width="11.85546875" style="1192" customWidth="1"/>
    <col min="4612" max="4612" width="13.7109375" style="1192" customWidth="1"/>
    <col min="4613" max="4613" width="14" style="1192" customWidth="1"/>
    <col min="4614" max="4614" width="15.7109375" style="1192" customWidth="1"/>
    <col min="4615" max="4617" width="20.7109375" style="1192" customWidth="1"/>
    <col min="4618" max="4716" width="10.7109375" style="1192" customWidth="1"/>
    <col min="4717" max="4864" width="9.140625" style="1192"/>
    <col min="4865" max="4865" width="21" style="1192" customWidth="1"/>
    <col min="4866" max="4866" width="10.7109375" style="1192" customWidth="1"/>
    <col min="4867" max="4867" width="11.85546875" style="1192" customWidth="1"/>
    <col min="4868" max="4868" width="13.7109375" style="1192" customWidth="1"/>
    <col min="4869" max="4869" width="14" style="1192" customWidth="1"/>
    <col min="4870" max="4870" width="15.7109375" style="1192" customWidth="1"/>
    <col min="4871" max="4873" width="20.7109375" style="1192" customWidth="1"/>
    <col min="4874" max="4972" width="10.7109375" style="1192" customWidth="1"/>
    <col min="4973" max="5120" width="9.140625" style="1192"/>
    <col min="5121" max="5121" width="21" style="1192" customWidth="1"/>
    <col min="5122" max="5122" width="10.7109375" style="1192" customWidth="1"/>
    <col min="5123" max="5123" width="11.85546875" style="1192" customWidth="1"/>
    <col min="5124" max="5124" width="13.7109375" style="1192" customWidth="1"/>
    <col min="5125" max="5125" width="14" style="1192" customWidth="1"/>
    <col min="5126" max="5126" width="15.7109375" style="1192" customWidth="1"/>
    <col min="5127" max="5129" width="20.7109375" style="1192" customWidth="1"/>
    <col min="5130" max="5228" width="10.7109375" style="1192" customWidth="1"/>
    <col min="5229" max="5376" width="9.140625" style="1192"/>
    <col min="5377" max="5377" width="21" style="1192" customWidth="1"/>
    <col min="5378" max="5378" width="10.7109375" style="1192" customWidth="1"/>
    <col min="5379" max="5379" width="11.85546875" style="1192" customWidth="1"/>
    <col min="5380" max="5380" width="13.7109375" style="1192" customWidth="1"/>
    <col min="5381" max="5381" width="14" style="1192" customWidth="1"/>
    <col min="5382" max="5382" width="15.7109375" style="1192" customWidth="1"/>
    <col min="5383" max="5385" width="20.7109375" style="1192" customWidth="1"/>
    <col min="5386" max="5484" width="10.7109375" style="1192" customWidth="1"/>
    <col min="5485" max="5632" width="9.140625" style="1192"/>
    <col min="5633" max="5633" width="21" style="1192" customWidth="1"/>
    <col min="5634" max="5634" width="10.7109375" style="1192" customWidth="1"/>
    <col min="5635" max="5635" width="11.85546875" style="1192" customWidth="1"/>
    <col min="5636" max="5636" width="13.7109375" style="1192" customWidth="1"/>
    <col min="5637" max="5637" width="14" style="1192" customWidth="1"/>
    <col min="5638" max="5638" width="15.7109375" style="1192" customWidth="1"/>
    <col min="5639" max="5641" width="20.7109375" style="1192" customWidth="1"/>
    <col min="5642" max="5740" width="10.7109375" style="1192" customWidth="1"/>
    <col min="5741" max="5888" width="9.140625" style="1192"/>
    <col min="5889" max="5889" width="21" style="1192" customWidth="1"/>
    <col min="5890" max="5890" width="10.7109375" style="1192" customWidth="1"/>
    <col min="5891" max="5891" width="11.85546875" style="1192" customWidth="1"/>
    <col min="5892" max="5892" width="13.7109375" style="1192" customWidth="1"/>
    <col min="5893" max="5893" width="14" style="1192" customWidth="1"/>
    <col min="5894" max="5894" width="15.7109375" style="1192" customWidth="1"/>
    <col min="5895" max="5897" width="20.7109375" style="1192" customWidth="1"/>
    <col min="5898" max="5996" width="10.7109375" style="1192" customWidth="1"/>
    <col min="5997" max="6144" width="9.140625" style="1192"/>
    <col min="6145" max="6145" width="21" style="1192" customWidth="1"/>
    <col min="6146" max="6146" width="10.7109375" style="1192" customWidth="1"/>
    <col min="6147" max="6147" width="11.85546875" style="1192" customWidth="1"/>
    <col min="6148" max="6148" width="13.7109375" style="1192" customWidth="1"/>
    <col min="6149" max="6149" width="14" style="1192" customWidth="1"/>
    <col min="6150" max="6150" width="15.7109375" style="1192" customWidth="1"/>
    <col min="6151" max="6153" width="20.7109375" style="1192" customWidth="1"/>
    <col min="6154" max="6252" width="10.7109375" style="1192" customWidth="1"/>
    <col min="6253" max="6400" width="9.140625" style="1192"/>
    <col min="6401" max="6401" width="21" style="1192" customWidth="1"/>
    <col min="6402" max="6402" width="10.7109375" style="1192" customWidth="1"/>
    <col min="6403" max="6403" width="11.85546875" style="1192" customWidth="1"/>
    <col min="6404" max="6404" width="13.7109375" style="1192" customWidth="1"/>
    <col min="6405" max="6405" width="14" style="1192" customWidth="1"/>
    <col min="6406" max="6406" width="15.7109375" style="1192" customWidth="1"/>
    <col min="6407" max="6409" width="20.7109375" style="1192" customWidth="1"/>
    <col min="6410" max="6508" width="10.7109375" style="1192" customWidth="1"/>
    <col min="6509" max="6656" width="9.140625" style="1192"/>
    <col min="6657" max="6657" width="21" style="1192" customWidth="1"/>
    <col min="6658" max="6658" width="10.7109375" style="1192" customWidth="1"/>
    <col min="6659" max="6659" width="11.85546875" style="1192" customWidth="1"/>
    <col min="6660" max="6660" width="13.7109375" style="1192" customWidth="1"/>
    <col min="6661" max="6661" width="14" style="1192" customWidth="1"/>
    <col min="6662" max="6662" width="15.7109375" style="1192" customWidth="1"/>
    <col min="6663" max="6665" width="20.7109375" style="1192" customWidth="1"/>
    <col min="6666" max="6764" width="10.7109375" style="1192" customWidth="1"/>
    <col min="6765" max="6912" width="9.140625" style="1192"/>
    <col min="6913" max="6913" width="21" style="1192" customWidth="1"/>
    <col min="6914" max="6914" width="10.7109375" style="1192" customWidth="1"/>
    <col min="6915" max="6915" width="11.85546875" style="1192" customWidth="1"/>
    <col min="6916" max="6916" width="13.7109375" style="1192" customWidth="1"/>
    <col min="6917" max="6917" width="14" style="1192" customWidth="1"/>
    <col min="6918" max="6918" width="15.7109375" style="1192" customWidth="1"/>
    <col min="6919" max="6921" width="20.7109375" style="1192" customWidth="1"/>
    <col min="6922" max="7020" width="10.7109375" style="1192" customWidth="1"/>
    <col min="7021" max="7168" width="9.140625" style="1192"/>
    <col min="7169" max="7169" width="21" style="1192" customWidth="1"/>
    <col min="7170" max="7170" width="10.7109375" style="1192" customWidth="1"/>
    <col min="7171" max="7171" width="11.85546875" style="1192" customWidth="1"/>
    <col min="7172" max="7172" width="13.7109375" style="1192" customWidth="1"/>
    <col min="7173" max="7173" width="14" style="1192" customWidth="1"/>
    <col min="7174" max="7174" width="15.7109375" style="1192" customWidth="1"/>
    <col min="7175" max="7177" width="20.7109375" style="1192" customWidth="1"/>
    <col min="7178" max="7276" width="10.7109375" style="1192" customWidth="1"/>
    <col min="7277" max="7424" width="9.140625" style="1192"/>
    <col min="7425" max="7425" width="21" style="1192" customWidth="1"/>
    <col min="7426" max="7426" width="10.7109375" style="1192" customWidth="1"/>
    <col min="7427" max="7427" width="11.85546875" style="1192" customWidth="1"/>
    <col min="7428" max="7428" width="13.7109375" style="1192" customWidth="1"/>
    <col min="7429" max="7429" width="14" style="1192" customWidth="1"/>
    <col min="7430" max="7430" width="15.7109375" style="1192" customWidth="1"/>
    <col min="7431" max="7433" width="20.7109375" style="1192" customWidth="1"/>
    <col min="7434" max="7532" width="10.7109375" style="1192" customWidth="1"/>
    <col min="7533" max="7680" width="9.140625" style="1192"/>
    <col min="7681" max="7681" width="21" style="1192" customWidth="1"/>
    <col min="7682" max="7682" width="10.7109375" style="1192" customWidth="1"/>
    <col min="7683" max="7683" width="11.85546875" style="1192" customWidth="1"/>
    <col min="7684" max="7684" width="13.7109375" style="1192" customWidth="1"/>
    <col min="7685" max="7685" width="14" style="1192" customWidth="1"/>
    <col min="7686" max="7686" width="15.7109375" style="1192" customWidth="1"/>
    <col min="7687" max="7689" width="20.7109375" style="1192" customWidth="1"/>
    <col min="7690" max="7788" width="10.7109375" style="1192" customWidth="1"/>
    <col min="7789" max="7936" width="9.140625" style="1192"/>
    <col min="7937" max="7937" width="21" style="1192" customWidth="1"/>
    <col min="7938" max="7938" width="10.7109375" style="1192" customWidth="1"/>
    <col min="7939" max="7939" width="11.85546875" style="1192" customWidth="1"/>
    <col min="7940" max="7940" width="13.7109375" style="1192" customWidth="1"/>
    <col min="7941" max="7941" width="14" style="1192" customWidth="1"/>
    <col min="7942" max="7942" width="15.7109375" style="1192" customWidth="1"/>
    <col min="7943" max="7945" width="20.7109375" style="1192" customWidth="1"/>
    <col min="7946" max="8044" width="10.7109375" style="1192" customWidth="1"/>
    <col min="8045" max="8192" width="9.140625" style="1192"/>
    <col min="8193" max="8193" width="21" style="1192" customWidth="1"/>
    <col min="8194" max="8194" width="10.7109375" style="1192" customWidth="1"/>
    <col min="8195" max="8195" width="11.85546875" style="1192" customWidth="1"/>
    <col min="8196" max="8196" width="13.7109375" style="1192" customWidth="1"/>
    <col min="8197" max="8197" width="14" style="1192" customWidth="1"/>
    <col min="8198" max="8198" width="15.7109375" style="1192" customWidth="1"/>
    <col min="8199" max="8201" width="20.7109375" style="1192" customWidth="1"/>
    <col min="8202" max="8300" width="10.7109375" style="1192" customWidth="1"/>
    <col min="8301" max="8448" width="9.140625" style="1192"/>
    <col min="8449" max="8449" width="21" style="1192" customWidth="1"/>
    <col min="8450" max="8450" width="10.7109375" style="1192" customWidth="1"/>
    <col min="8451" max="8451" width="11.85546875" style="1192" customWidth="1"/>
    <col min="8452" max="8452" width="13.7109375" style="1192" customWidth="1"/>
    <col min="8453" max="8453" width="14" style="1192" customWidth="1"/>
    <col min="8454" max="8454" width="15.7109375" style="1192" customWidth="1"/>
    <col min="8455" max="8457" width="20.7109375" style="1192" customWidth="1"/>
    <col min="8458" max="8556" width="10.7109375" style="1192" customWidth="1"/>
    <col min="8557" max="8704" width="9.140625" style="1192"/>
    <col min="8705" max="8705" width="21" style="1192" customWidth="1"/>
    <col min="8706" max="8706" width="10.7109375" style="1192" customWidth="1"/>
    <col min="8707" max="8707" width="11.85546875" style="1192" customWidth="1"/>
    <col min="8708" max="8708" width="13.7109375" style="1192" customWidth="1"/>
    <col min="8709" max="8709" width="14" style="1192" customWidth="1"/>
    <col min="8710" max="8710" width="15.7109375" style="1192" customWidth="1"/>
    <col min="8711" max="8713" width="20.7109375" style="1192" customWidth="1"/>
    <col min="8714" max="8812" width="10.7109375" style="1192" customWidth="1"/>
    <col min="8813" max="8960" width="9.140625" style="1192"/>
    <col min="8961" max="8961" width="21" style="1192" customWidth="1"/>
    <col min="8962" max="8962" width="10.7109375" style="1192" customWidth="1"/>
    <col min="8963" max="8963" width="11.85546875" style="1192" customWidth="1"/>
    <col min="8964" max="8964" width="13.7109375" style="1192" customWidth="1"/>
    <col min="8965" max="8965" width="14" style="1192" customWidth="1"/>
    <col min="8966" max="8966" width="15.7109375" style="1192" customWidth="1"/>
    <col min="8967" max="8969" width="20.7109375" style="1192" customWidth="1"/>
    <col min="8970" max="9068" width="10.7109375" style="1192" customWidth="1"/>
    <col min="9069" max="9216" width="9.140625" style="1192"/>
    <col min="9217" max="9217" width="21" style="1192" customWidth="1"/>
    <col min="9218" max="9218" width="10.7109375" style="1192" customWidth="1"/>
    <col min="9219" max="9219" width="11.85546875" style="1192" customWidth="1"/>
    <col min="9220" max="9220" width="13.7109375" style="1192" customWidth="1"/>
    <col min="9221" max="9221" width="14" style="1192" customWidth="1"/>
    <col min="9222" max="9222" width="15.7109375" style="1192" customWidth="1"/>
    <col min="9223" max="9225" width="20.7109375" style="1192" customWidth="1"/>
    <col min="9226" max="9324" width="10.7109375" style="1192" customWidth="1"/>
    <col min="9325" max="9472" width="9.140625" style="1192"/>
    <col min="9473" max="9473" width="21" style="1192" customWidth="1"/>
    <col min="9474" max="9474" width="10.7109375" style="1192" customWidth="1"/>
    <col min="9475" max="9475" width="11.85546875" style="1192" customWidth="1"/>
    <col min="9476" max="9476" width="13.7109375" style="1192" customWidth="1"/>
    <col min="9477" max="9477" width="14" style="1192" customWidth="1"/>
    <col min="9478" max="9478" width="15.7109375" style="1192" customWidth="1"/>
    <col min="9479" max="9481" width="20.7109375" style="1192" customWidth="1"/>
    <col min="9482" max="9580" width="10.7109375" style="1192" customWidth="1"/>
    <col min="9581" max="9728" width="9.140625" style="1192"/>
    <col min="9729" max="9729" width="21" style="1192" customWidth="1"/>
    <col min="9730" max="9730" width="10.7109375" style="1192" customWidth="1"/>
    <col min="9731" max="9731" width="11.85546875" style="1192" customWidth="1"/>
    <col min="9732" max="9732" width="13.7109375" style="1192" customWidth="1"/>
    <col min="9733" max="9733" width="14" style="1192" customWidth="1"/>
    <col min="9734" max="9734" width="15.7109375" style="1192" customWidth="1"/>
    <col min="9735" max="9737" width="20.7109375" style="1192" customWidth="1"/>
    <col min="9738" max="9836" width="10.7109375" style="1192" customWidth="1"/>
    <col min="9837" max="9984" width="9.140625" style="1192"/>
    <col min="9985" max="9985" width="21" style="1192" customWidth="1"/>
    <col min="9986" max="9986" width="10.7109375" style="1192" customWidth="1"/>
    <col min="9987" max="9987" width="11.85546875" style="1192" customWidth="1"/>
    <col min="9988" max="9988" width="13.7109375" style="1192" customWidth="1"/>
    <col min="9989" max="9989" width="14" style="1192" customWidth="1"/>
    <col min="9990" max="9990" width="15.7109375" style="1192" customWidth="1"/>
    <col min="9991" max="9993" width="20.7109375" style="1192" customWidth="1"/>
    <col min="9994" max="10092" width="10.7109375" style="1192" customWidth="1"/>
    <col min="10093" max="10240" width="9.140625" style="1192"/>
    <col min="10241" max="10241" width="21" style="1192" customWidth="1"/>
    <col min="10242" max="10242" width="10.7109375" style="1192" customWidth="1"/>
    <col min="10243" max="10243" width="11.85546875" style="1192" customWidth="1"/>
    <col min="10244" max="10244" width="13.7109375" style="1192" customWidth="1"/>
    <col min="10245" max="10245" width="14" style="1192" customWidth="1"/>
    <col min="10246" max="10246" width="15.7109375" style="1192" customWidth="1"/>
    <col min="10247" max="10249" width="20.7109375" style="1192" customWidth="1"/>
    <col min="10250" max="10348" width="10.7109375" style="1192" customWidth="1"/>
    <col min="10349" max="10496" width="9.140625" style="1192"/>
    <col min="10497" max="10497" width="21" style="1192" customWidth="1"/>
    <col min="10498" max="10498" width="10.7109375" style="1192" customWidth="1"/>
    <col min="10499" max="10499" width="11.85546875" style="1192" customWidth="1"/>
    <col min="10500" max="10500" width="13.7109375" style="1192" customWidth="1"/>
    <col min="10501" max="10501" width="14" style="1192" customWidth="1"/>
    <col min="10502" max="10502" width="15.7109375" style="1192" customWidth="1"/>
    <col min="10503" max="10505" width="20.7109375" style="1192" customWidth="1"/>
    <col min="10506" max="10604" width="10.7109375" style="1192" customWidth="1"/>
    <col min="10605" max="10752" width="9.140625" style="1192"/>
    <col min="10753" max="10753" width="21" style="1192" customWidth="1"/>
    <col min="10754" max="10754" width="10.7109375" style="1192" customWidth="1"/>
    <col min="10755" max="10755" width="11.85546875" style="1192" customWidth="1"/>
    <col min="10756" max="10756" width="13.7109375" style="1192" customWidth="1"/>
    <col min="10757" max="10757" width="14" style="1192" customWidth="1"/>
    <col min="10758" max="10758" width="15.7109375" style="1192" customWidth="1"/>
    <col min="10759" max="10761" width="20.7109375" style="1192" customWidth="1"/>
    <col min="10762" max="10860" width="10.7109375" style="1192" customWidth="1"/>
    <col min="10861" max="11008" width="9.140625" style="1192"/>
    <col min="11009" max="11009" width="21" style="1192" customWidth="1"/>
    <col min="11010" max="11010" width="10.7109375" style="1192" customWidth="1"/>
    <col min="11011" max="11011" width="11.85546875" style="1192" customWidth="1"/>
    <col min="11012" max="11012" width="13.7109375" style="1192" customWidth="1"/>
    <col min="11013" max="11013" width="14" style="1192" customWidth="1"/>
    <col min="11014" max="11014" width="15.7109375" style="1192" customWidth="1"/>
    <col min="11015" max="11017" width="20.7109375" style="1192" customWidth="1"/>
    <col min="11018" max="11116" width="10.7109375" style="1192" customWidth="1"/>
    <col min="11117" max="11264" width="9.140625" style="1192"/>
    <col min="11265" max="11265" width="21" style="1192" customWidth="1"/>
    <col min="11266" max="11266" width="10.7109375" style="1192" customWidth="1"/>
    <col min="11267" max="11267" width="11.85546875" style="1192" customWidth="1"/>
    <col min="11268" max="11268" width="13.7109375" style="1192" customWidth="1"/>
    <col min="11269" max="11269" width="14" style="1192" customWidth="1"/>
    <col min="11270" max="11270" width="15.7109375" style="1192" customWidth="1"/>
    <col min="11271" max="11273" width="20.7109375" style="1192" customWidth="1"/>
    <col min="11274" max="11372" width="10.7109375" style="1192" customWidth="1"/>
    <col min="11373" max="11520" width="9.140625" style="1192"/>
    <col min="11521" max="11521" width="21" style="1192" customWidth="1"/>
    <col min="11522" max="11522" width="10.7109375" style="1192" customWidth="1"/>
    <col min="11523" max="11523" width="11.85546875" style="1192" customWidth="1"/>
    <col min="11524" max="11524" width="13.7109375" style="1192" customWidth="1"/>
    <col min="11525" max="11525" width="14" style="1192" customWidth="1"/>
    <col min="11526" max="11526" width="15.7109375" style="1192" customWidth="1"/>
    <col min="11527" max="11529" width="20.7109375" style="1192" customWidth="1"/>
    <col min="11530" max="11628" width="10.7109375" style="1192" customWidth="1"/>
    <col min="11629" max="11776" width="9.140625" style="1192"/>
    <col min="11777" max="11777" width="21" style="1192" customWidth="1"/>
    <col min="11778" max="11778" width="10.7109375" style="1192" customWidth="1"/>
    <col min="11779" max="11779" width="11.85546875" style="1192" customWidth="1"/>
    <col min="11780" max="11780" width="13.7109375" style="1192" customWidth="1"/>
    <col min="11781" max="11781" width="14" style="1192" customWidth="1"/>
    <col min="11782" max="11782" width="15.7109375" style="1192" customWidth="1"/>
    <col min="11783" max="11785" width="20.7109375" style="1192" customWidth="1"/>
    <col min="11786" max="11884" width="10.7109375" style="1192" customWidth="1"/>
    <col min="11885" max="12032" width="9.140625" style="1192"/>
    <col min="12033" max="12033" width="21" style="1192" customWidth="1"/>
    <col min="12034" max="12034" width="10.7109375" style="1192" customWidth="1"/>
    <col min="12035" max="12035" width="11.85546875" style="1192" customWidth="1"/>
    <col min="12036" max="12036" width="13.7109375" style="1192" customWidth="1"/>
    <col min="12037" max="12037" width="14" style="1192" customWidth="1"/>
    <col min="12038" max="12038" width="15.7109375" style="1192" customWidth="1"/>
    <col min="12039" max="12041" width="20.7109375" style="1192" customWidth="1"/>
    <col min="12042" max="12140" width="10.7109375" style="1192" customWidth="1"/>
    <col min="12141" max="12288" width="9.140625" style="1192"/>
    <col min="12289" max="12289" width="21" style="1192" customWidth="1"/>
    <col min="12290" max="12290" width="10.7109375" style="1192" customWidth="1"/>
    <col min="12291" max="12291" width="11.85546875" style="1192" customWidth="1"/>
    <col min="12292" max="12292" width="13.7109375" style="1192" customWidth="1"/>
    <col min="12293" max="12293" width="14" style="1192" customWidth="1"/>
    <col min="12294" max="12294" width="15.7109375" style="1192" customWidth="1"/>
    <col min="12295" max="12297" width="20.7109375" style="1192" customWidth="1"/>
    <col min="12298" max="12396" width="10.7109375" style="1192" customWidth="1"/>
    <col min="12397" max="12544" width="9.140625" style="1192"/>
    <col min="12545" max="12545" width="21" style="1192" customWidth="1"/>
    <col min="12546" max="12546" width="10.7109375" style="1192" customWidth="1"/>
    <col min="12547" max="12547" width="11.85546875" style="1192" customWidth="1"/>
    <col min="12548" max="12548" width="13.7109375" style="1192" customWidth="1"/>
    <col min="12549" max="12549" width="14" style="1192" customWidth="1"/>
    <col min="12550" max="12550" width="15.7109375" style="1192" customWidth="1"/>
    <col min="12551" max="12553" width="20.7109375" style="1192" customWidth="1"/>
    <col min="12554" max="12652" width="10.7109375" style="1192" customWidth="1"/>
    <col min="12653" max="12800" width="9.140625" style="1192"/>
    <col min="12801" max="12801" width="21" style="1192" customWidth="1"/>
    <col min="12802" max="12802" width="10.7109375" style="1192" customWidth="1"/>
    <col min="12803" max="12803" width="11.85546875" style="1192" customWidth="1"/>
    <col min="12804" max="12804" width="13.7109375" style="1192" customWidth="1"/>
    <col min="12805" max="12805" width="14" style="1192" customWidth="1"/>
    <col min="12806" max="12806" width="15.7109375" style="1192" customWidth="1"/>
    <col min="12807" max="12809" width="20.7109375" style="1192" customWidth="1"/>
    <col min="12810" max="12908" width="10.7109375" style="1192" customWidth="1"/>
    <col min="12909" max="13056" width="9.140625" style="1192"/>
    <col min="13057" max="13057" width="21" style="1192" customWidth="1"/>
    <col min="13058" max="13058" width="10.7109375" style="1192" customWidth="1"/>
    <col min="13059" max="13059" width="11.85546875" style="1192" customWidth="1"/>
    <col min="13060" max="13060" width="13.7109375" style="1192" customWidth="1"/>
    <col min="13061" max="13061" width="14" style="1192" customWidth="1"/>
    <col min="13062" max="13062" width="15.7109375" style="1192" customWidth="1"/>
    <col min="13063" max="13065" width="20.7109375" style="1192" customWidth="1"/>
    <col min="13066" max="13164" width="10.7109375" style="1192" customWidth="1"/>
    <col min="13165" max="13312" width="9.140625" style="1192"/>
    <col min="13313" max="13313" width="21" style="1192" customWidth="1"/>
    <col min="13314" max="13314" width="10.7109375" style="1192" customWidth="1"/>
    <col min="13315" max="13315" width="11.85546875" style="1192" customWidth="1"/>
    <col min="13316" max="13316" width="13.7109375" style="1192" customWidth="1"/>
    <col min="13317" max="13317" width="14" style="1192" customWidth="1"/>
    <col min="13318" max="13318" width="15.7109375" style="1192" customWidth="1"/>
    <col min="13319" max="13321" width="20.7109375" style="1192" customWidth="1"/>
    <col min="13322" max="13420" width="10.7109375" style="1192" customWidth="1"/>
    <col min="13421" max="13568" width="9.140625" style="1192"/>
    <col min="13569" max="13569" width="21" style="1192" customWidth="1"/>
    <col min="13570" max="13570" width="10.7109375" style="1192" customWidth="1"/>
    <col min="13571" max="13571" width="11.85546875" style="1192" customWidth="1"/>
    <col min="13572" max="13572" width="13.7109375" style="1192" customWidth="1"/>
    <col min="13573" max="13573" width="14" style="1192" customWidth="1"/>
    <col min="13574" max="13574" width="15.7109375" style="1192" customWidth="1"/>
    <col min="13575" max="13577" width="20.7109375" style="1192" customWidth="1"/>
    <col min="13578" max="13676" width="10.7109375" style="1192" customWidth="1"/>
    <col min="13677" max="13824" width="9.140625" style="1192"/>
    <col min="13825" max="13825" width="21" style="1192" customWidth="1"/>
    <col min="13826" max="13826" width="10.7109375" style="1192" customWidth="1"/>
    <col min="13827" max="13827" width="11.85546875" style="1192" customWidth="1"/>
    <col min="13828" max="13828" width="13.7109375" style="1192" customWidth="1"/>
    <col min="13829" max="13829" width="14" style="1192" customWidth="1"/>
    <col min="13830" max="13830" width="15.7109375" style="1192" customWidth="1"/>
    <col min="13831" max="13833" width="20.7109375" style="1192" customWidth="1"/>
    <col min="13834" max="13932" width="10.7109375" style="1192" customWidth="1"/>
    <col min="13933" max="14080" width="9.140625" style="1192"/>
    <col min="14081" max="14081" width="21" style="1192" customWidth="1"/>
    <col min="14082" max="14082" width="10.7109375" style="1192" customWidth="1"/>
    <col min="14083" max="14083" width="11.85546875" style="1192" customWidth="1"/>
    <col min="14084" max="14084" width="13.7109375" style="1192" customWidth="1"/>
    <col min="14085" max="14085" width="14" style="1192" customWidth="1"/>
    <col min="14086" max="14086" width="15.7109375" style="1192" customWidth="1"/>
    <col min="14087" max="14089" width="20.7109375" style="1192" customWidth="1"/>
    <col min="14090" max="14188" width="10.7109375" style="1192" customWidth="1"/>
    <col min="14189" max="14336" width="9.140625" style="1192"/>
    <col min="14337" max="14337" width="21" style="1192" customWidth="1"/>
    <col min="14338" max="14338" width="10.7109375" style="1192" customWidth="1"/>
    <col min="14339" max="14339" width="11.85546875" style="1192" customWidth="1"/>
    <col min="14340" max="14340" width="13.7109375" style="1192" customWidth="1"/>
    <col min="14341" max="14341" width="14" style="1192" customWidth="1"/>
    <col min="14342" max="14342" width="15.7109375" style="1192" customWidth="1"/>
    <col min="14343" max="14345" width="20.7109375" style="1192" customWidth="1"/>
    <col min="14346" max="14444" width="10.7109375" style="1192" customWidth="1"/>
    <col min="14445" max="14592" width="9.140625" style="1192"/>
    <col min="14593" max="14593" width="21" style="1192" customWidth="1"/>
    <col min="14594" max="14594" width="10.7109375" style="1192" customWidth="1"/>
    <col min="14595" max="14595" width="11.85546875" style="1192" customWidth="1"/>
    <col min="14596" max="14596" width="13.7109375" style="1192" customWidth="1"/>
    <col min="14597" max="14597" width="14" style="1192" customWidth="1"/>
    <col min="14598" max="14598" width="15.7109375" style="1192" customWidth="1"/>
    <col min="14599" max="14601" width="20.7109375" style="1192" customWidth="1"/>
    <col min="14602" max="14700" width="10.7109375" style="1192" customWidth="1"/>
    <col min="14701" max="14848" width="9.140625" style="1192"/>
    <col min="14849" max="14849" width="21" style="1192" customWidth="1"/>
    <col min="14850" max="14850" width="10.7109375" style="1192" customWidth="1"/>
    <col min="14851" max="14851" width="11.85546875" style="1192" customWidth="1"/>
    <col min="14852" max="14852" width="13.7109375" style="1192" customWidth="1"/>
    <col min="14853" max="14853" width="14" style="1192" customWidth="1"/>
    <col min="14854" max="14854" width="15.7109375" style="1192" customWidth="1"/>
    <col min="14855" max="14857" width="20.7109375" style="1192" customWidth="1"/>
    <col min="14858" max="14956" width="10.7109375" style="1192" customWidth="1"/>
    <col min="14957" max="15104" width="9.140625" style="1192"/>
    <col min="15105" max="15105" width="21" style="1192" customWidth="1"/>
    <col min="15106" max="15106" width="10.7109375" style="1192" customWidth="1"/>
    <col min="15107" max="15107" width="11.85546875" style="1192" customWidth="1"/>
    <col min="15108" max="15108" width="13.7109375" style="1192" customWidth="1"/>
    <col min="15109" max="15109" width="14" style="1192" customWidth="1"/>
    <col min="15110" max="15110" width="15.7109375" style="1192" customWidth="1"/>
    <col min="15111" max="15113" width="20.7109375" style="1192" customWidth="1"/>
    <col min="15114" max="15212" width="10.7109375" style="1192" customWidth="1"/>
    <col min="15213" max="15360" width="9.140625" style="1192"/>
    <col min="15361" max="15361" width="21" style="1192" customWidth="1"/>
    <col min="15362" max="15362" width="10.7109375" style="1192" customWidth="1"/>
    <col min="15363" max="15363" width="11.85546875" style="1192" customWidth="1"/>
    <col min="15364" max="15364" width="13.7109375" style="1192" customWidth="1"/>
    <col min="15365" max="15365" width="14" style="1192" customWidth="1"/>
    <col min="15366" max="15366" width="15.7109375" style="1192" customWidth="1"/>
    <col min="15367" max="15369" width="20.7109375" style="1192" customWidth="1"/>
    <col min="15370" max="15468" width="10.7109375" style="1192" customWidth="1"/>
    <col min="15469" max="15616" width="9.140625" style="1192"/>
    <col min="15617" max="15617" width="21" style="1192" customWidth="1"/>
    <col min="15618" max="15618" width="10.7109375" style="1192" customWidth="1"/>
    <col min="15619" max="15619" width="11.85546875" style="1192" customWidth="1"/>
    <col min="15620" max="15620" width="13.7109375" style="1192" customWidth="1"/>
    <col min="15621" max="15621" width="14" style="1192" customWidth="1"/>
    <col min="15622" max="15622" width="15.7109375" style="1192" customWidth="1"/>
    <col min="15623" max="15625" width="20.7109375" style="1192" customWidth="1"/>
    <col min="15626" max="15724" width="10.7109375" style="1192" customWidth="1"/>
    <col min="15725" max="15872" width="9.140625" style="1192"/>
    <col min="15873" max="15873" width="21" style="1192" customWidth="1"/>
    <col min="15874" max="15874" width="10.7109375" style="1192" customWidth="1"/>
    <col min="15875" max="15875" width="11.85546875" style="1192" customWidth="1"/>
    <col min="15876" max="15876" width="13.7109375" style="1192" customWidth="1"/>
    <col min="15877" max="15877" width="14" style="1192" customWidth="1"/>
    <col min="15878" max="15878" width="15.7109375" style="1192" customWidth="1"/>
    <col min="15879" max="15881" width="20.7109375" style="1192" customWidth="1"/>
    <col min="15882" max="15980" width="10.7109375" style="1192" customWidth="1"/>
    <col min="15981" max="16128" width="9.140625" style="1192"/>
    <col min="16129" max="16129" width="21" style="1192" customWidth="1"/>
    <col min="16130" max="16130" width="10.7109375" style="1192" customWidth="1"/>
    <col min="16131" max="16131" width="11.85546875" style="1192" customWidth="1"/>
    <col min="16132" max="16132" width="13.7109375" style="1192" customWidth="1"/>
    <col min="16133" max="16133" width="14" style="1192" customWidth="1"/>
    <col min="16134" max="16134" width="15.7109375" style="1192" customWidth="1"/>
    <col min="16135" max="16137" width="20.7109375" style="1192" customWidth="1"/>
    <col min="16138" max="16236" width="10.7109375" style="1192" customWidth="1"/>
    <col min="16237" max="16384" width="9.140625" style="1192"/>
  </cols>
  <sheetData>
    <row r="1" spans="1:10" ht="15" customHeight="1">
      <c r="A1" s="1330" t="s">
        <v>1527</v>
      </c>
      <c r="B1" s="1712"/>
      <c r="C1" s="1712"/>
      <c r="D1" s="1712"/>
      <c r="E1" s="1712"/>
    </row>
    <row r="2" spans="1:10" ht="21" customHeight="1">
      <c r="A2" s="1998" t="s">
        <v>894</v>
      </c>
      <c r="B2" s="1998"/>
      <c r="C2" s="1998"/>
      <c r="D2" s="1998"/>
      <c r="E2" s="1998"/>
    </row>
    <row r="3" spans="1:10" ht="33" customHeight="1">
      <c r="A3" s="1780" t="s">
        <v>895</v>
      </c>
      <c r="B3" s="1780"/>
      <c r="C3" s="1780"/>
      <c r="D3" s="1780"/>
      <c r="E3" s="1780"/>
      <c r="F3" s="1780"/>
    </row>
    <row r="4" spans="1:10" ht="15" customHeight="1">
      <c r="A4" s="1193">
        <v>2015</v>
      </c>
      <c r="B4" s="1194"/>
      <c r="C4" s="1194"/>
      <c r="F4" s="1195" t="s">
        <v>671</v>
      </c>
      <c r="G4" s="1194"/>
      <c r="H4" s="1194"/>
      <c r="I4" s="1195"/>
      <c r="J4" s="1194"/>
    </row>
    <row r="5" spans="1:10" ht="33" customHeight="1">
      <c r="A5" s="1209" t="s">
        <v>872</v>
      </c>
      <c r="B5" s="1210" t="s">
        <v>880</v>
      </c>
      <c r="C5" s="1211" t="s">
        <v>881</v>
      </c>
      <c r="D5" s="1211" t="s">
        <v>890</v>
      </c>
      <c r="E5" s="1211" t="s">
        <v>891</v>
      </c>
      <c r="F5" s="1211" t="s">
        <v>892</v>
      </c>
      <c r="G5" s="1196"/>
      <c r="H5" s="1196"/>
      <c r="I5" s="1196"/>
      <c r="J5" s="1196"/>
    </row>
    <row r="6" spans="1:10" ht="12.95" customHeight="1">
      <c r="D6" s="1194"/>
      <c r="F6" s="1194"/>
      <c r="G6" s="1194"/>
      <c r="H6" s="1194"/>
      <c r="I6" s="1194"/>
      <c r="J6" s="1194"/>
    </row>
    <row r="7" spans="1:10" s="1197" customFormat="1" ht="12.95" customHeight="1">
      <c r="A7" s="17" t="s">
        <v>9</v>
      </c>
      <c r="B7" s="87">
        <f>SUM(B9:B13)</f>
        <v>1306</v>
      </c>
      <c r="C7" s="87">
        <f>SUM(C9:C13)</f>
        <v>23853.999999999993</v>
      </c>
      <c r="D7" s="87">
        <f>SUM(D9:D13)</f>
        <v>16092928.999999985</v>
      </c>
      <c r="E7" s="87">
        <f>SUM(E9:E13)</f>
        <v>13724752.999999993</v>
      </c>
      <c r="F7" s="87">
        <f>SUM(F9:F13)</f>
        <v>5241565.8665552624</v>
      </c>
      <c r="G7" s="1201"/>
      <c r="H7" s="1201"/>
      <c r="I7" s="1201"/>
      <c r="J7" s="1201"/>
    </row>
    <row r="8" spans="1:10" s="1197" customFormat="1" ht="12.95" customHeight="1">
      <c r="A8" s="17"/>
      <c r="B8" s="87"/>
      <c r="C8" s="87"/>
      <c r="D8" s="87"/>
      <c r="E8" s="87"/>
      <c r="F8" s="87"/>
      <c r="G8" s="1201"/>
      <c r="H8" s="1201"/>
      <c r="I8" s="1201"/>
      <c r="J8" s="1201"/>
    </row>
    <row r="9" spans="1:10" ht="12.95" customHeight="1">
      <c r="A9" s="1192" t="s">
        <v>873</v>
      </c>
      <c r="B9" s="1198">
        <v>458</v>
      </c>
      <c r="C9" s="101">
        <v>17925.999999999996</v>
      </c>
      <c r="D9" s="101">
        <v>4469489.9999999991</v>
      </c>
      <c r="E9" s="1202">
        <v>4126843.9999999953</v>
      </c>
      <c r="F9" s="1200">
        <v>1056396.020267512</v>
      </c>
      <c r="G9" s="1201"/>
      <c r="H9" s="1201"/>
      <c r="I9" s="1201"/>
      <c r="J9" s="1201"/>
    </row>
    <row r="10" spans="1:10" s="1197" customFormat="1" ht="12.95" customHeight="1">
      <c r="A10" s="1192" t="s">
        <v>874</v>
      </c>
      <c r="B10" s="1198">
        <v>632</v>
      </c>
      <c r="C10" s="101">
        <v>4514.9999999999982</v>
      </c>
      <c r="D10" s="101">
        <v>10211516.999999987</v>
      </c>
      <c r="E10" s="1202">
        <v>8298589.9999999981</v>
      </c>
      <c r="F10" s="1200">
        <v>3841324.0020453259</v>
      </c>
      <c r="G10" s="1201"/>
      <c r="H10" s="1201"/>
      <c r="I10" s="1201"/>
      <c r="J10" s="1201"/>
    </row>
    <row r="11" spans="1:10" ht="12.95" customHeight="1">
      <c r="A11" s="1192" t="s">
        <v>875</v>
      </c>
      <c r="B11" s="1198">
        <v>161</v>
      </c>
      <c r="C11" s="101">
        <v>1343</v>
      </c>
      <c r="D11" s="101">
        <v>1156146.0000000002</v>
      </c>
      <c r="E11" s="1202">
        <v>1081329.0000000002</v>
      </c>
      <c r="F11" s="1200">
        <v>238443.34424242447</v>
      </c>
      <c r="G11" s="1201"/>
      <c r="H11" s="1201"/>
      <c r="I11" s="1201"/>
      <c r="J11" s="1201"/>
    </row>
    <row r="12" spans="1:10" ht="12.95" customHeight="1">
      <c r="A12" s="1192" t="s">
        <v>876</v>
      </c>
      <c r="B12" s="1198">
        <v>41</v>
      </c>
      <c r="C12" s="101">
        <v>48.000000000000007</v>
      </c>
      <c r="D12" s="101">
        <v>150810</v>
      </c>
      <c r="E12" s="1202">
        <v>118295.99999999997</v>
      </c>
      <c r="F12" s="1200">
        <v>28684</v>
      </c>
      <c r="G12" s="1203"/>
      <c r="H12" s="1203"/>
      <c r="I12" s="1203"/>
      <c r="J12" s="1203"/>
    </row>
    <row r="13" spans="1:10" ht="12.95" customHeight="1">
      <c r="A13" s="1192" t="s">
        <v>877</v>
      </c>
      <c r="B13" s="1198">
        <v>14</v>
      </c>
      <c r="C13" s="101">
        <v>21.999999999999996</v>
      </c>
      <c r="D13" s="101">
        <v>104966.00000000001</v>
      </c>
      <c r="E13" s="1202">
        <v>99693.999999999985</v>
      </c>
      <c r="F13" s="1200">
        <v>76718.5</v>
      </c>
      <c r="G13" s="1204"/>
      <c r="H13" s="1204"/>
      <c r="I13" s="1204"/>
      <c r="J13" s="1204"/>
    </row>
    <row r="14" spans="1:10" s="1197" customFormat="1" ht="6.95" customHeight="1" thickBot="1">
      <c r="A14" s="1206"/>
      <c r="B14" s="1206"/>
      <c r="C14" s="1206"/>
      <c r="D14" s="1206"/>
      <c r="E14" s="1206"/>
      <c r="F14" s="1206"/>
    </row>
    <row r="15" spans="1:10" s="1197" customFormat="1" ht="3.75" customHeight="1" thickTop="1">
      <c r="A15" s="1207"/>
      <c r="B15" s="1207"/>
      <c r="C15" s="1207"/>
      <c r="D15" s="1207"/>
      <c r="E15" s="1207"/>
      <c r="F15" s="1207"/>
    </row>
    <row r="16" spans="1:10" s="1191" customFormat="1" ht="12.95" customHeight="1">
      <c r="A16" s="1217" t="s">
        <v>864</v>
      </c>
      <c r="B16" s="1217"/>
      <c r="C16" s="1217"/>
      <c r="D16" s="1217"/>
      <c r="E16" s="1217"/>
    </row>
    <row r="17" spans="1:4" ht="15" customHeight="1">
      <c r="B17" s="101"/>
      <c r="C17" s="101"/>
      <c r="D17" s="101"/>
    </row>
    <row r="18" spans="1:4" ht="9.9499999999999993" customHeight="1">
      <c r="A18" s="1194"/>
      <c r="B18" s="1194"/>
      <c r="C18" s="1194"/>
      <c r="D18" s="1194"/>
    </row>
    <row r="19" spans="1:4" ht="15" customHeight="1">
      <c r="A19" s="1194"/>
      <c r="B19" s="1194"/>
      <c r="C19" s="1194"/>
      <c r="D19" s="1194"/>
    </row>
    <row r="20" spans="1:4" ht="15" customHeight="1">
      <c r="D20" s="1194"/>
    </row>
    <row r="21" spans="1:4" ht="20.100000000000001" customHeight="1">
      <c r="D21" s="1194"/>
    </row>
    <row r="22" spans="1:4" ht="20.100000000000001" customHeight="1">
      <c r="D22" s="1194"/>
    </row>
    <row r="23" spans="1:4" ht="20.100000000000001" customHeight="1">
      <c r="D23" s="1194"/>
    </row>
    <row r="24" spans="1:4" ht="20.100000000000001" customHeight="1">
      <c r="D24" s="1194"/>
    </row>
    <row r="25" spans="1:4" ht="20.100000000000001" customHeight="1">
      <c r="D25" s="1194"/>
    </row>
    <row r="26" spans="1:4" ht="20.100000000000001" customHeight="1">
      <c r="D26" s="1194"/>
    </row>
    <row r="27" spans="1:4" ht="20.100000000000001" customHeight="1">
      <c r="D27" s="1194"/>
    </row>
    <row r="28" spans="1:4" ht="20.100000000000001" customHeight="1">
      <c r="D28" s="1194"/>
    </row>
    <row r="29" spans="1:4" ht="20.100000000000001" customHeight="1">
      <c r="D29" s="1194"/>
    </row>
    <row r="30" spans="1:4" ht="20.100000000000001" customHeight="1">
      <c r="D30" s="1194"/>
    </row>
    <row r="31" spans="1:4" ht="20.100000000000001" customHeight="1">
      <c r="D31" s="1194"/>
    </row>
    <row r="32" spans="1:4" ht="20.100000000000001" customHeight="1">
      <c r="D32" s="1194"/>
    </row>
    <row r="33" spans="4:4" ht="20.100000000000001" customHeight="1">
      <c r="D33" s="1194"/>
    </row>
    <row r="34" spans="4:4" ht="20.100000000000001" customHeight="1">
      <c r="D34" s="1194"/>
    </row>
    <row r="35" spans="4:4" ht="20.100000000000001" customHeight="1">
      <c r="D35" s="1194"/>
    </row>
    <row r="36" spans="4:4" ht="20.100000000000001" customHeight="1">
      <c r="D36" s="1194"/>
    </row>
    <row r="37" spans="4:4" ht="20.100000000000001" customHeight="1">
      <c r="D37" s="1194"/>
    </row>
    <row r="38" spans="4:4" ht="20.100000000000001" customHeight="1">
      <c r="D38" s="1194"/>
    </row>
    <row r="39" spans="4:4" ht="20.100000000000001" customHeight="1">
      <c r="D39" s="1194"/>
    </row>
    <row r="40" spans="4:4" ht="20.100000000000001" customHeight="1">
      <c r="D40" s="1194"/>
    </row>
    <row r="41" spans="4:4" ht="20.100000000000001" customHeight="1">
      <c r="D41" s="1194"/>
    </row>
    <row r="42" spans="4:4" ht="20.100000000000001" customHeight="1">
      <c r="D42" s="1194"/>
    </row>
    <row r="43" spans="4:4" ht="20.100000000000001" customHeight="1">
      <c r="D43" s="1194"/>
    </row>
    <row r="44" spans="4:4" ht="20.100000000000001" customHeight="1">
      <c r="D44" s="1194"/>
    </row>
    <row r="45" spans="4:4" ht="20.100000000000001" customHeight="1">
      <c r="D45" s="1194"/>
    </row>
    <row r="46" spans="4:4" ht="20.100000000000001" customHeight="1">
      <c r="D46" s="1194"/>
    </row>
    <row r="47" spans="4:4" ht="20.100000000000001" customHeight="1">
      <c r="D47" s="1194"/>
    </row>
    <row r="48" spans="4:4" ht="20.100000000000001" customHeight="1">
      <c r="D48" s="1194"/>
    </row>
    <row r="49" spans="4:4" ht="20.100000000000001" customHeight="1">
      <c r="D49" s="1194"/>
    </row>
    <row r="50" spans="4:4" ht="20.100000000000001" customHeight="1">
      <c r="D50" s="1194"/>
    </row>
    <row r="51" spans="4:4" ht="20.100000000000001" customHeight="1">
      <c r="D51" s="1194"/>
    </row>
    <row r="52" spans="4:4" ht="20.100000000000001" customHeight="1">
      <c r="D52" s="1194"/>
    </row>
    <row r="53" spans="4:4" ht="20.100000000000001" customHeight="1">
      <c r="D53" s="1194"/>
    </row>
    <row r="54" spans="4:4" ht="20.100000000000001" customHeight="1">
      <c r="D54" s="1194"/>
    </row>
    <row r="55" spans="4:4" ht="20.100000000000001" customHeight="1">
      <c r="D55" s="1194"/>
    </row>
    <row r="56" spans="4:4" ht="20.100000000000001" customHeight="1">
      <c r="D56" s="1194"/>
    </row>
    <row r="57" spans="4:4" ht="20.100000000000001" customHeight="1">
      <c r="D57" s="1194"/>
    </row>
    <row r="58" spans="4:4" ht="20.100000000000001" customHeight="1">
      <c r="D58" s="1194"/>
    </row>
    <row r="59" spans="4:4" ht="20.100000000000001" customHeight="1">
      <c r="D59" s="1194"/>
    </row>
    <row r="60" spans="4:4" ht="20.100000000000001" customHeight="1">
      <c r="D60" s="1194"/>
    </row>
    <row r="61" spans="4:4" ht="20.100000000000001" customHeight="1">
      <c r="D61" s="1194"/>
    </row>
    <row r="62" spans="4:4" ht="20.100000000000001" customHeight="1">
      <c r="D62" s="1194"/>
    </row>
    <row r="63" spans="4:4" ht="20.100000000000001" customHeight="1">
      <c r="D63" s="1194"/>
    </row>
    <row r="64" spans="4:4" ht="20.100000000000001" customHeight="1">
      <c r="D64" s="1194"/>
    </row>
    <row r="65" spans="4:4" ht="20.100000000000001" customHeight="1">
      <c r="D65" s="1194"/>
    </row>
    <row r="66" spans="4:4" ht="20.100000000000001" customHeight="1">
      <c r="D66" s="1194"/>
    </row>
    <row r="67" spans="4:4" ht="20.100000000000001" customHeight="1">
      <c r="D67" s="1194"/>
    </row>
    <row r="68" spans="4:4" ht="20.100000000000001" customHeight="1">
      <c r="D68" s="1194"/>
    </row>
    <row r="69" spans="4:4" ht="20.100000000000001" customHeight="1">
      <c r="D69" s="1194"/>
    </row>
    <row r="70" spans="4:4" ht="20.100000000000001" customHeight="1">
      <c r="D70" s="1194"/>
    </row>
    <row r="71" spans="4:4" ht="20.100000000000001" customHeight="1">
      <c r="D71" s="1194"/>
    </row>
    <row r="72" spans="4:4" ht="20.100000000000001" customHeight="1">
      <c r="D72" s="1194"/>
    </row>
    <row r="73" spans="4:4" ht="20.100000000000001" customHeight="1">
      <c r="D73" s="1194"/>
    </row>
    <row r="74" spans="4:4" ht="20.100000000000001" customHeight="1">
      <c r="D74" s="1194"/>
    </row>
    <row r="75" spans="4:4" ht="20.100000000000001" customHeight="1">
      <c r="D75" s="1194"/>
    </row>
    <row r="76" spans="4:4" ht="20.100000000000001" customHeight="1">
      <c r="D76" s="1194"/>
    </row>
    <row r="77" spans="4:4" ht="20.100000000000001" customHeight="1">
      <c r="D77" s="1194"/>
    </row>
    <row r="78" spans="4:4" ht="20.100000000000001" customHeight="1">
      <c r="D78" s="1194"/>
    </row>
    <row r="79" spans="4:4" ht="20.100000000000001" customHeight="1">
      <c r="D79" s="1194"/>
    </row>
    <row r="80" spans="4:4" ht="20.100000000000001" customHeight="1">
      <c r="D80" s="1194"/>
    </row>
    <row r="81" spans="4:4" ht="20.100000000000001" customHeight="1">
      <c r="D81" s="1194"/>
    </row>
    <row r="82" spans="4:4" ht="20.100000000000001" customHeight="1">
      <c r="D82" s="1194"/>
    </row>
    <row r="83" spans="4:4" ht="20.100000000000001" customHeight="1">
      <c r="D83" s="1194"/>
    </row>
    <row r="84" spans="4:4" ht="20.100000000000001" customHeight="1">
      <c r="D84" s="1194"/>
    </row>
    <row r="85" spans="4:4" ht="20.100000000000001" customHeight="1">
      <c r="D85" s="1194"/>
    </row>
    <row r="86" spans="4:4" ht="20.100000000000001" customHeight="1">
      <c r="D86" s="1194"/>
    </row>
    <row r="87" spans="4:4" ht="20.100000000000001" customHeight="1">
      <c r="D87" s="1194"/>
    </row>
    <row r="88" spans="4:4" ht="20.100000000000001" customHeight="1">
      <c r="D88" s="1194"/>
    </row>
    <row r="89" spans="4:4" ht="20.100000000000001" customHeight="1">
      <c r="D89" s="1194"/>
    </row>
    <row r="90" spans="4:4" ht="20.100000000000001" customHeight="1">
      <c r="D90" s="1194"/>
    </row>
    <row r="91" spans="4:4" ht="20.100000000000001" customHeight="1">
      <c r="D91" s="1194"/>
    </row>
    <row r="92" spans="4:4" ht="20.100000000000001" customHeight="1">
      <c r="D92" s="1194"/>
    </row>
    <row r="93" spans="4:4" ht="20.100000000000001" customHeight="1">
      <c r="D93" s="1194"/>
    </row>
    <row r="94" spans="4:4" ht="20.100000000000001" customHeight="1">
      <c r="D94" s="1194"/>
    </row>
    <row r="95" spans="4:4" ht="20.100000000000001" customHeight="1">
      <c r="D95" s="1194"/>
    </row>
    <row r="96" spans="4:4" ht="20.100000000000001" customHeight="1">
      <c r="D96" s="1194"/>
    </row>
    <row r="97" spans="4:4" ht="20.100000000000001" customHeight="1">
      <c r="D97" s="1194"/>
    </row>
    <row r="98" spans="4:4" ht="20.100000000000001" customHeight="1">
      <c r="D98" s="1194"/>
    </row>
    <row r="99" spans="4:4" ht="20.100000000000001" customHeight="1">
      <c r="D99" s="1194"/>
    </row>
    <row r="100" spans="4:4" ht="20.100000000000001" customHeight="1">
      <c r="D100" s="1194"/>
    </row>
    <row r="101" spans="4:4" ht="20.100000000000001" customHeight="1">
      <c r="D101" s="1194"/>
    </row>
    <row r="102" spans="4:4" ht="20.100000000000001" customHeight="1">
      <c r="D102" s="1194"/>
    </row>
    <row r="103" spans="4:4" ht="20.100000000000001" customHeight="1">
      <c r="D103" s="1194"/>
    </row>
    <row r="104" spans="4:4" ht="20.100000000000001" customHeight="1">
      <c r="D104" s="1194"/>
    </row>
    <row r="105" spans="4:4" ht="20.100000000000001" customHeight="1">
      <c r="D105" s="1194"/>
    </row>
    <row r="106" spans="4:4" ht="20.100000000000001" customHeight="1">
      <c r="D106" s="1194"/>
    </row>
    <row r="107" spans="4:4" ht="20.100000000000001" customHeight="1">
      <c r="D107" s="1194"/>
    </row>
    <row r="108" spans="4:4" ht="20.100000000000001" customHeight="1">
      <c r="D108" s="1194"/>
    </row>
    <row r="109" spans="4:4" ht="20.100000000000001" customHeight="1">
      <c r="D109" s="1194"/>
    </row>
    <row r="110" spans="4:4" ht="20.100000000000001" customHeight="1">
      <c r="D110" s="1194"/>
    </row>
    <row r="111" spans="4:4" ht="20.100000000000001" customHeight="1">
      <c r="D111" s="1194"/>
    </row>
    <row r="112" spans="4:4" ht="20.100000000000001" customHeight="1">
      <c r="D112" s="1194"/>
    </row>
    <row r="113" spans="4:4" ht="20.100000000000001" customHeight="1">
      <c r="D113" s="1194"/>
    </row>
    <row r="114" spans="4:4" ht="20.100000000000001" customHeight="1">
      <c r="D114" s="1194"/>
    </row>
    <row r="115" spans="4:4" ht="20.100000000000001" customHeight="1">
      <c r="D115" s="1194"/>
    </row>
    <row r="116" spans="4:4" ht="20.100000000000001" customHeight="1">
      <c r="D116" s="1194"/>
    </row>
    <row r="117" spans="4:4" ht="20.100000000000001" customHeight="1">
      <c r="D117" s="1194"/>
    </row>
    <row r="118" spans="4:4" ht="20.100000000000001" customHeight="1">
      <c r="D118" s="1194"/>
    </row>
    <row r="119" spans="4:4" ht="20.100000000000001" customHeight="1">
      <c r="D119" s="1194"/>
    </row>
    <row r="120" spans="4:4" ht="20.100000000000001" customHeight="1">
      <c r="D120" s="1194"/>
    </row>
    <row r="121" spans="4:4" ht="20.100000000000001" customHeight="1">
      <c r="D121" s="1194"/>
    </row>
    <row r="122" spans="4:4" ht="20.100000000000001" customHeight="1">
      <c r="D122" s="1194"/>
    </row>
    <row r="123" spans="4:4" ht="20.100000000000001" customHeight="1">
      <c r="D123" s="1194"/>
    </row>
    <row r="124" spans="4:4" ht="20.100000000000001" customHeight="1">
      <c r="D124" s="1194"/>
    </row>
    <row r="125" spans="4:4" ht="20.100000000000001" customHeight="1">
      <c r="D125" s="1194"/>
    </row>
    <row r="126" spans="4:4" ht="20.100000000000001" customHeight="1">
      <c r="D126" s="1194"/>
    </row>
    <row r="127" spans="4:4" ht="20.100000000000001" customHeight="1">
      <c r="D127" s="1194"/>
    </row>
    <row r="128" spans="4:4" ht="20.100000000000001" customHeight="1">
      <c r="D128" s="1194"/>
    </row>
    <row r="129" spans="4:4" ht="20.100000000000001" customHeight="1">
      <c r="D129" s="1194"/>
    </row>
    <row r="130" spans="4:4" ht="20.100000000000001" customHeight="1">
      <c r="D130" s="1194"/>
    </row>
    <row r="131" spans="4:4" ht="20.100000000000001" customHeight="1">
      <c r="D131" s="1194"/>
    </row>
    <row r="132" spans="4:4" ht="20.100000000000001" customHeight="1">
      <c r="D132" s="1194"/>
    </row>
    <row r="133" spans="4:4" ht="20.100000000000001" customHeight="1">
      <c r="D133" s="1194"/>
    </row>
    <row r="134" spans="4:4" ht="20.100000000000001" customHeight="1">
      <c r="D134" s="1194"/>
    </row>
    <row r="135" spans="4:4" ht="20.100000000000001" customHeight="1">
      <c r="D135" s="1194"/>
    </row>
    <row r="136" spans="4:4" ht="20.100000000000001" customHeight="1">
      <c r="D136" s="1194"/>
    </row>
    <row r="137" spans="4:4" ht="20.100000000000001" customHeight="1">
      <c r="D137" s="1194"/>
    </row>
    <row r="138" spans="4:4" ht="20.100000000000001" customHeight="1">
      <c r="D138" s="1194"/>
    </row>
    <row r="139" spans="4:4" ht="20.100000000000001" customHeight="1">
      <c r="D139" s="1194"/>
    </row>
    <row r="140" spans="4:4" ht="20.100000000000001" customHeight="1">
      <c r="D140" s="1194"/>
    </row>
    <row r="141" spans="4:4" ht="20.100000000000001" customHeight="1">
      <c r="D141" s="1194"/>
    </row>
    <row r="142" spans="4:4" ht="20.100000000000001" customHeight="1">
      <c r="D142" s="1194"/>
    </row>
    <row r="143" spans="4:4" ht="20.100000000000001" customHeight="1">
      <c r="D143" s="1194"/>
    </row>
    <row r="144" spans="4:4" ht="20.100000000000001" customHeight="1">
      <c r="D144" s="1194"/>
    </row>
    <row r="145" spans="4:4" ht="20.100000000000001" customHeight="1">
      <c r="D145" s="1194"/>
    </row>
    <row r="146" spans="4:4" ht="20.100000000000001" customHeight="1">
      <c r="D146" s="1194"/>
    </row>
    <row r="147" spans="4:4" ht="20.100000000000001" customHeight="1"/>
    <row r="148" spans="4:4" ht="20.100000000000001" customHeight="1"/>
    <row r="149" spans="4:4" ht="20.100000000000001" customHeight="1"/>
    <row r="150" spans="4:4" ht="20.100000000000001" customHeight="1"/>
    <row r="151" spans="4:4" ht="20.100000000000001" customHeight="1"/>
    <row r="152" spans="4:4" ht="20.100000000000001" customHeight="1"/>
    <row r="153" spans="4:4" ht="20.100000000000001" customHeight="1"/>
    <row r="154" spans="4:4" ht="20.100000000000001" customHeight="1"/>
    <row r="155" spans="4:4" ht="20.100000000000001" customHeight="1"/>
    <row r="156" spans="4:4" ht="20.100000000000001" customHeight="1"/>
    <row r="157" spans="4:4" ht="20.100000000000001" customHeight="1"/>
    <row r="158" spans="4:4" ht="20.100000000000001" customHeight="1"/>
    <row r="159" spans="4:4" ht="20.100000000000001" customHeight="1"/>
    <row r="160" spans="4:4"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sheetData>
  <mergeCells count="2">
    <mergeCell ref="A2:E2"/>
    <mergeCell ref="A3:F3"/>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dimension ref="A1:M1001"/>
  <sheetViews>
    <sheetView workbookViewId="0"/>
  </sheetViews>
  <sheetFormatPr defaultRowHeight="12.75"/>
  <cols>
    <col min="1" max="1" width="21" style="1" customWidth="1"/>
    <col min="2" max="2" width="8.7109375" style="1" customWidth="1"/>
    <col min="3" max="3" width="8.5703125" style="1" customWidth="1"/>
    <col min="4" max="4" width="6.28515625" style="1" customWidth="1"/>
    <col min="5" max="5" width="8.5703125" style="1" customWidth="1"/>
    <col min="6" max="6" width="7.42578125" style="1" customWidth="1"/>
    <col min="7" max="7" width="7.5703125" style="1" customWidth="1"/>
    <col min="8" max="8" width="6.7109375" style="1" customWidth="1"/>
    <col min="9" max="9" width="8.5703125" style="1" customWidth="1"/>
    <col min="10" max="10" width="8.140625" style="1" customWidth="1"/>
    <col min="11" max="11" width="4.85546875" style="1" customWidth="1"/>
    <col min="12" max="256" width="9.140625" style="1"/>
    <col min="257" max="257" width="21" style="1" customWidth="1"/>
    <col min="258" max="258" width="8.7109375" style="1" customWidth="1"/>
    <col min="259" max="259" width="8.5703125" style="1" customWidth="1"/>
    <col min="260" max="260" width="6.28515625" style="1" customWidth="1"/>
    <col min="261" max="261" width="8.5703125" style="1" customWidth="1"/>
    <col min="262" max="262" width="7.42578125" style="1" customWidth="1"/>
    <col min="263" max="263" width="7.5703125" style="1" customWidth="1"/>
    <col min="264" max="264" width="6.7109375" style="1" customWidth="1"/>
    <col min="265" max="265" width="8.5703125" style="1" customWidth="1"/>
    <col min="266" max="266" width="8.140625" style="1" customWidth="1"/>
    <col min="267" max="267" width="4.85546875" style="1" customWidth="1"/>
    <col min="268" max="512" width="9.140625" style="1"/>
    <col min="513" max="513" width="21" style="1" customWidth="1"/>
    <col min="514" max="514" width="8.7109375" style="1" customWidth="1"/>
    <col min="515" max="515" width="8.5703125" style="1" customWidth="1"/>
    <col min="516" max="516" width="6.28515625" style="1" customWidth="1"/>
    <col min="517" max="517" width="8.5703125" style="1" customWidth="1"/>
    <col min="518" max="518" width="7.42578125" style="1" customWidth="1"/>
    <col min="519" max="519" width="7.5703125" style="1" customWidth="1"/>
    <col min="520" max="520" width="6.7109375" style="1" customWidth="1"/>
    <col min="521" max="521" width="8.5703125" style="1" customWidth="1"/>
    <col min="522" max="522" width="8.140625" style="1" customWidth="1"/>
    <col min="523" max="523" width="4.85546875" style="1" customWidth="1"/>
    <col min="524" max="768" width="9.140625" style="1"/>
    <col min="769" max="769" width="21" style="1" customWidth="1"/>
    <col min="770" max="770" width="8.7109375" style="1" customWidth="1"/>
    <col min="771" max="771" width="8.5703125" style="1" customWidth="1"/>
    <col min="772" max="772" width="6.28515625" style="1" customWidth="1"/>
    <col min="773" max="773" width="8.5703125" style="1" customWidth="1"/>
    <col min="774" max="774" width="7.42578125" style="1" customWidth="1"/>
    <col min="775" max="775" width="7.5703125" style="1" customWidth="1"/>
    <col min="776" max="776" width="6.7109375" style="1" customWidth="1"/>
    <col min="777" max="777" width="8.5703125" style="1" customWidth="1"/>
    <col min="778" max="778" width="8.140625" style="1" customWidth="1"/>
    <col min="779" max="779" width="4.85546875" style="1" customWidth="1"/>
    <col min="780" max="1024" width="9.140625" style="1"/>
    <col min="1025" max="1025" width="21" style="1" customWidth="1"/>
    <col min="1026" max="1026" width="8.7109375" style="1" customWidth="1"/>
    <col min="1027" max="1027" width="8.5703125" style="1" customWidth="1"/>
    <col min="1028" max="1028" width="6.28515625" style="1" customWidth="1"/>
    <col min="1029" max="1029" width="8.5703125" style="1" customWidth="1"/>
    <col min="1030" max="1030" width="7.42578125" style="1" customWidth="1"/>
    <col min="1031" max="1031" width="7.5703125" style="1" customWidth="1"/>
    <col min="1032" max="1032" width="6.7109375" style="1" customWidth="1"/>
    <col min="1033" max="1033" width="8.5703125" style="1" customWidth="1"/>
    <col min="1034" max="1034" width="8.140625" style="1" customWidth="1"/>
    <col min="1035" max="1035" width="4.85546875" style="1" customWidth="1"/>
    <col min="1036" max="1280" width="9.140625" style="1"/>
    <col min="1281" max="1281" width="21" style="1" customWidth="1"/>
    <col min="1282" max="1282" width="8.7109375" style="1" customWidth="1"/>
    <col min="1283" max="1283" width="8.5703125" style="1" customWidth="1"/>
    <col min="1284" max="1284" width="6.28515625" style="1" customWidth="1"/>
    <col min="1285" max="1285" width="8.5703125" style="1" customWidth="1"/>
    <col min="1286" max="1286" width="7.42578125" style="1" customWidth="1"/>
    <col min="1287" max="1287" width="7.5703125" style="1" customWidth="1"/>
    <col min="1288" max="1288" width="6.7109375" style="1" customWidth="1"/>
    <col min="1289" max="1289" width="8.5703125" style="1" customWidth="1"/>
    <col min="1290" max="1290" width="8.140625" style="1" customWidth="1"/>
    <col min="1291" max="1291" width="4.85546875" style="1" customWidth="1"/>
    <col min="1292" max="1536" width="9.140625" style="1"/>
    <col min="1537" max="1537" width="21" style="1" customWidth="1"/>
    <col min="1538" max="1538" width="8.7109375" style="1" customWidth="1"/>
    <col min="1539" max="1539" width="8.5703125" style="1" customWidth="1"/>
    <col min="1540" max="1540" width="6.28515625" style="1" customWidth="1"/>
    <col min="1541" max="1541" width="8.5703125" style="1" customWidth="1"/>
    <col min="1542" max="1542" width="7.42578125" style="1" customWidth="1"/>
    <col min="1543" max="1543" width="7.5703125" style="1" customWidth="1"/>
    <col min="1544" max="1544" width="6.7109375" style="1" customWidth="1"/>
    <col min="1545" max="1545" width="8.5703125" style="1" customWidth="1"/>
    <col min="1546" max="1546" width="8.140625" style="1" customWidth="1"/>
    <col min="1547" max="1547" width="4.85546875" style="1" customWidth="1"/>
    <col min="1548" max="1792" width="9.140625" style="1"/>
    <col min="1793" max="1793" width="21" style="1" customWidth="1"/>
    <col min="1794" max="1794" width="8.7109375" style="1" customWidth="1"/>
    <col min="1795" max="1795" width="8.5703125" style="1" customWidth="1"/>
    <col min="1796" max="1796" width="6.28515625" style="1" customWidth="1"/>
    <col min="1797" max="1797" width="8.5703125" style="1" customWidth="1"/>
    <col min="1798" max="1798" width="7.42578125" style="1" customWidth="1"/>
    <col min="1799" max="1799" width="7.5703125" style="1" customWidth="1"/>
    <col min="1800" max="1800" width="6.7109375" style="1" customWidth="1"/>
    <col min="1801" max="1801" width="8.5703125" style="1" customWidth="1"/>
    <col min="1802" max="1802" width="8.140625" style="1" customWidth="1"/>
    <col min="1803" max="1803" width="4.85546875" style="1" customWidth="1"/>
    <col min="1804" max="2048" width="9.140625" style="1"/>
    <col min="2049" max="2049" width="21" style="1" customWidth="1"/>
    <col min="2050" max="2050" width="8.7109375" style="1" customWidth="1"/>
    <col min="2051" max="2051" width="8.5703125" style="1" customWidth="1"/>
    <col min="2052" max="2052" width="6.28515625" style="1" customWidth="1"/>
    <col min="2053" max="2053" width="8.5703125" style="1" customWidth="1"/>
    <col min="2054" max="2054" width="7.42578125" style="1" customWidth="1"/>
    <col min="2055" max="2055" width="7.5703125" style="1" customWidth="1"/>
    <col min="2056" max="2056" width="6.7109375" style="1" customWidth="1"/>
    <col min="2057" max="2057" width="8.5703125" style="1" customWidth="1"/>
    <col min="2058" max="2058" width="8.140625" style="1" customWidth="1"/>
    <col min="2059" max="2059" width="4.85546875" style="1" customWidth="1"/>
    <col min="2060" max="2304" width="9.140625" style="1"/>
    <col min="2305" max="2305" width="21" style="1" customWidth="1"/>
    <col min="2306" max="2306" width="8.7109375" style="1" customWidth="1"/>
    <col min="2307" max="2307" width="8.5703125" style="1" customWidth="1"/>
    <col min="2308" max="2308" width="6.28515625" style="1" customWidth="1"/>
    <col min="2309" max="2309" width="8.5703125" style="1" customWidth="1"/>
    <col min="2310" max="2310" width="7.42578125" style="1" customWidth="1"/>
    <col min="2311" max="2311" width="7.5703125" style="1" customWidth="1"/>
    <col min="2312" max="2312" width="6.7109375" style="1" customWidth="1"/>
    <col min="2313" max="2313" width="8.5703125" style="1" customWidth="1"/>
    <col min="2314" max="2314" width="8.140625" style="1" customWidth="1"/>
    <col min="2315" max="2315" width="4.85546875" style="1" customWidth="1"/>
    <col min="2316" max="2560" width="9.140625" style="1"/>
    <col min="2561" max="2561" width="21" style="1" customWidth="1"/>
    <col min="2562" max="2562" width="8.7109375" style="1" customWidth="1"/>
    <col min="2563" max="2563" width="8.5703125" style="1" customWidth="1"/>
    <col min="2564" max="2564" width="6.28515625" style="1" customWidth="1"/>
    <col min="2565" max="2565" width="8.5703125" style="1" customWidth="1"/>
    <col min="2566" max="2566" width="7.42578125" style="1" customWidth="1"/>
    <col min="2567" max="2567" width="7.5703125" style="1" customWidth="1"/>
    <col min="2568" max="2568" width="6.7109375" style="1" customWidth="1"/>
    <col min="2569" max="2569" width="8.5703125" style="1" customWidth="1"/>
    <col min="2570" max="2570" width="8.140625" style="1" customWidth="1"/>
    <col min="2571" max="2571" width="4.85546875" style="1" customWidth="1"/>
    <col min="2572" max="2816" width="9.140625" style="1"/>
    <col min="2817" max="2817" width="21" style="1" customWidth="1"/>
    <col min="2818" max="2818" width="8.7109375" style="1" customWidth="1"/>
    <col min="2819" max="2819" width="8.5703125" style="1" customWidth="1"/>
    <col min="2820" max="2820" width="6.28515625" style="1" customWidth="1"/>
    <col min="2821" max="2821" width="8.5703125" style="1" customWidth="1"/>
    <col min="2822" max="2822" width="7.42578125" style="1" customWidth="1"/>
    <col min="2823" max="2823" width="7.5703125" style="1" customWidth="1"/>
    <col min="2824" max="2824" width="6.7109375" style="1" customWidth="1"/>
    <col min="2825" max="2825" width="8.5703125" style="1" customWidth="1"/>
    <col min="2826" max="2826" width="8.140625" style="1" customWidth="1"/>
    <col min="2827" max="2827" width="4.85546875" style="1" customWidth="1"/>
    <col min="2828" max="3072" width="9.140625" style="1"/>
    <col min="3073" max="3073" width="21" style="1" customWidth="1"/>
    <col min="3074" max="3074" width="8.7109375" style="1" customWidth="1"/>
    <col min="3075" max="3075" width="8.5703125" style="1" customWidth="1"/>
    <col min="3076" max="3076" width="6.28515625" style="1" customWidth="1"/>
    <col min="3077" max="3077" width="8.5703125" style="1" customWidth="1"/>
    <col min="3078" max="3078" width="7.42578125" style="1" customWidth="1"/>
    <col min="3079" max="3079" width="7.5703125" style="1" customWidth="1"/>
    <col min="3080" max="3080" width="6.7109375" style="1" customWidth="1"/>
    <col min="3081" max="3081" width="8.5703125" style="1" customWidth="1"/>
    <col min="3082" max="3082" width="8.140625" style="1" customWidth="1"/>
    <col min="3083" max="3083" width="4.85546875" style="1" customWidth="1"/>
    <col min="3084" max="3328" width="9.140625" style="1"/>
    <col min="3329" max="3329" width="21" style="1" customWidth="1"/>
    <col min="3330" max="3330" width="8.7109375" style="1" customWidth="1"/>
    <col min="3331" max="3331" width="8.5703125" style="1" customWidth="1"/>
    <col min="3332" max="3332" width="6.28515625" style="1" customWidth="1"/>
    <col min="3333" max="3333" width="8.5703125" style="1" customWidth="1"/>
    <col min="3334" max="3334" width="7.42578125" style="1" customWidth="1"/>
    <col min="3335" max="3335" width="7.5703125" style="1" customWidth="1"/>
    <col min="3336" max="3336" width="6.7109375" style="1" customWidth="1"/>
    <col min="3337" max="3337" width="8.5703125" style="1" customWidth="1"/>
    <col min="3338" max="3338" width="8.140625" style="1" customWidth="1"/>
    <col min="3339" max="3339" width="4.85546875" style="1" customWidth="1"/>
    <col min="3340" max="3584" width="9.140625" style="1"/>
    <col min="3585" max="3585" width="21" style="1" customWidth="1"/>
    <col min="3586" max="3586" width="8.7109375" style="1" customWidth="1"/>
    <col min="3587" max="3587" width="8.5703125" style="1" customWidth="1"/>
    <col min="3588" max="3588" width="6.28515625" style="1" customWidth="1"/>
    <col min="3589" max="3589" width="8.5703125" style="1" customWidth="1"/>
    <col min="3590" max="3590" width="7.42578125" style="1" customWidth="1"/>
    <col min="3591" max="3591" width="7.5703125" style="1" customWidth="1"/>
    <col min="3592" max="3592" width="6.7109375" style="1" customWidth="1"/>
    <col min="3593" max="3593" width="8.5703125" style="1" customWidth="1"/>
    <col min="3594" max="3594" width="8.140625" style="1" customWidth="1"/>
    <col min="3595" max="3595" width="4.85546875" style="1" customWidth="1"/>
    <col min="3596" max="3840" width="9.140625" style="1"/>
    <col min="3841" max="3841" width="21" style="1" customWidth="1"/>
    <col min="3842" max="3842" width="8.7109375" style="1" customWidth="1"/>
    <col min="3843" max="3843" width="8.5703125" style="1" customWidth="1"/>
    <col min="3844" max="3844" width="6.28515625" style="1" customWidth="1"/>
    <col min="3845" max="3845" width="8.5703125" style="1" customWidth="1"/>
    <col min="3846" max="3846" width="7.42578125" style="1" customWidth="1"/>
    <col min="3847" max="3847" width="7.5703125" style="1" customWidth="1"/>
    <col min="3848" max="3848" width="6.7109375" style="1" customWidth="1"/>
    <col min="3849" max="3849" width="8.5703125" style="1" customWidth="1"/>
    <col min="3850" max="3850" width="8.140625" style="1" customWidth="1"/>
    <col min="3851" max="3851" width="4.85546875" style="1" customWidth="1"/>
    <col min="3852" max="4096" width="9.140625" style="1"/>
    <col min="4097" max="4097" width="21" style="1" customWidth="1"/>
    <col min="4098" max="4098" width="8.7109375" style="1" customWidth="1"/>
    <col min="4099" max="4099" width="8.5703125" style="1" customWidth="1"/>
    <col min="4100" max="4100" width="6.28515625" style="1" customWidth="1"/>
    <col min="4101" max="4101" width="8.5703125" style="1" customWidth="1"/>
    <col min="4102" max="4102" width="7.42578125" style="1" customWidth="1"/>
    <col min="4103" max="4103" width="7.5703125" style="1" customWidth="1"/>
    <col min="4104" max="4104" width="6.7109375" style="1" customWidth="1"/>
    <col min="4105" max="4105" width="8.5703125" style="1" customWidth="1"/>
    <col min="4106" max="4106" width="8.140625" style="1" customWidth="1"/>
    <col min="4107" max="4107" width="4.85546875" style="1" customWidth="1"/>
    <col min="4108" max="4352" width="9.140625" style="1"/>
    <col min="4353" max="4353" width="21" style="1" customWidth="1"/>
    <col min="4354" max="4354" width="8.7109375" style="1" customWidth="1"/>
    <col min="4355" max="4355" width="8.5703125" style="1" customWidth="1"/>
    <col min="4356" max="4356" width="6.28515625" style="1" customWidth="1"/>
    <col min="4357" max="4357" width="8.5703125" style="1" customWidth="1"/>
    <col min="4358" max="4358" width="7.42578125" style="1" customWidth="1"/>
    <col min="4359" max="4359" width="7.5703125" style="1" customWidth="1"/>
    <col min="4360" max="4360" width="6.7109375" style="1" customWidth="1"/>
    <col min="4361" max="4361" width="8.5703125" style="1" customWidth="1"/>
    <col min="4362" max="4362" width="8.140625" style="1" customWidth="1"/>
    <col min="4363" max="4363" width="4.85546875" style="1" customWidth="1"/>
    <col min="4364" max="4608" width="9.140625" style="1"/>
    <col min="4609" max="4609" width="21" style="1" customWidth="1"/>
    <col min="4610" max="4610" width="8.7109375" style="1" customWidth="1"/>
    <col min="4611" max="4611" width="8.5703125" style="1" customWidth="1"/>
    <col min="4612" max="4612" width="6.28515625" style="1" customWidth="1"/>
    <col min="4613" max="4613" width="8.5703125" style="1" customWidth="1"/>
    <col min="4614" max="4614" width="7.42578125" style="1" customWidth="1"/>
    <col min="4615" max="4615" width="7.5703125" style="1" customWidth="1"/>
    <col min="4616" max="4616" width="6.7109375" style="1" customWidth="1"/>
    <col min="4617" max="4617" width="8.5703125" style="1" customWidth="1"/>
    <col min="4618" max="4618" width="8.140625" style="1" customWidth="1"/>
    <col min="4619" max="4619" width="4.85546875" style="1" customWidth="1"/>
    <col min="4620" max="4864" width="9.140625" style="1"/>
    <col min="4865" max="4865" width="21" style="1" customWidth="1"/>
    <col min="4866" max="4866" width="8.7109375" style="1" customWidth="1"/>
    <col min="4867" max="4867" width="8.5703125" style="1" customWidth="1"/>
    <col min="4868" max="4868" width="6.28515625" style="1" customWidth="1"/>
    <col min="4869" max="4869" width="8.5703125" style="1" customWidth="1"/>
    <col min="4870" max="4870" width="7.42578125" style="1" customWidth="1"/>
    <col min="4871" max="4871" width="7.5703125" style="1" customWidth="1"/>
    <col min="4872" max="4872" width="6.7109375" style="1" customWidth="1"/>
    <col min="4873" max="4873" width="8.5703125" style="1" customWidth="1"/>
    <col min="4874" max="4874" width="8.140625" style="1" customWidth="1"/>
    <col min="4875" max="4875" width="4.85546875" style="1" customWidth="1"/>
    <col min="4876" max="5120" width="9.140625" style="1"/>
    <col min="5121" max="5121" width="21" style="1" customWidth="1"/>
    <col min="5122" max="5122" width="8.7109375" style="1" customWidth="1"/>
    <col min="5123" max="5123" width="8.5703125" style="1" customWidth="1"/>
    <col min="5124" max="5124" width="6.28515625" style="1" customWidth="1"/>
    <col min="5125" max="5125" width="8.5703125" style="1" customWidth="1"/>
    <col min="5126" max="5126" width="7.42578125" style="1" customWidth="1"/>
    <col min="5127" max="5127" width="7.5703125" style="1" customWidth="1"/>
    <col min="5128" max="5128" width="6.7109375" style="1" customWidth="1"/>
    <col min="5129" max="5129" width="8.5703125" style="1" customWidth="1"/>
    <col min="5130" max="5130" width="8.140625" style="1" customWidth="1"/>
    <col min="5131" max="5131" width="4.85546875" style="1" customWidth="1"/>
    <col min="5132" max="5376" width="9.140625" style="1"/>
    <col min="5377" max="5377" width="21" style="1" customWidth="1"/>
    <col min="5378" max="5378" width="8.7109375" style="1" customWidth="1"/>
    <col min="5379" max="5379" width="8.5703125" style="1" customWidth="1"/>
    <col min="5380" max="5380" width="6.28515625" style="1" customWidth="1"/>
    <col min="5381" max="5381" width="8.5703125" style="1" customWidth="1"/>
    <col min="5382" max="5382" width="7.42578125" style="1" customWidth="1"/>
    <col min="5383" max="5383" width="7.5703125" style="1" customWidth="1"/>
    <col min="5384" max="5384" width="6.7109375" style="1" customWidth="1"/>
    <col min="5385" max="5385" width="8.5703125" style="1" customWidth="1"/>
    <col min="5386" max="5386" width="8.140625" style="1" customWidth="1"/>
    <col min="5387" max="5387" width="4.85546875" style="1" customWidth="1"/>
    <col min="5388" max="5632" width="9.140625" style="1"/>
    <col min="5633" max="5633" width="21" style="1" customWidth="1"/>
    <col min="5634" max="5634" width="8.7109375" style="1" customWidth="1"/>
    <col min="5635" max="5635" width="8.5703125" style="1" customWidth="1"/>
    <col min="5636" max="5636" width="6.28515625" style="1" customWidth="1"/>
    <col min="5637" max="5637" width="8.5703125" style="1" customWidth="1"/>
    <col min="5638" max="5638" width="7.42578125" style="1" customWidth="1"/>
    <col min="5639" max="5639" width="7.5703125" style="1" customWidth="1"/>
    <col min="5640" max="5640" width="6.7109375" style="1" customWidth="1"/>
    <col min="5641" max="5641" width="8.5703125" style="1" customWidth="1"/>
    <col min="5642" max="5642" width="8.140625" style="1" customWidth="1"/>
    <col min="5643" max="5643" width="4.85546875" style="1" customWidth="1"/>
    <col min="5644" max="5888" width="9.140625" style="1"/>
    <col min="5889" max="5889" width="21" style="1" customWidth="1"/>
    <col min="5890" max="5890" width="8.7109375" style="1" customWidth="1"/>
    <col min="5891" max="5891" width="8.5703125" style="1" customWidth="1"/>
    <col min="5892" max="5892" width="6.28515625" style="1" customWidth="1"/>
    <col min="5893" max="5893" width="8.5703125" style="1" customWidth="1"/>
    <col min="5894" max="5894" width="7.42578125" style="1" customWidth="1"/>
    <col min="5895" max="5895" width="7.5703125" style="1" customWidth="1"/>
    <col min="5896" max="5896" width="6.7109375" style="1" customWidth="1"/>
    <col min="5897" max="5897" width="8.5703125" style="1" customWidth="1"/>
    <col min="5898" max="5898" width="8.140625" style="1" customWidth="1"/>
    <col min="5899" max="5899" width="4.85546875" style="1" customWidth="1"/>
    <col min="5900" max="6144" width="9.140625" style="1"/>
    <col min="6145" max="6145" width="21" style="1" customWidth="1"/>
    <col min="6146" max="6146" width="8.7109375" style="1" customWidth="1"/>
    <col min="6147" max="6147" width="8.5703125" style="1" customWidth="1"/>
    <col min="6148" max="6148" width="6.28515625" style="1" customWidth="1"/>
    <col min="6149" max="6149" width="8.5703125" style="1" customWidth="1"/>
    <col min="6150" max="6150" width="7.42578125" style="1" customWidth="1"/>
    <col min="6151" max="6151" width="7.5703125" style="1" customWidth="1"/>
    <col min="6152" max="6152" width="6.7109375" style="1" customWidth="1"/>
    <col min="6153" max="6153" width="8.5703125" style="1" customWidth="1"/>
    <col min="6154" max="6154" width="8.140625" style="1" customWidth="1"/>
    <col min="6155" max="6155" width="4.85546875" style="1" customWidth="1"/>
    <col min="6156" max="6400" width="9.140625" style="1"/>
    <col min="6401" max="6401" width="21" style="1" customWidth="1"/>
    <col min="6402" max="6402" width="8.7109375" style="1" customWidth="1"/>
    <col min="6403" max="6403" width="8.5703125" style="1" customWidth="1"/>
    <col min="6404" max="6404" width="6.28515625" style="1" customWidth="1"/>
    <col min="6405" max="6405" width="8.5703125" style="1" customWidth="1"/>
    <col min="6406" max="6406" width="7.42578125" style="1" customWidth="1"/>
    <col min="6407" max="6407" width="7.5703125" style="1" customWidth="1"/>
    <col min="6408" max="6408" width="6.7109375" style="1" customWidth="1"/>
    <col min="6409" max="6409" width="8.5703125" style="1" customWidth="1"/>
    <col min="6410" max="6410" width="8.140625" style="1" customWidth="1"/>
    <col min="6411" max="6411" width="4.85546875" style="1" customWidth="1"/>
    <col min="6412" max="6656" width="9.140625" style="1"/>
    <col min="6657" max="6657" width="21" style="1" customWidth="1"/>
    <col min="6658" max="6658" width="8.7109375" style="1" customWidth="1"/>
    <col min="6659" max="6659" width="8.5703125" style="1" customWidth="1"/>
    <col min="6660" max="6660" width="6.28515625" style="1" customWidth="1"/>
    <col min="6661" max="6661" width="8.5703125" style="1" customWidth="1"/>
    <col min="6662" max="6662" width="7.42578125" style="1" customWidth="1"/>
    <col min="6663" max="6663" width="7.5703125" style="1" customWidth="1"/>
    <col min="6664" max="6664" width="6.7109375" style="1" customWidth="1"/>
    <col min="6665" max="6665" width="8.5703125" style="1" customWidth="1"/>
    <col min="6666" max="6666" width="8.140625" style="1" customWidth="1"/>
    <col min="6667" max="6667" width="4.85546875" style="1" customWidth="1"/>
    <col min="6668" max="6912" width="9.140625" style="1"/>
    <col min="6913" max="6913" width="21" style="1" customWidth="1"/>
    <col min="6914" max="6914" width="8.7109375" style="1" customWidth="1"/>
    <col min="6915" max="6915" width="8.5703125" style="1" customWidth="1"/>
    <col min="6916" max="6916" width="6.28515625" style="1" customWidth="1"/>
    <col min="6917" max="6917" width="8.5703125" style="1" customWidth="1"/>
    <col min="6918" max="6918" width="7.42578125" style="1" customWidth="1"/>
    <col min="6919" max="6919" width="7.5703125" style="1" customWidth="1"/>
    <col min="6920" max="6920" width="6.7109375" style="1" customWidth="1"/>
    <col min="6921" max="6921" width="8.5703125" style="1" customWidth="1"/>
    <col min="6922" max="6922" width="8.140625" style="1" customWidth="1"/>
    <col min="6923" max="6923" width="4.85546875" style="1" customWidth="1"/>
    <col min="6924" max="7168" width="9.140625" style="1"/>
    <col min="7169" max="7169" width="21" style="1" customWidth="1"/>
    <col min="7170" max="7170" width="8.7109375" style="1" customWidth="1"/>
    <col min="7171" max="7171" width="8.5703125" style="1" customWidth="1"/>
    <col min="7172" max="7172" width="6.28515625" style="1" customWidth="1"/>
    <col min="7173" max="7173" width="8.5703125" style="1" customWidth="1"/>
    <col min="7174" max="7174" width="7.42578125" style="1" customWidth="1"/>
    <col min="7175" max="7175" width="7.5703125" style="1" customWidth="1"/>
    <col min="7176" max="7176" width="6.7109375" style="1" customWidth="1"/>
    <col min="7177" max="7177" width="8.5703125" style="1" customWidth="1"/>
    <col min="7178" max="7178" width="8.140625" style="1" customWidth="1"/>
    <col min="7179" max="7179" width="4.85546875" style="1" customWidth="1"/>
    <col min="7180" max="7424" width="9.140625" style="1"/>
    <col min="7425" max="7425" width="21" style="1" customWidth="1"/>
    <col min="7426" max="7426" width="8.7109375" style="1" customWidth="1"/>
    <col min="7427" max="7427" width="8.5703125" style="1" customWidth="1"/>
    <col min="7428" max="7428" width="6.28515625" style="1" customWidth="1"/>
    <col min="7429" max="7429" width="8.5703125" style="1" customWidth="1"/>
    <col min="7430" max="7430" width="7.42578125" style="1" customWidth="1"/>
    <col min="7431" max="7431" width="7.5703125" style="1" customWidth="1"/>
    <col min="7432" max="7432" width="6.7109375" style="1" customWidth="1"/>
    <col min="7433" max="7433" width="8.5703125" style="1" customWidth="1"/>
    <col min="7434" max="7434" width="8.140625" style="1" customWidth="1"/>
    <col min="7435" max="7435" width="4.85546875" style="1" customWidth="1"/>
    <col min="7436" max="7680" width="9.140625" style="1"/>
    <col min="7681" max="7681" width="21" style="1" customWidth="1"/>
    <col min="7682" max="7682" width="8.7109375" style="1" customWidth="1"/>
    <col min="7683" max="7683" width="8.5703125" style="1" customWidth="1"/>
    <col min="7684" max="7684" width="6.28515625" style="1" customWidth="1"/>
    <col min="7685" max="7685" width="8.5703125" style="1" customWidth="1"/>
    <col min="7686" max="7686" width="7.42578125" style="1" customWidth="1"/>
    <col min="7687" max="7687" width="7.5703125" style="1" customWidth="1"/>
    <col min="7688" max="7688" width="6.7109375" style="1" customWidth="1"/>
    <col min="7689" max="7689" width="8.5703125" style="1" customWidth="1"/>
    <col min="7690" max="7690" width="8.140625" style="1" customWidth="1"/>
    <col min="7691" max="7691" width="4.85546875" style="1" customWidth="1"/>
    <col min="7692" max="7936" width="9.140625" style="1"/>
    <col min="7937" max="7937" width="21" style="1" customWidth="1"/>
    <col min="7938" max="7938" width="8.7109375" style="1" customWidth="1"/>
    <col min="7939" max="7939" width="8.5703125" style="1" customWidth="1"/>
    <col min="7940" max="7940" width="6.28515625" style="1" customWidth="1"/>
    <col min="7941" max="7941" width="8.5703125" style="1" customWidth="1"/>
    <col min="7942" max="7942" width="7.42578125" style="1" customWidth="1"/>
    <col min="7943" max="7943" width="7.5703125" style="1" customWidth="1"/>
    <col min="7944" max="7944" width="6.7109375" style="1" customWidth="1"/>
    <col min="7945" max="7945" width="8.5703125" style="1" customWidth="1"/>
    <col min="7946" max="7946" width="8.140625" style="1" customWidth="1"/>
    <col min="7947" max="7947" width="4.85546875" style="1" customWidth="1"/>
    <col min="7948" max="8192" width="9.140625" style="1"/>
    <col min="8193" max="8193" width="21" style="1" customWidth="1"/>
    <col min="8194" max="8194" width="8.7109375" style="1" customWidth="1"/>
    <col min="8195" max="8195" width="8.5703125" style="1" customWidth="1"/>
    <col min="8196" max="8196" width="6.28515625" style="1" customWidth="1"/>
    <col min="8197" max="8197" width="8.5703125" style="1" customWidth="1"/>
    <col min="8198" max="8198" width="7.42578125" style="1" customWidth="1"/>
    <col min="8199" max="8199" width="7.5703125" style="1" customWidth="1"/>
    <col min="8200" max="8200" width="6.7109375" style="1" customWidth="1"/>
    <col min="8201" max="8201" width="8.5703125" style="1" customWidth="1"/>
    <col min="8202" max="8202" width="8.140625" style="1" customWidth="1"/>
    <col min="8203" max="8203" width="4.85546875" style="1" customWidth="1"/>
    <col min="8204" max="8448" width="9.140625" style="1"/>
    <col min="8449" max="8449" width="21" style="1" customWidth="1"/>
    <col min="8450" max="8450" width="8.7109375" style="1" customWidth="1"/>
    <col min="8451" max="8451" width="8.5703125" style="1" customWidth="1"/>
    <col min="8452" max="8452" width="6.28515625" style="1" customWidth="1"/>
    <col min="8453" max="8453" width="8.5703125" style="1" customWidth="1"/>
    <col min="8454" max="8454" width="7.42578125" style="1" customWidth="1"/>
    <col min="8455" max="8455" width="7.5703125" style="1" customWidth="1"/>
    <col min="8456" max="8456" width="6.7109375" style="1" customWidth="1"/>
    <col min="8457" max="8457" width="8.5703125" style="1" customWidth="1"/>
    <col min="8458" max="8458" width="8.140625" style="1" customWidth="1"/>
    <col min="8459" max="8459" width="4.85546875" style="1" customWidth="1"/>
    <col min="8460" max="8704" width="9.140625" style="1"/>
    <col min="8705" max="8705" width="21" style="1" customWidth="1"/>
    <col min="8706" max="8706" width="8.7109375" style="1" customWidth="1"/>
    <col min="8707" max="8707" width="8.5703125" style="1" customWidth="1"/>
    <col min="8708" max="8708" width="6.28515625" style="1" customWidth="1"/>
    <col min="8709" max="8709" width="8.5703125" style="1" customWidth="1"/>
    <col min="8710" max="8710" width="7.42578125" style="1" customWidth="1"/>
    <col min="8711" max="8711" width="7.5703125" style="1" customWidth="1"/>
    <col min="8712" max="8712" width="6.7109375" style="1" customWidth="1"/>
    <col min="8713" max="8713" width="8.5703125" style="1" customWidth="1"/>
    <col min="8714" max="8714" width="8.140625" style="1" customWidth="1"/>
    <col min="8715" max="8715" width="4.85546875" style="1" customWidth="1"/>
    <col min="8716" max="8960" width="9.140625" style="1"/>
    <col min="8961" max="8961" width="21" style="1" customWidth="1"/>
    <col min="8962" max="8962" width="8.7109375" style="1" customWidth="1"/>
    <col min="8963" max="8963" width="8.5703125" style="1" customWidth="1"/>
    <col min="8964" max="8964" width="6.28515625" style="1" customWidth="1"/>
    <col min="8965" max="8965" width="8.5703125" style="1" customWidth="1"/>
    <col min="8966" max="8966" width="7.42578125" style="1" customWidth="1"/>
    <col min="8967" max="8967" width="7.5703125" style="1" customWidth="1"/>
    <col min="8968" max="8968" width="6.7109375" style="1" customWidth="1"/>
    <col min="8969" max="8969" width="8.5703125" style="1" customWidth="1"/>
    <col min="8970" max="8970" width="8.140625" style="1" customWidth="1"/>
    <col min="8971" max="8971" width="4.85546875" style="1" customWidth="1"/>
    <col min="8972" max="9216" width="9.140625" style="1"/>
    <col min="9217" max="9217" width="21" style="1" customWidth="1"/>
    <col min="9218" max="9218" width="8.7109375" style="1" customWidth="1"/>
    <col min="9219" max="9219" width="8.5703125" style="1" customWidth="1"/>
    <col min="9220" max="9220" width="6.28515625" style="1" customWidth="1"/>
    <col min="9221" max="9221" width="8.5703125" style="1" customWidth="1"/>
    <col min="9222" max="9222" width="7.42578125" style="1" customWidth="1"/>
    <col min="9223" max="9223" width="7.5703125" style="1" customWidth="1"/>
    <col min="9224" max="9224" width="6.7109375" style="1" customWidth="1"/>
    <col min="9225" max="9225" width="8.5703125" style="1" customWidth="1"/>
    <col min="9226" max="9226" width="8.140625" style="1" customWidth="1"/>
    <col min="9227" max="9227" width="4.85546875" style="1" customWidth="1"/>
    <col min="9228" max="9472" width="9.140625" style="1"/>
    <col min="9473" max="9473" width="21" style="1" customWidth="1"/>
    <col min="9474" max="9474" width="8.7109375" style="1" customWidth="1"/>
    <col min="9475" max="9475" width="8.5703125" style="1" customWidth="1"/>
    <col min="9476" max="9476" width="6.28515625" style="1" customWidth="1"/>
    <col min="9477" max="9477" width="8.5703125" style="1" customWidth="1"/>
    <col min="9478" max="9478" width="7.42578125" style="1" customWidth="1"/>
    <col min="9479" max="9479" width="7.5703125" style="1" customWidth="1"/>
    <col min="9480" max="9480" width="6.7109375" style="1" customWidth="1"/>
    <col min="9481" max="9481" width="8.5703125" style="1" customWidth="1"/>
    <col min="9482" max="9482" width="8.140625" style="1" customWidth="1"/>
    <col min="9483" max="9483" width="4.85546875" style="1" customWidth="1"/>
    <col min="9484" max="9728" width="9.140625" style="1"/>
    <col min="9729" max="9729" width="21" style="1" customWidth="1"/>
    <col min="9730" max="9730" width="8.7109375" style="1" customWidth="1"/>
    <col min="9731" max="9731" width="8.5703125" style="1" customWidth="1"/>
    <col min="9732" max="9732" width="6.28515625" style="1" customWidth="1"/>
    <col min="9733" max="9733" width="8.5703125" style="1" customWidth="1"/>
    <col min="9734" max="9734" width="7.42578125" style="1" customWidth="1"/>
    <col min="9735" max="9735" width="7.5703125" style="1" customWidth="1"/>
    <col min="9736" max="9736" width="6.7109375" style="1" customWidth="1"/>
    <col min="9737" max="9737" width="8.5703125" style="1" customWidth="1"/>
    <col min="9738" max="9738" width="8.140625" style="1" customWidth="1"/>
    <col min="9739" max="9739" width="4.85546875" style="1" customWidth="1"/>
    <col min="9740" max="9984" width="9.140625" style="1"/>
    <col min="9985" max="9985" width="21" style="1" customWidth="1"/>
    <col min="9986" max="9986" width="8.7109375" style="1" customWidth="1"/>
    <col min="9987" max="9987" width="8.5703125" style="1" customWidth="1"/>
    <col min="9988" max="9988" width="6.28515625" style="1" customWidth="1"/>
    <col min="9989" max="9989" width="8.5703125" style="1" customWidth="1"/>
    <col min="9990" max="9990" width="7.42578125" style="1" customWidth="1"/>
    <col min="9991" max="9991" width="7.5703125" style="1" customWidth="1"/>
    <col min="9992" max="9992" width="6.7109375" style="1" customWidth="1"/>
    <col min="9993" max="9993" width="8.5703125" style="1" customWidth="1"/>
    <col min="9994" max="9994" width="8.140625" style="1" customWidth="1"/>
    <col min="9995" max="9995" width="4.85546875" style="1" customWidth="1"/>
    <col min="9996" max="10240" width="9.140625" style="1"/>
    <col min="10241" max="10241" width="21" style="1" customWidth="1"/>
    <col min="10242" max="10242" width="8.7109375" style="1" customWidth="1"/>
    <col min="10243" max="10243" width="8.5703125" style="1" customWidth="1"/>
    <col min="10244" max="10244" width="6.28515625" style="1" customWidth="1"/>
    <col min="10245" max="10245" width="8.5703125" style="1" customWidth="1"/>
    <col min="10246" max="10246" width="7.42578125" style="1" customWidth="1"/>
    <col min="10247" max="10247" width="7.5703125" style="1" customWidth="1"/>
    <col min="10248" max="10248" width="6.7109375" style="1" customWidth="1"/>
    <col min="10249" max="10249" width="8.5703125" style="1" customWidth="1"/>
    <col min="10250" max="10250" width="8.140625" style="1" customWidth="1"/>
    <col min="10251" max="10251" width="4.85546875" style="1" customWidth="1"/>
    <col min="10252" max="10496" width="9.140625" style="1"/>
    <col min="10497" max="10497" width="21" style="1" customWidth="1"/>
    <col min="10498" max="10498" width="8.7109375" style="1" customWidth="1"/>
    <col min="10499" max="10499" width="8.5703125" style="1" customWidth="1"/>
    <col min="10500" max="10500" width="6.28515625" style="1" customWidth="1"/>
    <col min="10501" max="10501" width="8.5703125" style="1" customWidth="1"/>
    <col min="10502" max="10502" width="7.42578125" style="1" customWidth="1"/>
    <col min="10503" max="10503" width="7.5703125" style="1" customWidth="1"/>
    <col min="10504" max="10504" width="6.7109375" style="1" customWidth="1"/>
    <col min="10505" max="10505" width="8.5703125" style="1" customWidth="1"/>
    <col min="10506" max="10506" width="8.140625" style="1" customWidth="1"/>
    <col min="10507" max="10507" width="4.85546875" style="1" customWidth="1"/>
    <col min="10508" max="10752" width="9.140625" style="1"/>
    <col min="10753" max="10753" width="21" style="1" customWidth="1"/>
    <col min="10754" max="10754" width="8.7109375" style="1" customWidth="1"/>
    <col min="10755" max="10755" width="8.5703125" style="1" customWidth="1"/>
    <col min="10756" max="10756" width="6.28515625" style="1" customWidth="1"/>
    <col min="10757" max="10757" width="8.5703125" style="1" customWidth="1"/>
    <col min="10758" max="10758" width="7.42578125" style="1" customWidth="1"/>
    <col min="10759" max="10759" width="7.5703125" style="1" customWidth="1"/>
    <col min="10760" max="10760" width="6.7109375" style="1" customWidth="1"/>
    <col min="10761" max="10761" width="8.5703125" style="1" customWidth="1"/>
    <col min="10762" max="10762" width="8.140625" style="1" customWidth="1"/>
    <col min="10763" max="10763" width="4.85546875" style="1" customWidth="1"/>
    <col min="10764" max="11008" width="9.140625" style="1"/>
    <col min="11009" max="11009" width="21" style="1" customWidth="1"/>
    <col min="11010" max="11010" width="8.7109375" style="1" customWidth="1"/>
    <col min="11011" max="11011" width="8.5703125" style="1" customWidth="1"/>
    <col min="11012" max="11012" width="6.28515625" style="1" customWidth="1"/>
    <col min="11013" max="11013" width="8.5703125" style="1" customWidth="1"/>
    <col min="11014" max="11014" width="7.42578125" style="1" customWidth="1"/>
    <col min="11015" max="11015" width="7.5703125" style="1" customWidth="1"/>
    <col min="11016" max="11016" width="6.7109375" style="1" customWidth="1"/>
    <col min="11017" max="11017" width="8.5703125" style="1" customWidth="1"/>
    <col min="11018" max="11018" width="8.140625" style="1" customWidth="1"/>
    <col min="11019" max="11019" width="4.85546875" style="1" customWidth="1"/>
    <col min="11020" max="11264" width="9.140625" style="1"/>
    <col min="11265" max="11265" width="21" style="1" customWidth="1"/>
    <col min="11266" max="11266" width="8.7109375" style="1" customWidth="1"/>
    <col min="11267" max="11267" width="8.5703125" style="1" customWidth="1"/>
    <col min="11268" max="11268" width="6.28515625" style="1" customWidth="1"/>
    <col min="11269" max="11269" width="8.5703125" style="1" customWidth="1"/>
    <col min="11270" max="11270" width="7.42578125" style="1" customWidth="1"/>
    <col min="11271" max="11271" width="7.5703125" style="1" customWidth="1"/>
    <col min="11272" max="11272" width="6.7109375" style="1" customWidth="1"/>
    <col min="11273" max="11273" width="8.5703125" style="1" customWidth="1"/>
    <col min="11274" max="11274" width="8.140625" style="1" customWidth="1"/>
    <col min="11275" max="11275" width="4.85546875" style="1" customWidth="1"/>
    <col min="11276" max="11520" width="9.140625" style="1"/>
    <col min="11521" max="11521" width="21" style="1" customWidth="1"/>
    <col min="11522" max="11522" width="8.7109375" style="1" customWidth="1"/>
    <col min="11523" max="11523" width="8.5703125" style="1" customWidth="1"/>
    <col min="11524" max="11524" width="6.28515625" style="1" customWidth="1"/>
    <col min="11525" max="11525" width="8.5703125" style="1" customWidth="1"/>
    <col min="11526" max="11526" width="7.42578125" style="1" customWidth="1"/>
    <col min="11527" max="11527" width="7.5703125" style="1" customWidth="1"/>
    <col min="11528" max="11528" width="6.7109375" style="1" customWidth="1"/>
    <col min="11529" max="11529" width="8.5703125" style="1" customWidth="1"/>
    <col min="11530" max="11530" width="8.140625" style="1" customWidth="1"/>
    <col min="11531" max="11531" width="4.85546875" style="1" customWidth="1"/>
    <col min="11532" max="11776" width="9.140625" style="1"/>
    <col min="11777" max="11777" width="21" style="1" customWidth="1"/>
    <col min="11778" max="11778" width="8.7109375" style="1" customWidth="1"/>
    <col min="11779" max="11779" width="8.5703125" style="1" customWidth="1"/>
    <col min="11780" max="11780" width="6.28515625" style="1" customWidth="1"/>
    <col min="11781" max="11781" width="8.5703125" style="1" customWidth="1"/>
    <col min="11782" max="11782" width="7.42578125" style="1" customWidth="1"/>
    <col min="11783" max="11783" width="7.5703125" style="1" customWidth="1"/>
    <col min="11784" max="11784" width="6.7109375" style="1" customWidth="1"/>
    <col min="11785" max="11785" width="8.5703125" style="1" customWidth="1"/>
    <col min="11786" max="11786" width="8.140625" style="1" customWidth="1"/>
    <col min="11787" max="11787" width="4.85546875" style="1" customWidth="1"/>
    <col min="11788" max="12032" width="9.140625" style="1"/>
    <col min="12033" max="12033" width="21" style="1" customWidth="1"/>
    <col min="12034" max="12034" width="8.7109375" style="1" customWidth="1"/>
    <col min="12035" max="12035" width="8.5703125" style="1" customWidth="1"/>
    <col min="12036" max="12036" width="6.28515625" style="1" customWidth="1"/>
    <col min="12037" max="12037" width="8.5703125" style="1" customWidth="1"/>
    <col min="12038" max="12038" width="7.42578125" style="1" customWidth="1"/>
    <col min="12039" max="12039" width="7.5703125" style="1" customWidth="1"/>
    <col min="12040" max="12040" width="6.7109375" style="1" customWidth="1"/>
    <col min="12041" max="12041" width="8.5703125" style="1" customWidth="1"/>
    <col min="12042" max="12042" width="8.140625" style="1" customWidth="1"/>
    <col min="12043" max="12043" width="4.85546875" style="1" customWidth="1"/>
    <col min="12044" max="12288" width="9.140625" style="1"/>
    <col min="12289" max="12289" width="21" style="1" customWidth="1"/>
    <col min="12290" max="12290" width="8.7109375" style="1" customWidth="1"/>
    <col min="12291" max="12291" width="8.5703125" style="1" customWidth="1"/>
    <col min="12292" max="12292" width="6.28515625" style="1" customWidth="1"/>
    <col min="12293" max="12293" width="8.5703125" style="1" customWidth="1"/>
    <col min="12294" max="12294" width="7.42578125" style="1" customWidth="1"/>
    <col min="12295" max="12295" width="7.5703125" style="1" customWidth="1"/>
    <col min="12296" max="12296" width="6.7109375" style="1" customWidth="1"/>
    <col min="12297" max="12297" width="8.5703125" style="1" customWidth="1"/>
    <col min="12298" max="12298" width="8.140625" style="1" customWidth="1"/>
    <col min="12299" max="12299" width="4.85546875" style="1" customWidth="1"/>
    <col min="12300" max="12544" width="9.140625" style="1"/>
    <col min="12545" max="12545" width="21" style="1" customWidth="1"/>
    <col min="12546" max="12546" width="8.7109375" style="1" customWidth="1"/>
    <col min="12547" max="12547" width="8.5703125" style="1" customWidth="1"/>
    <col min="12548" max="12548" width="6.28515625" style="1" customWidth="1"/>
    <col min="12549" max="12549" width="8.5703125" style="1" customWidth="1"/>
    <col min="12550" max="12550" width="7.42578125" style="1" customWidth="1"/>
    <col min="12551" max="12551" width="7.5703125" style="1" customWidth="1"/>
    <col min="12552" max="12552" width="6.7109375" style="1" customWidth="1"/>
    <col min="12553" max="12553" width="8.5703125" style="1" customWidth="1"/>
    <col min="12554" max="12554" width="8.140625" style="1" customWidth="1"/>
    <col min="12555" max="12555" width="4.85546875" style="1" customWidth="1"/>
    <col min="12556" max="12800" width="9.140625" style="1"/>
    <col min="12801" max="12801" width="21" style="1" customWidth="1"/>
    <col min="12802" max="12802" width="8.7109375" style="1" customWidth="1"/>
    <col min="12803" max="12803" width="8.5703125" style="1" customWidth="1"/>
    <col min="12804" max="12804" width="6.28515625" style="1" customWidth="1"/>
    <col min="12805" max="12805" width="8.5703125" style="1" customWidth="1"/>
    <col min="12806" max="12806" width="7.42578125" style="1" customWidth="1"/>
    <col min="12807" max="12807" width="7.5703125" style="1" customWidth="1"/>
    <col min="12808" max="12808" width="6.7109375" style="1" customWidth="1"/>
    <col min="12809" max="12809" width="8.5703125" style="1" customWidth="1"/>
    <col min="12810" max="12810" width="8.140625" style="1" customWidth="1"/>
    <col min="12811" max="12811" width="4.85546875" style="1" customWidth="1"/>
    <col min="12812" max="13056" width="9.140625" style="1"/>
    <col min="13057" max="13057" width="21" style="1" customWidth="1"/>
    <col min="13058" max="13058" width="8.7109375" style="1" customWidth="1"/>
    <col min="13059" max="13059" width="8.5703125" style="1" customWidth="1"/>
    <col min="13060" max="13060" width="6.28515625" style="1" customWidth="1"/>
    <col min="13061" max="13061" width="8.5703125" style="1" customWidth="1"/>
    <col min="13062" max="13062" width="7.42578125" style="1" customWidth="1"/>
    <col min="13063" max="13063" width="7.5703125" style="1" customWidth="1"/>
    <col min="13064" max="13064" width="6.7109375" style="1" customWidth="1"/>
    <col min="13065" max="13065" width="8.5703125" style="1" customWidth="1"/>
    <col min="13066" max="13066" width="8.140625" style="1" customWidth="1"/>
    <col min="13067" max="13067" width="4.85546875" style="1" customWidth="1"/>
    <col min="13068" max="13312" width="9.140625" style="1"/>
    <col min="13313" max="13313" width="21" style="1" customWidth="1"/>
    <col min="13314" max="13314" width="8.7109375" style="1" customWidth="1"/>
    <col min="13315" max="13315" width="8.5703125" style="1" customWidth="1"/>
    <col min="13316" max="13316" width="6.28515625" style="1" customWidth="1"/>
    <col min="13317" max="13317" width="8.5703125" style="1" customWidth="1"/>
    <col min="13318" max="13318" width="7.42578125" style="1" customWidth="1"/>
    <col min="13319" max="13319" width="7.5703125" style="1" customWidth="1"/>
    <col min="13320" max="13320" width="6.7109375" style="1" customWidth="1"/>
    <col min="13321" max="13321" width="8.5703125" style="1" customWidth="1"/>
    <col min="13322" max="13322" width="8.140625" style="1" customWidth="1"/>
    <col min="13323" max="13323" width="4.85546875" style="1" customWidth="1"/>
    <col min="13324" max="13568" width="9.140625" style="1"/>
    <col min="13569" max="13569" width="21" style="1" customWidth="1"/>
    <col min="13570" max="13570" width="8.7109375" style="1" customWidth="1"/>
    <col min="13571" max="13571" width="8.5703125" style="1" customWidth="1"/>
    <col min="13572" max="13572" width="6.28515625" style="1" customWidth="1"/>
    <col min="13573" max="13573" width="8.5703125" style="1" customWidth="1"/>
    <col min="13574" max="13574" width="7.42578125" style="1" customWidth="1"/>
    <col min="13575" max="13575" width="7.5703125" style="1" customWidth="1"/>
    <col min="13576" max="13576" width="6.7109375" style="1" customWidth="1"/>
    <col min="13577" max="13577" width="8.5703125" style="1" customWidth="1"/>
    <col min="13578" max="13578" width="8.140625" style="1" customWidth="1"/>
    <col min="13579" max="13579" width="4.85546875" style="1" customWidth="1"/>
    <col min="13580" max="13824" width="9.140625" style="1"/>
    <col min="13825" max="13825" width="21" style="1" customWidth="1"/>
    <col min="13826" max="13826" width="8.7109375" style="1" customWidth="1"/>
    <col min="13827" max="13827" width="8.5703125" style="1" customWidth="1"/>
    <col min="13828" max="13828" width="6.28515625" style="1" customWidth="1"/>
    <col min="13829" max="13829" width="8.5703125" style="1" customWidth="1"/>
    <col min="13830" max="13830" width="7.42578125" style="1" customWidth="1"/>
    <col min="13831" max="13831" width="7.5703125" style="1" customWidth="1"/>
    <col min="13832" max="13832" width="6.7109375" style="1" customWidth="1"/>
    <col min="13833" max="13833" width="8.5703125" style="1" customWidth="1"/>
    <col min="13834" max="13834" width="8.140625" style="1" customWidth="1"/>
    <col min="13835" max="13835" width="4.85546875" style="1" customWidth="1"/>
    <col min="13836" max="14080" width="9.140625" style="1"/>
    <col min="14081" max="14081" width="21" style="1" customWidth="1"/>
    <col min="14082" max="14082" width="8.7109375" style="1" customWidth="1"/>
    <col min="14083" max="14083" width="8.5703125" style="1" customWidth="1"/>
    <col min="14084" max="14084" width="6.28515625" style="1" customWidth="1"/>
    <col min="14085" max="14085" width="8.5703125" style="1" customWidth="1"/>
    <col min="14086" max="14086" width="7.42578125" style="1" customWidth="1"/>
    <col min="14087" max="14087" width="7.5703125" style="1" customWidth="1"/>
    <col min="14088" max="14088" width="6.7109375" style="1" customWidth="1"/>
    <col min="14089" max="14089" width="8.5703125" style="1" customWidth="1"/>
    <col min="14090" max="14090" width="8.140625" style="1" customWidth="1"/>
    <col min="14091" max="14091" width="4.85546875" style="1" customWidth="1"/>
    <col min="14092" max="14336" width="9.140625" style="1"/>
    <col min="14337" max="14337" width="21" style="1" customWidth="1"/>
    <col min="14338" max="14338" width="8.7109375" style="1" customWidth="1"/>
    <col min="14339" max="14339" width="8.5703125" style="1" customWidth="1"/>
    <col min="14340" max="14340" width="6.28515625" style="1" customWidth="1"/>
    <col min="14341" max="14341" width="8.5703125" style="1" customWidth="1"/>
    <col min="14342" max="14342" width="7.42578125" style="1" customWidth="1"/>
    <col min="14343" max="14343" width="7.5703125" style="1" customWidth="1"/>
    <col min="14344" max="14344" width="6.7109375" style="1" customWidth="1"/>
    <col min="14345" max="14345" width="8.5703125" style="1" customWidth="1"/>
    <col min="14346" max="14346" width="8.140625" style="1" customWidth="1"/>
    <col min="14347" max="14347" width="4.85546875" style="1" customWidth="1"/>
    <col min="14348" max="14592" width="9.140625" style="1"/>
    <col min="14593" max="14593" width="21" style="1" customWidth="1"/>
    <col min="14594" max="14594" width="8.7109375" style="1" customWidth="1"/>
    <col min="14595" max="14595" width="8.5703125" style="1" customWidth="1"/>
    <col min="14596" max="14596" width="6.28515625" style="1" customWidth="1"/>
    <col min="14597" max="14597" width="8.5703125" style="1" customWidth="1"/>
    <col min="14598" max="14598" width="7.42578125" style="1" customWidth="1"/>
    <col min="14599" max="14599" width="7.5703125" style="1" customWidth="1"/>
    <col min="14600" max="14600" width="6.7109375" style="1" customWidth="1"/>
    <col min="14601" max="14601" width="8.5703125" style="1" customWidth="1"/>
    <col min="14602" max="14602" width="8.140625" style="1" customWidth="1"/>
    <col min="14603" max="14603" width="4.85546875" style="1" customWidth="1"/>
    <col min="14604" max="14848" width="9.140625" style="1"/>
    <col min="14849" max="14849" width="21" style="1" customWidth="1"/>
    <col min="14850" max="14850" width="8.7109375" style="1" customWidth="1"/>
    <col min="14851" max="14851" width="8.5703125" style="1" customWidth="1"/>
    <col min="14852" max="14852" width="6.28515625" style="1" customWidth="1"/>
    <col min="14853" max="14853" width="8.5703125" style="1" customWidth="1"/>
    <col min="14854" max="14854" width="7.42578125" style="1" customWidth="1"/>
    <col min="14855" max="14855" width="7.5703125" style="1" customWidth="1"/>
    <col min="14856" max="14856" width="6.7109375" style="1" customWidth="1"/>
    <col min="14857" max="14857" width="8.5703125" style="1" customWidth="1"/>
    <col min="14858" max="14858" width="8.140625" style="1" customWidth="1"/>
    <col min="14859" max="14859" width="4.85546875" style="1" customWidth="1"/>
    <col min="14860" max="15104" width="9.140625" style="1"/>
    <col min="15105" max="15105" width="21" style="1" customWidth="1"/>
    <col min="15106" max="15106" width="8.7109375" style="1" customWidth="1"/>
    <col min="15107" max="15107" width="8.5703125" style="1" customWidth="1"/>
    <col min="15108" max="15108" width="6.28515625" style="1" customWidth="1"/>
    <col min="15109" max="15109" width="8.5703125" style="1" customWidth="1"/>
    <col min="15110" max="15110" width="7.42578125" style="1" customWidth="1"/>
    <col min="15111" max="15111" width="7.5703125" style="1" customWidth="1"/>
    <col min="15112" max="15112" width="6.7109375" style="1" customWidth="1"/>
    <col min="15113" max="15113" width="8.5703125" style="1" customWidth="1"/>
    <col min="15114" max="15114" width="8.140625" style="1" customWidth="1"/>
    <col min="15115" max="15115" width="4.85546875" style="1" customWidth="1"/>
    <col min="15116" max="15360" width="9.140625" style="1"/>
    <col min="15361" max="15361" width="21" style="1" customWidth="1"/>
    <col min="15362" max="15362" width="8.7109375" style="1" customWidth="1"/>
    <col min="15363" max="15363" width="8.5703125" style="1" customWidth="1"/>
    <col min="15364" max="15364" width="6.28515625" style="1" customWidth="1"/>
    <col min="15365" max="15365" width="8.5703125" style="1" customWidth="1"/>
    <col min="15366" max="15366" width="7.42578125" style="1" customWidth="1"/>
    <col min="15367" max="15367" width="7.5703125" style="1" customWidth="1"/>
    <col min="15368" max="15368" width="6.7109375" style="1" customWidth="1"/>
    <col min="15369" max="15369" width="8.5703125" style="1" customWidth="1"/>
    <col min="15370" max="15370" width="8.140625" style="1" customWidth="1"/>
    <col min="15371" max="15371" width="4.85546875" style="1" customWidth="1"/>
    <col min="15372" max="15616" width="9.140625" style="1"/>
    <col min="15617" max="15617" width="21" style="1" customWidth="1"/>
    <col min="15618" max="15618" width="8.7109375" style="1" customWidth="1"/>
    <col min="15619" max="15619" width="8.5703125" style="1" customWidth="1"/>
    <col min="15620" max="15620" width="6.28515625" style="1" customWidth="1"/>
    <col min="15621" max="15621" width="8.5703125" style="1" customWidth="1"/>
    <col min="15622" max="15622" width="7.42578125" style="1" customWidth="1"/>
    <col min="15623" max="15623" width="7.5703125" style="1" customWidth="1"/>
    <col min="15624" max="15624" width="6.7109375" style="1" customWidth="1"/>
    <col min="15625" max="15625" width="8.5703125" style="1" customWidth="1"/>
    <col min="15626" max="15626" width="8.140625" style="1" customWidth="1"/>
    <col min="15627" max="15627" width="4.85546875" style="1" customWidth="1"/>
    <col min="15628" max="15872" width="9.140625" style="1"/>
    <col min="15873" max="15873" width="21" style="1" customWidth="1"/>
    <col min="15874" max="15874" width="8.7109375" style="1" customWidth="1"/>
    <col min="15875" max="15875" width="8.5703125" style="1" customWidth="1"/>
    <col min="15876" max="15876" width="6.28515625" style="1" customWidth="1"/>
    <col min="15877" max="15877" width="8.5703125" style="1" customWidth="1"/>
    <col min="15878" max="15878" width="7.42578125" style="1" customWidth="1"/>
    <col min="15879" max="15879" width="7.5703125" style="1" customWidth="1"/>
    <col min="15880" max="15880" width="6.7109375" style="1" customWidth="1"/>
    <col min="15881" max="15881" width="8.5703125" style="1" customWidth="1"/>
    <col min="15882" max="15882" width="8.140625" style="1" customWidth="1"/>
    <col min="15883" max="15883" width="4.85546875" style="1" customWidth="1"/>
    <col min="15884" max="16128" width="9.140625" style="1"/>
    <col min="16129" max="16129" width="21" style="1" customWidth="1"/>
    <col min="16130" max="16130" width="8.7109375" style="1" customWidth="1"/>
    <col min="16131" max="16131" width="8.5703125" style="1" customWidth="1"/>
    <col min="16132" max="16132" width="6.28515625" style="1" customWidth="1"/>
    <col min="16133" max="16133" width="8.5703125" style="1" customWidth="1"/>
    <col min="16134" max="16134" width="7.42578125" style="1" customWidth="1"/>
    <col min="16135" max="16135" width="7.5703125" style="1" customWidth="1"/>
    <col min="16136" max="16136" width="6.7109375" style="1" customWidth="1"/>
    <col min="16137" max="16137" width="8.5703125" style="1" customWidth="1"/>
    <col min="16138" max="16138" width="8.140625" style="1" customWidth="1"/>
    <col min="16139" max="16139" width="4.85546875" style="1" customWidth="1"/>
    <col min="16140" max="16384" width="9.140625" style="1"/>
  </cols>
  <sheetData>
    <row r="1" spans="1:13" ht="15" customHeight="1">
      <c r="A1" s="1330" t="s">
        <v>1527</v>
      </c>
      <c r="B1" s="5"/>
      <c r="C1" s="5"/>
      <c r="D1" s="5"/>
      <c r="E1" s="5"/>
      <c r="F1" s="5"/>
      <c r="G1" s="5"/>
      <c r="H1" s="5"/>
      <c r="I1" s="5"/>
      <c r="J1" s="5"/>
      <c r="K1" s="5"/>
      <c r="L1" s="5"/>
    </row>
    <row r="2" spans="1:13" ht="21" customHeight="1">
      <c r="A2" s="1766" t="s">
        <v>896</v>
      </c>
      <c r="B2" s="1766"/>
      <c r="C2" s="1766"/>
      <c r="D2" s="1766"/>
      <c r="E2" s="1766"/>
      <c r="F2" s="1766"/>
      <c r="G2" s="1766"/>
      <c r="H2" s="1766"/>
      <c r="I2" s="1766"/>
      <c r="J2" s="1766"/>
    </row>
    <row r="3" spans="1:13" ht="33" customHeight="1">
      <c r="A3" s="2004" t="s">
        <v>897</v>
      </c>
      <c r="B3" s="1988"/>
      <c r="C3" s="1988"/>
      <c r="D3" s="1988"/>
      <c r="E3" s="1988"/>
      <c r="F3" s="1988"/>
      <c r="G3" s="1988"/>
      <c r="H3" s="1988"/>
      <c r="I3" s="1988"/>
      <c r="J3" s="1988"/>
    </row>
    <row r="4" spans="1:13" ht="15" customHeight="1">
      <c r="A4" s="2">
        <v>2015</v>
      </c>
      <c r="B4" s="2"/>
      <c r="C4" s="4"/>
      <c r="D4" s="4"/>
      <c r="E4" s="4"/>
      <c r="F4" s="4"/>
      <c r="G4" s="4"/>
      <c r="H4" s="4"/>
      <c r="I4" s="4"/>
      <c r="J4" s="1169" t="s">
        <v>671</v>
      </c>
      <c r="K4" s="5"/>
      <c r="L4" s="5"/>
      <c r="M4" s="5"/>
    </row>
    <row r="5" spans="1:13" ht="36" customHeight="1">
      <c r="A5" s="1989" t="s">
        <v>420</v>
      </c>
      <c r="B5" s="1992" t="s">
        <v>880</v>
      </c>
      <c r="C5" s="1995" t="s">
        <v>890</v>
      </c>
      <c r="D5" s="1996"/>
      <c r="E5" s="1996"/>
      <c r="F5" s="1997"/>
      <c r="G5" s="1995" t="s">
        <v>891</v>
      </c>
      <c r="H5" s="1996"/>
      <c r="I5" s="1996"/>
      <c r="J5" s="1997"/>
      <c r="K5" s="1170"/>
    </row>
    <row r="6" spans="1:13" ht="15" hidden="1" customHeight="1">
      <c r="A6" s="1990"/>
      <c r="B6" s="1993"/>
      <c r="C6" s="1171"/>
      <c r="D6" s="1171"/>
      <c r="E6" s="1171"/>
      <c r="F6" s="1171"/>
      <c r="G6" s="1171"/>
      <c r="H6" s="1171"/>
      <c r="I6" s="1171"/>
      <c r="J6" s="1171"/>
      <c r="K6" s="85"/>
    </row>
    <row r="7" spans="1:13" ht="39" customHeight="1">
      <c r="A7" s="1991"/>
      <c r="B7" s="1994"/>
      <c r="C7" s="1172" t="s">
        <v>9</v>
      </c>
      <c r="D7" s="1172" t="s">
        <v>898</v>
      </c>
      <c r="E7" s="1172" t="s">
        <v>899</v>
      </c>
      <c r="F7" s="1172" t="s">
        <v>900</v>
      </c>
      <c r="G7" s="1172" t="s">
        <v>9</v>
      </c>
      <c r="H7" s="1172" t="s">
        <v>898</v>
      </c>
      <c r="I7" s="1172" t="s">
        <v>899</v>
      </c>
      <c r="J7" s="1172" t="s">
        <v>900</v>
      </c>
      <c r="K7" s="1173"/>
    </row>
    <row r="8" spans="1:13" s="1177" customFormat="1" ht="12.95" customHeight="1">
      <c r="A8" s="1174"/>
      <c r="B8" s="1175"/>
      <c r="C8" s="1174"/>
      <c r="D8" s="1174"/>
      <c r="E8" s="1174"/>
      <c r="F8" s="1174"/>
      <c r="G8" s="1174"/>
      <c r="H8" s="1174"/>
      <c r="I8" s="1174"/>
      <c r="J8" s="1174"/>
      <c r="K8" s="1176"/>
    </row>
    <row r="9" spans="1:13" s="1178" customFormat="1" ht="12.95" customHeight="1">
      <c r="A9" s="1178" t="s">
        <v>26</v>
      </c>
      <c r="B9" s="1218">
        <f t="shared" ref="B9:J9" si="0">+B11+B19+B21</f>
        <v>1306</v>
      </c>
      <c r="C9" s="1218">
        <f t="shared" si="0"/>
        <v>16092929.000000004</v>
      </c>
      <c r="D9" s="1218">
        <f t="shared" si="0"/>
        <v>722346</v>
      </c>
      <c r="E9" s="1218">
        <f t="shared" si="0"/>
        <v>3854434.9999999995</v>
      </c>
      <c r="F9" s="1218">
        <f t="shared" si="0"/>
        <v>11516147.999999998</v>
      </c>
      <c r="G9" s="1218">
        <f t="shared" si="0"/>
        <v>13724752.999999993</v>
      </c>
      <c r="H9" s="1218">
        <f t="shared" si="0"/>
        <v>537326</v>
      </c>
      <c r="I9" s="1218">
        <f t="shared" si="0"/>
        <v>3366612</v>
      </c>
      <c r="J9" s="1218">
        <f t="shared" si="0"/>
        <v>9820815</v>
      </c>
    </row>
    <row r="10" spans="1:13" s="1178" customFormat="1" ht="12.95" customHeight="1">
      <c r="B10" s="1218"/>
      <c r="C10" s="1218"/>
      <c r="D10" s="1218"/>
      <c r="E10" s="1218"/>
      <c r="F10" s="1218"/>
      <c r="G10" s="1218"/>
      <c r="H10" s="1218"/>
      <c r="I10" s="1218"/>
      <c r="J10" s="1218"/>
    </row>
    <row r="11" spans="1:13" s="1178" customFormat="1" ht="12.95" customHeight="1">
      <c r="A11" s="1178" t="s">
        <v>421</v>
      </c>
      <c r="B11" s="1218">
        <f t="shared" ref="B11:J11" si="1">SUM(B13:B17)</f>
        <v>1247</v>
      </c>
      <c r="C11" s="1218">
        <f t="shared" si="1"/>
        <v>15913891.000000004</v>
      </c>
      <c r="D11" s="1218">
        <f t="shared" si="1"/>
        <v>682868</v>
      </c>
      <c r="E11" s="1218">
        <f t="shared" si="1"/>
        <v>3831334.9999999995</v>
      </c>
      <c r="F11" s="1218">
        <f t="shared" si="1"/>
        <v>11399687.999999998</v>
      </c>
      <c r="G11" s="1218">
        <f t="shared" si="1"/>
        <v>13571513.999999993</v>
      </c>
      <c r="H11" s="1218">
        <f t="shared" si="1"/>
        <v>501811</v>
      </c>
      <c r="I11" s="1218">
        <f t="shared" si="1"/>
        <v>3347460</v>
      </c>
      <c r="J11" s="1218">
        <f t="shared" si="1"/>
        <v>9722243</v>
      </c>
    </row>
    <row r="12" spans="1:13" s="1178" customFormat="1" ht="12.95" customHeight="1">
      <c r="B12" s="1218"/>
      <c r="C12" s="1218"/>
      <c r="D12" s="1218"/>
      <c r="E12" s="1218"/>
      <c r="F12" s="1218"/>
      <c r="G12" s="1218"/>
      <c r="H12" s="1218"/>
      <c r="I12" s="1218"/>
      <c r="J12" s="1218"/>
    </row>
    <row r="13" spans="1:13" s="1181" customFormat="1" ht="12.95" customHeight="1">
      <c r="A13" s="1181" t="s">
        <v>50</v>
      </c>
      <c r="B13" s="1179">
        <v>289</v>
      </c>
      <c r="C13" s="1182">
        <v>1959237.0000000005</v>
      </c>
      <c r="D13" s="1182">
        <v>152209</v>
      </c>
      <c r="E13" s="1184">
        <v>151449.00000000003</v>
      </c>
      <c r="F13" s="1219">
        <v>1655579.0000000002</v>
      </c>
      <c r="G13" s="1220">
        <v>1728229.9999999998</v>
      </c>
      <c r="H13" s="1220">
        <v>107231</v>
      </c>
      <c r="I13" s="1220">
        <v>124533.99999999996</v>
      </c>
      <c r="J13" s="1220">
        <v>1496465.0000000005</v>
      </c>
    </row>
    <row r="14" spans="1:13" s="1181" customFormat="1" ht="12.95" customHeight="1">
      <c r="A14" s="1181" t="s">
        <v>51</v>
      </c>
      <c r="B14" s="1179">
        <v>258</v>
      </c>
      <c r="C14" s="1182">
        <v>802208.00000000035</v>
      </c>
      <c r="D14" s="1182">
        <v>23532</v>
      </c>
      <c r="E14" s="1184">
        <v>160420.99999999997</v>
      </c>
      <c r="F14" s="1219">
        <v>618255</v>
      </c>
      <c r="G14" s="1220">
        <v>711010.99999999953</v>
      </c>
      <c r="H14" s="1220">
        <v>19114</v>
      </c>
      <c r="I14" s="1220">
        <v>143264</v>
      </c>
      <c r="J14" s="1220">
        <v>548632.99999999988</v>
      </c>
    </row>
    <row r="15" spans="1:13" s="1181" customFormat="1" ht="12.95" customHeight="1">
      <c r="A15" s="1181" t="s">
        <v>422</v>
      </c>
      <c r="B15" s="1179">
        <v>627</v>
      </c>
      <c r="C15" s="1182">
        <v>12844604.000000004</v>
      </c>
      <c r="D15" s="1182">
        <v>502627.00000000006</v>
      </c>
      <c r="E15" s="1184">
        <v>3470435.9999999995</v>
      </c>
      <c r="F15" s="1219">
        <v>8871540.9999999981</v>
      </c>
      <c r="G15" s="1220">
        <v>10844919.999999994</v>
      </c>
      <c r="H15" s="1220">
        <v>370966</v>
      </c>
      <c r="I15" s="1220">
        <v>3033434</v>
      </c>
      <c r="J15" s="1220">
        <v>7440520</v>
      </c>
    </row>
    <row r="16" spans="1:13" s="1181" customFormat="1" ht="12.95" customHeight="1">
      <c r="A16" s="1181" t="s">
        <v>423</v>
      </c>
      <c r="B16" s="1179">
        <v>51</v>
      </c>
      <c r="C16" s="1182">
        <v>176000.00000000003</v>
      </c>
      <c r="D16" s="1182">
        <v>4500</v>
      </c>
      <c r="E16" s="1184">
        <v>37429</v>
      </c>
      <c r="F16" s="1219">
        <v>134071</v>
      </c>
      <c r="G16" s="1221">
        <v>167109</v>
      </c>
      <c r="H16" s="1221">
        <v>4500</v>
      </c>
      <c r="I16" s="1221">
        <v>34628</v>
      </c>
      <c r="J16" s="1221">
        <v>127981</v>
      </c>
    </row>
    <row r="17" spans="1:11" s="1181" customFormat="1" ht="12.95" customHeight="1">
      <c r="A17" s="1181" t="s">
        <v>424</v>
      </c>
      <c r="B17" s="1179">
        <v>22</v>
      </c>
      <c r="C17" s="1185">
        <v>131842.00000000003</v>
      </c>
      <c r="D17" s="1186" t="s">
        <v>901</v>
      </c>
      <c r="E17" s="1184">
        <v>11600</v>
      </c>
      <c r="F17" s="1219">
        <v>120242</v>
      </c>
      <c r="G17" s="1221">
        <v>120244</v>
      </c>
      <c r="H17" s="1186" t="s">
        <v>901</v>
      </c>
      <c r="I17" s="1221">
        <v>11600</v>
      </c>
      <c r="J17" s="1221">
        <v>108644.00000000001</v>
      </c>
    </row>
    <row r="18" spans="1:11" s="1181" customFormat="1" ht="12.95" customHeight="1">
      <c r="B18" s="1179"/>
      <c r="C18" s="1185"/>
      <c r="D18" s="1186"/>
      <c r="E18" s="1184"/>
      <c r="F18" s="1219"/>
      <c r="G18" s="1221"/>
      <c r="H18" s="1186"/>
      <c r="I18" s="1221"/>
      <c r="J18" s="1221"/>
    </row>
    <row r="19" spans="1:11" s="1178" customFormat="1" ht="12.95" customHeight="1">
      <c r="A19" s="1178" t="s">
        <v>425</v>
      </c>
      <c r="B19" s="1179">
        <v>30</v>
      </c>
      <c r="C19" s="1179">
        <v>67170.000000000029</v>
      </c>
      <c r="D19" s="1179">
        <v>16679</v>
      </c>
      <c r="E19" s="1180">
        <v>16099.999999999998</v>
      </c>
      <c r="F19" s="1222">
        <v>34391</v>
      </c>
      <c r="G19" s="1223">
        <v>60961.999999999993</v>
      </c>
      <c r="H19" s="1223">
        <v>15055</v>
      </c>
      <c r="I19" s="1223">
        <v>13652</v>
      </c>
      <c r="J19" s="1223">
        <v>32255</v>
      </c>
    </row>
    <row r="20" spans="1:11" s="1178" customFormat="1" ht="12.95" customHeight="1">
      <c r="B20" s="1179"/>
      <c r="C20" s="1179"/>
      <c r="D20" s="1179"/>
      <c r="E20" s="1180"/>
      <c r="F20" s="1222"/>
      <c r="G20" s="1223"/>
      <c r="H20" s="1223"/>
      <c r="I20" s="1223"/>
      <c r="J20" s="1223"/>
    </row>
    <row r="21" spans="1:11" s="1178" customFormat="1" ht="12.95" customHeight="1">
      <c r="A21" s="1178" t="s">
        <v>426</v>
      </c>
      <c r="B21" s="1179">
        <v>29</v>
      </c>
      <c r="C21" s="1179">
        <v>111868</v>
      </c>
      <c r="D21" s="1179">
        <v>22799</v>
      </c>
      <c r="E21" s="1180">
        <v>7000</v>
      </c>
      <c r="F21" s="1222">
        <v>82068.999999999985</v>
      </c>
      <c r="G21" s="1223">
        <v>92277</v>
      </c>
      <c r="H21" s="1223">
        <v>20460</v>
      </c>
      <c r="I21" s="1223">
        <v>5500</v>
      </c>
      <c r="J21" s="1223">
        <v>66317.000000000015</v>
      </c>
    </row>
    <row r="22" spans="1:11" s="1178" customFormat="1" ht="6.95" customHeight="1" thickBot="1">
      <c r="A22" s="1189"/>
      <c r="B22" s="1190"/>
      <c r="C22" s="1190"/>
      <c r="D22" s="1190"/>
      <c r="E22" s="1190"/>
      <c r="F22" s="1190"/>
      <c r="G22" s="1224" t="s">
        <v>156</v>
      </c>
      <c r="H22" s="1224"/>
      <c r="I22" s="1224"/>
      <c r="J22" s="1224"/>
    </row>
    <row r="23" spans="1:11" ht="3.75" customHeight="1" thickTop="1">
      <c r="A23" s="5"/>
      <c r="B23" s="5"/>
      <c r="C23" s="5"/>
      <c r="D23" s="5"/>
      <c r="E23" s="5"/>
      <c r="F23" s="5"/>
      <c r="G23" s="4"/>
      <c r="H23" s="4"/>
      <c r="I23" s="4"/>
      <c r="J23" s="4"/>
      <c r="K23" s="4"/>
    </row>
    <row r="24" spans="1:11" s="1191" customFormat="1" ht="12.95" customHeight="1">
      <c r="A24" s="1217" t="s">
        <v>864</v>
      </c>
      <c r="B24" s="1217"/>
      <c r="C24" s="1217"/>
      <c r="D24" s="1217"/>
      <c r="E24" s="1217"/>
    </row>
    <row r="25" spans="1:11" ht="9.75" customHeight="1">
      <c r="A25" s="17"/>
      <c r="B25" s="17"/>
      <c r="C25" s="5"/>
      <c r="D25" s="5"/>
      <c r="E25" s="5"/>
      <c r="F25" s="5"/>
      <c r="G25" s="4"/>
      <c r="H25" s="4"/>
      <c r="I25" s="4"/>
      <c r="J25" s="4"/>
      <c r="K25" s="4"/>
    </row>
    <row r="26" spans="1:11">
      <c r="A26" s="5"/>
      <c r="B26" s="5"/>
      <c r="C26" s="5"/>
      <c r="D26" s="5"/>
      <c r="E26" s="5"/>
      <c r="F26" s="5"/>
      <c r="G26" s="5"/>
      <c r="H26" s="5"/>
      <c r="I26" s="5"/>
      <c r="J26" s="5"/>
      <c r="K26" s="5"/>
    </row>
    <row r="27" spans="1:11">
      <c r="A27" s="5"/>
      <c r="B27" s="5"/>
      <c r="C27" s="5"/>
      <c r="D27" s="5"/>
      <c r="E27" s="5"/>
      <c r="F27" s="5"/>
      <c r="G27" s="5"/>
      <c r="H27" s="5"/>
      <c r="I27" s="5"/>
      <c r="J27" s="5"/>
      <c r="K27" s="5"/>
    </row>
    <row r="28" spans="1:11">
      <c r="A28" s="5"/>
      <c r="B28" s="5"/>
      <c r="C28" s="5"/>
      <c r="D28" s="5"/>
      <c r="E28" s="5"/>
      <c r="F28" s="5"/>
      <c r="G28" s="5"/>
      <c r="H28" s="5"/>
      <c r="I28" s="5"/>
      <c r="J28" s="5"/>
      <c r="K28" s="5"/>
    </row>
    <row r="29" spans="1:11">
      <c r="A29" s="5"/>
      <c r="B29" s="5"/>
      <c r="C29" s="5"/>
      <c r="D29" s="5"/>
      <c r="E29" s="5"/>
      <c r="F29" s="5"/>
      <c r="G29" s="5"/>
      <c r="H29" s="5"/>
      <c r="I29" s="5"/>
      <c r="J29" s="5"/>
      <c r="K29" s="5"/>
    </row>
    <row r="30" spans="1:11">
      <c r="A30" s="5"/>
      <c r="B30" s="5"/>
      <c r="C30" s="5"/>
      <c r="D30" s="5"/>
      <c r="E30" s="5"/>
      <c r="F30" s="5"/>
      <c r="G30" s="5"/>
      <c r="H30" s="5"/>
      <c r="I30" s="5"/>
      <c r="J30" s="5"/>
      <c r="K30" s="5"/>
    </row>
    <row r="31" spans="1:11">
      <c r="A31" s="5"/>
      <c r="B31" s="5"/>
      <c r="C31" s="5"/>
      <c r="D31" s="5"/>
      <c r="E31" s="5"/>
      <c r="F31" s="5"/>
      <c r="G31" s="5"/>
      <c r="H31" s="5"/>
      <c r="I31" s="5"/>
      <c r="J31" s="5"/>
      <c r="K31" s="5"/>
    </row>
    <row r="32" spans="1:11">
      <c r="A32" s="5"/>
      <c r="B32" s="5"/>
      <c r="C32" s="5"/>
      <c r="D32" s="5"/>
      <c r="E32" s="5"/>
      <c r="F32" s="5"/>
      <c r="G32" s="5"/>
      <c r="H32" s="5"/>
      <c r="I32" s="5"/>
      <c r="J32" s="5"/>
      <c r="K32" s="5"/>
    </row>
    <row r="33" spans="1:11">
      <c r="A33" s="5"/>
      <c r="B33" s="5"/>
      <c r="C33" s="5"/>
      <c r="D33" s="5"/>
      <c r="E33" s="5"/>
      <c r="F33" s="5"/>
      <c r="G33" s="5"/>
      <c r="H33" s="5"/>
      <c r="I33" s="5"/>
      <c r="J33" s="5"/>
      <c r="K33" s="5"/>
    </row>
    <row r="34" spans="1:11">
      <c r="A34" s="5"/>
      <c r="B34" s="5"/>
      <c r="C34" s="5"/>
      <c r="D34" s="5"/>
      <c r="E34" s="5"/>
      <c r="F34" s="5"/>
      <c r="G34" s="5"/>
      <c r="H34" s="5"/>
      <c r="I34" s="5"/>
      <c r="J34" s="5"/>
      <c r="K34" s="5"/>
    </row>
    <row r="35" spans="1:11">
      <c r="A35" s="5"/>
      <c r="B35" s="5"/>
      <c r="C35" s="5"/>
      <c r="D35" s="5"/>
      <c r="E35" s="5"/>
      <c r="F35" s="5"/>
      <c r="G35" s="5"/>
      <c r="H35" s="5"/>
      <c r="I35" s="5"/>
      <c r="J35" s="5"/>
      <c r="K35" s="5"/>
    </row>
    <row r="36" spans="1:11">
      <c r="A36" s="5"/>
      <c r="B36" s="5"/>
      <c r="C36" s="5"/>
      <c r="D36" s="5"/>
      <c r="E36" s="5"/>
      <c r="F36" s="5"/>
      <c r="G36" s="5"/>
      <c r="H36" s="5"/>
      <c r="I36" s="5"/>
      <c r="J36" s="5"/>
      <c r="K36" s="5"/>
    </row>
    <row r="37" spans="1:11">
      <c r="A37" s="5"/>
      <c r="B37" s="5"/>
      <c r="C37" s="5"/>
      <c r="D37" s="5"/>
      <c r="E37" s="5"/>
      <c r="F37" s="5"/>
      <c r="G37" s="5"/>
      <c r="H37" s="5"/>
      <c r="I37" s="5"/>
      <c r="J37" s="5"/>
      <c r="K37" s="5"/>
    </row>
    <row r="38" spans="1:11">
      <c r="A38" s="5"/>
      <c r="B38" s="5"/>
      <c r="C38" s="5"/>
      <c r="D38" s="5"/>
      <c r="E38" s="5"/>
      <c r="F38" s="5"/>
      <c r="G38" s="5"/>
      <c r="H38" s="5"/>
      <c r="I38" s="5"/>
      <c r="J38" s="5"/>
      <c r="K38" s="5"/>
    </row>
    <row r="39" spans="1:11">
      <c r="A39" s="5"/>
      <c r="B39" s="5"/>
      <c r="C39" s="5"/>
      <c r="D39" s="5"/>
      <c r="E39" s="5"/>
      <c r="F39" s="5"/>
      <c r="G39" s="5"/>
      <c r="H39" s="5"/>
      <c r="I39" s="5"/>
      <c r="J39" s="5"/>
      <c r="K39" s="5"/>
    </row>
    <row r="40" spans="1:11">
      <c r="A40" s="5"/>
      <c r="B40" s="5"/>
      <c r="C40" s="5"/>
      <c r="D40" s="5"/>
      <c r="E40" s="5"/>
      <c r="F40" s="5"/>
      <c r="G40" s="5"/>
      <c r="H40" s="5"/>
      <c r="I40" s="5"/>
      <c r="J40" s="5"/>
      <c r="K40" s="5"/>
    </row>
    <row r="41" spans="1:11">
      <c r="A41" s="5"/>
      <c r="B41" s="5"/>
      <c r="C41" s="5"/>
      <c r="D41" s="5"/>
      <c r="E41" s="5"/>
      <c r="F41" s="5"/>
      <c r="G41" s="5"/>
      <c r="H41" s="5"/>
      <c r="I41" s="5"/>
      <c r="J41" s="5"/>
      <c r="K41" s="5"/>
    </row>
    <row r="42" spans="1:11">
      <c r="A42" s="5"/>
      <c r="B42" s="5"/>
      <c r="C42" s="5"/>
      <c r="D42" s="5"/>
      <c r="E42" s="5"/>
      <c r="F42" s="5"/>
      <c r="G42" s="5"/>
      <c r="H42" s="5"/>
      <c r="I42" s="5"/>
      <c r="J42" s="5"/>
      <c r="K42" s="5"/>
    </row>
    <row r="43" spans="1:11">
      <c r="A43" s="5"/>
      <c r="B43" s="5"/>
      <c r="C43" s="5"/>
      <c r="D43" s="5"/>
      <c r="E43" s="5"/>
      <c r="F43" s="5"/>
      <c r="G43" s="5"/>
      <c r="H43" s="5"/>
      <c r="I43" s="5"/>
      <c r="J43" s="5"/>
      <c r="K43" s="5"/>
    </row>
    <row r="44" spans="1:11">
      <c r="A44" s="5"/>
      <c r="B44" s="5"/>
      <c r="C44" s="5"/>
      <c r="D44" s="5"/>
      <c r="E44" s="5"/>
      <c r="F44" s="5"/>
      <c r="G44" s="5"/>
      <c r="H44" s="5"/>
      <c r="I44" s="5"/>
      <c r="J44" s="5"/>
      <c r="K44" s="5"/>
    </row>
    <row r="45" spans="1:11">
      <c r="A45" s="5"/>
      <c r="B45" s="5"/>
      <c r="C45" s="5"/>
      <c r="D45" s="5"/>
      <c r="E45" s="5"/>
      <c r="F45" s="5"/>
      <c r="G45" s="5"/>
      <c r="H45" s="5"/>
      <c r="I45" s="5"/>
      <c r="J45" s="5"/>
      <c r="K45" s="5"/>
    </row>
    <row r="46" spans="1:11">
      <c r="A46" s="5"/>
      <c r="B46" s="5"/>
      <c r="C46" s="5"/>
      <c r="D46" s="5"/>
      <c r="E46" s="5"/>
      <c r="F46" s="5"/>
      <c r="G46" s="5"/>
      <c r="H46" s="5"/>
      <c r="I46" s="5"/>
      <c r="J46" s="5"/>
      <c r="K46" s="5"/>
    </row>
    <row r="47" spans="1:11">
      <c r="A47" s="5"/>
      <c r="B47" s="5"/>
      <c r="C47" s="5"/>
      <c r="D47" s="5"/>
      <c r="E47" s="5"/>
      <c r="F47" s="5"/>
      <c r="G47" s="5"/>
      <c r="H47" s="5"/>
      <c r="I47" s="5"/>
      <c r="J47" s="5"/>
      <c r="K47" s="5"/>
    </row>
    <row r="48" spans="1:11">
      <c r="A48" s="5"/>
      <c r="B48" s="5"/>
      <c r="C48" s="5"/>
      <c r="D48" s="5"/>
      <c r="E48" s="5"/>
      <c r="F48" s="5"/>
      <c r="G48" s="5"/>
      <c r="H48" s="5"/>
      <c r="I48" s="5"/>
      <c r="J48" s="5"/>
      <c r="K48" s="5"/>
    </row>
    <row r="49" spans="1:11">
      <c r="A49" s="5"/>
      <c r="B49" s="5"/>
      <c r="C49" s="5"/>
      <c r="D49" s="5"/>
      <c r="E49" s="5"/>
      <c r="F49" s="5"/>
      <c r="G49" s="5"/>
      <c r="H49" s="5"/>
      <c r="I49" s="5"/>
      <c r="J49" s="5"/>
      <c r="K49" s="5"/>
    </row>
    <row r="50" spans="1:11">
      <c r="A50" s="5"/>
      <c r="B50" s="5"/>
      <c r="C50" s="5"/>
      <c r="D50" s="5"/>
      <c r="E50" s="5"/>
      <c r="F50" s="5"/>
      <c r="G50" s="5"/>
      <c r="H50" s="5"/>
      <c r="I50" s="5"/>
      <c r="J50" s="5"/>
      <c r="K50" s="5"/>
    </row>
    <row r="51" spans="1:11">
      <c r="A51" s="5"/>
      <c r="B51" s="5"/>
      <c r="C51" s="5"/>
      <c r="D51" s="5"/>
      <c r="E51" s="5"/>
      <c r="F51" s="5"/>
      <c r="G51" s="5"/>
      <c r="H51" s="5"/>
      <c r="I51" s="5"/>
      <c r="J51" s="5"/>
      <c r="K51" s="5"/>
    </row>
    <row r="52" spans="1:11">
      <c r="A52" s="5"/>
      <c r="B52" s="5"/>
      <c r="C52" s="5"/>
      <c r="D52" s="5"/>
      <c r="E52" s="5"/>
      <c r="F52" s="5"/>
      <c r="G52" s="5"/>
      <c r="H52" s="5"/>
      <c r="I52" s="5"/>
      <c r="J52" s="5"/>
      <c r="K52" s="5"/>
    </row>
    <row r="53" spans="1:11">
      <c r="A53" s="5"/>
      <c r="B53" s="5"/>
      <c r="C53" s="5"/>
      <c r="D53" s="5"/>
      <c r="E53" s="5"/>
      <c r="F53" s="5"/>
      <c r="G53" s="5"/>
      <c r="H53" s="5"/>
      <c r="I53" s="5"/>
      <c r="J53" s="5"/>
      <c r="K53" s="5"/>
    </row>
    <row r="54" spans="1:11">
      <c r="A54" s="5"/>
      <c r="B54" s="5"/>
      <c r="C54" s="5"/>
      <c r="D54" s="5"/>
      <c r="E54" s="5"/>
      <c r="F54" s="5"/>
      <c r="G54" s="5"/>
      <c r="H54" s="5"/>
      <c r="I54" s="5"/>
      <c r="J54" s="5"/>
      <c r="K54" s="5"/>
    </row>
    <row r="55" spans="1:11">
      <c r="A55" s="5"/>
      <c r="B55" s="5"/>
      <c r="C55" s="5"/>
      <c r="D55" s="5"/>
      <c r="E55" s="5"/>
      <c r="F55" s="5"/>
      <c r="G55" s="5"/>
      <c r="H55" s="5"/>
      <c r="I55" s="5"/>
      <c r="J55" s="5"/>
      <c r="K55" s="5"/>
    </row>
    <row r="56" spans="1:11">
      <c r="A56" s="5"/>
      <c r="B56" s="5"/>
      <c r="C56" s="5"/>
      <c r="D56" s="5"/>
      <c r="E56" s="5"/>
      <c r="F56" s="5"/>
      <c r="G56" s="5"/>
      <c r="H56" s="5"/>
      <c r="I56" s="5"/>
      <c r="J56" s="5"/>
      <c r="K56" s="5"/>
    </row>
    <row r="57" spans="1:11">
      <c r="A57" s="5"/>
      <c r="B57" s="5"/>
      <c r="C57" s="5"/>
      <c r="D57" s="5"/>
      <c r="E57" s="5"/>
      <c r="F57" s="5"/>
      <c r="G57" s="5"/>
      <c r="H57" s="5"/>
      <c r="I57" s="5"/>
      <c r="J57" s="5"/>
      <c r="K57" s="5"/>
    </row>
    <row r="58" spans="1:11">
      <c r="A58" s="5"/>
      <c r="B58" s="5"/>
      <c r="C58" s="5"/>
      <c r="D58" s="5"/>
      <c r="E58" s="5"/>
      <c r="F58" s="5"/>
      <c r="G58" s="5"/>
      <c r="H58" s="5"/>
      <c r="I58" s="5"/>
      <c r="J58" s="5"/>
      <c r="K58" s="5"/>
    </row>
    <row r="59" spans="1:11">
      <c r="A59" s="5"/>
      <c r="B59" s="5"/>
      <c r="C59" s="5"/>
      <c r="D59" s="5"/>
      <c r="E59" s="5"/>
      <c r="F59" s="5"/>
      <c r="G59" s="5"/>
      <c r="H59" s="5"/>
      <c r="I59" s="5"/>
      <c r="J59" s="5"/>
      <c r="K59" s="5"/>
    </row>
    <row r="60" spans="1:11">
      <c r="A60" s="5"/>
      <c r="B60" s="5"/>
      <c r="C60" s="5"/>
      <c r="D60" s="5"/>
      <c r="E60" s="5"/>
      <c r="F60" s="5"/>
      <c r="G60" s="5"/>
      <c r="H60" s="5"/>
      <c r="I60" s="5"/>
      <c r="J60" s="5"/>
      <c r="K60" s="5"/>
    </row>
    <row r="61" spans="1:11">
      <c r="A61" s="5"/>
      <c r="B61" s="5"/>
      <c r="C61" s="5"/>
      <c r="D61" s="5"/>
      <c r="E61" s="5"/>
      <c r="F61" s="5"/>
      <c r="G61" s="5"/>
      <c r="H61" s="5"/>
      <c r="I61" s="5"/>
      <c r="J61" s="5"/>
      <c r="K61" s="5"/>
    </row>
    <row r="62" spans="1:11">
      <c r="A62" s="5"/>
      <c r="B62" s="5"/>
      <c r="C62" s="5"/>
      <c r="D62" s="5"/>
      <c r="E62" s="5"/>
      <c r="F62" s="5"/>
      <c r="G62" s="5"/>
      <c r="H62" s="5"/>
      <c r="I62" s="5"/>
      <c r="J62" s="5"/>
      <c r="K62" s="5"/>
    </row>
    <row r="63" spans="1:11">
      <c r="A63" s="5"/>
      <c r="B63" s="5"/>
      <c r="C63" s="5"/>
      <c r="D63" s="5"/>
      <c r="E63" s="5"/>
      <c r="F63" s="5"/>
      <c r="G63" s="5"/>
      <c r="H63" s="5"/>
      <c r="I63" s="5"/>
      <c r="J63" s="5"/>
      <c r="K63" s="5"/>
    </row>
    <row r="64" spans="1:11">
      <c r="A64" s="5"/>
      <c r="B64" s="5"/>
      <c r="C64" s="5"/>
      <c r="D64" s="5"/>
      <c r="E64" s="5"/>
      <c r="F64" s="5"/>
      <c r="G64" s="5"/>
      <c r="H64" s="5"/>
      <c r="I64" s="5"/>
      <c r="J64" s="5"/>
      <c r="K64" s="5"/>
    </row>
    <row r="65" spans="1:11">
      <c r="A65" s="5"/>
      <c r="B65" s="5"/>
      <c r="C65" s="5"/>
      <c r="D65" s="5"/>
      <c r="E65" s="5"/>
      <c r="F65" s="5"/>
      <c r="G65" s="5"/>
      <c r="H65" s="5"/>
      <c r="I65" s="5"/>
      <c r="J65" s="5"/>
      <c r="K65" s="5"/>
    </row>
    <row r="66" spans="1:11">
      <c r="A66" s="5"/>
      <c r="B66" s="5"/>
      <c r="C66" s="5"/>
      <c r="D66" s="5"/>
      <c r="E66" s="5"/>
      <c r="F66" s="5"/>
      <c r="G66" s="5"/>
      <c r="H66" s="5"/>
      <c r="I66" s="5"/>
      <c r="J66" s="5"/>
      <c r="K66" s="5"/>
    </row>
    <row r="67" spans="1:11">
      <c r="A67" s="5"/>
      <c r="B67" s="5"/>
      <c r="C67" s="5"/>
      <c r="D67" s="5"/>
      <c r="E67" s="5"/>
      <c r="F67" s="5"/>
      <c r="G67" s="5"/>
      <c r="H67" s="5"/>
      <c r="I67" s="5"/>
      <c r="J67" s="5"/>
      <c r="K67" s="5"/>
    </row>
    <row r="68" spans="1:11">
      <c r="A68" s="5"/>
      <c r="B68" s="5"/>
      <c r="C68" s="5"/>
      <c r="D68" s="5"/>
      <c r="E68" s="5"/>
      <c r="F68" s="5"/>
      <c r="G68" s="5"/>
      <c r="H68" s="5"/>
      <c r="I68" s="5"/>
      <c r="J68" s="5"/>
      <c r="K68" s="5"/>
    </row>
    <row r="69" spans="1:11">
      <c r="A69" s="5"/>
      <c r="B69" s="5"/>
      <c r="C69" s="5"/>
      <c r="D69" s="5"/>
      <c r="E69" s="5"/>
      <c r="F69" s="5"/>
      <c r="G69" s="5"/>
      <c r="H69" s="5"/>
      <c r="I69" s="5"/>
      <c r="J69" s="5"/>
      <c r="K69" s="5"/>
    </row>
    <row r="70" spans="1:11">
      <c r="A70" s="5"/>
      <c r="B70" s="5"/>
      <c r="C70" s="5"/>
      <c r="D70" s="5"/>
      <c r="E70" s="5"/>
      <c r="F70" s="5"/>
      <c r="G70" s="5"/>
      <c r="H70" s="5"/>
      <c r="I70" s="5"/>
      <c r="J70" s="5"/>
      <c r="K70" s="5"/>
    </row>
    <row r="71" spans="1:11">
      <c r="A71" s="5"/>
      <c r="B71" s="5"/>
      <c r="C71" s="5"/>
      <c r="D71" s="5"/>
      <c r="E71" s="5"/>
      <c r="F71" s="5"/>
      <c r="G71" s="5"/>
      <c r="H71" s="5"/>
      <c r="I71" s="5"/>
      <c r="J71" s="5"/>
      <c r="K71" s="5"/>
    </row>
    <row r="72" spans="1:11">
      <c r="A72" s="5"/>
      <c r="B72" s="5"/>
      <c r="C72" s="5"/>
      <c r="D72" s="5"/>
      <c r="E72" s="5"/>
      <c r="F72" s="5"/>
      <c r="G72" s="5"/>
      <c r="H72" s="5"/>
      <c r="I72" s="5"/>
      <c r="J72" s="5"/>
      <c r="K72" s="5"/>
    </row>
    <row r="73" spans="1:11">
      <c r="A73" s="5"/>
      <c r="B73" s="5"/>
      <c r="C73" s="5"/>
      <c r="D73" s="5"/>
      <c r="E73" s="5"/>
      <c r="F73" s="5"/>
      <c r="G73" s="5"/>
      <c r="H73" s="5"/>
      <c r="I73" s="5"/>
      <c r="J73" s="5"/>
      <c r="K73" s="5"/>
    </row>
    <row r="74" spans="1:11">
      <c r="A74" s="5"/>
      <c r="B74" s="5"/>
      <c r="C74" s="5"/>
      <c r="D74" s="5"/>
      <c r="E74" s="5"/>
      <c r="F74" s="5"/>
      <c r="G74" s="5"/>
      <c r="H74" s="5"/>
      <c r="I74" s="5"/>
      <c r="J74" s="5"/>
      <c r="K74" s="5"/>
    </row>
    <row r="75" spans="1:11">
      <c r="A75" s="5"/>
      <c r="B75" s="5"/>
      <c r="C75" s="5"/>
      <c r="D75" s="5"/>
      <c r="E75" s="5"/>
      <c r="F75" s="5"/>
      <c r="G75" s="5"/>
      <c r="H75" s="5"/>
      <c r="I75" s="5"/>
      <c r="J75" s="5"/>
      <c r="K75" s="5"/>
    </row>
    <row r="76" spans="1:11">
      <c r="A76" s="5"/>
      <c r="B76" s="5"/>
      <c r="C76" s="5"/>
      <c r="D76" s="5"/>
      <c r="E76" s="5"/>
      <c r="F76" s="5"/>
      <c r="G76" s="5"/>
      <c r="H76" s="5"/>
      <c r="I76" s="5"/>
      <c r="J76" s="5"/>
      <c r="K76" s="5"/>
    </row>
    <row r="77" spans="1:11">
      <c r="A77" s="5"/>
      <c r="B77" s="5"/>
      <c r="C77" s="5"/>
      <c r="D77" s="5"/>
      <c r="E77" s="5"/>
      <c r="F77" s="5"/>
      <c r="G77" s="5"/>
      <c r="H77" s="5"/>
      <c r="I77" s="5"/>
      <c r="J77" s="5"/>
      <c r="K77" s="5"/>
    </row>
    <row r="78" spans="1:11">
      <c r="A78" s="5"/>
      <c r="B78" s="5"/>
      <c r="C78" s="5"/>
      <c r="D78" s="5"/>
      <c r="E78" s="5"/>
      <c r="F78" s="5"/>
      <c r="G78" s="5"/>
      <c r="H78" s="5"/>
      <c r="I78" s="5"/>
      <c r="J78" s="5"/>
      <c r="K78" s="5"/>
    </row>
    <row r="79" spans="1:11">
      <c r="A79" s="5"/>
      <c r="B79" s="5"/>
      <c r="C79" s="5"/>
      <c r="D79" s="5"/>
      <c r="E79" s="5"/>
      <c r="F79" s="5"/>
      <c r="G79" s="5"/>
      <c r="H79" s="5"/>
      <c r="I79" s="5"/>
      <c r="J79" s="5"/>
      <c r="K79" s="5"/>
    </row>
    <row r="80" spans="1:11">
      <c r="A80" s="5"/>
      <c r="B80" s="5"/>
      <c r="C80" s="5"/>
      <c r="D80" s="5"/>
      <c r="E80" s="5"/>
      <c r="F80" s="5"/>
      <c r="G80" s="5"/>
      <c r="H80" s="5"/>
      <c r="I80" s="5"/>
      <c r="J80" s="5"/>
      <c r="K80" s="5"/>
    </row>
    <row r="81" spans="1:11">
      <c r="A81" s="5"/>
      <c r="B81" s="5"/>
      <c r="C81" s="5"/>
      <c r="D81" s="5"/>
      <c r="E81" s="5"/>
      <c r="F81" s="5"/>
      <c r="G81" s="5"/>
      <c r="H81" s="5"/>
      <c r="I81" s="5"/>
      <c r="J81" s="5"/>
      <c r="K81" s="5"/>
    </row>
    <row r="82" spans="1:11">
      <c r="A82" s="5"/>
      <c r="B82" s="5"/>
      <c r="C82" s="5"/>
      <c r="D82" s="5"/>
      <c r="E82" s="5"/>
      <c r="F82" s="5"/>
      <c r="G82" s="5"/>
      <c r="H82" s="5"/>
      <c r="I82" s="5"/>
      <c r="J82" s="5"/>
      <c r="K82" s="5"/>
    </row>
    <row r="83" spans="1:11">
      <c r="A83" s="5"/>
      <c r="B83" s="5"/>
      <c r="C83" s="5"/>
      <c r="D83" s="5"/>
      <c r="E83" s="5"/>
      <c r="F83" s="5"/>
      <c r="G83" s="5"/>
      <c r="H83" s="5"/>
      <c r="I83" s="5"/>
      <c r="J83" s="5"/>
      <c r="K83" s="5"/>
    </row>
    <row r="84" spans="1:11">
      <c r="A84" s="5"/>
      <c r="B84" s="5"/>
      <c r="C84" s="5"/>
      <c r="D84" s="5"/>
      <c r="E84" s="5"/>
      <c r="F84" s="5"/>
      <c r="G84" s="5"/>
      <c r="H84" s="5"/>
      <c r="I84" s="5"/>
      <c r="J84" s="5"/>
      <c r="K84" s="5"/>
    </row>
    <row r="85" spans="1:11">
      <c r="A85" s="5"/>
      <c r="B85" s="5"/>
      <c r="C85" s="5"/>
      <c r="D85" s="5"/>
      <c r="E85" s="5"/>
      <c r="F85" s="5"/>
      <c r="G85" s="5"/>
      <c r="H85" s="5"/>
      <c r="I85" s="5"/>
      <c r="J85" s="5"/>
      <c r="K85" s="5"/>
    </row>
    <row r="86" spans="1:11">
      <c r="A86" s="5"/>
      <c r="B86" s="5"/>
      <c r="C86" s="5"/>
      <c r="D86" s="5"/>
      <c r="E86" s="5"/>
      <c r="F86" s="5"/>
      <c r="G86" s="5"/>
      <c r="H86" s="5"/>
      <c r="I86" s="5"/>
      <c r="J86" s="5"/>
      <c r="K86" s="5"/>
    </row>
    <row r="87" spans="1:11">
      <c r="A87" s="5"/>
      <c r="B87" s="5"/>
      <c r="C87" s="5"/>
      <c r="D87" s="5"/>
      <c r="E87" s="5"/>
      <c r="F87" s="5"/>
      <c r="G87" s="5"/>
      <c r="H87" s="5"/>
      <c r="I87" s="5"/>
      <c r="J87" s="5"/>
      <c r="K87" s="5"/>
    </row>
    <row r="88" spans="1:11">
      <c r="A88" s="5"/>
      <c r="B88" s="5"/>
      <c r="C88" s="5"/>
      <c r="D88" s="5"/>
      <c r="E88" s="5"/>
      <c r="F88" s="5"/>
      <c r="G88" s="5"/>
      <c r="H88" s="5"/>
      <c r="I88" s="5"/>
      <c r="J88" s="5"/>
      <c r="K88" s="5"/>
    </row>
    <row r="89" spans="1:11">
      <c r="A89" s="5"/>
      <c r="B89" s="5"/>
      <c r="C89" s="5"/>
      <c r="D89" s="5"/>
      <c r="E89" s="5"/>
      <c r="F89" s="5"/>
      <c r="G89" s="5"/>
      <c r="H89" s="5"/>
      <c r="I89" s="5"/>
      <c r="J89" s="5"/>
      <c r="K89" s="5"/>
    </row>
    <row r="90" spans="1:11">
      <c r="A90" s="5"/>
      <c r="B90" s="5"/>
      <c r="C90" s="5"/>
      <c r="D90" s="5"/>
      <c r="E90" s="5"/>
      <c r="F90" s="5"/>
      <c r="G90" s="5"/>
      <c r="H90" s="5"/>
      <c r="I90" s="5"/>
      <c r="J90" s="5"/>
      <c r="K90" s="5"/>
    </row>
    <row r="91" spans="1:11">
      <c r="A91" s="5"/>
      <c r="B91" s="5"/>
      <c r="C91" s="5"/>
      <c r="D91" s="5"/>
      <c r="E91" s="5"/>
      <c r="F91" s="5"/>
      <c r="G91" s="5"/>
      <c r="H91" s="5"/>
      <c r="I91" s="5"/>
      <c r="J91" s="5"/>
      <c r="K91" s="5"/>
    </row>
    <row r="92" spans="1:11">
      <c r="A92" s="5"/>
      <c r="B92" s="5"/>
      <c r="C92" s="5"/>
      <c r="D92" s="5"/>
      <c r="E92" s="5"/>
      <c r="F92" s="5"/>
      <c r="G92" s="5"/>
      <c r="H92" s="5"/>
      <c r="I92" s="5"/>
      <c r="J92" s="5"/>
      <c r="K92" s="5"/>
    </row>
    <row r="93" spans="1:11">
      <c r="A93" s="5"/>
      <c r="B93" s="5"/>
      <c r="C93" s="5"/>
      <c r="D93" s="5"/>
      <c r="E93" s="5"/>
      <c r="F93" s="5"/>
      <c r="G93" s="5"/>
      <c r="H93" s="5"/>
      <c r="I93" s="5"/>
      <c r="J93" s="5"/>
      <c r="K93" s="5"/>
    </row>
    <row r="94" spans="1:11">
      <c r="A94" s="5"/>
      <c r="B94" s="5"/>
      <c r="C94" s="5"/>
      <c r="D94" s="5"/>
      <c r="E94" s="5"/>
      <c r="F94" s="5"/>
      <c r="G94" s="5"/>
      <c r="H94" s="5"/>
      <c r="I94" s="5"/>
      <c r="J94" s="5"/>
      <c r="K94" s="5"/>
    </row>
    <row r="95" spans="1:11">
      <c r="A95" s="5"/>
      <c r="B95" s="5"/>
      <c r="C95" s="5"/>
      <c r="D95" s="5"/>
      <c r="E95" s="5"/>
      <c r="F95" s="5"/>
      <c r="G95" s="5"/>
      <c r="H95" s="5"/>
      <c r="I95" s="5"/>
      <c r="J95" s="5"/>
      <c r="K95" s="5"/>
    </row>
    <row r="96" spans="1:11">
      <c r="A96" s="5"/>
      <c r="B96" s="5"/>
      <c r="C96" s="5"/>
      <c r="D96" s="5"/>
      <c r="E96" s="5"/>
      <c r="F96" s="5"/>
      <c r="G96" s="5"/>
      <c r="H96" s="5"/>
      <c r="I96" s="5"/>
      <c r="J96" s="5"/>
      <c r="K96" s="5"/>
    </row>
    <row r="97" spans="1:11">
      <c r="A97" s="5"/>
      <c r="B97" s="5"/>
      <c r="C97" s="5"/>
      <c r="D97" s="5"/>
      <c r="E97" s="5"/>
      <c r="F97" s="5"/>
      <c r="G97" s="5"/>
      <c r="H97" s="5"/>
      <c r="I97" s="5"/>
      <c r="J97" s="5"/>
      <c r="K97" s="5"/>
    </row>
    <row r="98" spans="1:11">
      <c r="A98" s="5"/>
      <c r="B98" s="5"/>
      <c r="C98" s="5"/>
      <c r="D98" s="5"/>
      <c r="E98" s="5"/>
      <c r="F98" s="5"/>
      <c r="G98" s="5"/>
      <c r="H98" s="5"/>
      <c r="I98" s="5"/>
      <c r="J98" s="5"/>
      <c r="K98" s="5"/>
    </row>
    <row r="99" spans="1:11">
      <c r="A99" s="5"/>
      <c r="B99" s="5"/>
      <c r="C99" s="5"/>
      <c r="D99" s="5"/>
      <c r="E99" s="5"/>
      <c r="F99" s="5"/>
      <c r="G99" s="5"/>
      <c r="H99" s="5"/>
      <c r="I99" s="5"/>
      <c r="J99" s="5"/>
      <c r="K99" s="5"/>
    </row>
    <row r="100" spans="1:11">
      <c r="A100" s="5"/>
      <c r="B100" s="5"/>
      <c r="C100" s="5"/>
      <c r="D100" s="5"/>
      <c r="E100" s="5"/>
      <c r="F100" s="5"/>
      <c r="G100" s="5"/>
      <c r="H100" s="5"/>
      <c r="I100" s="5"/>
      <c r="J100" s="5"/>
      <c r="K100" s="5"/>
    </row>
    <row r="101" spans="1:11">
      <c r="A101" s="5"/>
      <c r="B101" s="5"/>
      <c r="C101" s="5"/>
      <c r="D101" s="5"/>
      <c r="E101" s="5"/>
      <c r="F101" s="5"/>
      <c r="G101" s="5"/>
      <c r="H101" s="5"/>
      <c r="I101" s="5"/>
      <c r="J101" s="5"/>
      <c r="K101" s="5"/>
    </row>
    <row r="102" spans="1:11">
      <c r="A102" s="5"/>
      <c r="B102" s="5"/>
      <c r="C102" s="5"/>
      <c r="D102" s="5"/>
      <c r="E102" s="5"/>
      <c r="F102" s="5"/>
      <c r="G102" s="5"/>
      <c r="H102" s="5"/>
      <c r="I102" s="5"/>
      <c r="J102" s="5"/>
      <c r="K102" s="5"/>
    </row>
    <row r="103" spans="1:11">
      <c r="A103" s="5"/>
      <c r="B103" s="5"/>
      <c r="C103" s="5"/>
      <c r="D103" s="5"/>
      <c r="E103" s="5"/>
      <c r="F103" s="5"/>
      <c r="G103" s="5"/>
      <c r="H103" s="5"/>
      <c r="I103" s="5"/>
      <c r="J103" s="5"/>
      <c r="K103" s="5"/>
    </row>
    <row r="104" spans="1:11">
      <c r="A104" s="5"/>
      <c r="B104" s="5"/>
      <c r="C104" s="5"/>
      <c r="D104" s="5"/>
      <c r="E104" s="5"/>
      <c r="F104" s="5"/>
      <c r="G104" s="5"/>
      <c r="H104" s="5"/>
      <c r="I104" s="5"/>
      <c r="J104" s="5"/>
      <c r="K104" s="5"/>
    </row>
    <row r="105" spans="1:11">
      <c r="A105" s="5"/>
      <c r="B105" s="5"/>
      <c r="C105" s="5"/>
      <c r="D105" s="5"/>
      <c r="E105" s="5"/>
      <c r="F105" s="5"/>
      <c r="G105" s="5"/>
      <c r="H105" s="5"/>
      <c r="I105" s="5"/>
      <c r="J105" s="5"/>
      <c r="K105" s="5"/>
    </row>
    <row r="106" spans="1:11">
      <c r="A106" s="5"/>
      <c r="B106" s="5"/>
      <c r="C106" s="5"/>
      <c r="D106" s="5"/>
      <c r="E106" s="5"/>
      <c r="F106" s="5"/>
      <c r="G106" s="5"/>
      <c r="H106" s="5"/>
      <c r="I106" s="5"/>
      <c r="J106" s="5"/>
      <c r="K106" s="5"/>
    </row>
    <row r="107" spans="1:11">
      <c r="A107" s="5"/>
      <c r="B107" s="5"/>
      <c r="C107" s="5"/>
      <c r="D107" s="5"/>
      <c r="E107" s="5"/>
      <c r="F107" s="5"/>
      <c r="G107" s="5"/>
      <c r="H107" s="5"/>
      <c r="I107" s="5"/>
      <c r="J107" s="5"/>
      <c r="K107" s="5"/>
    </row>
    <row r="108" spans="1:11">
      <c r="A108" s="5"/>
      <c r="B108" s="5"/>
      <c r="C108" s="5"/>
      <c r="D108" s="5"/>
      <c r="E108" s="5"/>
      <c r="F108" s="5"/>
      <c r="G108" s="5"/>
      <c r="H108" s="5"/>
      <c r="I108" s="5"/>
      <c r="J108" s="5"/>
      <c r="K108" s="5"/>
    </row>
    <row r="109" spans="1:11">
      <c r="A109" s="5"/>
      <c r="B109" s="5"/>
      <c r="C109" s="5"/>
      <c r="D109" s="5"/>
      <c r="E109" s="5"/>
      <c r="F109" s="5"/>
      <c r="G109" s="5"/>
      <c r="H109" s="5"/>
      <c r="I109" s="5"/>
      <c r="J109" s="5"/>
      <c r="K109" s="5"/>
    </row>
    <row r="110" spans="1:11">
      <c r="A110" s="5"/>
      <c r="B110" s="5"/>
      <c r="C110" s="5"/>
      <c r="D110" s="5"/>
      <c r="E110" s="5"/>
      <c r="F110" s="5"/>
      <c r="G110" s="5"/>
      <c r="H110" s="5"/>
      <c r="I110" s="5"/>
      <c r="J110" s="5"/>
      <c r="K110" s="5"/>
    </row>
    <row r="111" spans="1:11">
      <c r="A111" s="5"/>
      <c r="B111" s="5"/>
      <c r="C111" s="5"/>
      <c r="D111" s="5"/>
      <c r="E111" s="5"/>
      <c r="F111" s="5"/>
      <c r="G111" s="5"/>
      <c r="H111" s="5"/>
      <c r="I111" s="5"/>
      <c r="J111" s="5"/>
      <c r="K111" s="5"/>
    </row>
    <row r="112" spans="1:11">
      <c r="A112" s="5"/>
      <c r="B112" s="5"/>
      <c r="C112" s="5"/>
      <c r="D112" s="5"/>
      <c r="E112" s="5"/>
      <c r="F112" s="5"/>
      <c r="G112" s="5"/>
      <c r="H112" s="5"/>
      <c r="I112" s="5"/>
      <c r="J112" s="5"/>
      <c r="K112" s="5"/>
    </row>
    <row r="113" spans="1:11">
      <c r="A113" s="5"/>
      <c r="B113" s="5"/>
      <c r="C113" s="5"/>
      <c r="D113" s="5"/>
      <c r="E113" s="5"/>
      <c r="F113" s="5"/>
      <c r="G113" s="5"/>
      <c r="H113" s="5"/>
      <c r="I113" s="5"/>
      <c r="J113" s="5"/>
      <c r="K113" s="5"/>
    </row>
    <row r="114" spans="1:11">
      <c r="A114" s="5"/>
      <c r="B114" s="5"/>
      <c r="C114" s="5"/>
      <c r="D114" s="5"/>
      <c r="E114" s="5"/>
      <c r="F114" s="5"/>
      <c r="G114" s="5"/>
      <c r="H114" s="5"/>
      <c r="I114" s="5"/>
      <c r="J114" s="5"/>
      <c r="K114" s="5"/>
    </row>
    <row r="115" spans="1:11">
      <c r="A115" s="5"/>
      <c r="B115" s="5"/>
      <c r="C115" s="5"/>
      <c r="D115" s="5"/>
      <c r="E115" s="5"/>
      <c r="F115" s="5"/>
      <c r="G115" s="5"/>
      <c r="H115" s="5"/>
      <c r="I115" s="5"/>
      <c r="J115" s="5"/>
      <c r="K115" s="5"/>
    </row>
    <row r="116" spans="1:11">
      <c r="A116" s="5"/>
      <c r="B116" s="5"/>
      <c r="C116" s="5"/>
      <c r="D116" s="5"/>
      <c r="E116" s="5"/>
      <c r="F116" s="5"/>
      <c r="G116" s="5"/>
      <c r="H116" s="5"/>
      <c r="I116" s="5"/>
      <c r="J116" s="5"/>
      <c r="K116" s="5"/>
    </row>
    <row r="117" spans="1:11">
      <c r="A117" s="5"/>
      <c r="B117" s="5"/>
      <c r="C117" s="5"/>
      <c r="D117" s="5"/>
      <c r="E117" s="5"/>
      <c r="F117" s="5"/>
      <c r="G117" s="5"/>
      <c r="H117" s="5"/>
      <c r="I117" s="5"/>
      <c r="J117" s="5"/>
      <c r="K117" s="5"/>
    </row>
    <row r="118" spans="1:11">
      <c r="A118" s="5"/>
      <c r="B118" s="5"/>
      <c r="C118" s="5"/>
      <c r="D118" s="5"/>
      <c r="E118" s="5"/>
      <c r="F118" s="5"/>
      <c r="G118" s="5"/>
      <c r="H118" s="5"/>
      <c r="I118" s="5"/>
      <c r="J118" s="5"/>
      <c r="K118" s="5"/>
    </row>
    <row r="119" spans="1:11">
      <c r="A119" s="5"/>
      <c r="B119" s="5"/>
      <c r="C119" s="5"/>
      <c r="D119" s="5"/>
      <c r="E119" s="5"/>
      <c r="F119" s="5"/>
      <c r="G119" s="5"/>
      <c r="H119" s="5"/>
      <c r="I119" s="5"/>
      <c r="J119" s="5"/>
      <c r="K119" s="5"/>
    </row>
    <row r="120" spans="1:11">
      <c r="A120" s="5"/>
      <c r="B120" s="5"/>
      <c r="C120" s="5"/>
      <c r="D120" s="5"/>
      <c r="E120" s="5"/>
      <c r="F120" s="5"/>
      <c r="G120" s="5"/>
      <c r="H120" s="5"/>
      <c r="I120" s="5"/>
      <c r="J120" s="5"/>
      <c r="K120" s="5"/>
    </row>
    <row r="121" spans="1:11">
      <c r="A121" s="5"/>
      <c r="B121" s="5"/>
      <c r="C121" s="5"/>
      <c r="D121" s="5"/>
      <c r="E121" s="5"/>
      <c r="F121" s="5"/>
      <c r="G121" s="5"/>
      <c r="H121" s="5"/>
      <c r="I121" s="5"/>
      <c r="J121" s="5"/>
      <c r="K121" s="5"/>
    </row>
    <row r="122" spans="1:11">
      <c r="A122" s="5"/>
      <c r="B122" s="5"/>
      <c r="C122" s="5"/>
      <c r="D122" s="5"/>
      <c r="E122" s="5"/>
      <c r="F122" s="5"/>
      <c r="G122" s="5"/>
      <c r="H122" s="5"/>
      <c r="I122" s="5"/>
      <c r="J122" s="5"/>
      <c r="K122" s="5"/>
    </row>
    <row r="123" spans="1:11">
      <c r="A123" s="5"/>
      <c r="B123" s="5"/>
      <c r="C123" s="5"/>
      <c r="D123" s="5"/>
      <c r="E123" s="5"/>
      <c r="F123" s="5"/>
      <c r="G123" s="5"/>
      <c r="H123" s="5"/>
      <c r="I123" s="5"/>
      <c r="J123" s="5"/>
      <c r="K123" s="5"/>
    </row>
    <row r="124" spans="1:11">
      <c r="A124" s="5"/>
      <c r="B124" s="5"/>
      <c r="C124" s="5"/>
      <c r="D124" s="5"/>
      <c r="E124" s="5"/>
      <c r="F124" s="5"/>
      <c r="G124" s="5"/>
      <c r="H124" s="5"/>
      <c r="I124" s="5"/>
      <c r="J124" s="5"/>
      <c r="K124" s="5"/>
    </row>
    <row r="125" spans="1:11">
      <c r="A125" s="5"/>
      <c r="B125" s="5"/>
      <c r="C125" s="5"/>
      <c r="D125" s="5"/>
      <c r="E125" s="5"/>
      <c r="F125" s="5"/>
      <c r="G125" s="5"/>
      <c r="H125" s="5"/>
      <c r="I125" s="5"/>
      <c r="J125" s="5"/>
      <c r="K125" s="5"/>
    </row>
    <row r="126" spans="1:11">
      <c r="A126" s="5"/>
      <c r="B126" s="5"/>
      <c r="C126" s="5"/>
      <c r="D126" s="5"/>
      <c r="E126" s="5"/>
      <c r="F126" s="5"/>
      <c r="G126" s="5"/>
      <c r="H126" s="5"/>
      <c r="I126" s="5"/>
      <c r="J126" s="5"/>
      <c r="K126" s="5"/>
    </row>
    <row r="127" spans="1:11">
      <c r="A127" s="5"/>
      <c r="B127" s="5"/>
      <c r="C127" s="5"/>
      <c r="D127" s="5"/>
      <c r="E127" s="5"/>
      <c r="F127" s="5"/>
      <c r="G127" s="5"/>
      <c r="H127" s="5"/>
      <c r="I127" s="5"/>
      <c r="J127" s="5"/>
      <c r="K127" s="5"/>
    </row>
    <row r="128" spans="1:11">
      <c r="A128" s="5"/>
      <c r="B128" s="5"/>
      <c r="C128" s="5"/>
      <c r="D128" s="5"/>
      <c r="E128" s="5"/>
      <c r="F128" s="5"/>
      <c r="G128" s="5"/>
      <c r="H128" s="5"/>
      <c r="I128" s="5"/>
      <c r="J128" s="5"/>
      <c r="K128" s="5"/>
    </row>
    <row r="129" spans="1:11">
      <c r="A129" s="5"/>
      <c r="B129" s="5"/>
      <c r="C129" s="5"/>
      <c r="D129" s="5"/>
      <c r="E129" s="5"/>
      <c r="F129" s="5"/>
      <c r="G129" s="5"/>
      <c r="H129" s="5"/>
      <c r="I129" s="5"/>
      <c r="J129" s="5"/>
      <c r="K129" s="5"/>
    </row>
    <row r="130" spans="1:11">
      <c r="A130" s="5"/>
      <c r="B130" s="5"/>
      <c r="C130" s="5"/>
      <c r="D130" s="5"/>
      <c r="E130" s="5"/>
      <c r="F130" s="5"/>
      <c r="G130" s="5"/>
      <c r="H130" s="5"/>
      <c r="I130" s="5"/>
      <c r="J130" s="5"/>
      <c r="K130" s="5"/>
    </row>
    <row r="131" spans="1:11">
      <c r="A131" s="5"/>
      <c r="B131" s="5"/>
      <c r="C131" s="5"/>
      <c r="D131" s="5"/>
      <c r="E131" s="5"/>
      <c r="F131" s="5"/>
      <c r="G131" s="5"/>
      <c r="H131" s="5"/>
      <c r="I131" s="5"/>
      <c r="J131" s="5"/>
      <c r="K131" s="5"/>
    </row>
    <row r="132" spans="1:11">
      <c r="A132" s="5"/>
      <c r="B132" s="5"/>
      <c r="C132" s="5"/>
      <c r="D132" s="5"/>
      <c r="E132" s="5"/>
      <c r="F132" s="5"/>
      <c r="G132" s="5"/>
      <c r="H132" s="5"/>
      <c r="I132" s="5"/>
      <c r="J132" s="5"/>
      <c r="K132" s="5"/>
    </row>
    <row r="133" spans="1:11">
      <c r="A133" s="5"/>
      <c r="B133" s="5"/>
      <c r="C133" s="5"/>
      <c r="D133" s="5"/>
      <c r="E133" s="5"/>
      <c r="F133" s="5"/>
      <c r="G133" s="5"/>
      <c r="H133" s="5"/>
      <c r="I133" s="5"/>
      <c r="J133" s="5"/>
      <c r="K133" s="5"/>
    </row>
    <row r="134" spans="1:11">
      <c r="A134" s="5"/>
      <c r="B134" s="5"/>
      <c r="C134" s="5"/>
      <c r="D134" s="5"/>
      <c r="E134" s="5"/>
      <c r="F134" s="5"/>
      <c r="G134" s="5"/>
      <c r="H134" s="5"/>
      <c r="I134" s="5"/>
      <c r="J134" s="5"/>
      <c r="K134" s="5"/>
    </row>
    <row r="135" spans="1:11">
      <c r="A135" s="5"/>
      <c r="B135" s="5"/>
      <c r="C135" s="5"/>
      <c r="D135" s="5"/>
      <c r="E135" s="5"/>
      <c r="F135" s="5"/>
      <c r="G135" s="5"/>
      <c r="H135" s="5"/>
      <c r="I135" s="5"/>
      <c r="J135" s="5"/>
      <c r="K135" s="5"/>
    </row>
    <row r="136" spans="1:11">
      <c r="A136" s="5"/>
      <c r="B136" s="5"/>
      <c r="C136" s="5"/>
      <c r="D136" s="5"/>
      <c r="E136" s="5"/>
      <c r="F136" s="5"/>
      <c r="G136" s="5"/>
      <c r="H136" s="5"/>
      <c r="I136" s="5"/>
      <c r="J136" s="5"/>
      <c r="K136" s="5"/>
    </row>
    <row r="137" spans="1:11">
      <c r="A137" s="5"/>
      <c r="B137" s="5"/>
      <c r="C137" s="5"/>
      <c r="D137" s="5"/>
      <c r="E137" s="5"/>
      <c r="F137" s="5"/>
      <c r="G137" s="5"/>
      <c r="H137" s="5"/>
      <c r="I137" s="5"/>
      <c r="J137" s="5"/>
      <c r="K137" s="5"/>
    </row>
    <row r="138" spans="1:11">
      <c r="A138" s="5"/>
      <c r="B138" s="5"/>
      <c r="C138" s="5"/>
      <c r="D138" s="5"/>
      <c r="E138" s="5"/>
      <c r="F138" s="5"/>
      <c r="G138" s="5"/>
      <c r="H138" s="5"/>
      <c r="I138" s="5"/>
      <c r="J138" s="5"/>
      <c r="K138" s="5"/>
    </row>
    <row r="139" spans="1:11">
      <c r="A139" s="5"/>
      <c r="B139" s="5"/>
      <c r="C139" s="5"/>
      <c r="D139" s="5"/>
      <c r="E139" s="5"/>
      <c r="F139" s="5"/>
      <c r="G139" s="5"/>
      <c r="H139" s="5"/>
      <c r="I139" s="5"/>
      <c r="J139" s="5"/>
      <c r="K139" s="5"/>
    </row>
    <row r="140" spans="1:11">
      <c r="A140" s="5"/>
      <c r="B140" s="5"/>
      <c r="C140" s="5"/>
      <c r="D140" s="5"/>
      <c r="E140" s="5"/>
      <c r="F140" s="5"/>
      <c r="G140" s="5"/>
      <c r="H140" s="5"/>
      <c r="I140" s="5"/>
      <c r="J140" s="5"/>
      <c r="K140" s="5"/>
    </row>
    <row r="141" spans="1:11">
      <c r="A141" s="5"/>
      <c r="B141" s="5"/>
      <c r="C141" s="5"/>
      <c r="D141" s="5"/>
      <c r="E141" s="5"/>
      <c r="F141" s="5"/>
      <c r="G141" s="5"/>
      <c r="H141" s="5"/>
      <c r="I141" s="5"/>
      <c r="J141" s="5"/>
      <c r="K141" s="5"/>
    </row>
    <row r="142" spans="1:11">
      <c r="A142" s="5"/>
      <c r="B142" s="5"/>
      <c r="C142" s="5"/>
      <c r="D142" s="5"/>
      <c r="E142" s="5"/>
      <c r="F142" s="5"/>
      <c r="G142" s="5"/>
      <c r="H142" s="5"/>
      <c r="I142" s="5"/>
      <c r="J142" s="5"/>
      <c r="K142" s="5"/>
    </row>
    <row r="143" spans="1:11">
      <c r="A143" s="5"/>
      <c r="B143" s="5"/>
      <c r="C143" s="5"/>
      <c r="D143" s="5"/>
      <c r="E143" s="5"/>
      <c r="F143" s="5"/>
      <c r="G143" s="5"/>
      <c r="H143" s="5"/>
      <c r="I143" s="5"/>
      <c r="J143" s="5"/>
      <c r="K143" s="5"/>
    </row>
    <row r="144" spans="1:11">
      <c r="A144" s="5"/>
      <c r="B144" s="5"/>
      <c r="C144" s="5"/>
      <c r="D144" s="5"/>
      <c r="E144" s="5"/>
      <c r="F144" s="5"/>
      <c r="G144" s="5"/>
      <c r="H144" s="5"/>
      <c r="I144" s="5"/>
      <c r="J144" s="5"/>
      <c r="K144" s="5"/>
    </row>
    <row r="145" spans="1:11">
      <c r="A145" s="5"/>
      <c r="B145" s="5"/>
      <c r="C145" s="5"/>
      <c r="D145" s="5"/>
      <c r="E145" s="5"/>
      <c r="F145" s="5"/>
      <c r="G145" s="5"/>
      <c r="H145" s="5"/>
      <c r="I145" s="5"/>
      <c r="J145" s="5"/>
      <c r="K145" s="5"/>
    </row>
    <row r="146" spans="1:11">
      <c r="A146" s="5"/>
      <c r="B146" s="5"/>
      <c r="C146" s="5"/>
      <c r="D146" s="5"/>
      <c r="E146" s="5"/>
      <c r="F146" s="5"/>
      <c r="G146" s="5"/>
      <c r="H146" s="5"/>
      <c r="I146" s="5"/>
      <c r="J146" s="5"/>
      <c r="K146" s="5"/>
    </row>
    <row r="147" spans="1:11">
      <c r="A147" s="5"/>
      <c r="B147" s="5"/>
      <c r="C147" s="5"/>
      <c r="D147" s="5"/>
      <c r="E147" s="5"/>
      <c r="F147" s="5"/>
      <c r="G147" s="5"/>
      <c r="H147" s="5"/>
      <c r="I147" s="5"/>
      <c r="J147" s="5"/>
      <c r="K147" s="5"/>
    </row>
    <row r="148" spans="1:11">
      <c r="A148" s="5"/>
      <c r="B148" s="5"/>
      <c r="C148" s="5"/>
      <c r="D148" s="5"/>
      <c r="E148" s="5"/>
      <c r="F148" s="5"/>
      <c r="G148" s="5"/>
      <c r="H148" s="5"/>
      <c r="I148" s="5"/>
      <c r="J148" s="5"/>
      <c r="K148" s="5"/>
    </row>
    <row r="149" spans="1:11">
      <c r="A149" s="5"/>
      <c r="B149" s="5"/>
      <c r="C149" s="5"/>
      <c r="D149" s="5"/>
      <c r="E149" s="5"/>
      <c r="F149" s="5"/>
      <c r="G149" s="5"/>
      <c r="H149" s="5"/>
      <c r="I149" s="5"/>
      <c r="J149" s="5"/>
      <c r="K149" s="5"/>
    </row>
    <row r="150" spans="1:11">
      <c r="A150" s="5"/>
      <c r="B150" s="5"/>
      <c r="C150" s="5"/>
      <c r="D150" s="5"/>
      <c r="E150" s="5"/>
      <c r="F150" s="5"/>
      <c r="G150" s="5"/>
      <c r="H150" s="5"/>
      <c r="I150" s="5"/>
      <c r="J150" s="5"/>
      <c r="K150" s="5"/>
    </row>
    <row r="151" spans="1:11">
      <c r="A151" s="5"/>
      <c r="B151" s="5"/>
      <c r="C151" s="5"/>
      <c r="D151" s="5"/>
      <c r="E151" s="5"/>
      <c r="F151" s="5"/>
      <c r="G151" s="5"/>
      <c r="H151" s="5"/>
      <c r="I151" s="5"/>
      <c r="J151" s="5"/>
      <c r="K151" s="5"/>
    </row>
    <row r="152" spans="1:11">
      <c r="A152" s="5"/>
      <c r="B152" s="5"/>
      <c r="C152" s="5"/>
      <c r="D152" s="5"/>
      <c r="E152" s="5"/>
      <c r="F152" s="5"/>
      <c r="G152" s="5"/>
      <c r="H152" s="5"/>
      <c r="I152" s="5"/>
      <c r="J152" s="5"/>
      <c r="K152" s="5"/>
    </row>
    <row r="153" spans="1:11">
      <c r="A153" s="5"/>
      <c r="B153" s="5"/>
      <c r="C153" s="5"/>
      <c r="D153" s="5"/>
      <c r="E153" s="5"/>
      <c r="F153" s="5"/>
      <c r="G153" s="5"/>
      <c r="H153" s="5"/>
      <c r="I153" s="5"/>
      <c r="J153" s="5"/>
      <c r="K153" s="5"/>
    </row>
    <row r="154" spans="1:11">
      <c r="A154" s="5"/>
      <c r="B154" s="5"/>
      <c r="C154" s="5"/>
      <c r="D154" s="5"/>
      <c r="E154" s="5"/>
      <c r="F154" s="5"/>
      <c r="G154" s="5"/>
      <c r="H154" s="5"/>
      <c r="I154" s="5"/>
      <c r="J154" s="5"/>
      <c r="K154" s="5"/>
    </row>
    <row r="155" spans="1:11">
      <c r="A155" s="5"/>
      <c r="B155" s="5"/>
      <c r="C155" s="5"/>
      <c r="D155" s="5"/>
      <c r="E155" s="5"/>
      <c r="F155" s="5"/>
      <c r="G155" s="5"/>
      <c r="H155" s="5"/>
      <c r="I155" s="5"/>
      <c r="J155" s="5"/>
      <c r="K155" s="5"/>
    </row>
    <row r="156" spans="1:11">
      <c r="A156" s="5"/>
      <c r="B156" s="5"/>
      <c r="C156" s="5"/>
      <c r="D156" s="5"/>
      <c r="E156" s="5"/>
      <c r="F156" s="5"/>
      <c r="G156" s="5"/>
      <c r="H156" s="5"/>
      <c r="I156" s="5"/>
      <c r="J156" s="5"/>
      <c r="K156" s="5"/>
    </row>
    <row r="157" spans="1:11">
      <c r="A157" s="5"/>
      <c r="B157" s="5"/>
      <c r="C157" s="5"/>
      <c r="D157" s="5"/>
      <c r="E157" s="5"/>
      <c r="F157" s="5"/>
      <c r="G157" s="5"/>
      <c r="H157" s="5"/>
      <c r="I157" s="5"/>
      <c r="J157" s="5"/>
      <c r="K157" s="5"/>
    </row>
    <row r="158" spans="1:11">
      <c r="A158" s="5"/>
      <c r="B158" s="5"/>
      <c r="C158" s="5"/>
      <c r="D158" s="5"/>
      <c r="E158" s="5"/>
      <c r="F158" s="5"/>
      <c r="G158" s="5"/>
      <c r="H158" s="5"/>
      <c r="I158" s="5"/>
      <c r="J158" s="5"/>
      <c r="K158" s="5"/>
    </row>
    <row r="159" spans="1:11">
      <c r="A159" s="5"/>
      <c r="B159" s="5"/>
      <c r="C159" s="5"/>
      <c r="D159" s="5"/>
      <c r="E159" s="5"/>
      <c r="F159" s="5"/>
      <c r="G159" s="5"/>
      <c r="H159" s="5"/>
      <c r="I159" s="5"/>
      <c r="J159" s="5"/>
      <c r="K159" s="5"/>
    </row>
    <row r="160" spans="1:11">
      <c r="A160" s="5"/>
      <c r="B160" s="5"/>
      <c r="C160" s="5"/>
      <c r="D160" s="5"/>
      <c r="E160" s="5"/>
      <c r="F160" s="5"/>
      <c r="G160" s="5"/>
      <c r="H160" s="5"/>
      <c r="I160" s="5"/>
      <c r="J160" s="5"/>
      <c r="K160" s="5"/>
    </row>
    <row r="161" spans="1:11">
      <c r="A161" s="5"/>
      <c r="B161" s="5"/>
      <c r="C161" s="5"/>
      <c r="D161" s="5"/>
      <c r="E161" s="5"/>
      <c r="F161" s="5"/>
      <c r="G161" s="5"/>
      <c r="H161" s="5"/>
      <c r="I161" s="5"/>
      <c r="J161" s="5"/>
      <c r="K161" s="5"/>
    </row>
    <row r="162" spans="1:11">
      <c r="A162" s="5"/>
      <c r="B162" s="5"/>
      <c r="C162" s="5"/>
      <c r="D162" s="5"/>
      <c r="E162" s="5"/>
      <c r="F162" s="5"/>
      <c r="G162" s="5"/>
      <c r="H162" s="5"/>
      <c r="I162" s="5"/>
      <c r="J162" s="5"/>
      <c r="K162" s="5"/>
    </row>
    <row r="163" spans="1:11">
      <c r="A163" s="5"/>
      <c r="B163" s="5"/>
      <c r="C163" s="5"/>
      <c r="D163" s="5"/>
      <c r="E163" s="5"/>
      <c r="F163" s="5"/>
      <c r="G163" s="5"/>
      <c r="H163" s="5"/>
      <c r="I163" s="5"/>
      <c r="J163" s="5"/>
      <c r="K163" s="5"/>
    </row>
    <row r="164" spans="1:11">
      <c r="A164" s="5"/>
      <c r="B164" s="5"/>
      <c r="C164" s="5"/>
      <c r="D164" s="5"/>
      <c r="E164" s="5"/>
      <c r="F164" s="5"/>
      <c r="G164" s="5"/>
      <c r="H164" s="5"/>
      <c r="I164" s="5"/>
      <c r="J164" s="5"/>
      <c r="K164" s="5"/>
    </row>
    <row r="165" spans="1:11">
      <c r="A165" s="5"/>
      <c r="B165" s="5"/>
      <c r="C165" s="5"/>
      <c r="D165" s="5"/>
      <c r="E165" s="5"/>
      <c r="F165" s="5"/>
      <c r="G165" s="5"/>
      <c r="H165" s="5"/>
      <c r="I165" s="5"/>
      <c r="J165" s="5"/>
      <c r="K165" s="5"/>
    </row>
    <row r="166" spans="1:11">
      <c r="A166" s="5"/>
      <c r="B166" s="5"/>
      <c r="C166" s="5"/>
      <c r="D166" s="5"/>
      <c r="E166" s="5"/>
      <c r="F166" s="5"/>
      <c r="G166" s="5"/>
      <c r="H166" s="5"/>
      <c r="I166" s="5"/>
      <c r="J166" s="5"/>
      <c r="K166" s="5"/>
    </row>
    <row r="167" spans="1:11">
      <c r="A167" s="5"/>
      <c r="B167" s="5"/>
      <c r="C167" s="5"/>
      <c r="D167" s="5"/>
      <c r="E167" s="5"/>
      <c r="F167" s="5"/>
      <c r="G167" s="5"/>
      <c r="H167" s="5"/>
      <c r="I167" s="5"/>
      <c r="J167" s="5"/>
      <c r="K167" s="5"/>
    </row>
    <row r="168" spans="1:11">
      <c r="A168" s="5"/>
      <c r="B168" s="5"/>
      <c r="C168" s="5"/>
      <c r="D168" s="5"/>
      <c r="E168" s="5"/>
      <c r="F168" s="5"/>
      <c r="G168" s="5"/>
      <c r="H168" s="5"/>
      <c r="I168" s="5"/>
      <c r="J168" s="5"/>
      <c r="K168" s="5"/>
    </row>
    <row r="169" spans="1:11">
      <c r="A169" s="5"/>
      <c r="B169" s="5"/>
      <c r="C169" s="5"/>
      <c r="D169" s="5"/>
      <c r="E169" s="5"/>
      <c r="F169" s="5"/>
      <c r="G169" s="5"/>
      <c r="H169" s="5"/>
      <c r="I169" s="5"/>
      <c r="J169" s="5"/>
      <c r="K169" s="5"/>
    </row>
    <row r="170" spans="1:11">
      <c r="A170" s="5"/>
      <c r="B170" s="5"/>
      <c r="C170" s="5"/>
      <c r="D170" s="5"/>
      <c r="E170" s="5"/>
      <c r="F170" s="5"/>
      <c r="G170" s="5"/>
      <c r="H170" s="5"/>
      <c r="I170" s="5"/>
      <c r="J170" s="5"/>
      <c r="K170" s="5"/>
    </row>
    <row r="171" spans="1:11">
      <c r="A171" s="5"/>
      <c r="B171" s="5"/>
      <c r="C171" s="5"/>
      <c r="D171" s="5"/>
      <c r="E171" s="5"/>
      <c r="F171" s="5"/>
      <c r="G171" s="5"/>
      <c r="H171" s="5"/>
      <c r="I171" s="5"/>
      <c r="J171" s="5"/>
      <c r="K171" s="5"/>
    </row>
    <row r="172" spans="1:11">
      <c r="A172" s="5"/>
      <c r="B172" s="5"/>
      <c r="C172" s="5"/>
      <c r="D172" s="5"/>
      <c r="E172" s="5"/>
      <c r="F172" s="5"/>
      <c r="G172" s="5"/>
      <c r="H172" s="5"/>
      <c r="I172" s="5"/>
      <c r="J172" s="5"/>
      <c r="K172" s="5"/>
    </row>
    <row r="173" spans="1:11">
      <c r="A173" s="5"/>
      <c r="B173" s="5"/>
      <c r="C173" s="5"/>
      <c r="D173" s="5"/>
      <c r="E173" s="5"/>
      <c r="F173" s="5"/>
      <c r="G173" s="5"/>
      <c r="H173" s="5"/>
      <c r="I173" s="5"/>
      <c r="J173" s="5"/>
      <c r="K173" s="5"/>
    </row>
    <row r="174" spans="1:11">
      <c r="A174" s="5"/>
      <c r="B174" s="5"/>
      <c r="C174" s="5"/>
      <c r="D174" s="5"/>
      <c r="E174" s="5"/>
      <c r="F174" s="5"/>
      <c r="G174" s="5"/>
      <c r="H174" s="5"/>
      <c r="I174" s="5"/>
      <c r="J174" s="5"/>
      <c r="K174" s="5"/>
    </row>
    <row r="175" spans="1:11">
      <c r="A175" s="5"/>
      <c r="B175" s="5"/>
      <c r="C175" s="5"/>
      <c r="D175" s="5"/>
      <c r="E175" s="5"/>
      <c r="F175" s="5"/>
      <c r="G175" s="5"/>
      <c r="H175" s="5"/>
      <c r="I175" s="5"/>
      <c r="J175" s="5"/>
      <c r="K175" s="5"/>
    </row>
    <row r="176" spans="1:11">
      <c r="A176" s="5"/>
      <c r="B176" s="5"/>
      <c r="C176" s="5"/>
      <c r="D176" s="5"/>
      <c r="E176" s="5"/>
      <c r="F176" s="5"/>
      <c r="G176" s="5"/>
      <c r="H176" s="5"/>
      <c r="I176" s="5"/>
      <c r="J176" s="5"/>
      <c r="K176" s="5"/>
    </row>
    <row r="177" spans="1:11">
      <c r="A177" s="5"/>
      <c r="B177" s="5"/>
      <c r="C177" s="5"/>
      <c r="D177" s="5"/>
      <c r="E177" s="5"/>
      <c r="F177" s="5"/>
      <c r="G177" s="5"/>
      <c r="H177" s="5"/>
      <c r="I177" s="5"/>
      <c r="J177" s="5"/>
      <c r="K177" s="5"/>
    </row>
    <row r="178" spans="1:11">
      <c r="A178" s="5"/>
      <c r="B178" s="5"/>
      <c r="C178" s="5"/>
      <c r="D178" s="5"/>
      <c r="E178" s="5"/>
      <c r="F178" s="5"/>
      <c r="G178" s="5"/>
      <c r="H178" s="5"/>
      <c r="I178" s="5"/>
      <c r="J178" s="5"/>
      <c r="K178" s="5"/>
    </row>
    <row r="179" spans="1:11">
      <c r="A179" s="5"/>
      <c r="B179" s="5"/>
      <c r="C179" s="5"/>
      <c r="D179" s="5"/>
      <c r="E179" s="5"/>
      <c r="F179" s="5"/>
      <c r="G179" s="5"/>
      <c r="H179" s="5"/>
      <c r="I179" s="5"/>
      <c r="J179" s="5"/>
      <c r="K179" s="5"/>
    </row>
    <row r="180" spans="1:11">
      <c r="A180" s="5"/>
      <c r="B180" s="5"/>
      <c r="C180" s="5"/>
      <c r="D180" s="5"/>
      <c r="E180" s="5"/>
      <c r="F180" s="5"/>
      <c r="G180" s="5"/>
      <c r="H180" s="5"/>
      <c r="I180" s="5"/>
      <c r="J180" s="5"/>
      <c r="K180" s="5"/>
    </row>
    <row r="181" spans="1:11">
      <c r="A181" s="5"/>
      <c r="B181" s="5"/>
      <c r="C181" s="5"/>
      <c r="D181" s="5"/>
      <c r="E181" s="5"/>
      <c r="F181" s="5"/>
      <c r="G181" s="5"/>
      <c r="H181" s="5"/>
      <c r="I181" s="5"/>
      <c r="J181" s="5"/>
      <c r="K181" s="5"/>
    </row>
    <row r="182" spans="1:11">
      <c r="A182" s="5"/>
      <c r="B182" s="5"/>
      <c r="C182" s="5"/>
      <c r="D182" s="5"/>
      <c r="E182" s="5"/>
      <c r="F182" s="5"/>
      <c r="G182" s="5"/>
      <c r="H182" s="5"/>
      <c r="I182" s="5"/>
      <c r="J182" s="5"/>
      <c r="K182" s="5"/>
    </row>
    <row r="183" spans="1:11">
      <c r="A183" s="5"/>
      <c r="B183" s="5"/>
      <c r="C183" s="5"/>
      <c r="D183" s="5"/>
      <c r="E183" s="5"/>
      <c r="F183" s="5"/>
      <c r="G183" s="5"/>
      <c r="H183" s="5"/>
      <c r="I183" s="5"/>
      <c r="J183" s="5"/>
      <c r="K183" s="5"/>
    </row>
    <row r="184" spans="1:11">
      <c r="A184" s="5"/>
      <c r="B184" s="5"/>
      <c r="C184" s="5"/>
      <c r="D184" s="5"/>
      <c r="E184" s="5"/>
      <c r="F184" s="5"/>
      <c r="G184" s="5"/>
      <c r="H184" s="5"/>
      <c r="I184" s="5"/>
      <c r="J184" s="5"/>
      <c r="K184" s="5"/>
    </row>
    <row r="185" spans="1:11">
      <c r="A185" s="5"/>
      <c r="B185" s="5"/>
      <c r="C185" s="5"/>
      <c r="D185" s="5"/>
      <c r="E185" s="5"/>
      <c r="F185" s="5"/>
      <c r="G185" s="5"/>
      <c r="H185" s="5"/>
      <c r="I185" s="5"/>
      <c r="J185" s="5"/>
      <c r="K185" s="5"/>
    </row>
    <row r="186" spans="1:11">
      <c r="A186" s="5"/>
      <c r="B186" s="5"/>
      <c r="C186" s="5"/>
      <c r="D186" s="5"/>
      <c r="E186" s="5"/>
      <c r="F186" s="5"/>
      <c r="G186" s="5"/>
      <c r="H186" s="5"/>
      <c r="I186" s="5"/>
      <c r="J186" s="5"/>
      <c r="K186" s="5"/>
    </row>
    <row r="187" spans="1:11">
      <c r="A187" s="5"/>
      <c r="B187" s="5"/>
      <c r="C187" s="5"/>
      <c r="D187" s="5"/>
      <c r="E187" s="5"/>
      <c r="F187" s="5"/>
      <c r="G187" s="5"/>
      <c r="H187" s="5"/>
      <c r="I187" s="5"/>
      <c r="J187" s="5"/>
      <c r="K187" s="5"/>
    </row>
    <row r="188" spans="1:11">
      <c r="A188" s="5"/>
      <c r="B188" s="5"/>
      <c r="C188" s="5"/>
      <c r="D188" s="5"/>
      <c r="E188" s="5"/>
      <c r="F188" s="5"/>
      <c r="G188" s="5"/>
      <c r="H188" s="5"/>
      <c r="I188" s="5"/>
      <c r="J188" s="5"/>
      <c r="K188" s="5"/>
    </row>
    <row r="189" spans="1:11">
      <c r="A189" s="5"/>
      <c r="B189" s="5"/>
      <c r="C189" s="5"/>
      <c r="D189" s="5"/>
      <c r="E189" s="5"/>
      <c r="F189" s="5"/>
      <c r="G189" s="5"/>
      <c r="H189" s="5"/>
      <c r="I189" s="5"/>
      <c r="J189" s="5"/>
      <c r="K189" s="5"/>
    </row>
    <row r="190" spans="1:11">
      <c r="A190" s="5"/>
      <c r="B190" s="5"/>
      <c r="C190" s="5"/>
      <c r="D190" s="5"/>
      <c r="E190" s="5"/>
      <c r="F190" s="5"/>
      <c r="G190" s="5"/>
      <c r="H190" s="5"/>
      <c r="I190" s="5"/>
      <c r="J190" s="5"/>
      <c r="K190" s="5"/>
    </row>
    <row r="191" spans="1:11">
      <c r="A191" s="5"/>
      <c r="B191" s="5"/>
      <c r="C191" s="5"/>
      <c r="D191" s="5"/>
      <c r="E191" s="5"/>
      <c r="F191" s="5"/>
      <c r="G191" s="5"/>
      <c r="H191" s="5"/>
      <c r="I191" s="5"/>
      <c r="J191" s="5"/>
      <c r="K191" s="5"/>
    </row>
    <row r="192" spans="1:11">
      <c r="A192" s="5"/>
      <c r="B192" s="5"/>
      <c r="C192" s="5"/>
      <c r="D192" s="5"/>
      <c r="E192" s="5"/>
      <c r="F192" s="5"/>
      <c r="G192" s="5"/>
      <c r="H192" s="5"/>
      <c r="I192" s="5"/>
      <c r="J192" s="5"/>
      <c r="K192" s="5"/>
    </row>
    <row r="193" spans="1:11">
      <c r="A193" s="5"/>
      <c r="B193" s="5"/>
      <c r="C193" s="5"/>
      <c r="D193" s="5"/>
      <c r="E193" s="5"/>
      <c r="F193" s="5"/>
      <c r="G193" s="5"/>
      <c r="H193" s="5"/>
      <c r="I193" s="5"/>
      <c r="J193" s="5"/>
      <c r="K193" s="5"/>
    </row>
    <row r="194" spans="1:11">
      <c r="A194" s="5"/>
      <c r="B194" s="5"/>
      <c r="C194" s="5"/>
      <c r="D194" s="5"/>
      <c r="E194" s="5"/>
      <c r="F194" s="5"/>
      <c r="G194" s="5"/>
      <c r="H194" s="5"/>
      <c r="I194" s="5"/>
      <c r="J194" s="5"/>
      <c r="K194" s="5"/>
    </row>
    <row r="195" spans="1:11">
      <c r="A195" s="5"/>
      <c r="B195" s="5"/>
      <c r="C195" s="5"/>
      <c r="D195" s="5"/>
      <c r="E195" s="5"/>
      <c r="F195" s="5"/>
      <c r="G195" s="5"/>
      <c r="H195" s="5"/>
      <c r="I195" s="5"/>
      <c r="J195" s="5"/>
      <c r="K195" s="5"/>
    </row>
    <row r="196" spans="1:11">
      <c r="A196" s="5"/>
      <c r="B196" s="5"/>
      <c r="C196" s="5"/>
      <c r="D196" s="5"/>
      <c r="E196" s="5"/>
      <c r="F196" s="5"/>
      <c r="G196" s="5"/>
      <c r="H196" s="5"/>
      <c r="I196" s="5"/>
      <c r="J196" s="5"/>
      <c r="K196" s="5"/>
    </row>
    <row r="197" spans="1:11">
      <c r="A197" s="5"/>
      <c r="B197" s="5"/>
      <c r="C197" s="5"/>
      <c r="D197" s="5"/>
      <c r="E197" s="5"/>
      <c r="F197" s="5"/>
      <c r="G197" s="5"/>
      <c r="H197" s="5"/>
      <c r="I197" s="5"/>
      <c r="J197" s="5"/>
      <c r="K197" s="5"/>
    </row>
    <row r="198" spans="1:11">
      <c r="A198" s="5"/>
      <c r="B198" s="5"/>
      <c r="C198" s="5"/>
      <c r="D198" s="5"/>
      <c r="E198" s="5"/>
      <c r="F198" s="5"/>
      <c r="G198" s="5"/>
      <c r="H198" s="5"/>
      <c r="I198" s="5"/>
      <c r="J198" s="5"/>
      <c r="K198" s="5"/>
    </row>
    <row r="199" spans="1:11">
      <c r="A199" s="5"/>
      <c r="B199" s="5"/>
      <c r="C199" s="5"/>
      <c r="D199" s="5"/>
      <c r="E199" s="5"/>
      <c r="F199" s="5"/>
      <c r="G199" s="5"/>
      <c r="H199" s="5"/>
      <c r="I199" s="5"/>
      <c r="J199" s="5"/>
      <c r="K199" s="5"/>
    </row>
    <row r="200" spans="1:11">
      <c r="A200" s="5"/>
      <c r="B200" s="5"/>
      <c r="C200" s="5"/>
      <c r="D200" s="5"/>
      <c r="E200" s="5"/>
      <c r="F200" s="5"/>
      <c r="G200" s="5"/>
      <c r="H200" s="5"/>
      <c r="I200" s="5"/>
      <c r="J200" s="5"/>
      <c r="K200" s="5"/>
    </row>
    <row r="201" spans="1:11">
      <c r="A201" s="5"/>
      <c r="B201" s="5"/>
      <c r="C201" s="5"/>
      <c r="D201" s="5"/>
      <c r="E201" s="5"/>
      <c r="F201" s="5"/>
      <c r="G201" s="5"/>
      <c r="H201" s="5"/>
      <c r="I201" s="5"/>
      <c r="J201" s="5"/>
      <c r="K201" s="5"/>
    </row>
    <row r="202" spans="1:11">
      <c r="A202" s="5"/>
      <c r="B202" s="5"/>
      <c r="C202" s="5"/>
      <c r="D202" s="5"/>
      <c r="E202" s="5"/>
      <c r="F202" s="5"/>
      <c r="G202" s="5"/>
      <c r="H202" s="5"/>
      <c r="I202" s="5"/>
      <c r="J202" s="5"/>
      <c r="K202" s="5"/>
    </row>
    <row r="203" spans="1:11">
      <c r="A203" s="5"/>
      <c r="B203" s="5"/>
      <c r="C203" s="5"/>
      <c r="D203" s="5"/>
      <c r="E203" s="5"/>
      <c r="F203" s="5"/>
      <c r="G203" s="5"/>
      <c r="H203" s="5"/>
      <c r="I203" s="5"/>
      <c r="J203" s="5"/>
      <c r="K203" s="5"/>
    </row>
    <row r="204" spans="1:11">
      <c r="A204" s="5"/>
      <c r="B204" s="5"/>
      <c r="C204" s="5"/>
      <c r="D204" s="5"/>
      <c r="E204" s="5"/>
      <c r="F204" s="5"/>
      <c r="G204" s="5"/>
      <c r="H204" s="5"/>
      <c r="I204" s="5"/>
      <c r="J204" s="5"/>
      <c r="K204" s="5"/>
    </row>
    <row r="205" spans="1:11">
      <c r="A205" s="5"/>
      <c r="B205" s="5"/>
      <c r="C205" s="5"/>
      <c r="D205" s="5"/>
      <c r="E205" s="5"/>
      <c r="F205" s="5"/>
      <c r="G205" s="5"/>
      <c r="H205" s="5"/>
      <c r="I205" s="5"/>
      <c r="J205" s="5"/>
      <c r="K205" s="5"/>
    </row>
    <row r="206" spans="1:11">
      <c r="A206" s="5"/>
      <c r="B206" s="5"/>
      <c r="C206" s="5"/>
      <c r="D206" s="5"/>
      <c r="E206" s="5"/>
      <c r="F206" s="5"/>
      <c r="G206" s="5"/>
      <c r="H206" s="5"/>
      <c r="I206" s="5"/>
      <c r="J206" s="5"/>
      <c r="K206" s="5"/>
    </row>
    <row r="207" spans="1:11">
      <c r="A207" s="5"/>
      <c r="B207" s="5"/>
      <c r="C207" s="5"/>
      <c r="D207" s="5"/>
      <c r="E207" s="5"/>
      <c r="F207" s="5"/>
      <c r="G207" s="5"/>
      <c r="H207" s="5"/>
      <c r="I207" s="5"/>
      <c r="J207" s="5"/>
      <c r="K207" s="5"/>
    </row>
    <row r="208" spans="1:11">
      <c r="A208" s="5"/>
      <c r="B208" s="5"/>
      <c r="C208" s="5"/>
      <c r="D208" s="5"/>
      <c r="E208" s="5"/>
      <c r="F208" s="5"/>
      <c r="G208" s="5"/>
      <c r="H208" s="5"/>
      <c r="I208" s="5"/>
      <c r="J208" s="5"/>
      <c r="K208" s="5"/>
    </row>
    <row r="209" spans="1:11">
      <c r="A209" s="5"/>
      <c r="B209" s="5"/>
      <c r="C209" s="5"/>
      <c r="D209" s="5"/>
      <c r="E209" s="5"/>
      <c r="F209" s="5"/>
      <c r="G209" s="5"/>
      <c r="H209" s="5"/>
      <c r="I209" s="5"/>
      <c r="J209" s="5"/>
      <c r="K209" s="5"/>
    </row>
    <row r="210" spans="1:11">
      <c r="A210" s="5"/>
      <c r="B210" s="5"/>
      <c r="C210" s="5"/>
      <c r="D210" s="5"/>
      <c r="E210" s="5"/>
      <c r="F210" s="5"/>
      <c r="G210" s="5"/>
      <c r="H210" s="5"/>
      <c r="I210" s="5"/>
      <c r="J210" s="5"/>
      <c r="K210" s="5"/>
    </row>
    <row r="211" spans="1:11">
      <c r="A211" s="5"/>
      <c r="B211" s="5"/>
      <c r="C211" s="5"/>
      <c r="D211" s="5"/>
      <c r="E211" s="5"/>
      <c r="F211" s="5"/>
      <c r="G211" s="5"/>
      <c r="H211" s="5"/>
      <c r="I211" s="5"/>
      <c r="J211" s="5"/>
      <c r="K211" s="5"/>
    </row>
    <row r="212" spans="1:11">
      <c r="A212" s="5"/>
      <c r="B212" s="5"/>
      <c r="C212" s="5"/>
      <c r="D212" s="5"/>
      <c r="E212" s="5"/>
      <c r="F212" s="5"/>
      <c r="G212" s="5"/>
      <c r="H212" s="5"/>
      <c r="I212" s="5"/>
      <c r="J212" s="5"/>
      <c r="K212" s="5"/>
    </row>
    <row r="213" spans="1:11">
      <c r="A213" s="5"/>
      <c r="B213" s="5"/>
      <c r="C213" s="5"/>
      <c r="D213" s="5"/>
      <c r="E213" s="5"/>
      <c r="F213" s="5"/>
      <c r="G213" s="5"/>
      <c r="H213" s="5"/>
      <c r="I213" s="5"/>
      <c r="J213" s="5"/>
      <c r="K213" s="5"/>
    </row>
    <row r="214" spans="1:11">
      <c r="A214" s="5"/>
      <c r="B214" s="5"/>
      <c r="C214" s="5"/>
      <c r="D214" s="5"/>
      <c r="E214" s="5"/>
      <c r="F214" s="5"/>
      <c r="G214" s="5"/>
      <c r="H214" s="5"/>
      <c r="I214" s="5"/>
      <c r="J214" s="5"/>
      <c r="K214" s="5"/>
    </row>
    <row r="215" spans="1:11">
      <c r="A215" s="5"/>
      <c r="B215" s="5"/>
      <c r="C215" s="5"/>
      <c r="D215" s="5"/>
      <c r="E215" s="5"/>
      <c r="F215" s="5"/>
      <c r="G215" s="5"/>
      <c r="H215" s="5"/>
      <c r="I215" s="5"/>
      <c r="J215" s="5"/>
      <c r="K215" s="5"/>
    </row>
    <row r="216" spans="1:11">
      <c r="A216" s="5"/>
      <c r="B216" s="5"/>
      <c r="C216" s="5"/>
      <c r="D216" s="5"/>
      <c r="E216" s="5"/>
      <c r="F216" s="5"/>
      <c r="G216" s="5"/>
      <c r="H216" s="5"/>
      <c r="I216" s="5"/>
      <c r="J216" s="5"/>
      <c r="K216" s="5"/>
    </row>
    <row r="217" spans="1:11">
      <c r="A217" s="5"/>
      <c r="B217" s="5"/>
      <c r="C217" s="5"/>
      <c r="D217" s="5"/>
      <c r="E217" s="5"/>
      <c r="F217" s="5"/>
      <c r="G217" s="5"/>
      <c r="H217" s="5"/>
      <c r="I217" s="5"/>
      <c r="J217" s="5"/>
      <c r="K217" s="5"/>
    </row>
    <row r="218" spans="1:11">
      <c r="A218" s="5"/>
      <c r="B218" s="5"/>
      <c r="C218" s="5"/>
      <c r="D218" s="5"/>
      <c r="E218" s="5"/>
      <c r="F218" s="5"/>
      <c r="G218" s="5"/>
      <c r="H218" s="5"/>
      <c r="I218" s="5"/>
      <c r="J218" s="5"/>
      <c r="K218" s="5"/>
    </row>
    <row r="219" spans="1:11">
      <c r="A219" s="5"/>
      <c r="B219" s="5"/>
      <c r="C219" s="5"/>
      <c r="D219" s="5"/>
      <c r="E219" s="5"/>
      <c r="F219" s="5"/>
      <c r="G219" s="5"/>
      <c r="H219" s="5"/>
      <c r="I219" s="5"/>
      <c r="J219" s="5"/>
      <c r="K219" s="5"/>
    </row>
    <row r="220" spans="1:11">
      <c r="A220" s="5"/>
      <c r="B220" s="5"/>
      <c r="C220" s="5"/>
      <c r="D220" s="5"/>
      <c r="E220" s="5"/>
      <c r="F220" s="5"/>
      <c r="G220" s="5"/>
      <c r="H220" s="5"/>
      <c r="I220" s="5"/>
      <c r="J220" s="5"/>
      <c r="K220" s="5"/>
    </row>
    <row r="221" spans="1:11">
      <c r="A221" s="5"/>
      <c r="B221" s="5"/>
      <c r="C221" s="5"/>
      <c r="D221" s="5"/>
      <c r="E221" s="5"/>
      <c r="F221" s="5"/>
      <c r="G221" s="5"/>
      <c r="H221" s="5"/>
      <c r="I221" s="5"/>
      <c r="J221" s="5"/>
      <c r="K221" s="5"/>
    </row>
    <row r="222" spans="1:11">
      <c r="A222" s="5"/>
      <c r="B222" s="5"/>
      <c r="C222" s="5"/>
      <c r="D222" s="5"/>
      <c r="E222" s="5"/>
      <c r="F222" s="5"/>
      <c r="G222" s="5"/>
      <c r="H222" s="5"/>
      <c r="I222" s="5"/>
      <c r="J222" s="5"/>
      <c r="K222" s="5"/>
    </row>
    <row r="223" spans="1:11">
      <c r="A223" s="5"/>
      <c r="B223" s="5"/>
      <c r="C223" s="5"/>
      <c r="D223" s="5"/>
      <c r="E223" s="5"/>
      <c r="F223" s="5"/>
      <c r="G223" s="5"/>
      <c r="H223" s="5"/>
      <c r="I223" s="5"/>
      <c r="J223" s="5"/>
      <c r="K223" s="5"/>
    </row>
    <row r="224" spans="1:11">
      <c r="A224" s="5"/>
      <c r="B224" s="5"/>
      <c r="C224" s="5"/>
      <c r="D224" s="5"/>
      <c r="E224" s="5"/>
      <c r="F224" s="5"/>
      <c r="G224" s="5"/>
      <c r="H224" s="5"/>
      <c r="I224" s="5"/>
      <c r="J224" s="5"/>
      <c r="K224" s="5"/>
    </row>
    <row r="225" spans="1:11">
      <c r="A225" s="5"/>
      <c r="B225" s="5"/>
      <c r="C225" s="5"/>
      <c r="D225" s="5"/>
      <c r="E225" s="5"/>
      <c r="F225" s="5"/>
      <c r="G225" s="5"/>
      <c r="H225" s="5"/>
      <c r="I225" s="5"/>
      <c r="J225" s="5"/>
      <c r="K225" s="5"/>
    </row>
    <row r="226" spans="1:11">
      <c r="A226" s="5"/>
      <c r="B226" s="5"/>
      <c r="C226" s="5"/>
      <c r="D226" s="5"/>
      <c r="E226" s="5"/>
      <c r="F226" s="5"/>
      <c r="G226" s="5"/>
      <c r="H226" s="5"/>
      <c r="I226" s="5"/>
      <c r="J226" s="5"/>
      <c r="K226" s="5"/>
    </row>
    <row r="227" spans="1:11">
      <c r="A227" s="5"/>
      <c r="B227" s="5"/>
      <c r="C227" s="5"/>
      <c r="D227" s="5"/>
      <c r="E227" s="5"/>
      <c r="F227" s="5"/>
      <c r="G227" s="5"/>
      <c r="H227" s="5"/>
      <c r="I227" s="5"/>
      <c r="J227" s="5"/>
      <c r="K227" s="5"/>
    </row>
    <row r="228" spans="1:11">
      <c r="A228" s="5"/>
      <c r="B228" s="5"/>
      <c r="C228" s="5"/>
      <c r="D228" s="5"/>
      <c r="E228" s="5"/>
      <c r="F228" s="5"/>
      <c r="G228" s="5"/>
      <c r="H228" s="5"/>
      <c r="I228" s="5"/>
      <c r="J228" s="5"/>
      <c r="K228" s="5"/>
    </row>
    <row r="229" spans="1:11">
      <c r="A229" s="5"/>
      <c r="B229" s="5"/>
      <c r="C229" s="5"/>
      <c r="D229" s="5"/>
      <c r="E229" s="5"/>
      <c r="F229" s="5"/>
      <c r="G229" s="5"/>
      <c r="H229" s="5"/>
      <c r="I229" s="5"/>
      <c r="J229" s="5"/>
      <c r="K229" s="5"/>
    </row>
    <row r="230" spans="1:11">
      <c r="A230" s="5"/>
      <c r="B230" s="5"/>
      <c r="C230" s="5"/>
      <c r="D230" s="5"/>
      <c r="E230" s="5"/>
      <c r="F230" s="5"/>
      <c r="G230" s="5"/>
      <c r="H230" s="5"/>
      <c r="I230" s="5"/>
      <c r="J230" s="5"/>
      <c r="K230" s="5"/>
    </row>
    <row r="231" spans="1:11">
      <c r="A231" s="5"/>
      <c r="B231" s="5"/>
      <c r="C231" s="5"/>
      <c r="D231" s="5"/>
      <c r="E231" s="5"/>
      <c r="F231" s="5"/>
      <c r="G231" s="5"/>
      <c r="H231" s="5"/>
      <c r="I231" s="5"/>
      <c r="J231" s="5"/>
      <c r="K231" s="5"/>
    </row>
    <row r="232" spans="1:11">
      <c r="A232" s="5"/>
      <c r="B232" s="5"/>
      <c r="C232" s="5"/>
      <c r="D232" s="5"/>
      <c r="E232" s="5"/>
      <c r="F232" s="5"/>
      <c r="G232" s="5"/>
      <c r="H232" s="5"/>
      <c r="I232" s="5"/>
      <c r="J232" s="5"/>
      <c r="K232" s="5"/>
    </row>
    <row r="233" spans="1:11">
      <c r="A233" s="5"/>
      <c r="B233" s="5"/>
      <c r="C233" s="5"/>
      <c r="D233" s="5"/>
      <c r="E233" s="5"/>
      <c r="F233" s="5"/>
      <c r="G233" s="5"/>
      <c r="H233" s="5"/>
      <c r="I233" s="5"/>
      <c r="J233" s="5"/>
      <c r="K233" s="5"/>
    </row>
    <row r="234" spans="1:11">
      <c r="A234" s="5"/>
      <c r="B234" s="5"/>
      <c r="C234" s="5"/>
      <c r="D234" s="5"/>
      <c r="E234" s="5"/>
      <c r="F234" s="5"/>
      <c r="G234" s="5"/>
      <c r="H234" s="5"/>
      <c r="I234" s="5"/>
      <c r="J234" s="5"/>
      <c r="K234" s="5"/>
    </row>
    <row r="235" spans="1:11">
      <c r="A235" s="5"/>
      <c r="B235" s="5"/>
      <c r="C235" s="5"/>
      <c r="D235" s="5"/>
      <c r="E235" s="5"/>
      <c r="F235" s="5"/>
      <c r="G235" s="5"/>
      <c r="H235" s="5"/>
      <c r="I235" s="5"/>
      <c r="J235" s="5"/>
      <c r="K235" s="5"/>
    </row>
    <row r="236" spans="1:11">
      <c r="A236" s="5"/>
      <c r="B236" s="5"/>
      <c r="C236" s="5"/>
      <c r="D236" s="5"/>
      <c r="E236" s="5"/>
      <c r="F236" s="5"/>
      <c r="G236" s="5"/>
      <c r="H236" s="5"/>
      <c r="I236" s="5"/>
      <c r="J236" s="5"/>
      <c r="K236" s="5"/>
    </row>
    <row r="237" spans="1:11">
      <c r="A237" s="5"/>
      <c r="B237" s="5"/>
      <c r="C237" s="5"/>
      <c r="D237" s="5"/>
      <c r="E237" s="5"/>
      <c r="F237" s="5"/>
      <c r="G237" s="5"/>
      <c r="H237" s="5"/>
      <c r="I237" s="5"/>
      <c r="J237" s="5"/>
      <c r="K237" s="5"/>
    </row>
    <row r="238" spans="1:11">
      <c r="A238" s="5"/>
      <c r="B238" s="5"/>
      <c r="C238" s="5"/>
      <c r="D238" s="5"/>
      <c r="E238" s="5"/>
      <c r="F238" s="5"/>
      <c r="G238" s="5"/>
      <c r="H238" s="5"/>
      <c r="I238" s="5"/>
      <c r="J238" s="5"/>
      <c r="K238" s="5"/>
    </row>
    <row r="239" spans="1:11">
      <c r="A239" s="5"/>
      <c r="B239" s="5"/>
      <c r="C239" s="5"/>
      <c r="D239" s="5"/>
      <c r="E239" s="5"/>
      <c r="F239" s="5"/>
      <c r="G239" s="5"/>
      <c r="H239" s="5"/>
      <c r="I239" s="5"/>
      <c r="J239" s="5"/>
      <c r="K239" s="5"/>
    </row>
    <row r="240" spans="1:11">
      <c r="A240" s="5"/>
      <c r="B240" s="5"/>
      <c r="C240" s="5"/>
      <c r="D240" s="5"/>
      <c r="E240" s="5"/>
      <c r="F240" s="5"/>
      <c r="G240" s="5"/>
      <c r="H240" s="5"/>
      <c r="I240" s="5"/>
      <c r="J240" s="5"/>
      <c r="K240" s="5"/>
    </row>
    <row r="241" spans="1:11">
      <c r="A241" s="5"/>
      <c r="B241" s="5"/>
      <c r="C241" s="5"/>
      <c r="D241" s="5"/>
      <c r="E241" s="5"/>
      <c r="F241" s="5"/>
      <c r="G241" s="5"/>
      <c r="H241" s="5"/>
      <c r="I241" s="5"/>
      <c r="J241" s="5"/>
      <c r="K241" s="5"/>
    </row>
    <row r="242" spans="1:11">
      <c r="A242" s="5"/>
      <c r="B242" s="5"/>
      <c r="C242" s="5"/>
      <c r="D242" s="5"/>
      <c r="E242" s="5"/>
      <c r="F242" s="5"/>
      <c r="G242" s="5"/>
      <c r="H242" s="5"/>
      <c r="I242" s="5"/>
      <c r="J242" s="5"/>
      <c r="K242" s="5"/>
    </row>
    <row r="243" spans="1:11">
      <c r="A243" s="5"/>
      <c r="B243" s="5"/>
      <c r="C243" s="5"/>
      <c r="D243" s="5"/>
      <c r="E243" s="5"/>
      <c r="F243" s="5"/>
      <c r="G243" s="5"/>
      <c r="H243" s="5"/>
      <c r="I243" s="5"/>
      <c r="J243" s="5"/>
      <c r="K243" s="5"/>
    </row>
    <row r="244" spans="1:11">
      <c r="A244" s="5"/>
      <c r="B244" s="5"/>
      <c r="C244" s="5"/>
      <c r="D244" s="5"/>
      <c r="E244" s="5"/>
      <c r="F244" s="5"/>
      <c r="G244" s="5"/>
      <c r="H244" s="5"/>
      <c r="I244" s="5"/>
      <c r="J244" s="5"/>
      <c r="K244" s="5"/>
    </row>
    <row r="245" spans="1:11">
      <c r="A245" s="5"/>
      <c r="B245" s="5"/>
      <c r="C245" s="5"/>
      <c r="D245" s="5"/>
      <c r="E245" s="5"/>
      <c r="F245" s="5"/>
      <c r="G245" s="5"/>
      <c r="H245" s="5"/>
      <c r="I245" s="5"/>
      <c r="J245" s="5"/>
      <c r="K245" s="5"/>
    </row>
    <row r="246" spans="1:11">
      <c r="A246" s="5"/>
      <c r="B246" s="5"/>
      <c r="C246" s="5"/>
      <c r="D246" s="5"/>
      <c r="E246" s="5"/>
      <c r="F246" s="5"/>
      <c r="G246" s="5"/>
      <c r="H246" s="5"/>
      <c r="I246" s="5"/>
      <c r="J246" s="5"/>
      <c r="K246" s="5"/>
    </row>
    <row r="247" spans="1:11">
      <c r="A247" s="5"/>
      <c r="B247" s="5"/>
      <c r="C247" s="5"/>
      <c r="D247" s="5"/>
      <c r="E247" s="5"/>
      <c r="F247" s="5"/>
      <c r="G247" s="5"/>
      <c r="H247" s="5"/>
      <c r="I247" s="5"/>
      <c r="J247" s="5"/>
      <c r="K247" s="5"/>
    </row>
    <row r="248" spans="1:11">
      <c r="A248" s="5"/>
      <c r="B248" s="5"/>
      <c r="C248" s="5"/>
      <c r="D248" s="5"/>
      <c r="E248" s="5"/>
      <c r="F248" s="5"/>
      <c r="G248" s="5"/>
      <c r="H248" s="5"/>
      <c r="I248" s="5"/>
      <c r="J248" s="5"/>
      <c r="K248" s="5"/>
    </row>
    <row r="249" spans="1:11">
      <c r="A249" s="5"/>
      <c r="B249" s="5"/>
      <c r="C249" s="5"/>
      <c r="D249" s="5"/>
      <c r="E249" s="5"/>
      <c r="F249" s="5"/>
      <c r="G249" s="5"/>
      <c r="H249" s="5"/>
      <c r="I249" s="5"/>
      <c r="J249" s="5"/>
      <c r="K249" s="5"/>
    </row>
    <row r="250" spans="1:11">
      <c r="A250" s="5"/>
      <c r="B250" s="5"/>
      <c r="C250" s="5"/>
      <c r="D250" s="5"/>
      <c r="E250" s="5"/>
      <c r="F250" s="5"/>
      <c r="G250" s="5"/>
      <c r="H250" s="5"/>
      <c r="I250" s="5"/>
      <c r="J250" s="5"/>
      <c r="K250" s="5"/>
    </row>
    <row r="251" spans="1:11">
      <c r="A251" s="5"/>
      <c r="B251" s="5"/>
      <c r="C251" s="5"/>
      <c r="D251" s="5"/>
      <c r="E251" s="5"/>
      <c r="F251" s="5"/>
      <c r="G251" s="5"/>
      <c r="H251" s="5"/>
      <c r="I251" s="5"/>
      <c r="J251" s="5"/>
      <c r="K251" s="5"/>
    </row>
    <row r="252" spans="1:11">
      <c r="A252" s="5"/>
      <c r="B252" s="5"/>
      <c r="C252" s="5"/>
      <c r="D252" s="5"/>
      <c r="E252" s="5"/>
      <c r="F252" s="5"/>
      <c r="G252" s="5"/>
      <c r="H252" s="5"/>
      <c r="I252" s="5"/>
      <c r="J252" s="5"/>
      <c r="K252" s="5"/>
    </row>
    <row r="253" spans="1:11">
      <c r="A253" s="5"/>
      <c r="B253" s="5"/>
      <c r="C253" s="5"/>
      <c r="D253" s="5"/>
      <c r="E253" s="5"/>
      <c r="F253" s="5"/>
      <c r="G253" s="5"/>
      <c r="H253" s="5"/>
      <c r="I253" s="5"/>
      <c r="J253" s="5"/>
      <c r="K253" s="5"/>
    </row>
    <row r="254" spans="1:11">
      <c r="A254" s="5"/>
      <c r="B254" s="5"/>
      <c r="C254" s="5"/>
      <c r="D254" s="5"/>
      <c r="E254" s="5"/>
      <c r="F254" s="5"/>
      <c r="G254" s="5"/>
      <c r="H254" s="5"/>
      <c r="I254" s="5"/>
      <c r="J254" s="5"/>
      <c r="K254" s="5"/>
    </row>
    <row r="255" spans="1:11">
      <c r="A255" s="5"/>
      <c r="B255" s="5"/>
      <c r="C255" s="5"/>
      <c r="D255" s="5"/>
      <c r="E255" s="5"/>
      <c r="F255" s="5"/>
      <c r="G255" s="5"/>
      <c r="H255" s="5"/>
      <c r="I255" s="5"/>
      <c r="J255" s="5"/>
      <c r="K255" s="5"/>
    </row>
    <row r="256" spans="1:11">
      <c r="A256" s="5"/>
      <c r="B256" s="5"/>
      <c r="C256" s="5"/>
      <c r="D256" s="5"/>
      <c r="E256" s="5"/>
      <c r="F256" s="5"/>
      <c r="G256" s="5"/>
      <c r="H256" s="5"/>
      <c r="I256" s="5"/>
      <c r="J256" s="5"/>
      <c r="K256" s="5"/>
    </row>
    <row r="257" spans="1:11">
      <c r="A257" s="5"/>
      <c r="B257" s="5"/>
      <c r="C257" s="5"/>
      <c r="D257" s="5"/>
      <c r="E257" s="5"/>
      <c r="F257" s="5"/>
      <c r="G257" s="5"/>
      <c r="H257" s="5"/>
      <c r="I257" s="5"/>
      <c r="J257" s="5"/>
      <c r="K257" s="5"/>
    </row>
    <row r="258" spans="1:11">
      <c r="A258" s="5"/>
      <c r="B258" s="5"/>
      <c r="C258" s="5"/>
      <c r="D258" s="5"/>
      <c r="E258" s="5"/>
      <c r="F258" s="5"/>
      <c r="G258" s="5"/>
      <c r="H258" s="5"/>
      <c r="I258" s="5"/>
      <c r="J258" s="5"/>
      <c r="K258" s="5"/>
    </row>
    <row r="259" spans="1:11">
      <c r="A259" s="5"/>
      <c r="B259" s="5"/>
      <c r="C259" s="5"/>
      <c r="D259" s="5"/>
      <c r="E259" s="5"/>
      <c r="F259" s="5"/>
      <c r="G259" s="5"/>
      <c r="H259" s="5"/>
      <c r="I259" s="5"/>
      <c r="J259" s="5"/>
      <c r="K259" s="5"/>
    </row>
    <row r="260" spans="1:11">
      <c r="A260" s="5"/>
      <c r="B260" s="5"/>
      <c r="C260" s="5"/>
      <c r="D260" s="5"/>
      <c r="E260" s="5"/>
      <c r="F260" s="5"/>
      <c r="G260" s="5"/>
      <c r="H260" s="5"/>
      <c r="I260" s="5"/>
      <c r="J260" s="5"/>
      <c r="K260" s="5"/>
    </row>
    <row r="261" spans="1:11">
      <c r="A261" s="5"/>
      <c r="B261" s="5"/>
      <c r="C261" s="5"/>
      <c r="D261" s="5"/>
      <c r="E261" s="5"/>
      <c r="F261" s="5"/>
      <c r="G261" s="5"/>
      <c r="H261" s="5"/>
      <c r="I261" s="5"/>
      <c r="J261" s="5"/>
      <c r="K261" s="5"/>
    </row>
    <row r="262" spans="1:11">
      <c r="A262" s="5"/>
      <c r="B262" s="5"/>
      <c r="C262" s="5"/>
      <c r="D262" s="5"/>
      <c r="E262" s="5"/>
      <c r="F262" s="5"/>
      <c r="G262" s="5"/>
      <c r="H262" s="5"/>
      <c r="I262" s="5"/>
      <c r="J262" s="5"/>
      <c r="K262" s="5"/>
    </row>
    <row r="263" spans="1:11">
      <c r="A263" s="5"/>
      <c r="B263" s="5"/>
      <c r="C263" s="5"/>
      <c r="D263" s="5"/>
      <c r="E263" s="5"/>
      <c r="F263" s="5"/>
      <c r="G263" s="5"/>
      <c r="H263" s="5"/>
      <c r="I263" s="5"/>
      <c r="J263" s="5"/>
      <c r="K263" s="5"/>
    </row>
    <row r="264" spans="1:11">
      <c r="A264" s="5"/>
      <c r="B264" s="5"/>
      <c r="C264" s="5"/>
      <c r="D264" s="5"/>
      <c r="E264" s="5"/>
      <c r="F264" s="5"/>
      <c r="G264" s="5"/>
      <c r="H264" s="5"/>
      <c r="I264" s="5"/>
      <c r="J264" s="5"/>
      <c r="K264" s="5"/>
    </row>
    <row r="265" spans="1:11">
      <c r="A265" s="5"/>
      <c r="B265" s="5"/>
      <c r="C265" s="5"/>
      <c r="D265" s="5"/>
      <c r="E265" s="5"/>
      <c r="F265" s="5"/>
      <c r="G265" s="5"/>
      <c r="H265" s="5"/>
      <c r="I265" s="5"/>
      <c r="J265" s="5"/>
      <c r="K265" s="5"/>
    </row>
    <row r="266" spans="1:11">
      <c r="A266" s="5"/>
      <c r="B266" s="5"/>
      <c r="C266" s="5"/>
      <c r="D266" s="5"/>
      <c r="E266" s="5"/>
      <c r="F266" s="5"/>
      <c r="G266" s="5"/>
      <c r="H266" s="5"/>
      <c r="I266" s="5"/>
      <c r="J266" s="5"/>
      <c r="K266" s="5"/>
    </row>
    <row r="267" spans="1:11">
      <c r="A267" s="5"/>
      <c r="B267" s="5"/>
      <c r="C267" s="5"/>
      <c r="D267" s="5"/>
      <c r="E267" s="5"/>
      <c r="F267" s="5"/>
      <c r="G267" s="5"/>
      <c r="H267" s="5"/>
      <c r="I267" s="5"/>
      <c r="J267" s="5"/>
      <c r="K267" s="5"/>
    </row>
    <row r="268" spans="1:11">
      <c r="A268" s="5"/>
      <c r="B268" s="5"/>
      <c r="C268" s="5"/>
      <c r="D268" s="5"/>
      <c r="E268" s="5"/>
      <c r="F268" s="5"/>
      <c r="G268" s="5"/>
      <c r="H268" s="5"/>
      <c r="I268" s="5"/>
      <c r="J268" s="5"/>
      <c r="K268" s="5"/>
    </row>
    <row r="269" spans="1:11">
      <c r="A269" s="5"/>
      <c r="B269" s="5"/>
      <c r="C269" s="5"/>
      <c r="D269" s="5"/>
      <c r="E269" s="5"/>
      <c r="F269" s="5"/>
      <c r="G269" s="5"/>
      <c r="H269" s="5"/>
      <c r="I269" s="5"/>
      <c r="J269" s="5"/>
      <c r="K269" s="5"/>
    </row>
    <row r="270" spans="1:11">
      <c r="A270" s="5"/>
      <c r="B270" s="5"/>
      <c r="C270" s="5"/>
      <c r="D270" s="5"/>
      <c r="E270" s="5"/>
      <c r="F270" s="5"/>
      <c r="G270" s="5"/>
      <c r="H270" s="5"/>
      <c r="I270" s="5"/>
      <c r="J270" s="5"/>
      <c r="K270" s="5"/>
    </row>
    <row r="271" spans="1:11">
      <c r="A271" s="5"/>
      <c r="B271" s="5"/>
      <c r="C271" s="5"/>
      <c r="D271" s="5"/>
      <c r="E271" s="5"/>
      <c r="F271" s="5"/>
      <c r="G271" s="5"/>
      <c r="H271" s="5"/>
      <c r="I271" s="5"/>
      <c r="J271" s="5"/>
      <c r="K271" s="5"/>
    </row>
    <row r="272" spans="1:11">
      <c r="A272" s="5"/>
      <c r="B272" s="5"/>
      <c r="C272" s="5"/>
      <c r="D272" s="5"/>
      <c r="E272" s="5"/>
      <c r="F272" s="5"/>
      <c r="G272" s="5"/>
      <c r="H272" s="5"/>
      <c r="I272" s="5"/>
      <c r="J272" s="5"/>
      <c r="K272" s="5"/>
    </row>
    <row r="273" spans="1:11">
      <c r="A273" s="5"/>
      <c r="B273" s="5"/>
      <c r="C273" s="5"/>
      <c r="D273" s="5"/>
      <c r="E273" s="5"/>
      <c r="F273" s="5"/>
      <c r="G273" s="5"/>
      <c r="H273" s="5"/>
      <c r="I273" s="5"/>
      <c r="J273" s="5"/>
      <c r="K273" s="5"/>
    </row>
    <row r="274" spans="1:11">
      <c r="A274" s="5"/>
      <c r="B274" s="5"/>
      <c r="C274" s="5"/>
      <c r="D274" s="5"/>
      <c r="E274" s="5"/>
      <c r="F274" s="5"/>
      <c r="G274" s="5"/>
      <c r="H274" s="5"/>
      <c r="I274" s="5"/>
      <c r="J274" s="5"/>
      <c r="K274" s="5"/>
    </row>
    <row r="275" spans="1:11">
      <c r="A275" s="5"/>
      <c r="B275" s="5"/>
      <c r="C275" s="5"/>
      <c r="D275" s="5"/>
      <c r="E275" s="5"/>
      <c r="F275" s="5"/>
      <c r="G275" s="5"/>
      <c r="H275" s="5"/>
      <c r="I275" s="5"/>
      <c r="J275" s="5"/>
      <c r="K275" s="5"/>
    </row>
    <row r="276" spans="1:11">
      <c r="A276" s="5"/>
      <c r="B276" s="5"/>
      <c r="C276" s="5"/>
      <c r="D276" s="5"/>
      <c r="E276" s="5"/>
      <c r="F276" s="5"/>
      <c r="G276" s="5"/>
      <c r="H276" s="5"/>
      <c r="I276" s="5"/>
      <c r="J276" s="5"/>
      <c r="K276" s="5"/>
    </row>
    <row r="277" spans="1:11">
      <c r="A277" s="5"/>
      <c r="B277" s="5"/>
      <c r="C277" s="5"/>
      <c r="D277" s="5"/>
      <c r="E277" s="5"/>
      <c r="F277" s="5"/>
      <c r="G277" s="5"/>
      <c r="H277" s="5"/>
      <c r="I277" s="5"/>
      <c r="J277" s="5"/>
      <c r="K277" s="5"/>
    </row>
    <row r="278" spans="1:11">
      <c r="A278" s="5"/>
      <c r="B278" s="5"/>
      <c r="C278" s="5"/>
      <c r="D278" s="5"/>
      <c r="E278" s="5"/>
      <c r="F278" s="5"/>
      <c r="G278" s="5"/>
      <c r="H278" s="5"/>
      <c r="I278" s="5"/>
      <c r="J278" s="5"/>
      <c r="K278" s="5"/>
    </row>
    <row r="279" spans="1:11">
      <c r="A279" s="5"/>
      <c r="B279" s="5"/>
      <c r="C279" s="5"/>
      <c r="D279" s="5"/>
      <c r="E279" s="5"/>
      <c r="F279" s="5"/>
      <c r="G279" s="5"/>
      <c r="H279" s="5"/>
      <c r="I279" s="5"/>
      <c r="J279" s="5"/>
      <c r="K279" s="5"/>
    </row>
    <row r="280" spans="1:11">
      <c r="A280" s="5"/>
      <c r="B280" s="5"/>
      <c r="C280" s="5"/>
      <c r="D280" s="5"/>
      <c r="E280" s="5"/>
      <c r="F280" s="5"/>
      <c r="G280" s="5"/>
      <c r="H280" s="5"/>
      <c r="I280" s="5"/>
      <c r="J280" s="5"/>
      <c r="K280" s="5"/>
    </row>
    <row r="281" spans="1:11">
      <c r="A281" s="5"/>
      <c r="B281" s="5"/>
      <c r="C281" s="5"/>
      <c r="D281" s="5"/>
      <c r="E281" s="5"/>
      <c r="F281" s="5"/>
      <c r="G281" s="5"/>
      <c r="H281" s="5"/>
      <c r="I281" s="5"/>
      <c r="J281" s="5"/>
      <c r="K281" s="5"/>
    </row>
    <row r="282" spans="1:11">
      <c r="A282" s="5"/>
      <c r="B282" s="5"/>
      <c r="C282" s="5"/>
      <c r="D282" s="5"/>
      <c r="E282" s="5"/>
      <c r="F282" s="5"/>
      <c r="G282" s="5"/>
      <c r="H282" s="5"/>
      <c r="I282" s="5"/>
      <c r="J282" s="5"/>
      <c r="K282" s="5"/>
    </row>
    <row r="283" spans="1:11">
      <c r="A283" s="5"/>
      <c r="B283" s="5"/>
      <c r="C283" s="5"/>
      <c r="D283" s="5"/>
      <c r="E283" s="5"/>
      <c r="F283" s="5"/>
      <c r="G283" s="5"/>
      <c r="H283" s="5"/>
      <c r="I283" s="5"/>
      <c r="J283" s="5"/>
      <c r="K283" s="5"/>
    </row>
    <row r="284" spans="1:11">
      <c r="A284" s="5"/>
      <c r="B284" s="5"/>
      <c r="C284" s="5"/>
      <c r="D284" s="5"/>
      <c r="E284" s="5"/>
      <c r="F284" s="5"/>
      <c r="G284" s="5"/>
      <c r="H284" s="5"/>
      <c r="I284" s="5"/>
      <c r="J284" s="5"/>
      <c r="K284" s="5"/>
    </row>
    <row r="285" spans="1:11">
      <c r="A285" s="5"/>
      <c r="B285" s="5"/>
      <c r="C285" s="5"/>
      <c r="D285" s="5"/>
      <c r="E285" s="5"/>
      <c r="F285" s="5"/>
      <c r="G285" s="5"/>
      <c r="H285" s="5"/>
      <c r="I285" s="5"/>
      <c r="J285" s="5"/>
      <c r="K285" s="5"/>
    </row>
    <row r="286" spans="1:11">
      <c r="A286" s="5"/>
      <c r="B286" s="5"/>
      <c r="C286" s="5"/>
      <c r="D286" s="5"/>
      <c r="E286" s="5"/>
      <c r="F286" s="5"/>
      <c r="G286" s="5"/>
      <c r="H286" s="5"/>
      <c r="I286" s="5"/>
      <c r="J286" s="5"/>
      <c r="K286" s="5"/>
    </row>
    <row r="287" spans="1:11">
      <c r="A287" s="5"/>
      <c r="B287" s="5"/>
      <c r="C287" s="5"/>
      <c r="D287" s="5"/>
      <c r="E287" s="5"/>
      <c r="F287" s="5"/>
      <c r="G287" s="5"/>
      <c r="H287" s="5"/>
      <c r="I287" s="5"/>
      <c r="J287" s="5"/>
      <c r="K287" s="5"/>
    </row>
    <row r="288" spans="1:11">
      <c r="A288" s="5"/>
      <c r="B288" s="5"/>
      <c r="C288" s="5"/>
      <c r="D288" s="5"/>
      <c r="E288" s="5"/>
      <c r="F288" s="5"/>
      <c r="G288" s="5"/>
      <c r="H288" s="5"/>
      <c r="I288" s="5"/>
      <c r="J288" s="5"/>
      <c r="K288" s="5"/>
    </row>
    <row r="289" spans="1:11">
      <c r="A289" s="5"/>
      <c r="B289" s="5"/>
      <c r="C289" s="5"/>
      <c r="D289" s="5"/>
      <c r="E289" s="5"/>
      <c r="F289" s="5"/>
      <c r="G289" s="5"/>
      <c r="H289" s="5"/>
      <c r="I289" s="5"/>
      <c r="J289" s="5"/>
      <c r="K289" s="5"/>
    </row>
    <row r="290" spans="1:11">
      <c r="A290" s="5"/>
      <c r="B290" s="5"/>
      <c r="C290" s="5"/>
      <c r="D290" s="5"/>
      <c r="E290" s="5"/>
      <c r="F290" s="5"/>
      <c r="G290" s="5"/>
      <c r="H290" s="5"/>
      <c r="I290" s="5"/>
      <c r="J290" s="5"/>
      <c r="K290" s="5"/>
    </row>
    <row r="291" spans="1:11">
      <c r="A291" s="5"/>
      <c r="B291" s="5"/>
      <c r="C291" s="5"/>
      <c r="D291" s="5"/>
      <c r="E291" s="5"/>
      <c r="F291" s="5"/>
      <c r="G291" s="5"/>
      <c r="H291" s="5"/>
      <c r="I291" s="5"/>
      <c r="J291" s="5"/>
      <c r="K291" s="5"/>
    </row>
    <row r="292" spans="1:11">
      <c r="A292" s="5"/>
      <c r="B292" s="5"/>
      <c r="C292" s="5"/>
      <c r="D292" s="5"/>
      <c r="E292" s="5"/>
      <c r="F292" s="5"/>
      <c r="G292" s="5"/>
      <c r="H292" s="5"/>
      <c r="I292" s="5"/>
      <c r="J292" s="5"/>
      <c r="K292" s="5"/>
    </row>
    <row r="293" spans="1:11">
      <c r="A293" s="5"/>
      <c r="B293" s="5"/>
      <c r="C293" s="5"/>
      <c r="D293" s="5"/>
      <c r="E293" s="5"/>
      <c r="F293" s="5"/>
      <c r="G293" s="5"/>
      <c r="H293" s="5"/>
      <c r="I293" s="5"/>
      <c r="J293" s="5"/>
      <c r="K293" s="5"/>
    </row>
    <row r="294" spans="1:11">
      <c r="A294" s="5"/>
      <c r="B294" s="5"/>
      <c r="C294" s="5"/>
      <c r="D294" s="5"/>
      <c r="E294" s="5"/>
      <c r="F294" s="5"/>
      <c r="G294" s="5"/>
      <c r="H294" s="5"/>
      <c r="I294" s="5"/>
      <c r="J294" s="5"/>
      <c r="K294" s="5"/>
    </row>
    <row r="295" spans="1:11">
      <c r="A295" s="5"/>
      <c r="B295" s="5"/>
      <c r="C295" s="5"/>
      <c r="D295" s="5"/>
      <c r="E295" s="5"/>
      <c r="F295" s="5"/>
      <c r="G295" s="5"/>
      <c r="H295" s="5"/>
      <c r="I295" s="5"/>
      <c r="J295" s="5"/>
      <c r="K295" s="5"/>
    </row>
    <row r="296" spans="1:11">
      <c r="A296" s="5"/>
      <c r="B296" s="5"/>
      <c r="C296" s="5"/>
      <c r="D296" s="5"/>
      <c r="E296" s="5"/>
      <c r="F296" s="5"/>
      <c r="G296" s="5"/>
      <c r="H296" s="5"/>
      <c r="I296" s="5"/>
      <c r="J296" s="5"/>
      <c r="K296" s="5"/>
    </row>
    <row r="297" spans="1:11">
      <c r="A297" s="5"/>
      <c r="B297" s="5"/>
      <c r="C297" s="5"/>
      <c r="D297" s="5"/>
      <c r="E297" s="5"/>
      <c r="F297" s="5"/>
      <c r="G297" s="5"/>
      <c r="H297" s="5"/>
      <c r="I297" s="5"/>
      <c r="J297" s="5"/>
      <c r="K297" s="5"/>
    </row>
    <row r="298" spans="1:11">
      <c r="A298" s="5"/>
      <c r="B298" s="5"/>
      <c r="C298" s="5"/>
      <c r="D298" s="5"/>
      <c r="E298" s="5"/>
      <c r="F298" s="5"/>
      <c r="G298" s="5"/>
      <c r="H298" s="5"/>
      <c r="I298" s="5"/>
      <c r="J298" s="5"/>
      <c r="K298" s="5"/>
    </row>
    <row r="299" spans="1:11">
      <c r="A299" s="5"/>
      <c r="B299" s="5"/>
      <c r="C299" s="5"/>
      <c r="D299" s="5"/>
      <c r="E299" s="5"/>
      <c r="F299" s="5"/>
      <c r="G299" s="5"/>
      <c r="H299" s="5"/>
      <c r="I299" s="5"/>
      <c r="J299" s="5"/>
      <c r="K299" s="5"/>
    </row>
    <row r="300" spans="1:11">
      <c r="A300" s="5"/>
      <c r="B300" s="5"/>
      <c r="C300" s="5"/>
      <c r="D300" s="5"/>
      <c r="E300" s="5"/>
      <c r="F300" s="5"/>
      <c r="G300" s="5"/>
      <c r="H300" s="5"/>
      <c r="I300" s="5"/>
      <c r="J300" s="5"/>
      <c r="K300" s="5"/>
    </row>
    <row r="301" spans="1:11">
      <c r="A301" s="5"/>
      <c r="B301" s="5"/>
      <c r="C301" s="5"/>
      <c r="D301" s="5"/>
      <c r="E301" s="5"/>
      <c r="F301" s="5"/>
      <c r="G301" s="5"/>
      <c r="H301" s="5"/>
      <c r="I301" s="5"/>
      <c r="J301" s="5"/>
      <c r="K301" s="5"/>
    </row>
    <row r="302" spans="1:11">
      <c r="A302" s="5"/>
      <c r="B302" s="5"/>
      <c r="C302" s="5"/>
      <c r="D302" s="5"/>
      <c r="E302" s="5"/>
      <c r="F302" s="5"/>
      <c r="G302" s="5"/>
      <c r="H302" s="5"/>
      <c r="I302" s="5"/>
      <c r="J302" s="5"/>
      <c r="K302" s="5"/>
    </row>
    <row r="303" spans="1:11">
      <c r="A303" s="5"/>
      <c r="B303" s="5"/>
      <c r="C303" s="5"/>
      <c r="D303" s="5"/>
      <c r="E303" s="5"/>
      <c r="F303" s="5"/>
      <c r="G303" s="5"/>
      <c r="H303" s="5"/>
      <c r="I303" s="5"/>
      <c r="J303" s="5"/>
      <c r="K303" s="5"/>
    </row>
    <row r="304" spans="1:11">
      <c r="A304" s="5"/>
      <c r="B304" s="5"/>
      <c r="C304" s="5"/>
      <c r="D304" s="5"/>
      <c r="E304" s="5"/>
      <c r="F304" s="5"/>
      <c r="G304" s="5"/>
      <c r="H304" s="5"/>
      <c r="I304" s="5"/>
      <c r="J304" s="5"/>
      <c r="K304" s="5"/>
    </row>
    <row r="305" spans="1:11">
      <c r="A305" s="5"/>
      <c r="B305" s="5"/>
      <c r="C305" s="5"/>
      <c r="D305" s="5"/>
      <c r="E305" s="5"/>
      <c r="F305" s="5"/>
      <c r="G305" s="5"/>
      <c r="H305" s="5"/>
      <c r="I305" s="5"/>
      <c r="J305" s="5"/>
      <c r="K305" s="5"/>
    </row>
    <row r="306" spans="1:11">
      <c r="A306" s="5"/>
      <c r="B306" s="5"/>
      <c r="C306" s="5"/>
      <c r="D306" s="5"/>
      <c r="E306" s="5"/>
      <c r="F306" s="5"/>
      <c r="G306" s="5"/>
      <c r="H306" s="5"/>
      <c r="I306" s="5"/>
      <c r="J306" s="5"/>
      <c r="K306" s="5"/>
    </row>
    <row r="307" spans="1:11">
      <c r="A307" s="5"/>
      <c r="B307" s="5"/>
      <c r="C307" s="5"/>
      <c r="D307" s="5"/>
      <c r="E307" s="5"/>
      <c r="F307" s="5"/>
      <c r="G307" s="5"/>
      <c r="H307" s="5"/>
      <c r="I307" s="5"/>
      <c r="J307" s="5"/>
      <c r="K307" s="5"/>
    </row>
    <row r="308" spans="1:11">
      <c r="A308" s="5"/>
      <c r="B308" s="5"/>
      <c r="C308" s="5"/>
      <c r="D308" s="5"/>
      <c r="E308" s="5"/>
      <c r="F308" s="5"/>
      <c r="G308" s="5"/>
      <c r="H308" s="5"/>
      <c r="I308" s="5"/>
      <c r="J308" s="5"/>
      <c r="K308" s="5"/>
    </row>
    <row r="309" spans="1:11">
      <c r="A309" s="5"/>
      <c r="B309" s="5"/>
      <c r="C309" s="5"/>
      <c r="D309" s="5"/>
      <c r="E309" s="5"/>
      <c r="F309" s="5"/>
      <c r="G309" s="5"/>
      <c r="H309" s="5"/>
      <c r="I309" s="5"/>
      <c r="J309" s="5"/>
      <c r="K309" s="5"/>
    </row>
    <row r="310" spans="1:11">
      <c r="A310" s="5"/>
      <c r="B310" s="5"/>
      <c r="C310" s="5"/>
      <c r="D310" s="5"/>
      <c r="E310" s="5"/>
      <c r="F310" s="5"/>
      <c r="G310" s="5"/>
      <c r="H310" s="5"/>
      <c r="I310" s="5"/>
      <c r="J310" s="5"/>
      <c r="K310" s="5"/>
    </row>
    <row r="311" spans="1:11">
      <c r="A311" s="5"/>
      <c r="B311" s="5"/>
      <c r="C311" s="5"/>
      <c r="D311" s="5"/>
      <c r="E311" s="5"/>
      <c r="F311" s="5"/>
      <c r="G311" s="5"/>
      <c r="H311" s="5"/>
      <c r="I311" s="5"/>
      <c r="J311" s="5"/>
      <c r="K311" s="5"/>
    </row>
    <row r="312" spans="1:11">
      <c r="A312" s="5"/>
      <c r="B312" s="5"/>
      <c r="C312" s="5"/>
      <c r="D312" s="5"/>
      <c r="E312" s="5"/>
      <c r="F312" s="5"/>
      <c r="G312" s="5"/>
      <c r="H312" s="5"/>
      <c r="I312" s="5"/>
      <c r="J312" s="5"/>
      <c r="K312" s="5"/>
    </row>
    <row r="313" spans="1:11">
      <c r="A313" s="5"/>
      <c r="B313" s="5"/>
      <c r="C313" s="5"/>
      <c r="D313" s="5"/>
      <c r="E313" s="5"/>
      <c r="F313" s="5"/>
      <c r="G313" s="5"/>
      <c r="H313" s="5"/>
      <c r="I313" s="5"/>
      <c r="J313" s="5"/>
      <c r="K313" s="5"/>
    </row>
    <row r="314" spans="1:11">
      <c r="A314" s="5"/>
      <c r="B314" s="5"/>
      <c r="C314" s="5"/>
      <c r="D314" s="5"/>
      <c r="E314" s="5"/>
      <c r="F314" s="5"/>
      <c r="G314" s="5"/>
      <c r="H314" s="5"/>
      <c r="I314" s="5"/>
      <c r="J314" s="5"/>
      <c r="K314" s="5"/>
    </row>
    <row r="315" spans="1:11">
      <c r="A315" s="5"/>
      <c r="B315" s="5"/>
      <c r="C315" s="5"/>
      <c r="D315" s="5"/>
      <c r="E315" s="5"/>
      <c r="F315" s="5"/>
      <c r="G315" s="5"/>
      <c r="H315" s="5"/>
      <c r="I315" s="5"/>
      <c r="J315" s="5"/>
      <c r="K315" s="5"/>
    </row>
    <row r="316" spans="1:11">
      <c r="A316" s="5"/>
      <c r="B316" s="5"/>
      <c r="C316" s="5"/>
      <c r="D316" s="5"/>
      <c r="E316" s="5"/>
      <c r="F316" s="5"/>
      <c r="G316" s="5"/>
      <c r="H316" s="5"/>
      <c r="I316" s="5"/>
      <c r="J316" s="5"/>
      <c r="K316" s="5"/>
    </row>
    <row r="317" spans="1:11">
      <c r="A317" s="5"/>
      <c r="B317" s="5"/>
      <c r="C317" s="5"/>
      <c r="D317" s="5"/>
      <c r="E317" s="5"/>
      <c r="F317" s="5"/>
      <c r="G317" s="5"/>
      <c r="H317" s="5"/>
      <c r="I317" s="5"/>
      <c r="J317" s="5"/>
      <c r="K317" s="5"/>
    </row>
    <row r="318" spans="1:11">
      <c r="A318" s="5"/>
      <c r="B318" s="5"/>
      <c r="C318" s="5"/>
      <c r="D318" s="5"/>
      <c r="E318" s="5"/>
      <c r="F318" s="5"/>
      <c r="G318" s="5"/>
      <c r="H318" s="5"/>
      <c r="I318" s="5"/>
      <c r="J318" s="5"/>
      <c r="K318" s="5"/>
    </row>
    <row r="319" spans="1:11">
      <c r="A319" s="5"/>
      <c r="B319" s="5"/>
      <c r="C319" s="5"/>
      <c r="D319" s="5"/>
      <c r="E319" s="5"/>
      <c r="F319" s="5"/>
      <c r="G319" s="5"/>
      <c r="H319" s="5"/>
      <c r="I319" s="5"/>
      <c r="J319" s="5"/>
      <c r="K319" s="5"/>
    </row>
    <row r="320" spans="1:11">
      <c r="A320" s="5"/>
      <c r="B320" s="5"/>
      <c r="C320" s="5"/>
      <c r="D320" s="5"/>
      <c r="E320" s="5"/>
      <c r="F320" s="5"/>
      <c r="G320" s="5"/>
      <c r="H320" s="5"/>
      <c r="I320" s="5"/>
      <c r="J320" s="5"/>
      <c r="K320" s="5"/>
    </row>
    <row r="321" spans="1:11">
      <c r="A321" s="5"/>
      <c r="B321" s="5"/>
      <c r="C321" s="5"/>
      <c r="D321" s="5"/>
      <c r="E321" s="5"/>
      <c r="F321" s="5"/>
      <c r="G321" s="5"/>
      <c r="H321" s="5"/>
      <c r="I321" s="5"/>
      <c r="J321" s="5"/>
      <c r="K321" s="5"/>
    </row>
    <row r="322" spans="1:11">
      <c r="A322" s="5"/>
      <c r="B322" s="5"/>
      <c r="C322" s="5"/>
      <c r="D322" s="5"/>
      <c r="E322" s="5"/>
      <c r="F322" s="5"/>
      <c r="G322" s="5"/>
      <c r="H322" s="5"/>
      <c r="I322" s="5"/>
      <c r="J322" s="5"/>
      <c r="K322" s="5"/>
    </row>
    <row r="323" spans="1:11">
      <c r="A323" s="5"/>
      <c r="B323" s="5"/>
      <c r="C323" s="5"/>
      <c r="D323" s="5"/>
      <c r="E323" s="5"/>
      <c r="F323" s="5"/>
      <c r="G323" s="5"/>
      <c r="H323" s="5"/>
      <c r="I323" s="5"/>
      <c r="J323" s="5"/>
      <c r="K323" s="5"/>
    </row>
    <row r="324" spans="1:11">
      <c r="A324" s="5"/>
      <c r="B324" s="5"/>
      <c r="C324" s="5"/>
      <c r="D324" s="5"/>
      <c r="E324" s="5"/>
      <c r="F324" s="5"/>
      <c r="G324" s="5"/>
      <c r="H324" s="5"/>
      <c r="I324" s="5"/>
      <c r="J324" s="5"/>
      <c r="K324" s="5"/>
    </row>
    <row r="325" spans="1:11">
      <c r="A325" s="5"/>
      <c r="B325" s="5"/>
      <c r="C325" s="5"/>
      <c r="D325" s="5"/>
      <c r="E325" s="5"/>
      <c r="F325" s="5"/>
      <c r="G325" s="5"/>
      <c r="H325" s="5"/>
      <c r="I325" s="5"/>
      <c r="J325" s="5"/>
      <c r="K325" s="5"/>
    </row>
    <row r="326" spans="1:11">
      <c r="A326" s="5"/>
      <c r="B326" s="5"/>
      <c r="C326" s="5"/>
      <c r="D326" s="5"/>
      <c r="E326" s="5"/>
      <c r="F326" s="5"/>
      <c r="G326" s="5"/>
      <c r="H326" s="5"/>
      <c r="I326" s="5"/>
      <c r="J326" s="5"/>
      <c r="K326" s="5"/>
    </row>
    <row r="327" spans="1:11">
      <c r="A327" s="5"/>
      <c r="B327" s="5"/>
      <c r="C327" s="5"/>
      <c r="D327" s="5"/>
      <c r="E327" s="5"/>
      <c r="F327" s="5"/>
      <c r="G327" s="5"/>
      <c r="H327" s="5"/>
      <c r="I327" s="5"/>
      <c r="J327" s="5"/>
      <c r="K327" s="5"/>
    </row>
    <row r="328" spans="1:11">
      <c r="A328" s="5"/>
      <c r="B328" s="5"/>
      <c r="C328" s="5"/>
      <c r="D328" s="5"/>
      <c r="E328" s="5"/>
      <c r="F328" s="5"/>
      <c r="G328" s="5"/>
      <c r="H328" s="5"/>
      <c r="I328" s="5"/>
      <c r="J328" s="5"/>
      <c r="K328" s="5"/>
    </row>
    <row r="329" spans="1:11">
      <c r="A329" s="5"/>
      <c r="B329" s="5"/>
      <c r="C329" s="5"/>
      <c r="D329" s="5"/>
      <c r="E329" s="5"/>
      <c r="F329" s="5"/>
      <c r="G329" s="5"/>
      <c r="H329" s="5"/>
      <c r="I329" s="5"/>
      <c r="J329" s="5"/>
      <c r="K329" s="5"/>
    </row>
    <row r="330" spans="1:11">
      <c r="A330" s="5"/>
      <c r="B330" s="5"/>
      <c r="C330" s="5"/>
      <c r="D330" s="5"/>
      <c r="E330" s="5"/>
      <c r="F330" s="5"/>
      <c r="G330" s="5"/>
      <c r="H330" s="5"/>
      <c r="I330" s="5"/>
      <c r="J330" s="5"/>
      <c r="K330" s="5"/>
    </row>
    <row r="331" spans="1:11">
      <c r="A331" s="5"/>
      <c r="B331" s="5"/>
      <c r="C331" s="5"/>
      <c r="D331" s="5"/>
      <c r="E331" s="5"/>
      <c r="F331" s="5"/>
      <c r="G331" s="5"/>
      <c r="H331" s="5"/>
      <c r="I331" s="5"/>
      <c r="J331" s="5"/>
      <c r="K331" s="5"/>
    </row>
    <row r="332" spans="1:11">
      <c r="A332" s="5"/>
      <c r="B332" s="5"/>
      <c r="C332" s="5"/>
      <c r="D332" s="5"/>
      <c r="E332" s="5"/>
      <c r="F332" s="5"/>
      <c r="G332" s="5"/>
      <c r="H332" s="5"/>
      <c r="I332" s="5"/>
      <c r="J332" s="5"/>
      <c r="K332" s="5"/>
    </row>
    <row r="333" spans="1:11">
      <c r="A333" s="5"/>
      <c r="B333" s="5"/>
      <c r="C333" s="5"/>
      <c r="D333" s="5"/>
      <c r="E333" s="5"/>
      <c r="F333" s="5"/>
      <c r="G333" s="5"/>
      <c r="H333" s="5"/>
      <c r="I333" s="5"/>
      <c r="J333" s="5"/>
      <c r="K333" s="5"/>
    </row>
    <row r="334" spans="1:11">
      <c r="A334" s="5"/>
      <c r="B334" s="5"/>
      <c r="C334" s="5"/>
      <c r="D334" s="5"/>
      <c r="E334" s="5"/>
      <c r="F334" s="5"/>
      <c r="G334" s="5"/>
      <c r="H334" s="5"/>
      <c r="I334" s="5"/>
      <c r="J334" s="5"/>
      <c r="K334" s="5"/>
    </row>
    <row r="335" spans="1:11">
      <c r="A335" s="5"/>
      <c r="B335" s="5"/>
      <c r="C335" s="5"/>
      <c r="D335" s="5"/>
      <c r="E335" s="5"/>
      <c r="F335" s="5"/>
      <c r="G335" s="5"/>
      <c r="H335" s="5"/>
      <c r="I335" s="5"/>
      <c r="J335" s="5"/>
      <c r="K335" s="5"/>
    </row>
    <row r="336" spans="1:11">
      <c r="A336" s="5"/>
      <c r="B336" s="5"/>
      <c r="C336" s="5"/>
      <c r="D336" s="5"/>
      <c r="E336" s="5"/>
      <c r="F336" s="5"/>
      <c r="G336" s="5"/>
      <c r="H336" s="5"/>
      <c r="I336" s="5"/>
      <c r="J336" s="5"/>
      <c r="K336" s="5"/>
    </row>
    <row r="337" spans="1:11">
      <c r="A337" s="5"/>
      <c r="B337" s="5"/>
      <c r="C337" s="5"/>
      <c r="D337" s="5"/>
      <c r="E337" s="5"/>
      <c r="F337" s="5"/>
      <c r="G337" s="5"/>
      <c r="H337" s="5"/>
      <c r="I337" s="5"/>
      <c r="J337" s="5"/>
      <c r="K337" s="5"/>
    </row>
    <row r="338" spans="1:11">
      <c r="A338" s="5"/>
      <c r="B338" s="5"/>
      <c r="C338" s="5"/>
      <c r="D338" s="5"/>
      <c r="E338" s="5"/>
      <c r="F338" s="5"/>
      <c r="G338" s="5"/>
      <c r="H338" s="5"/>
      <c r="I338" s="5"/>
      <c r="J338" s="5"/>
      <c r="K338" s="5"/>
    </row>
    <row r="339" spans="1:11">
      <c r="A339" s="5"/>
      <c r="B339" s="5"/>
      <c r="C339" s="5"/>
      <c r="D339" s="5"/>
      <c r="E339" s="5"/>
      <c r="F339" s="5"/>
      <c r="G339" s="5"/>
      <c r="H339" s="5"/>
      <c r="I339" s="5"/>
      <c r="J339" s="5"/>
      <c r="K339" s="5"/>
    </row>
    <row r="340" spans="1:11">
      <c r="A340" s="5"/>
      <c r="B340" s="5"/>
      <c r="C340" s="5"/>
      <c r="D340" s="5"/>
      <c r="E340" s="5"/>
      <c r="F340" s="5"/>
      <c r="G340" s="5"/>
      <c r="H340" s="5"/>
      <c r="I340" s="5"/>
      <c r="J340" s="5"/>
      <c r="K340" s="5"/>
    </row>
    <row r="341" spans="1:11">
      <c r="A341" s="5"/>
      <c r="B341" s="5"/>
      <c r="C341" s="5"/>
      <c r="D341" s="5"/>
      <c r="E341" s="5"/>
      <c r="F341" s="5"/>
      <c r="G341" s="5"/>
      <c r="H341" s="5"/>
      <c r="I341" s="5"/>
      <c r="J341" s="5"/>
      <c r="K341" s="5"/>
    </row>
    <row r="342" spans="1:11">
      <c r="A342" s="5"/>
      <c r="B342" s="5"/>
      <c r="C342" s="5"/>
      <c r="D342" s="5"/>
      <c r="E342" s="5"/>
      <c r="F342" s="5"/>
      <c r="G342" s="5"/>
      <c r="H342" s="5"/>
      <c r="I342" s="5"/>
      <c r="J342" s="5"/>
      <c r="K342" s="5"/>
    </row>
    <row r="343" spans="1:11">
      <c r="A343" s="5"/>
      <c r="B343" s="5"/>
      <c r="C343" s="5"/>
      <c r="D343" s="5"/>
      <c r="E343" s="5"/>
      <c r="F343" s="5"/>
      <c r="G343" s="5"/>
      <c r="H343" s="5"/>
      <c r="I343" s="5"/>
      <c r="J343" s="5"/>
      <c r="K343" s="5"/>
    </row>
    <row r="344" spans="1:11">
      <c r="A344" s="5"/>
      <c r="B344" s="5"/>
      <c r="C344" s="5"/>
      <c r="D344" s="5"/>
      <c r="E344" s="5"/>
      <c r="F344" s="5"/>
      <c r="G344" s="5"/>
      <c r="H344" s="5"/>
      <c r="I344" s="5"/>
      <c r="J344" s="5"/>
      <c r="K344" s="5"/>
    </row>
    <row r="345" spans="1:11">
      <c r="A345" s="5"/>
      <c r="B345" s="5"/>
      <c r="C345" s="5"/>
      <c r="D345" s="5"/>
      <c r="E345" s="5"/>
      <c r="F345" s="5"/>
      <c r="G345" s="5"/>
      <c r="H345" s="5"/>
      <c r="I345" s="5"/>
      <c r="J345" s="5"/>
      <c r="K345" s="5"/>
    </row>
    <row r="346" spans="1:11">
      <c r="A346" s="5"/>
      <c r="B346" s="5"/>
      <c r="C346" s="5"/>
      <c r="D346" s="5"/>
      <c r="E346" s="5"/>
      <c r="F346" s="5"/>
      <c r="G346" s="5"/>
      <c r="H346" s="5"/>
      <c r="I346" s="5"/>
      <c r="J346" s="5"/>
      <c r="K346" s="5"/>
    </row>
    <row r="347" spans="1:11">
      <c r="A347" s="5"/>
      <c r="B347" s="5"/>
      <c r="C347" s="5"/>
      <c r="D347" s="5"/>
      <c r="E347" s="5"/>
      <c r="F347" s="5"/>
      <c r="G347" s="5"/>
      <c r="H347" s="5"/>
      <c r="I347" s="5"/>
      <c r="J347" s="5"/>
      <c r="K347" s="5"/>
    </row>
    <row r="348" spans="1:11">
      <c r="A348" s="5"/>
      <c r="B348" s="5"/>
      <c r="C348" s="5"/>
      <c r="D348" s="5"/>
      <c r="E348" s="5"/>
      <c r="F348" s="5"/>
      <c r="G348" s="5"/>
      <c r="H348" s="5"/>
      <c r="I348" s="5"/>
      <c r="J348" s="5"/>
      <c r="K348" s="5"/>
    </row>
    <row r="349" spans="1:11">
      <c r="A349" s="5"/>
      <c r="B349" s="5"/>
      <c r="C349" s="5"/>
      <c r="D349" s="5"/>
      <c r="E349" s="5"/>
      <c r="F349" s="5"/>
      <c r="G349" s="5"/>
      <c r="H349" s="5"/>
      <c r="I349" s="5"/>
      <c r="J349" s="5"/>
      <c r="K349" s="5"/>
    </row>
    <row r="350" spans="1:11">
      <c r="A350" s="5"/>
      <c r="B350" s="5"/>
      <c r="C350" s="5"/>
      <c r="D350" s="5"/>
      <c r="E350" s="5"/>
      <c r="F350" s="5"/>
      <c r="G350" s="5"/>
      <c r="H350" s="5"/>
      <c r="I350" s="5"/>
      <c r="J350" s="5"/>
      <c r="K350" s="5"/>
    </row>
    <row r="351" spans="1:11">
      <c r="A351" s="5"/>
      <c r="B351" s="5"/>
      <c r="C351" s="5"/>
      <c r="D351" s="5"/>
      <c r="E351" s="5"/>
      <c r="F351" s="5"/>
      <c r="G351" s="5"/>
      <c r="H351" s="5"/>
      <c r="I351" s="5"/>
      <c r="J351" s="5"/>
      <c r="K351" s="5"/>
    </row>
    <row r="352" spans="1:11">
      <c r="A352" s="5"/>
      <c r="B352" s="5"/>
      <c r="C352" s="5"/>
      <c r="D352" s="5"/>
      <c r="E352" s="5"/>
      <c r="F352" s="5"/>
      <c r="G352" s="5"/>
      <c r="H352" s="5"/>
      <c r="I352" s="5"/>
      <c r="J352" s="5"/>
      <c r="K352" s="5"/>
    </row>
    <row r="353" spans="1:11">
      <c r="A353" s="5"/>
      <c r="B353" s="5"/>
      <c r="C353" s="5"/>
      <c r="D353" s="5"/>
      <c r="E353" s="5"/>
      <c r="F353" s="5"/>
      <c r="G353" s="5"/>
      <c r="H353" s="5"/>
      <c r="I353" s="5"/>
      <c r="J353" s="5"/>
      <c r="K353" s="5"/>
    </row>
    <row r="354" spans="1:11">
      <c r="A354" s="5"/>
      <c r="B354" s="5"/>
      <c r="C354" s="5"/>
      <c r="D354" s="5"/>
      <c r="E354" s="5"/>
      <c r="F354" s="5"/>
      <c r="G354" s="5"/>
      <c r="H354" s="5"/>
      <c r="I354" s="5"/>
      <c r="J354" s="5"/>
      <c r="K354" s="5"/>
    </row>
    <row r="355" spans="1:11">
      <c r="A355" s="5"/>
      <c r="B355" s="5"/>
      <c r="C355" s="5"/>
      <c r="D355" s="5"/>
      <c r="E355" s="5"/>
      <c r="F355" s="5"/>
      <c r="G355" s="5"/>
      <c r="H355" s="5"/>
      <c r="I355" s="5"/>
      <c r="J355" s="5"/>
      <c r="K355" s="5"/>
    </row>
    <row r="356" spans="1:11">
      <c r="A356" s="5"/>
      <c r="B356" s="5"/>
      <c r="C356" s="5"/>
      <c r="D356" s="5"/>
      <c r="E356" s="5"/>
      <c r="F356" s="5"/>
      <c r="G356" s="5"/>
      <c r="H356" s="5"/>
      <c r="I356" s="5"/>
      <c r="J356" s="5"/>
      <c r="K356" s="5"/>
    </row>
    <row r="357" spans="1:11">
      <c r="A357" s="5"/>
      <c r="B357" s="5"/>
      <c r="C357" s="5"/>
      <c r="D357" s="5"/>
      <c r="E357" s="5"/>
      <c r="F357" s="5"/>
      <c r="G357" s="5"/>
      <c r="H357" s="5"/>
      <c r="I357" s="5"/>
      <c r="J357" s="5"/>
      <c r="K357" s="5"/>
    </row>
    <row r="358" spans="1:11">
      <c r="A358" s="5"/>
      <c r="B358" s="5"/>
      <c r="C358" s="5"/>
      <c r="D358" s="5"/>
      <c r="E358" s="5"/>
      <c r="F358" s="5"/>
      <c r="G358" s="5"/>
      <c r="H358" s="5"/>
      <c r="I358" s="5"/>
      <c r="J358" s="5"/>
      <c r="K358" s="5"/>
    </row>
    <row r="359" spans="1:11">
      <c r="A359" s="5"/>
      <c r="B359" s="5"/>
      <c r="C359" s="5"/>
      <c r="D359" s="5"/>
      <c r="E359" s="5"/>
      <c r="F359" s="5"/>
      <c r="G359" s="5"/>
      <c r="H359" s="5"/>
      <c r="I359" s="5"/>
      <c r="J359" s="5"/>
      <c r="K359" s="5"/>
    </row>
    <row r="360" spans="1:11">
      <c r="A360" s="5"/>
      <c r="B360" s="5"/>
      <c r="C360" s="5"/>
      <c r="D360" s="5"/>
      <c r="E360" s="5"/>
      <c r="F360" s="5"/>
      <c r="G360" s="5"/>
      <c r="H360" s="5"/>
      <c r="I360" s="5"/>
      <c r="J360" s="5"/>
      <c r="K360" s="5"/>
    </row>
    <row r="361" spans="1:11">
      <c r="A361" s="5"/>
      <c r="B361" s="5"/>
      <c r="C361" s="5"/>
      <c r="D361" s="5"/>
      <c r="E361" s="5"/>
      <c r="F361" s="5"/>
      <c r="G361" s="5"/>
      <c r="H361" s="5"/>
      <c r="I361" s="5"/>
      <c r="J361" s="5"/>
      <c r="K361" s="5"/>
    </row>
    <row r="362" spans="1:11">
      <c r="A362" s="5"/>
      <c r="B362" s="5"/>
      <c r="C362" s="5"/>
      <c r="D362" s="5"/>
      <c r="E362" s="5"/>
      <c r="F362" s="5"/>
      <c r="G362" s="5"/>
      <c r="H362" s="5"/>
      <c r="I362" s="5"/>
      <c r="J362" s="5"/>
      <c r="K362" s="5"/>
    </row>
    <row r="363" spans="1:11">
      <c r="A363" s="5"/>
      <c r="B363" s="5"/>
      <c r="C363" s="5"/>
      <c r="D363" s="5"/>
      <c r="E363" s="5"/>
      <c r="F363" s="5"/>
      <c r="G363" s="5"/>
      <c r="H363" s="5"/>
      <c r="I363" s="5"/>
      <c r="J363" s="5"/>
      <c r="K363" s="5"/>
    </row>
    <row r="364" spans="1:11">
      <c r="A364" s="5"/>
      <c r="B364" s="5"/>
      <c r="C364" s="5"/>
      <c r="D364" s="5"/>
      <c r="E364" s="5"/>
      <c r="F364" s="5"/>
      <c r="G364" s="5"/>
      <c r="H364" s="5"/>
      <c r="I364" s="5"/>
      <c r="J364" s="5"/>
      <c r="K364" s="5"/>
    </row>
    <row r="365" spans="1:11">
      <c r="A365" s="5"/>
      <c r="B365" s="5"/>
      <c r="C365" s="5"/>
      <c r="D365" s="5"/>
      <c r="E365" s="5"/>
      <c r="F365" s="5"/>
      <c r="G365" s="5"/>
      <c r="H365" s="5"/>
      <c r="I365" s="5"/>
      <c r="J365" s="5"/>
      <c r="K365" s="5"/>
    </row>
    <row r="366" spans="1:11">
      <c r="A366" s="5"/>
      <c r="B366" s="5"/>
      <c r="C366" s="5"/>
      <c r="D366" s="5"/>
      <c r="E366" s="5"/>
      <c r="F366" s="5"/>
      <c r="G366" s="5"/>
      <c r="H366" s="5"/>
      <c r="I366" s="5"/>
      <c r="J366" s="5"/>
      <c r="K366" s="5"/>
    </row>
    <row r="367" spans="1:11">
      <c r="A367" s="5"/>
      <c r="B367" s="5"/>
      <c r="C367" s="5"/>
      <c r="D367" s="5"/>
      <c r="E367" s="5"/>
      <c r="F367" s="5"/>
      <c r="G367" s="5"/>
      <c r="H367" s="5"/>
      <c r="I367" s="5"/>
      <c r="J367" s="5"/>
      <c r="K367" s="5"/>
    </row>
    <row r="368" spans="1:11">
      <c r="A368" s="5"/>
      <c r="B368" s="5"/>
      <c r="C368" s="5"/>
      <c r="D368" s="5"/>
      <c r="E368" s="5"/>
      <c r="F368" s="5"/>
      <c r="G368" s="5"/>
      <c r="H368" s="5"/>
      <c r="I368" s="5"/>
      <c r="J368" s="5"/>
      <c r="K368" s="5"/>
    </row>
    <row r="369" spans="1:11">
      <c r="A369" s="5"/>
      <c r="B369" s="5"/>
      <c r="C369" s="5"/>
      <c r="D369" s="5"/>
      <c r="E369" s="5"/>
      <c r="F369" s="5"/>
      <c r="G369" s="5"/>
      <c r="H369" s="5"/>
      <c r="I369" s="5"/>
      <c r="J369" s="5"/>
      <c r="K369" s="5"/>
    </row>
    <row r="370" spans="1:11">
      <c r="A370" s="5"/>
      <c r="B370" s="5"/>
      <c r="C370" s="5"/>
      <c r="D370" s="5"/>
      <c r="E370" s="5"/>
      <c r="F370" s="5"/>
      <c r="G370" s="5"/>
      <c r="H370" s="5"/>
      <c r="I370" s="5"/>
      <c r="J370" s="5"/>
      <c r="K370" s="5"/>
    </row>
    <row r="371" spans="1:11">
      <c r="A371" s="5"/>
      <c r="B371" s="5"/>
      <c r="C371" s="5"/>
      <c r="D371" s="5"/>
      <c r="E371" s="5"/>
      <c r="F371" s="5"/>
      <c r="G371" s="5"/>
      <c r="H371" s="5"/>
      <c r="I371" s="5"/>
      <c r="J371" s="5"/>
      <c r="K371" s="5"/>
    </row>
    <row r="372" spans="1:11">
      <c r="A372" s="5"/>
      <c r="B372" s="5"/>
      <c r="C372" s="5"/>
      <c r="D372" s="5"/>
      <c r="E372" s="5"/>
      <c r="F372" s="5"/>
      <c r="G372" s="5"/>
      <c r="H372" s="5"/>
      <c r="I372" s="5"/>
      <c r="J372" s="5"/>
      <c r="K372" s="5"/>
    </row>
    <row r="373" spans="1:11">
      <c r="A373" s="5"/>
      <c r="B373" s="5"/>
      <c r="C373" s="5"/>
      <c r="D373" s="5"/>
      <c r="E373" s="5"/>
      <c r="F373" s="5"/>
      <c r="G373" s="5"/>
      <c r="H373" s="5"/>
      <c r="I373" s="5"/>
      <c r="J373" s="5"/>
      <c r="K373" s="5"/>
    </row>
    <row r="374" spans="1:11">
      <c r="A374" s="5"/>
      <c r="B374" s="5"/>
      <c r="C374" s="5"/>
      <c r="D374" s="5"/>
      <c r="E374" s="5"/>
      <c r="F374" s="5"/>
      <c r="G374" s="5"/>
      <c r="H374" s="5"/>
      <c r="I374" s="5"/>
      <c r="J374" s="5"/>
      <c r="K374" s="5"/>
    </row>
    <row r="375" spans="1:11">
      <c r="A375" s="5"/>
      <c r="B375" s="5"/>
      <c r="C375" s="5"/>
      <c r="D375" s="5"/>
      <c r="E375" s="5"/>
      <c r="F375" s="5"/>
      <c r="G375" s="5"/>
      <c r="H375" s="5"/>
      <c r="I375" s="5"/>
      <c r="J375" s="5"/>
      <c r="K375" s="5"/>
    </row>
    <row r="376" spans="1:11">
      <c r="A376" s="5"/>
      <c r="B376" s="5"/>
      <c r="C376" s="5"/>
      <c r="D376" s="5"/>
      <c r="E376" s="5"/>
      <c r="F376" s="5"/>
      <c r="G376" s="5"/>
      <c r="H376" s="5"/>
      <c r="I376" s="5"/>
      <c r="J376" s="5"/>
      <c r="K376" s="5"/>
    </row>
    <row r="377" spans="1:11">
      <c r="A377" s="5"/>
      <c r="B377" s="5"/>
      <c r="C377" s="5"/>
      <c r="D377" s="5"/>
      <c r="E377" s="5"/>
      <c r="F377" s="5"/>
      <c r="G377" s="5"/>
      <c r="H377" s="5"/>
      <c r="I377" s="5"/>
      <c r="J377" s="5"/>
      <c r="K377" s="5"/>
    </row>
    <row r="378" spans="1:11">
      <c r="A378" s="5"/>
      <c r="B378" s="5"/>
      <c r="C378" s="5"/>
      <c r="D378" s="5"/>
      <c r="E378" s="5"/>
      <c r="F378" s="5"/>
      <c r="G378" s="5"/>
      <c r="H378" s="5"/>
      <c r="I378" s="5"/>
      <c r="J378" s="5"/>
      <c r="K378" s="5"/>
    </row>
    <row r="379" spans="1:11">
      <c r="A379" s="5"/>
      <c r="B379" s="5"/>
      <c r="C379" s="5"/>
      <c r="D379" s="5"/>
      <c r="E379" s="5"/>
      <c r="F379" s="5"/>
      <c r="G379" s="5"/>
      <c r="H379" s="5"/>
      <c r="I379" s="5"/>
      <c r="J379" s="5"/>
      <c r="K379" s="5"/>
    </row>
    <row r="380" spans="1:11">
      <c r="A380" s="5"/>
      <c r="B380" s="5"/>
      <c r="C380" s="5"/>
      <c r="D380" s="5"/>
      <c r="E380" s="5"/>
      <c r="F380" s="5"/>
      <c r="G380" s="5"/>
      <c r="H380" s="5"/>
      <c r="I380" s="5"/>
      <c r="J380" s="5"/>
      <c r="K380" s="5"/>
    </row>
    <row r="381" spans="1:11">
      <c r="A381" s="5"/>
      <c r="B381" s="5"/>
      <c r="C381" s="5"/>
      <c r="D381" s="5"/>
      <c r="E381" s="5"/>
      <c r="F381" s="5"/>
      <c r="G381" s="5"/>
      <c r="H381" s="5"/>
      <c r="I381" s="5"/>
      <c r="J381" s="5"/>
      <c r="K381" s="5"/>
    </row>
    <row r="382" spans="1:11">
      <c r="A382" s="5"/>
      <c r="B382" s="5"/>
      <c r="C382" s="5"/>
      <c r="D382" s="5"/>
      <c r="E382" s="5"/>
      <c r="F382" s="5"/>
      <c r="G382" s="5"/>
      <c r="H382" s="5"/>
      <c r="I382" s="5"/>
      <c r="J382" s="5"/>
      <c r="K382" s="5"/>
    </row>
    <row r="383" spans="1:11">
      <c r="A383" s="5"/>
      <c r="B383" s="5"/>
      <c r="C383" s="5"/>
      <c r="D383" s="5"/>
      <c r="E383" s="5"/>
      <c r="F383" s="5"/>
      <c r="G383" s="5"/>
      <c r="H383" s="5"/>
      <c r="I383" s="5"/>
      <c r="J383" s="5"/>
      <c r="K383" s="5"/>
    </row>
    <row r="384" spans="1:11">
      <c r="A384" s="5"/>
      <c r="B384" s="5"/>
      <c r="C384" s="5"/>
      <c r="D384" s="5"/>
      <c r="E384" s="5"/>
      <c r="F384" s="5"/>
      <c r="G384" s="5"/>
      <c r="H384" s="5"/>
      <c r="I384" s="5"/>
      <c r="J384" s="5"/>
      <c r="K384" s="5"/>
    </row>
    <row r="385" spans="1:11">
      <c r="A385" s="5"/>
      <c r="B385" s="5"/>
      <c r="C385" s="5"/>
      <c r="D385" s="5"/>
      <c r="E385" s="5"/>
      <c r="F385" s="5"/>
      <c r="G385" s="5"/>
      <c r="H385" s="5"/>
      <c r="I385" s="5"/>
      <c r="J385" s="5"/>
      <c r="K385" s="5"/>
    </row>
    <row r="386" spans="1:11">
      <c r="A386" s="5"/>
      <c r="B386" s="5"/>
      <c r="C386" s="5"/>
      <c r="D386" s="5"/>
      <c r="E386" s="5"/>
      <c r="F386" s="5"/>
      <c r="G386" s="5"/>
      <c r="H386" s="5"/>
      <c r="I386" s="5"/>
      <c r="J386" s="5"/>
      <c r="K386" s="5"/>
    </row>
    <row r="387" spans="1:11">
      <c r="A387" s="5"/>
      <c r="B387" s="5"/>
      <c r="C387" s="5"/>
      <c r="D387" s="5"/>
      <c r="E387" s="5"/>
      <c r="F387" s="5"/>
      <c r="G387" s="5"/>
      <c r="H387" s="5"/>
      <c r="I387" s="5"/>
      <c r="J387" s="5"/>
      <c r="K387" s="5"/>
    </row>
    <row r="388" spans="1:11">
      <c r="A388" s="5"/>
      <c r="B388" s="5"/>
      <c r="C388" s="5"/>
      <c r="D388" s="5"/>
      <c r="E388" s="5"/>
      <c r="F388" s="5"/>
      <c r="G388" s="5"/>
      <c r="H388" s="5"/>
      <c r="I388" s="5"/>
      <c r="J388" s="5"/>
      <c r="K388" s="5"/>
    </row>
    <row r="389" spans="1:11">
      <c r="A389" s="5"/>
      <c r="B389" s="5"/>
      <c r="C389" s="5"/>
      <c r="D389" s="5"/>
      <c r="E389" s="5"/>
      <c r="F389" s="5"/>
      <c r="G389" s="5"/>
      <c r="H389" s="5"/>
      <c r="I389" s="5"/>
      <c r="J389" s="5"/>
      <c r="K389" s="5"/>
    </row>
    <row r="390" spans="1:11">
      <c r="A390" s="5"/>
      <c r="B390" s="5"/>
      <c r="C390" s="5"/>
      <c r="D390" s="5"/>
      <c r="E390" s="5"/>
      <c r="F390" s="5"/>
      <c r="G390" s="5"/>
      <c r="H390" s="5"/>
      <c r="I390" s="5"/>
      <c r="J390" s="5"/>
      <c r="K390" s="5"/>
    </row>
    <row r="391" spans="1:11">
      <c r="A391" s="5"/>
      <c r="B391" s="5"/>
      <c r="C391" s="5"/>
      <c r="D391" s="5"/>
      <c r="E391" s="5"/>
      <c r="F391" s="5"/>
      <c r="G391" s="5"/>
      <c r="H391" s="5"/>
      <c r="I391" s="5"/>
      <c r="J391" s="5"/>
      <c r="K391" s="5"/>
    </row>
    <row r="392" spans="1:11">
      <c r="A392" s="5"/>
      <c r="B392" s="5"/>
      <c r="C392" s="5"/>
      <c r="D392" s="5"/>
      <c r="E392" s="5"/>
      <c r="F392" s="5"/>
      <c r="G392" s="5"/>
      <c r="H392" s="5"/>
      <c r="I392" s="5"/>
      <c r="J392" s="5"/>
      <c r="K392" s="5"/>
    </row>
    <row r="393" spans="1:11">
      <c r="A393" s="5"/>
      <c r="B393" s="5"/>
      <c r="C393" s="5"/>
      <c r="D393" s="5"/>
      <c r="E393" s="5"/>
      <c r="F393" s="5"/>
      <c r="G393" s="5"/>
      <c r="H393" s="5"/>
      <c r="I393" s="5"/>
      <c r="J393" s="5"/>
      <c r="K393" s="5"/>
    </row>
    <row r="394" spans="1:11">
      <c r="A394" s="5"/>
      <c r="B394" s="5"/>
      <c r="C394" s="5"/>
      <c r="D394" s="5"/>
      <c r="E394" s="5"/>
      <c r="F394" s="5"/>
      <c r="G394" s="5"/>
      <c r="H394" s="5"/>
      <c r="I394" s="5"/>
      <c r="J394" s="5"/>
      <c r="K394" s="5"/>
    </row>
    <row r="395" spans="1:11">
      <c r="A395" s="5"/>
      <c r="B395" s="5"/>
      <c r="C395" s="5"/>
      <c r="D395" s="5"/>
      <c r="E395" s="5"/>
      <c r="F395" s="5"/>
      <c r="G395" s="5"/>
      <c r="H395" s="5"/>
      <c r="I395" s="5"/>
      <c r="J395" s="5"/>
      <c r="K395" s="5"/>
    </row>
    <row r="396" spans="1:11">
      <c r="A396" s="5"/>
      <c r="B396" s="5"/>
      <c r="C396" s="5"/>
      <c r="D396" s="5"/>
      <c r="E396" s="5"/>
      <c r="F396" s="5"/>
      <c r="G396" s="5"/>
      <c r="H396" s="5"/>
      <c r="I396" s="5"/>
      <c r="J396" s="5"/>
      <c r="K396" s="5"/>
    </row>
    <row r="397" spans="1:11">
      <c r="A397" s="5"/>
      <c r="B397" s="5"/>
      <c r="C397" s="5"/>
      <c r="D397" s="5"/>
      <c r="E397" s="5"/>
      <c r="F397" s="5"/>
      <c r="G397" s="5"/>
      <c r="H397" s="5"/>
      <c r="I397" s="5"/>
      <c r="J397" s="5"/>
      <c r="K397" s="5"/>
    </row>
    <row r="398" spans="1:11">
      <c r="A398" s="5"/>
      <c r="B398" s="5"/>
      <c r="C398" s="5"/>
      <c r="D398" s="5"/>
      <c r="E398" s="5"/>
      <c r="F398" s="5"/>
      <c r="G398" s="5"/>
      <c r="H398" s="5"/>
      <c r="I398" s="5"/>
      <c r="J398" s="5"/>
      <c r="K398" s="5"/>
    </row>
    <row r="399" spans="1:11">
      <c r="A399" s="5"/>
      <c r="B399" s="5"/>
      <c r="C399" s="5"/>
      <c r="D399" s="5"/>
      <c r="E399" s="5"/>
      <c r="F399" s="5"/>
      <c r="G399" s="5"/>
      <c r="H399" s="5"/>
      <c r="I399" s="5"/>
      <c r="J399" s="5"/>
      <c r="K399" s="5"/>
    </row>
    <row r="400" spans="1:11">
      <c r="A400" s="5"/>
      <c r="B400" s="5"/>
      <c r="C400" s="5"/>
      <c r="D400" s="5"/>
      <c r="E400" s="5"/>
      <c r="F400" s="5"/>
      <c r="G400" s="5"/>
      <c r="H400" s="5"/>
      <c r="I400" s="5"/>
      <c r="J400" s="5"/>
      <c r="K400" s="5"/>
    </row>
    <row r="401" spans="1:11">
      <c r="A401" s="5"/>
      <c r="B401" s="5"/>
      <c r="C401" s="5"/>
      <c r="D401" s="5"/>
      <c r="E401" s="5"/>
      <c r="F401" s="5"/>
      <c r="G401" s="5"/>
      <c r="H401" s="5"/>
      <c r="I401" s="5"/>
      <c r="J401" s="5"/>
      <c r="K401" s="5"/>
    </row>
    <row r="402" spans="1:11">
      <c r="A402" s="5"/>
      <c r="B402" s="5"/>
      <c r="C402" s="5"/>
      <c r="D402" s="5"/>
      <c r="E402" s="5"/>
      <c r="F402" s="5"/>
      <c r="G402" s="5"/>
      <c r="H402" s="5"/>
      <c r="I402" s="5"/>
      <c r="J402" s="5"/>
      <c r="K402" s="5"/>
    </row>
    <row r="403" spans="1:11">
      <c r="A403" s="5"/>
      <c r="B403" s="5"/>
      <c r="C403" s="5"/>
      <c r="D403" s="5"/>
      <c r="E403" s="5"/>
      <c r="F403" s="5"/>
      <c r="G403" s="5"/>
      <c r="H403" s="5"/>
      <c r="I403" s="5"/>
      <c r="J403" s="5"/>
      <c r="K403" s="5"/>
    </row>
    <row r="404" spans="1:11">
      <c r="A404" s="5"/>
      <c r="B404" s="5"/>
      <c r="C404" s="5"/>
      <c r="D404" s="5"/>
      <c r="E404" s="5"/>
      <c r="F404" s="5"/>
      <c r="G404" s="5"/>
      <c r="H404" s="5"/>
      <c r="I404" s="5"/>
      <c r="J404" s="5"/>
      <c r="K404" s="5"/>
    </row>
    <row r="405" spans="1:11">
      <c r="A405" s="5"/>
      <c r="B405" s="5"/>
      <c r="C405" s="5"/>
      <c r="D405" s="5"/>
      <c r="E405" s="5"/>
      <c r="F405" s="5"/>
      <c r="G405" s="5"/>
      <c r="H405" s="5"/>
      <c r="I405" s="5"/>
      <c r="J405" s="5"/>
      <c r="K405" s="5"/>
    </row>
    <row r="406" spans="1:11">
      <c r="A406" s="5"/>
      <c r="B406" s="5"/>
      <c r="C406" s="5"/>
      <c r="D406" s="5"/>
      <c r="E406" s="5"/>
      <c r="F406" s="5"/>
      <c r="G406" s="5"/>
      <c r="H406" s="5"/>
      <c r="I406" s="5"/>
      <c r="J406" s="5"/>
      <c r="K406" s="5"/>
    </row>
    <row r="407" spans="1:11">
      <c r="A407" s="5"/>
      <c r="B407" s="5"/>
      <c r="C407" s="5"/>
      <c r="D407" s="5"/>
      <c r="E407" s="5"/>
      <c r="F407" s="5"/>
      <c r="G407" s="5"/>
      <c r="H407" s="5"/>
      <c r="I407" s="5"/>
      <c r="J407" s="5"/>
      <c r="K407" s="5"/>
    </row>
    <row r="408" spans="1:11">
      <c r="A408" s="5"/>
      <c r="B408" s="5"/>
      <c r="C408" s="5"/>
      <c r="D408" s="5"/>
      <c r="E408" s="5"/>
      <c r="F408" s="5"/>
      <c r="G408" s="5"/>
      <c r="H408" s="5"/>
      <c r="I408" s="5"/>
      <c r="J408" s="5"/>
      <c r="K408" s="5"/>
    </row>
    <row r="409" spans="1:11">
      <c r="A409" s="5"/>
      <c r="B409" s="5"/>
      <c r="C409" s="5"/>
      <c r="D409" s="5"/>
      <c r="E409" s="5"/>
      <c r="F409" s="5"/>
      <c r="G409" s="5"/>
      <c r="H409" s="5"/>
      <c r="I409" s="5"/>
      <c r="J409" s="5"/>
      <c r="K409" s="5"/>
    </row>
    <row r="410" spans="1:11">
      <c r="A410" s="5"/>
      <c r="B410" s="5"/>
      <c r="C410" s="5"/>
      <c r="D410" s="5"/>
      <c r="E410" s="5"/>
      <c r="F410" s="5"/>
      <c r="G410" s="5"/>
      <c r="H410" s="5"/>
      <c r="I410" s="5"/>
      <c r="J410" s="5"/>
      <c r="K410" s="5"/>
    </row>
    <row r="411" spans="1:11">
      <c r="A411" s="5"/>
      <c r="B411" s="5"/>
      <c r="C411" s="5"/>
      <c r="D411" s="5"/>
      <c r="E411" s="5"/>
      <c r="F411" s="5"/>
      <c r="G411" s="5"/>
      <c r="H411" s="5"/>
      <c r="I411" s="5"/>
      <c r="J411" s="5"/>
      <c r="K411" s="5"/>
    </row>
    <row r="412" spans="1:11">
      <c r="A412" s="5"/>
      <c r="B412" s="5"/>
      <c r="C412" s="5"/>
      <c r="D412" s="5"/>
      <c r="E412" s="5"/>
      <c r="F412" s="5"/>
      <c r="G412" s="5"/>
      <c r="H412" s="5"/>
      <c r="I412" s="5"/>
      <c r="J412" s="5"/>
      <c r="K412" s="5"/>
    </row>
    <row r="413" spans="1:11">
      <c r="A413" s="5"/>
      <c r="B413" s="5"/>
      <c r="C413" s="5"/>
      <c r="D413" s="5"/>
      <c r="E413" s="5"/>
      <c r="F413" s="5"/>
      <c r="G413" s="5"/>
      <c r="H413" s="5"/>
      <c r="I413" s="5"/>
      <c r="J413" s="5"/>
      <c r="K413" s="5"/>
    </row>
    <row r="414" spans="1:11">
      <c r="A414" s="5"/>
      <c r="B414" s="5"/>
      <c r="C414" s="5"/>
      <c r="D414" s="5"/>
      <c r="E414" s="5"/>
      <c r="F414" s="5"/>
      <c r="G414" s="5"/>
      <c r="H414" s="5"/>
      <c r="I414" s="5"/>
      <c r="J414" s="5"/>
      <c r="K414" s="5"/>
    </row>
    <row r="415" spans="1:11">
      <c r="A415" s="5"/>
      <c r="B415" s="5"/>
      <c r="C415" s="5"/>
      <c r="D415" s="5"/>
      <c r="E415" s="5"/>
      <c r="F415" s="5"/>
      <c r="G415" s="5"/>
      <c r="H415" s="5"/>
      <c r="I415" s="5"/>
      <c r="J415" s="5"/>
      <c r="K415" s="5"/>
    </row>
    <row r="416" spans="1:11">
      <c r="A416" s="5"/>
      <c r="B416" s="5"/>
      <c r="C416" s="5"/>
      <c r="D416" s="5"/>
      <c r="E416" s="5"/>
      <c r="F416" s="5"/>
      <c r="G416" s="5"/>
      <c r="H416" s="5"/>
      <c r="I416" s="5"/>
      <c r="J416" s="5"/>
      <c r="K416" s="5"/>
    </row>
    <row r="417" spans="1:11">
      <c r="A417" s="5"/>
      <c r="B417" s="5"/>
      <c r="C417" s="5"/>
      <c r="D417" s="5"/>
      <c r="E417" s="5"/>
      <c r="F417" s="5"/>
      <c r="G417" s="5"/>
      <c r="H417" s="5"/>
      <c r="I417" s="5"/>
      <c r="J417" s="5"/>
      <c r="K417" s="5"/>
    </row>
    <row r="418" spans="1:11">
      <c r="A418" s="5"/>
      <c r="B418" s="5"/>
      <c r="C418" s="5"/>
      <c r="D418" s="5"/>
      <c r="E418" s="5"/>
      <c r="F418" s="5"/>
      <c r="G418" s="5"/>
      <c r="H418" s="5"/>
      <c r="I418" s="5"/>
      <c r="J418" s="5"/>
      <c r="K418" s="5"/>
    </row>
    <row r="419" spans="1:11">
      <c r="A419" s="5"/>
      <c r="B419" s="5"/>
      <c r="C419" s="5"/>
      <c r="D419" s="5"/>
      <c r="E419" s="5"/>
      <c r="F419" s="5"/>
      <c r="G419" s="5"/>
      <c r="H419" s="5"/>
      <c r="I419" s="5"/>
      <c r="J419" s="5"/>
      <c r="K419" s="5"/>
    </row>
    <row r="420" spans="1:11">
      <c r="A420" s="5"/>
      <c r="B420" s="5"/>
      <c r="C420" s="5"/>
      <c r="D420" s="5"/>
      <c r="E420" s="5"/>
      <c r="F420" s="5"/>
      <c r="G420" s="5"/>
      <c r="H420" s="5"/>
      <c r="I420" s="5"/>
      <c r="J420" s="5"/>
      <c r="K420" s="5"/>
    </row>
    <row r="421" spans="1:11">
      <c r="A421" s="5"/>
      <c r="B421" s="5"/>
      <c r="C421" s="5"/>
      <c r="D421" s="5"/>
      <c r="E421" s="5"/>
      <c r="F421" s="5"/>
      <c r="G421" s="5"/>
      <c r="H421" s="5"/>
      <c r="I421" s="5"/>
      <c r="J421" s="5"/>
      <c r="K421" s="5"/>
    </row>
    <row r="422" spans="1:11">
      <c r="A422" s="5"/>
      <c r="B422" s="5"/>
      <c r="C422" s="5"/>
      <c r="D422" s="5"/>
      <c r="E422" s="5"/>
      <c r="F422" s="5"/>
      <c r="G422" s="5"/>
      <c r="H422" s="5"/>
      <c r="I422" s="5"/>
      <c r="J422" s="5"/>
      <c r="K422" s="5"/>
    </row>
    <row r="423" spans="1:11">
      <c r="A423" s="5"/>
      <c r="B423" s="5"/>
      <c r="C423" s="5"/>
      <c r="D423" s="5"/>
      <c r="E423" s="5"/>
      <c r="F423" s="5"/>
      <c r="G423" s="5"/>
      <c r="H423" s="5"/>
      <c r="I423" s="5"/>
      <c r="J423" s="5"/>
      <c r="K423" s="5"/>
    </row>
    <row r="424" spans="1:11">
      <c r="A424" s="5"/>
      <c r="B424" s="5"/>
      <c r="C424" s="5"/>
      <c r="D424" s="5"/>
      <c r="E424" s="5"/>
      <c r="F424" s="5"/>
      <c r="G424" s="5"/>
      <c r="H424" s="5"/>
      <c r="I424" s="5"/>
      <c r="J424" s="5"/>
      <c r="K424" s="5"/>
    </row>
    <row r="425" spans="1:11">
      <c r="A425" s="5"/>
      <c r="B425" s="5"/>
      <c r="C425" s="5"/>
      <c r="D425" s="5"/>
      <c r="E425" s="5"/>
      <c r="F425" s="5"/>
      <c r="G425" s="5"/>
      <c r="H425" s="5"/>
      <c r="I425" s="5"/>
      <c r="J425" s="5"/>
      <c r="K425" s="5"/>
    </row>
    <row r="426" spans="1:11">
      <c r="A426" s="5"/>
      <c r="B426" s="5"/>
      <c r="C426" s="5"/>
      <c r="D426" s="5"/>
      <c r="E426" s="5"/>
      <c r="F426" s="5"/>
      <c r="G426" s="5"/>
      <c r="H426" s="5"/>
      <c r="I426" s="5"/>
      <c r="J426" s="5"/>
      <c r="K426" s="5"/>
    </row>
    <row r="427" spans="1:11">
      <c r="A427" s="5"/>
      <c r="B427" s="5"/>
      <c r="C427" s="5"/>
      <c r="D427" s="5"/>
      <c r="E427" s="5"/>
      <c r="F427" s="5"/>
      <c r="G427" s="5"/>
      <c r="H427" s="5"/>
      <c r="I427" s="5"/>
      <c r="J427" s="5"/>
      <c r="K427" s="5"/>
    </row>
    <row r="428" spans="1:11">
      <c r="A428" s="5"/>
      <c r="B428" s="5"/>
      <c r="C428" s="5"/>
      <c r="D428" s="5"/>
      <c r="E428" s="5"/>
      <c r="F428" s="5"/>
      <c r="G428" s="5"/>
      <c r="H428" s="5"/>
      <c r="I428" s="5"/>
      <c r="J428" s="5"/>
      <c r="K428" s="5"/>
    </row>
    <row r="429" spans="1:11">
      <c r="A429" s="5"/>
      <c r="B429" s="5"/>
      <c r="C429" s="5"/>
      <c r="D429" s="5"/>
      <c r="E429" s="5"/>
      <c r="F429" s="5"/>
      <c r="G429" s="5"/>
      <c r="H429" s="5"/>
      <c r="I429" s="5"/>
      <c r="J429" s="5"/>
      <c r="K429" s="5"/>
    </row>
    <row r="430" spans="1:11">
      <c r="A430" s="5"/>
      <c r="B430" s="5"/>
      <c r="C430" s="5"/>
      <c r="D430" s="5"/>
      <c r="E430" s="5"/>
      <c r="F430" s="5"/>
      <c r="G430" s="5"/>
      <c r="H430" s="5"/>
      <c r="I430" s="5"/>
      <c r="J430" s="5"/>
      <c r="K430" s="5"/>
    </row>
    <row r="431" spans="1:11">
      <c r="A431" s="5"/>
      <c r="B431" s="5"/>
      <c r="C431" s="5"/>
      <c r="D431" s="5"/>
      <c r="E431" s="5"/>
      <c r="F431" s="5"/>
      <c r="G431" s="5"/>
      <c r="H431" s="5"/>
      <c r="I431" s="5"/>
      <c r="J431" s="5"/>
      <c r="K431" s="5"/>
    </row>
    <row r="432" spans="1:11">
      <c r="A432" s="5"/>
      <c r="B432" s="5"/>
      <c r="C432" s="5"/>
      <c r="D432" s="5"/>
      <c r="E432" s="5"/>
      <c r="F432" s="5"/>
      <c r="G432" s="5"/>
      <c r="H432" s="5"/>
      <c r="I432" s="5"/>
      <c r="J432" s="5"/>
      <c r="K432" s="5"/>
    </row>
    <row r="433" spans="1:11">
      <c r="A433" s="5"/>
      <c r="B433" s="5"/>
      <c r="C433" s="5"/>
      <c r="D433" s="5"/>
      <c r="E433" s="5"/>
      <c r="F433" s="5"/>
      <c r="G433" s="5"/>
      <c r="H433" s="5"/>
      <c r="I433" s="5"/>
      <c r="J433" s="5"/>
      <c r="K433" s="5"/>
    </row>
    <row r="434" spans="1:11">
      <c r="A434" s="5"/>
      <c r="B434" s="5"/>
      <c r="C434" s="5"/>
      <c r="D434" s="5"/>
      <c r="E434" s="5"/>
      <c r="F434" s="5"/>
      <c r="G434" s="5"/>
      <c r="H434" s="5"/>
      <c r="I434" s="5"/>
      <c r="J434" s="5"/>
      <c r="K434" s="5"/>
    </row>
    <row r="435" spans="1:11">
      <c r="A435" s="5"/>
      <c r="B435" s="5"/>
      <c r="C435" s="5"/>
      <c r="D435" s="5"/>
      <c r="E435" s="5"/>
      <c r="F435" s="5"/>
      <c r="G435" s="5"/>
      <c r="H435" s="5"/>
      <c r="I435" s="5"/>
      <c r="J435" s="5"/>
      <c r="K435" s="5"/>
    </row>
    <row r="436" spans="1:11">
      <c r="A436" s="5"/>
      <c r="B436" s="5"/>
      <c r="C436" s="5"/>
      <c r="D436" s="5"/>
      <c r="E436" s="5"/>
      <c r="F436" s="5"/>
      <c r="G436" s="5"/>
      <c r="H436" s="5"/>
      <c r="I436" s="5"/>
      <c r="J436" s="5"/>
      <c r="K436" s="5"/>
    </row>
    <row r="437" spans="1:11">
      <c r="A437" s="5"/>
      <c r="B437" s="5"/>
      <c r="C437" s="5"/>
      <c r="D437" s="5"/>
      <c r="E437" s="5"/>
      <c r="F437" s="5"/>
      <c r="G437" s="5"/>
      <c r="H437" s="5"/>
      <c r="I437" s="5"/>
      <c r="J437" s="5"/>
      <c r="K437" s="5"/>
    </row>
    <row r="438" spans="1:11">
      <c r="A438" s="5"/>
      <c r="B438" s="5"/>
      <c r="C438" s="5"/>
      <c r="D438" s="5"/>
      <c r="E438" s="5"/>
      <c r="F438" s="5"/>
      <c r="G438" s="5"/>
      <c r="H438" s="5"/>
      <c r="I438" s="5"/>
      <c r="J438" s="5"/>
      <c r="K438" s="5"/>
    </row>
    <row r="439" spans="1:11">
      <c r="A439" s="5"/>
      <c r="B439" s="5"/>
      <c r="C439" s="5"/>
      <c r="D439" s="5"/>
      <c r="E439" s="5"/>
      <c r="F439" s="5"/>
      <c r="G439" s="5"/>
      <c r="H439" s="5"/>
      <c r="I439" s="5"/>
      <c r="J439" s="5"/>
      <c r="K439" s="5"/>
    </row>
    <row r="440" spans="1:11">
      <c r="A440" s="5"/>
      <c r="B440" s="5"/>
      <c r="C440" s="5"/>
      <c r="D440" s="5"/>
      <c r="E440" s="5"/>
      <c r="F440" s="5"/>
      <c r="G440" s="5"/>
      <c r="H440" s="5"/>
      <c r="I440" s="5"/>
      <c r="J440" s="5"/>
      <c r="K440" s="5"/>
    </row>
    <row r="441" spans="1:11">
      <c r="A441" s="5"/>
      <c r="B441" s="5"/>
      <c r="C441" s="5"/>
      <c r="D441" s="5"/>
      <c r="E441" s="5"/>
      <c r="F441" s="5"/>
      <c r="G441" s="5"/>
      <c r="H441" s="5"/>
      <c r="I441" s="5"/>
      <c r="J441" s="5"/>
      <c r="K441" s="5"/>
    </row>
    <row r="442" spans="1:11">
      <c r="A442" s="5"/>
      <c r="B442" s="5"/>
      <c r="C442" s="5"/>
      <c r="D442" s="5"/>
      <c r="E442" s="5"/>
      <c r="F442" s="5"/>
      <c r="G442" s="5"/>
      <c r="H442" s="5"/>
      <c r="I442" s="5"/>
      <c r="J442" s="5"/>
      <c r="K442" s="5"/>
    </row>
    <row r="443" spans="1:11">
      <c r="A443" s="5"/>
      <c r="B443" s="5"/>
      <c r="C443" s="5"/>
      <c r="D443" s="5"/>
      <c r="E443" s="5"/>
      <c r="F443" s="5"/>
      <c r="G443" s="5"/>
      <c r="H443" s="5"/>
      <c r="I443" s="5"/>
      <c r="J443" s="5"/>
      <c r="K443" s="5"/>
    </row>
    <row r="444" spans="1:11">
      <c r="A444" s="5"/>
      <c r="B444" s="5"/>
      <c r="C444" s="5"/>
      <c r="D444" s="5"/>
      <c r="E444" s="5"/>
      <c r="F444" s="5"/>
      <c r="G444" s="5"/>
      <c r="H444" s="5"/>
      <c r="I444" s="5"/>
      <c r="J444" s="5"/>
      <c r="K444" s="5"/>
    </row>
    <row r="445" spans="1:11">
      <c r="A445" s="5"/>
      <c r="B445" s="5"/>
      <c r="C445" s="5"/>
      <c r="D445" s="5"/>
      <c r="E445" s="5"/>
      <c r="F445" s="5"/>
      <c r="G445" s="5"/>
      <c r="H445" s="5"/>
      <c r="I445" s="5"/>
      <c r="J445" s="5"/>
      <c r="K445" s="5"/>
    </row>
    <row r="446" spans="1:11">
      <c r="A446" s="5"/>
      <c r="B446" s="5"/>
      <c r="C446" s="5"/>
      <c r="D446" s="5"/>
      <c r="E446" s="5"/>
      <c r="F446" s="5"/>
      <c r="G446" s="5"/>
      <c r="H446" s="5"/>
      <c r="I446" s="5"/>
      <c r="J446" s="5"/>
      <c r="K446" s="5"/>
    </row>
    <row r="447" spans="1:11">
      <c r="A447" s="5"/>
      <c r="B447" s="5"/>
      <c r="C447" s="5"/>
      <c r="D447" s="5"/>
      <c r="E447" s="5"/>
      <c r="F447" s="5"/>
      <c r="G447" s="5"/>
      <c r="H447" s="5"/>
      <c r="I447" s="5"/>
      <c r="J447" s="5"/>
      <c r="K447" s="5"/>
    </row>
    <row r="448" spans="1:11">
      <c r="A448" s="5"/>
      <c r="B448" s="5"/>
      <c r="C448" s="5"/>
      <c r="D448" s="5"/>
      <c r="E448" s="5"/>
      <c r="F448" s="5"/>
      <c r="G448" s="5"/>
      <c r="H448" s="5"/>
      <c r="I448" s="5"/>
      <c r="J448" s="5"/>
      <c r="K448" s="5"/>
    </row>
    <row r="449" spans="1:11">
      <c r="A449" s="5"/>
      <c r="B449" s="5"/>
      <c r="C449" s="5"/>
      <c r="D449" s="5"/>
      <c r="E449" s="5"/>
      <c r="F449" s="5"/>
      <c r="G449" s="5"/>
      <c r="H449" s="5"/>
      <c r="I449" s="5"/>
      <c r="J449" s="5"/>
      <c r="K449" s="5"/>
    </row>
    <row r="450" spans="1:11">
      <c r="A450" s="5"/>
      <c r="B450" s="5"/>
      <c r="C450" s="5"/>
      <c r="D450" s="5"/>
      <c r="E450" s="5"/>
      <c r="F450" s="5"/>
      <c r="G450" s="5"/>
      <c r="H450" s="5"/>
      <c r="I450" s="5"/>
      <c r="J450" s="5"/>
      <c r="K450" s="5"/>
    </row>
    <row r="451" spans="1:11">
      <c r="A451" s="5"/>
      <c r="B451" s="5"/>
      <c r="C451" s="5"/>
      <c r="D451" s="5"/>
      <c r="E451" s="5"/>
      <c r="F451" s="5"/>
      <c r="G451" s="5"/>
      <c r="H451" s="5"/>
      <c r="I451" s="5"/>
      <c r="J451" s="5"/>
      <c r="K451" s="5"/>
    </row>
    <row r="452" spans="1:11">
      <c r="A452" s="5"/>
      <c r="B452" s="5"/>
      <c r="C452" s="5"/>
      <c r="D452" s="5"/>
      <c r="E452" s="5"/>
      <c r="F452" s="5"/>
      <c r="G452" s="5"/>
      <c r="H452" s="5"/>
      <c r="I452" s="5"/>
      <c r="J452" s="5"/>
      <c r="K452" s="5"/>
    </row>
    <row r="453" spans="1:11">
      <c r="A453" s="5"/>
      <c r="B453" s="5"/>
      <c r="C453" s="5"/>
      <c r="D453" s="5"/>
      <c r="E453" s="5"/>
      <c r="F453" s="5"/>
      <c r="G453" s="5"/>
      <c r="H453" s="5"/>
      <c r="I453" s="5"/>
      <c r="J453" s="5"/>
      <c r="K453" s="5"/>
    </row>
    <row r="454" spans="1:11">
      <c r="A454" s="5"/>
      <c r="B454" s="5"/>
      <c r="C454" s="5"/>
      <c r="D454" s="5"/>
      <c r="E454" s="5"/>
      <c r="F454" s="5"/>
      <c r="G454" s="5"/>
      <c r="H454" s="5"/>
      <c r="I454" s="5"/>
      <c r="J454" s="5"/>
      <c r="K454" s="5"/>
    </row>
    <row r="455" spans="1:11">
      <c r="A455" s="5"/>
      <c r="B455" s="5"/>
      <c r="C455" s="5"/>
      <c r="D455" s="5"/>
      <c r="E455" s="5"/>
      <c r="F455" s="5"/>
      <c r="G455" s="5"/>
      <c r="H455" s="5"/>
      <c r="I455" s="5"/>
      <c r="J455" s="5"/>
      <c r="K455" s="5"/>
    </row>
    <row r="456" spans="1:11">
      <c r="A456" s="5"/>
      <c r="B456" s="5"/>
      <c r="C456" s="5"/>
      <c r="D456" s="5"/>
      <c r="E456" s="5"/>
      <c r="F456" s="5"/>
      <c r="G456" s="5"/>
      <c r="H456" s="5"/>
      <c r="I456" s="5"/>
      <c r="J456" s="5"/>
      <c r="K456" s="5"/>
    </row>
    <row r="457" spans="1:11">
      <c r="A457" s="5"/>
      <c r="B457" s="5"/>
      <c r="C457" s="5"/>
      <c r="D457" s="5"/>
      <c r="E457" s="5"/>
      <c r="F457" s="5"/>
      <c r="G457" s="5"/>
      <c r="H457" s="5"/>
      <c r="I457" s="5"/>
      <c r="J457" s="5"/>
      <c r="K457" s="5"/>
    </row>
    <row r="458" spans="1:11">
      <c r="A458" s="5"/>
      <c r="B458" s="5"/>
      <c r="C458" s="5"/>
      <c r="D458" s="5"/>
      <c r="E458" s="5"/>
      <c r="F458" s="5"/>
      <c r="G458" s="5"/>
      <c r="H458" s="5"/>
      <c r="I458" s="5"/>
      <c r="J458" s="5"/>
      <c r="K458" s="5"/>
    </row>
    <row r="459" spans="1:11">
      <c r="A459" s="5"/>
      <c r="B459" s="5"/>
      <c r="C459" s="5"/>
      <c r="D459" s="5"/>
      <c r="E459" s="5"/>
      <c r="F459" s="5"/>
      <c r="G459" s="5"/>
      <c r="H459" s="5"/>
      <c r="I459" s="5"/>
      <c r="J459" s="5"/>
      <c r="K459" s="5"/>
    </row>
    <row r="460" spans="1:11">
      <c r="A460" s="5"/>
      <c r="B460" s="5"/>
      <c r="C460" s="5"/>
      <c r="D460" s="5"/>
      <c r="E460" s="5"/>
      <c r="F460" s="5"/>
      <c r="G460" s="5"/>
      <c r="H460" s="5"/>
      <c r="I460" s="5"/>
      <c r="J460" s="5"/>
      <c r="K460" s="5"/>
    </row>
    <row r="461" spans="1:11">
      <c r="A461" s="5"/>
      <c r="B461" s="5"/>
      <c r="C461" s="5"/>
      <c r="D461" s="5"/>
      <c r="E461" s="5"/>
      <c r="F461" s="5"/>
      <c r="G461" s="5"/>
      <c r="H461" s="5"/>
      <c r="I461" s="5"/>
      <c r="J461" s="5"/>
      <c r="K461" s="5"/>
    </row>
    <row r="462" spans="1:11">
      <c r="A462" s="5"/>
      <c r="B462" s="5"/>
      <c r="C462" s="5"/>
      <c r="D462" s="5"/>
      <c r="E462" s="5"/>
      <c r="F462" s="5"/>
      <c r="G462" s="5"/>
      <c r="H462" s="5"/>
      <c r="I462" s="5"/>
      <c r="J462" s="5"/>
      <c r="K462" s="5"/>
    </row>
    <row r="463" spans="1:11">
      <c r="A463" s="5"/>
      <c r="B463" s="5"/>
      <c r="C463" s="5"/>
      <c r="D463" s="5"/>
      <c r="E463" s="5"/>
      <c r="F463" s="5"/>
      <c r="G463" s="5"/>
      <c r="H463" s="5"/>
      <c r="I463" s="5"/>
      <c r="J463" s="5"/>
      <c r="K463" s="5"/>
    </row>
    <row r="464" spans="1:11">
      <c r="A464" s="5"/>
      <c r="B464" s="5"/>
      <c r="C464" s="5"/>
      <c r="D464" s="5"/>
      <c r="E464" s="5"/>
      <c r="F464" s="5"/>
      <c r="G464" s="5"/>
      <c r="H464" s="5"/>
      <c r="I464" s="5"/>
      <c r="J464" s="5"/>
      <c r="K464" s="5"/>
    </row>
    <row r="465" spans="1:11">
      <c r="A465" s="5"/>
      <c r="B465" s="5"/>
      <c r="C465" s="5"/>
      <c r="D465" s="5"/>
      <c r="E465" s="5"/>
      <c r="F465" s="5"/>
      <c r="G465" s="5"/>
      <c r="H465" s="5"/>
      <c r="I465" s="5"/>
      <c r="J465" s="5"/>
      <c r="K465" s="5"/>
    </row>
    <row r="466" spans="1:11">
      <c r="A466" s="5"/>
      <c r="B466" s="5"/>
      <c r="C466" s="5"/>
      <c r="D466" s="5"/>
      <c r="E466" s="5"/>
      <c r="F466" s="5"/>
      <c r="G466" s="5"/>
      <c r="H466" s="5"/>
      <c r="I466" s="5"/>
      <c r="J466" s="5"/>
      <c r="K466" s="5"/>
    </row>
    <row r="467" spans="1:11">
      <c r="A467" s="5"/>
      <c r="B467" s="5"/>
      <c r="C467" s="5"/>
      <c r="D467" s="5"/>
      <c r="E467" s="5"/>
      <c r="F467" s="5"/>
      <c r="G467" s="5"/>
      <c r="H467" s="5"/>
      <c r="I467" s="5"/>
      <c r="J467" s="5"/>
      <c r="K467" s="5"/>
    </row>
    <row r="468" spans="1:11">
      <c r="A468" s="5"/>
      <c r="B468" s="5"/>
      <c r="C468" s="5"/>
      <c r="D468" s="5"/>
      <c r="E468" s="5"/>
      <c r="F468" s="5"/>
      <c r="G468" s="5"/>
      <c r="H468" s="5"/>
      <c r="I468" s="5"/>
      <c r="J468" s="5"/>
      <c r="K468" s="5"/>
    </row>
    <row r="469" spans="1:11">
      <c r="A469" s="5"/>
      <c r="B469" s="5"/>
      <c r="C469" s="5"/>
      <c r="D469" s="5"/>
      <c r="E469" s="5"/>
      <c r="F469" s="5"/>
      <c r="G469" s="5"/>
      <c r="H469" s="5"/>
      <c r="I469" s="5"/>
      <c r="J469" s="5"/>
      <c r="K469" s="5"/>
    </row>
    <row r="470" spans="1:11">
      <c r="A470" s="5"/>
      <c r="B470" s="5"/>
      <c r="C470" s="5"/>
      <c r="D470" s="5"/>
      <c r="E470" s="5"/>
      <c r="F470" s="5"/>
      <c r="G470" s="5"/>
      <c r="H470" s="5"/>
      <c r="I470" s="5"/>
      <c r="J470" s="5"/>
      <c r="K470" s="5"/>
    </row>
    <row r="471" spans="1:11">
      <c r="A471" s="5"/>
      <c r="B471" s="5"/>
      <c r="C471" s="5"/>
      <c r="D471" s="5"/>
      <c r="E471" s="5"/>
      <c r="F471" s="5"/>
      <c r="G471" s="5"/>
      <c r="H471" s="5"/>
      <c r="I471" s="5"/>
      <c r="J471" s="5"/>
      <c r="K471" s="5"/>
    </row>
    <row r="472" spans="1:11">
      <c r="A472" s="5"/>
      <c r="B472" s="5"/>
      <c r="C472" s="5"/>
      <c r="D472" s="5"/>
      <c r="E472" s="5"/>
      <c r="F472" s="5"/>
      <c r="G472" s="5"/>
      <c r="H472" s="5"/>
      <c r="I472" s="5"/>
      <c r="J472" s="5"/>
      <c r="K472" s="5"/>
    </row>
    <row r="473" spans="1:11">
      <c r="A473" s="5"/>
      <c r="B473" s="5"/>
      <c r="C473" s="5"/>
      <c r="D473" s="5"/>
      <c r="E473" s="5"/>
      <c r="F473" s="5"/>
      <c r="G473" s="5"/>
      <c r="H473" s="5"/>
      <c r="I473" s="5"/>
      <c r="J473" s="5"/>
      <c r="K473" s="5"/>
    </row>
    <row r="474" spans="1:11">
      <c r="A474" s="5"/>
      <c r="B474" s="5"/>
      <c r="C474" s="5"/>
      <c r="D474" s="5"/>
      <c r="E474" s="5"/>
      <c r="F474" s="5"/>
      <c r="G474" s="5"/>
      <c r="H474" s="5"/>
      <c r="I474" s="5"/>
      <c r="J474" s="5"/>
      <c r="K474" s="5"/>
    </row>
    <row r="475" spans="1:11">
      <c r="A475" s="5"/>
      <c r="B475" s="5"/>
      <c r="C475" s="5"/>
      <c r="D475" s="5"/>
      <c r="E475" s="5"/>
      <c r="F475" s="5"/>
      <c r="G475" s="5"/>
      <c r="H475" s="5"/>
      <c r="I475" s="5"/>
      <c r="J475" s="5"/>
      <c r="K475" s="5"/>
    </row>
    <row r="476" spans="1:11">
      <c r="A476" s="5"/>
      <c r="B476" s="5"/>
      <c r="C476" s="5"/>
      <c r="D476" s="5"/>
      <c r="E476" s="5"/>
      <c r="F476" s="5"/>
      <c r="G476" s="5"/>
      <c r="H476" s="5"/>
      <c r="I476" s="5"/>
      <c r="J476" s="5"/>
      <c r="K476" s="5"/>
    </row>
    <row r="477" spans="1:11">
      <c r="A477" s="5"/>
      <c r="B477" s="5"/>
      <c r="C477" s="5"/>
      <c r="D477" s="5"/>
      <c r="E477" s="5"/>
      <c r="F477" s="5"/>
      <c r="G477" s="5"/>
      <c r="H477" s="5"/>
      <c r="I477" s="5"/>
      <c r="J477" s="5"/>
      <c r="K477" s="5"/>
    </row>
    <row r="478" spans="1:11">
      <c r="A478" s="5"/>
      <c r="B478" s="5"/>
      <c r="C478" s="5"/>
      <c r="D478" s="5"/>
      <c r="E478" s="5"/>
      <c r="F478" s="5"/>
      <c r="G478" s="5"/>
      <c r="H478" s="5"/>
      <c r="I478" s="5"/>
      <c r="J478" s="5"/>
      <c r="K478" s="5"/>
    </row>
    <row r="479" spans="1:11">
      <c r="A479" s="5"/>
      <c r="B479" s="5"/>
      <c r="C479" s="5"/>
      <c r="D479" s="5"/>
      <c r="E479" s="5"/>
      <c r="F479" s="5"/>
      <c r="G479" s="5"/>
      <c r="H479" s="5"/>
      <c r="I479" s="5"/>
      <c r="J479" s="5"/>
      <c r="K479" s="5"/>
    </row>
    <row r="480" spans="1:11">
      <c r="A480" s="5"/>
      <c r="B480" s="5"/>
      <c r="C480" s="5"/>
      <c r="D480" s="5"/>
      <c r="E480" s="5"/>
      <c r="F480" s="5"/>
      <c r="G480" s="5"/>
      <c r="H480" s="5"/>
      <c r="I480" s="5"/>
      <c r="J480" s="5"/>
      <c r="K480" s="5"/>
    </row>
    <row r="481" spans="1:11">
      <c r="A481" s="5"/>
      <c r="B481" s="5"/>
      <c r="C481" s="5"/>
      <c r="D481" s="5"/>
      <c r="E481" s="5"/>
      <c r="F481" s="5"/>
      <c r="G481" s="5"/>
      <c r="H481" s="5"/>
      <c r="I481" s="5"/>
      <c r="J481" s="5"/>
      <c r="K481" s="5"/>
    </row>
    <row r="482" spans="1:11">
      <c r="A482" s="5"/>
      <c r="B482" s="5"/>
      <c r="C482" s="5"/>
      <c r="D482" s="5"/>
      <c r="E482" s="5"/>
      <c r="F482" s="5"/>
      <c r="G482" s="5"/>
      <c r="H482" s="5"/>
      <c r="I482" s="5"/>
      <c r="J482" s="5"/>
      <c r="K482" s="5"/>
    </row>
    <row r="483" spans="1:11">
      <c r="A483" s="5"/>
      <c r="B483" s="5"/>
      <c r="C483" s="5"/>
      <c r="D483" s="5"/>
      <c r="E483" s="5"/>
      <c r="F483" s="5"/>
      <c r="G483" s="5"/>
      <c r="H483" s="5"/>
      <c r="I483" s="5"/>
      <c r="J483" s="5"/>
      <c r="K483" s="5"/>
    </row>
    <row r="484" spans="1:11">
      <c r="A484" s="5"/>
      <c r="B484" s="5"/>
      <c r="C484" s="5"/>
      <c r="D484" s="5"/>
      <c r="E484" s="5"/>
      <c r="F484" s="5"/>
      <c r="G484" s="5"/>
      <c r="H484" s="5"/>
      <c r="I484" s="5"/>
      <c r="J484" s="5"/>
      <c r="K484" s="5"/>
    </row>
    <row r="485" spans="1:11">
      <c r="A485" s="5"/>
      <c r="B485" s="5"/>
      <c r="C485" s="5"/>
      <c r="D485" s="5"/>
      <c r="E485" s="5"/>
      <c r="F485" s="5"/>
      <c r="G485" s="5"/>
      <c r="H485" s="5"/>
      <c r="I485" s="5"/>
      <c r="J485" s="5"/>
      <c r="K485" s="5"/>
    </row>
    <row r="486" spans="1:11">
      <c r="A486" s="5"/>
      <c r="B486" s="5"/>
      <c r="C486" s="5"/>
      <c r="D486" s="5"/>
      <c r="E486" s="5"/>
      <c r="F486" s="5"/>
      <c r="G486" s="5"/>
      <c r="H486" s="5"/>
      <c r="I486" s="5"/>
      <c r="J486" s="5"/>
      <c r="K486" s="5"/>
    </row>
    <row r="487" spans="1:11">
      <c r="A487" s="5"/>
      <c r="B487" s="5"/>
      <c r="C487" s="5"/>
      <c r="D487" s="5"/>
      <c r="E487" s="5"/>
      <c r="F487" s="5"/>
      <c r="G487" s="5"/>
      <c r="H487" s="5"/>
      <c r="I487" s="5"/>
      <c r="J487" s="5"/>
      <c r="K487" s="5"/>
    </row>
    <row r="488" spans="1:11">
      <c r="A488" s="5"/>
      <c r="B488" s="5"/>
      <c r="C488" s="5"/>
      <c r="D488" s="5"/>
      <c r="E488" s="5"/>
      <c r="F488" s="5"/>
      <c r="G488" s="5"/>
      <c r="H488" s="5"/>
      <c r="I488" s="5"/>
      <c r="J488" s="5"/>
      <c r="K488" s="5"/>
    </row>
    <row r="489" spans="1:11">
      <c r="A489" s="5"/>
      <c r="B489" s="5"/>
      <c r="C489" s="5"/>
      <c r="D489" s="5"/>
      <c r="E489" s="5"/>
      <c r="F489" s="5"/>
      <c r="G489" s="5"/>
      <c r="H489" s="5"/>
      <c r="I489" s="5"/>
      <c r="J489" s="5"/>
      <c r="K489" s="5"/>
    </row>
    <row r="490" spans="1:11">
      <c r="A490" s="5"/>
      <c r="B490" s="5"/>
      <c r="C490" s="5"/>
      <c r="D490" s="5"/>
      <c r="E490" s="5"/>
      <c r="F490" s="5"/>
      <c r="G490" s="5"/>
      <c r="H490" s="5"/>
      <c r="I490" s="5"/>
      <c r="J490" s="5"/>
      <c r="K490" s="5"/>
    </row>
    <row r="491" spans="1:11">
      <c r="A491" s="5"/>
      <c r="B491" s="5"/>
      <c r="C491" s="5"/>
      <c r="D491" s="5"/>
      <c r="E491" s="5"/>
      <c r="F491" s="5"/>
      <c r="G491" s="5"/>
      <c r="H491" s="5"/>
      <c r="I491" s="5"/>
      <c r="J491" s="5"/>
      <c r="K491" s="5"/>
    </row>
    <row r="492" spans="1:11">
      <c r="A492" s="5"/>
      <c r="B492" s="5"/>
      <c r="C492" s="5"/>
      <c r="D492" s="5"/>
      <c r="E492" s="5"/>
      <c r="F492" s="5"/>
      <c r="G492" s="5"/>
      <c r="H492" s="5"/>
      <c r="I492" s="5"/>
      <c r="J492" s="5"/>
      <c r="K492" s="5"/>
    </row>
    <row r="493" spans="1:11">
      <c r="A493" s="5"/>
      <c r="B493" s="5"/>
      <c r="C493" s="5"/>
      <c r="D493" s="5"/>
      <c r="E493" s="5"/>
      <c r="F493" s="5"/>
      <c r="G493" s="5"/>
      <c r="H493" s="5"/>
      <c r="I493" s="5"/>
      <c r="J493" s="5"/>
      <c r="K493" s="5"/>
    </row>
    <row r="494" spans="1:11">
      <c r="A494" s="5"/>
      <c r="B494" s="5"/>
      <c r="C494" s="5"/>
      <c r="D494" s="5"/>
      <c r="E494" s="5"/>
      <c r="F494" s="5"/>
      <c r="G494" s="5"/>
      <c r="H494" s="5"/>
      <c r="I494" s="5"/>
      <c r="J494" s="5"/>
      <c r="K494" s="5"/>
    </row>
    <row r="495" spans="1:11">
      <c r="A495" s="5"/>
      <c r="B495" s="5"/>
      <c r="C495" s="5"/>
      <c r="D495" s="5"/>
      <c r="E495" s="5"/>
      <c r="F495" s="5"/>
      <c r="G495" s="5"/>
      <c r="H495" s="5"/>
      <c r="I495" s="5"/>
      <c r="J495" s="5"/>
      <c r="K495" s="5"/>
    </row>
    <row r="496" spans="1:11">
      <c r="A496" s="5"/>
      <c r="B496" s="5"/>
      <c r="C496" s="5"/>
      <c r="D496" s="5"/>
      <c r="E496" s="5"/>
      <c r="F496" s="5"/>
      <c r="G496" s="5"/>
      <c r="H496" s="5"/>
      <c r="I496" s="5"/>
      <c r="J496" s="5"/>
      <c r="K496" s="5"/>
    </row>
    <row r="497" spans="1:11">
      <c r="A497" s="5"/>
      <c r="B497" s="5"/>
      <c r="C497" s="5"/>
      <c r="D497" s="5"/>
      <c r="E497" s="5"/>
      <c r="F497" s="5"/>
      <c r="G497" s="5"/>
      <c r="H497" s="5"/>
      <c r="I497" s="5"/>
      <c r="J497" s="5"/>
      <c r="K497" s="5"/>
    </row>
    <row r="498" spans="1:11">
      <c r="A498" s="5"/>
      <c r="B498" s="5"/>
      <c r="C498" s="5"/>
      <c r="D498" s="5"/>
      <c r="E498" s="5"/>
      <c r="F498" s="5"/>
      <c r="G498" s="5"/>
      <c r="H498" s="5"/>
      <c r="I498" s="5"/>
      <c r="J498" s="5"/>
      <c r="K498" s="5"/>
    </row>
    <row r="499" spans="1:11">
      <c r="A499" s="5"/>
      <c r="B499" s="5"/>
      <c r="C499" s="5"/>
      <c r="D499" s="5"/>
      <c r="E499" s="5"/>
      <c r="F499" s="5"/>
      <c r="G499" s="5"/>
      <c r="H499" s="5"/>
      <c r="I499" s="5"/>
      <c r="J499" s="5"/>
      <c r="K499" s="5"/>
    </row>
    <row r="500" spans="1:11">
      <c r="A500" s="5"/>
      <c r="B500" s="5"/>
      <c r="C500" s="5"/>
      <c r="D500" s="5"/>
      <c r="E500" s="5"/>
      <c r="F500" s="5"/>
      <c r="G500" s="5"/>
      <c r="H500" s="5"/>
      <c r="I500" s="5"/>
      <c r="J500" s="5"/>
      <c r="K500" s="5"/>
    </row>
    <row r="501" spans="1:11">
      <c r="A501" s="5"/>
      <c r="B501" s="5"/>
      <c r="C501" s="5"/>
      <c r="D501" s="5"/>
      <c r="E501" s="5"/>
      <c r="F501" s="5"/>
      <c r="G501" s="5"/>
      <c r="H501" s="5"/>
      <c r="I501" s="5"/>
      <c r="J501" s="5"/>
      <c r="K501" s="5"/>
    </row>
    <row r="502" spans="1:11">
      <c r="A502" s="5"/>
      <c r="B502" s="5"/>
      <c r="C502" s="5"/>
      <c r="D502" s="5"/>
      <c r="E502" s="5"/>
      <c r="F502" s="5"/>
      <c r="G502" s="5"/>
      <c r="H502" s="5"/>
      <c r="I502" s="5"/>
      <c r="J502" s="5"/>
      <c r="K502" s="5"/>
    </row>
    <row r="503" spans="1:11">
      <c r="A503" s="5"/>
      <c r="B503" s="5"/>
      <c r="C503" s="5"/>
      <c r="D503" s="5"/>
      <c r="E503" s="5"/>
      <c r="F503" s="5"/>
      <c r="G503" s="5"/>
      <c r="H503" s="5"/>
      <c r="I503" s="5"/>
      <c r="J503" s="5"/>
      <c r="K503" s="5"/>
    </row>
    <row r="504" spans="1:11">
      <c r="A504" s="5"/>
      <c r="B504" s="5"/>
      <c r="C504" s="5"/>
      <c r="D504" s="5"/>
      <c r="E504" s="5"/>
      <c r="F504" s="5"/>
      <c r="G504" s="5"/>
      <c r="H504" s="5"/>
      <c r="I504" s="5"/>
      <c r="J504" s="5"/>
      <c r="K504" s="5"/>
    </row>
    <row r="505" spans="1:11">
      <c r="A505" s="5"/>
      <c r="B505" s="5"/>
      <c r="C505" s="5"/>
      <c r="D505" s="5"/>
      <c r="E505" s="5"/>
      <c r="F505" s="5"/>
      <c r="G505" s="5"/>
      <c r="H505" s="5"/>
      <c r="I505" s="5"/>
      <c r="J505" s="5"/>
      <c r="K505" s="5"/>
    </row>
    <row r="506" spans="1:11">
      <c r="A506" s="5"/>
      <c r="B506" s="5"/>
      <c r="C506" s="5"/>
      <c r="D506" s="5"/>
      <c r="E506" s="5"/>
      <c r="F506" s="5"/>
      <c r="G506" s="5"/>
      <c r="H506" s="5"/>
      <c r="I506" s="5"/>
      <c r="J506" s="5"/>
      <c r="K506" s="5"/>
    </row>
    <row r="507" spans="1:11">
      <c r="A507" s="5"/>
      <c r="B507" s="5"/>
      <c r="C507" s="5"/>
      <c r="D507" s="5"/>
      <c r="E507" s="5"/>
      <c r="F507" s="5"/>
      <c r="G507" s="5"/>
      <c r="H507" s="5"/>
      <c r="I507" s="5"/>
      <c r="J507" s="5"/>
      <c r="K507" s="5"/>
    </row>
    <row r="508" spans="1:11">
      <c r="A508" s="5"/>
      <c r="B508" s="5"/>
      <c r="C508" s="5"/>
      <c r="D508" s="5"/>
      <c r="E508" s="5"/>
      <c r="F508" s="5"/>
      <c r="G508" s="5"/>
      <c r="H508" s="5"/>
      <c r="I508" s="5"/>
      <c r="J508" s="5"/>
      <c r="K508" s="5"/>
    </row>
    <row r="509" spans="1:11">
      <c r="A509" s="5"/>
      <c r="B509" s="5"/>
      <c r="C509" s="5"/>
      <c r="D509" s="5"/>
      <c r="E509" s="5"/>
      <c r="F509" s="5"/>
      <c r="G509" s="5"/>
      <c r="H509" s="5"/>
      <c r="I509" s="5"/>
      <c r="J509" s="5"/>
      <c r="K509" s="5"/>
    </row>
    <row r="510" spans="1:11">
      <c r="A510" s="5"/>
      <c r="B510" s="5"/>
      <c r="C510" s="5"/>
      <c r="D510" s="5"/>
      <c r="E510" s="5"/>
      <c r="F510" s="5"/>
      <c r="G510" s="5"/>
      <c r="H510" s="5"/>
      <c r="I510" s="5"/>
      <c r="J510" s="5"/>
      <c r="K510" s="5"/>
    </row>
    <row r="511" spans="1:11">
      <c r="A511" s="5"/>
      <c r="B511" s="5"/>
      <c r="C511" s="5"/>
      <c r="D511" s="5"/>
      <c r="E511" s="5"/>
      <c r="F511" s="5"/>
      <c r="G511" s="5"/>
      <c r="H511" s="5"/>
      <c r="I511" s="5"/>
      <c r="J511" s="5"/>
      <c r="K511" s="5"/>
    </row>
    <row r="512" spans="1:11">
      <c r="A512" s="5"/>
      <c r="B512" s="5"/>
      <c r="C512" s="5"/>
      <c r="D512" s="5"/>
      <c r="E512" s="5"/>
      <c r="F512" s="5"/>
      <c r="G512" s="5"/>
      <c r="H512" s="5"/>
      <c r="I512" s="5"/>
      <c r="J512" s="5"/>
      <c r="K512" s="5"/>
    </row>
    <row r="513" spans="1:11">
      <c r="A513" s="5"/>
      <c r="B513" s="5"/>
      <c r="C513" s="5"/>
      <c r="D513" s="5"/>
      <c r="E513" s="5"/>
      <c r="F513" s="5"/>
      <c r="G513" s="5"/>
      <c r="H513" s="5"/>
      <c r="I513" s="5"/>
      <c r="J513" s="5"/>
      <c r="K513" s="5"/>
    </row>
    <row r="514" spans="1:11">
      <c r="A514" s="5"/>
      <c r="B514" s="5"/>
      <c r="C514" s="5"/>
      <c r="D514" s="5"/>
      <c r="E514" s="5"/>
      <c r="F514" s="5"/>
      <c r="G514" s="5"/>
      <c r="H514" s="5"/>
      <c r="I514" s="5"/>
      <c r="J514" s="5"/>
      <c r="K514" s="5"/>
    </row>
    <row r="515" spans="1:11">
      <c r="A515" s="5"/>
      <c r="B515" s="5"/>
      <c r="C515" s="5"/>
      <c r="D515" s="5"/>
      <c r="E515" s="5"/>
      <c r="F515" s="5"/>
      <c r="G515" s="5"/>
      <c r="H515" s="5"/>
      <c r="I515" s="5"/>
      <c r="J515" s="5"/>
      <c r="K515" s="5"/>
    </row>
    <row r="516" spans="1:11">
      <c r="A516" s="5"/>
      <c r="B516" s="5"/>
      <c r="C516" s="5"/>
      <c r="D516" s="5"/>
      <c r="E516" s="5"/>
      <c r="F516" s="5"/>
      <c r="G516" s="5"/>
      <c r="H516" s="5"/>
      <c r="I516" s="5"/>
      <c r="J516" s="5"/>
      <c r="K516" s="5"/>
    </row>
    <row r="517" spans="1:11">
      <c r="A517" s="5"/>
      <c r="B517" s="5"/>
      <c r="C517" s="5"/>
      <c r="D517" s="5"/>
      <c r="E517" s="5"/>
      <c r="F517" s="5"/>
      <c r="G517" s="5"/>
      <c r="H517" s="5"/>
      <c r="I517" s="5"/>
      <c r="J517" s="5"/>
      <c r="K517" s="5"/>
    </row>
    <row r="518" spans="1:11">
      <c r="A518" s="5"/>
      <c r="B518" s="5"/>
      <c r="C518" s="5"/>
      <c r="D518" s="5"/>
      <c r="E518" s="5"/>
      <c r="F518" s="5"/>
      <c r="G518" s="5"/>
      <c r="H518" s="5"/>
      <c r="I518" s="5"/>
      <c r="J518" s="5"/>
      <c r="K518" s="5"/>
    </row>
    <row r="519" spans="1:11">
      <c r="A519" s="5"/>
      <c r="B519" s="5"/>
      <c r="C519" s="5"/>
      <c r="D519" s="5"/>
      <c r="E519" s="5"/>
      <c r="F519" s="5"/>
      <c r="G519" s="5"/>
      <c r="H519" s="5"/>
      <c r="I519" s="5"/>
      <c r="J519" s="5"/>
      <c r="K519" s="5"/>
    </row>
    <row r="520" spans="1:11">
      <c r="A520" s="5"/>
      <c r="B520" s="5"/>
      <c r="C520" s="5"/>
      <c r="D520" s="5"/>
      <c r="E520" s="5"/>
      <c r="F520" s="5"/>
      <c r="G520" s="5"/>
      <c r="H520" s="5"/>
      <c r="I520" s="5"/>
      <c r="J520" s="5"/>
      <c r="K520" s="5"/>
    </row>
    <row r="521" spans="1:11">
      <c r="A521" s="5"/>
      <c r="B521" s="5"/>
      <c r="C521" s="5"/>
      <c r="D521" s="5"/>
      <c r="E521" s="5"/>
      <c r="F521" s="5"/>
      <c r="G521" s="5"/>
      <c r="H521" s="5"/>
      <c r="I521" s="5"/>
      <c r="J521" s="5"/>
      <c r="K521" s="5"/>
    </row>
    <row r="522" spans="1:11">
      <c r="A522" s="5"/>
      <c r="B522" s="5"/>
      <c r="C522" s="5"/>
      <c r="D522" s="5"/>
      <c r="E522" s="5"/>
      <c r="F522" s="5"/>
      <c r="G522" s="5"/>
      <c r="H522" s="5"/>
      <c r="I522" s="5"/>
      <c r="J522" s="5"/>
      <c r="K522" s="5"/>
    </row>
    <row r="523" spans="1:11">
      <c r="A523" s="5"/>
      <c r="B523" s="5"/>
      <c r="C523" s="5"/>
      <c r="D523" s="5"/>
      <c r="E523" s="5"/>
      <c r="F523" s="5"/>
      <c r="G523" s="5"/>
      <c r="H523" s="5"/>
      <c r="I523" s="5"/>
      <c r="J523" s="5"/>
      <c r="K523" s="5"/>
    </row>
    <row r="524" spans="1:11">
      <c r="A524" s="5"/>
      <c r="B524" s="5"/>
      <c r="C524" s="5"/>
      <c r="D524" s="5"/>
      <c r="E524" s="5"/>
      <c r="F524" s="5"/>
      <c r="G524" s="5"/>
      <c r="H524" s="5"/>
      <c r="I524" s="5"/>
      <c r="J524" s="5"/>
      <c r="K524" s="5"/>
    </row>
    <row r="525" spans="1:11">
      <c r="A525" s="5"/>
      <c r="B525" s="5"/>
      <c r="C525" s="5"/>
      <c r="D525" s="5"/>
      <c r="E525" s="5"/>
      <c r="F525" s="5"/>
      <c r="G525" s="5"/>
      <c r="H525" s="5"/>
      <c r="I525" s="5"/>
      <c r="J525" s="5"/>
      <c r="K525" s="5"/>
    </row>
    <row r="526" spans="1:11">
      <c r="A526" s="5"/>
      <c r="B526" s="5"/>
      <c r="C526" s="5"/>
      <c r="D526" s="5"/>
      <c r="E526" s="5"/>
      <c r="F526" s="5"/>
      <c r="G526" s="5"/>
      <c r="H526" s="5"/>
      <c r="I526" s="5"/>
      <c r="J526" s="5"/>
      <c r="K526" s="5"/>
    </row>
    <row r="527" spans="1:11">
      <c r="A527" s="5"/>
      <c r="B527" s="5"/>
      <c r="C527" s="5"/>
      <c r="D527" s="5"/>
      <c r="E527" s="5"/>
      <c r="F527" s="5"/>
      <c r="G527" s="5"/>
      <c r="H527" s="5"/>
      <c r="I527" s="5"/>
      <c r="J527" s="5"/>
      <c r="K527" s="5"/>
    </row>
    <row r="528" spans="1:11">
      <c r="A528" s="5"/>
      <c r="B528" s="5"/>
      <c r="C528" s="5"/>
      <c r="D528" s="5"/>
      <c r="E528" s="5"/>
      <c r="F528" s="5"/>
      <c r="G528" s="5"/>
      <c r="H528" s="5"/>
      <c r="I528" s="5"/>
      <c r="J528" s="5"/>
      <c r="K528" s="5"/>
    </row>
    <row r="529" spans="1:11">
      <c r="A529" s="5"/>
      <c r="B529" s="5"/>
      <c r="C529" s="5"/>
      <c r="D529" s="5"/>
      <c r="E529" s="5"/>
      <c r="F529" s="5"/>
      <c r="G529" s="5"/>
      <c r="H529" s="5"/>
      <c r="I529" s="5"/>
      <c r="J529" s="5"/>
      <c r="K529" s="5"/>
    </row>
    <row r="530" spans="1:11">
      <c r="A530" s="5"/>
      <c r="B530" s="5"/>
      <c r="C530" s="5"/>
      <c r="D530" s="5"/>
      <c r="E530" s="5"/>
      <c r="F530" s="5"/>
      <c r="G530" s="5"/>
      <c r="H530" s="5"/>
      <c r="I530" s="5"/>
      <c r="J530" s="5"/>
      <c r="K530" s="5"/>
    </row>
    <row r="531" spans="1:11">
      <c r="A531" s="5"/>
      <c r="B531" s="5"/>
      <c r="C531" s="5"/>
      <c r="D531" s="5"/>
      <c r="E531" s="5"/>
      <c r="F531" s="5"/>
      <c r="G531" s="5"/>
      <c r="H531" s="5"/>
      <c r="I531" s="5"/>
      <c r="J531" s="5"/>
      <c r="K531" s="5"/>
    </row>
    <row r="532" spans="1:11">
      <c r="A532" s="5"/>
      <c r="B532" s="5"/>
      <c r="C532" s="5"/>
      <c r="D532" s="5"/>
      <c r="E532" s="5"/>
      <c r="F532" s="5"/>
      <c r="G532" s="5"/>
      <c r="H532" s="5"/>
      <c r="I532" s="5"/>
      <c r="J532" s="5"/>
      <c r="K532" s="5"/>
    </row>
    <row r="533" spans="1:11">
      <c r="A533" s="5"/>
      <c r="B533" s="5"/>
      <c r="C533" s="5"/>
      <c r="D533" s="5"/>
      <c r="E533" s="5"/>
      <c r="F533" s="5"/>
      <c r="G533" s="5"/>
      <c r="H533" s="5"/>
      <c r="I533" s="5"/>
      <c r="J533" s="5"/>
      <c r="K533" s="5"/>
    </row>
    <row r="534" spans="1:11">
      <c r="A534" s="5"/>
      <c r="B534" s="5"/>
      <c r="C534" s="5"/>
      <c r="D534" s="5"/>
      <c r="E534" s="5"/>
      <c r="F534" s="5"/>
      <c r="G534" s="5"/>
      <c r="H534" s="5"/>
      <c r="I534" s="5"/>
      <c r="J534" s="5"/>
      <c r="K534" s="5"/>
    </row>
    <row r="535" spans="1:11">
      <c r="A535" s="5"/>
      <c r="B535" s="5"/>
      <c r="C535" s="5"/>
      <c r="D535" s="5"/>
      <c r="E535" s="5"/>
      <c r="F535" s="5"/>
      <c r="G535" s="5"/>
      <c r="H535" s="5"/>
      <c r="I535" s="5"/>
      <c r="J535" s="5"/>
      <c r="K535" s="5"/>
    </row>
    <row r="536" spans="1:11">
      <c r="A536" s="5"/>
      <c r="B536" s="5"/>
      <c r="C536" s="5"/>
      <c r="D536" s="5"/>
      <c r="E536" s="5"/>
      <c r="F536" s="5"/>
      <c r="G536" s="5"/>
      <c r="H536" s="5"/>
      <c r="I536" s="5"/>
      <c r="J536" s="5"/>
      <c r="K536" s="5"/>
    </row>
    <row r="537" spans="1:11">
      <c r="A537" s="5"/>
      <c r="B537" s="5"/>
      <c r="C537" s="5"/>
      <c r="D537" s="5"/>
      <c r="E537" s="5"/>
      <c r="F537" s="5"/>
      <c r="G537" s="5"/>
      <c r="H537" s="5"/>
      <c r="I537" s="5"/>
      <c r="J537" s="5"/>
      <c r="K537" s="5"/>
    </row>
    <row r="538" spans="1:11">
      <c r="A538" s="5"/>
      <c r="B538" s="5"/>
      <c r="C538" s="5"/>
      <c r="D538" s="5"/>
      <c r="E538" s="5"/>
      <c r="F538" s="5"/>
      <c r="G538" s="5"/>
      <c r="H538" s="5"/>
      <c r="I538" s="5"/>
      <c r="J538" s="5"/>
      <c r="K538" s="5"/>
    </row>
    <row r="539" spans="1:11">
      <c r="A539" s="5"/>
      <c r="B539" s="5"/>
      <c r="C539" s="5"/>
      <c r="D539" s="5"/>
      <c r="E539" s="5"/>
      <c r="F539" s="5"/>
      <c r="G539" s="5"/>
      <c r="H539" s="5"/>
      <c r="I539" s="5"/>
      <c r="J539" s="5"/>
      <c r="K539" s="5"/>
    </row>
    <row r="540" spans="1:11">
      <c r="A540" s="5"/>
      <c r="B540" s="5"/>
      <c r="C540" s="5"/>
      <c r="D540" s="5"/>
      <c r="E540" s="5"/>
      <c r="F540" s="5"/>
      <c r="G540" s="5"/>
      <c r="H540" s="5"/>
      <c r="I540" s="5"/>
      <c r="J540" s="5"/>
      <c r="K540" s="5"/>
    </row>
    <row r="541" spans="1:11">
      <c r="A541" s="5"/>
      <c r="B541" s="5"/>
      <c r="C541" s="5"/>
      <c r="D541" s="5"/>
      <c r="E541" s="5"/>
      <c r="F541" s="5"/>
      <c r="G541" s="5"/>
      <c r="H541" s="5"/>
      <c r="I541" s="5"/>
      <c r="J541" s="5"/>
      <c r="K541" s="5"/>
    </row>
    <row r="542" spans="1:11">
      <c r="A542" s="5"/>
      <c r="B542" s="5"/>
      <c r="C542" s="5"/>
      <c r="D542" s="5"/>
      <c r="E542" s="5"/>
      <c r="F542" s="5"/>
      <c r="G542" s="5"/>
      <c r="H542" s="5"/>
      <c r="I542" s="5"/>
      <c r="J542" s="5"/>
      <c r="K542" s="5"/>
    </row>
    <row r="543" spans="1:11">
      <c r="A543" s="5"/>
      <c r="B543" s="5"/>
      <c r="C543" s="5"/>
      <c r="D543" s="5"/>
      <c r="E543" s="5"/>
      <c r="F543" s="5"/>
      <c r="G543" s="5"/>
      <c r="H543" s="5"/>
      <c r="I543" s="5"/>
      <c r="J543" s="5"/>
      <c r="K543" s="5"/>
    </row>
    <row r="544" spans="1:11">
      <c r="A544" s="5"/>
      <c r="B544" s="5"/>
      <c r="C544" s="5"/>
      <c r="D544" s="5"/>
      <c r="E544" s="5"/>
      <c r="F544" s="5"/>
      <c r="G544" s="5"/>
      <c r="H544" s="5"/>
      <c r="I544" s="5"/>
      <c r="J544" s="5"/>
      <c r="K544" s="5"/>
    </row>
    <row r="545" spans="1:11">
      <c r="A545" s="5"/>
      <c r="B545" s="5"/>
      <c r="C545" s="5"/>
      <c r="D545" s="5"/>
      <c r="E545" s="5"/>
      <c r="F545" s="5"/>
      <c r="G545" s="5"/>
      <c r="H545" s="5"/>
      <c r="I545" s="5"/>
      <c r="J545" s="5"/>
      <c r="K545" s="5"/>
    </row>
    <row r="546" spans="1:11">
      <c r="A546" s="5"/>
      <c r="B546" s="5"/>
      <c r="C546" s="5"/>
      <c r="D546" s="5"/>
      <c r="E546" s="5"/>
      <c r="F546" s="5"/>
      <c r="G546" s="5"/>
      <c r="H546" s="5"/>
      <c r="I546" s="5"/>
      <c r="J546" s="5"/>
      <c r="K546" s="5"/>
    </row>
    <row r="547" spans="1:11">
      <c r="A547" s="5"/>
      <c r="B547" s="5"/>
      <c r="C547" s="5"/>
      <c r="D547" s="5"/>
      <c r="E547" s="5"/>
      <c r="F547" s="5"/>
      <c r="G547" s="5"/>
      <c r="H547" s="5"/>
      <c r="I547" s="5"/>
      <c r="J547" s="5"/>
      <c r="K547" s="5"/>
    </row>
    <row r="548" spans="1:11">
      <c r="A548" s="5"/>
      <c r="B548" s="5"/>
      <c r="C548" s="5"/>
      <c r="D548" s="5"/>
      <c r="E548" s="5"/>
      <c r="F548" s="5"/>
      <c r="G548" s="5"/>
      <c r="H548" s="5"/>
      <c r="I548" s="5"/>
      <c r="J548" s="5"/>
      <c r="K548" s="5"/>
    </row>
    <row r="549" spans="1:11">
      <c r="A549" s="5"/>
      <c r="B549" s="5"/>
      <c r="C549" s="5"/>
      <c r="D549" s="5"/>
      <c r="E549" s="5"/>
      <c r="F549" s="5"/>
      <c r="G549" s="5"/>
      <c r="H549" s="5"/>
      <c r="I549" s="5"/>
      <c r="J549" s="5"/>
      <c r="K549" s="5"/>
    </row>
    <row r="550" spans="1:11">
      <c r="A550" s="5"/>
      <c r="B550" s="5"/>
      <c r="C550" s="5"/>
      <c r="D550" s="5"/>
      <c r="E550" s="5"/>
      <c r="F550" s="5"/>
      <c r="G550" s="5"/>
      <c r="H550" s="5"/>
      <c r="I550" s="5"/>
      <c r="J550" s="5"/>
      <c r="K550" s="5"/>
    </row>
    <row r="551" spans="1:11">
      <c r="A551" s="5"/>
      <c r="B551" s="5"/>
      <c r="C551" s="5"/>
      <c r="D551" s="5"/>
      <c r="E551" s="5"/>
      <c r="F551" s="5"/>
      <c r="G551" s="5"/>
      <c r="H551" s="5"/>
      <c r="I551" s="5"/>
      <c r="J551" s="5"/>
      <c r="K551" s="5"/>
    </row>
    <row r="552" spans="1:11">
      <c r="A552" s="5"/>
      <c r="B552" s="5"/>
      <c r="C552" s="5"/>
      <c r="D552" s="5"/>
      <c r="E552" s="5"/>
      <c r="F552" s="5"/>
      <c r="G552" s="5"/>
      <c r="H552" s="5"/>
      <c r="I552" s="5"/>
      <c r="J552" s="5"/>
      <c r="K552" s="5"/>
    </row>
    <row r="553" spans="1:11">
      <c r="A553" s="5"/>
      <c r="B553" s="5"/>
      <c r="C553" s="5"/>
      <c r="D553" s="5"/>
      <c r="E553" s="5"/>
      <c r="F553" s="5"/>
      <c r="G553" s="5"/>
      <c r="H553" s="5"/>
      <c r="I553" s="5"/>
      <c r="J553" s="5"/>
      <c r="K553" s="5"/>
    </row>
    <row r="554" spans="1:11">
      <c r="A554" s="5"/>
      <c r="B554" s="5"/>
      <c r="C554" s="5"/>
      <c r="D554" s="5"/>
      <c r="E554" s="5"/>
      <c r="F554" s="5"/>
      <c r="G554" s="5"/>
      <c r="H554" s="5"/>
      <c r="I554" s="5"/>
      <c r="J554" s="5"/>
      <c r="K554" s="5"/>
    </row>
    <row r="555" spans="1:11">
      <c r="A555" s="5"/>
      <c r="B555" s="5"/>
      <c r="C555" s="5"/>
      <c r="D555" s="5"/>
      <c r="E555" s="5"/>
      <c r="F555" s="5"/>
      <c r="G555" s="5"/>
      <c r="H555" s="5"/>
      <c r="I555" s="5"/>
      <c r="J555" s="5"/>
      <c r="K555" s="5"/>
    </row>
    <row r="556" spans="1:11">
      <c r="A556" s="5"/>
      <c r="B556" s="5"/>
      <c r="C556" s="5"/>
      <c r="D556" s="5"/>
      <c r="E556" s="5"/>
      <c r="F556" s="5"/>
      <c r="G556" s="5"/>
      <c r="H556" s="5"/>
      <c r="I556" s="5"/>
      <c r="J556" s="5"/>
      <c r="K556" s="5"/>
    </row>
    <row r="557" spans="1:11">
      <c r="A557" s="5"/>
      <c r="B557" s="5"/>
      <c r="C557" s="5"/>
      <c r="D557" s="5"/>
      <c r="E557" s="5"/>
      <c r="F557" s="5"/>
      <c r="G557" s="5"/>
      <c r="H557" s="5"/>
      <c r="I557" s="5"/>
      <c r="J557" s="5"/>
      <c r="K557" s="5"/>
    </row>
    <row r="558" spans="1:11">
      <c r="A558" s="5"/>
      <c r="B558" s="5"/>
      <c r="C558" s="5"/>
      <c r="D558" s="5"/>
      <c r="E558" s="5"/>
      <c r="F558" s="5"/>
      <c r="G558" s="5"/>
      <c r="H558" s="5"/>
      <c r="I558" s="5"/>
      <c r="J558" s="5"/>
      <c r="K558" s="5"/>
    </row>
    <row r="559" spans="1:11">
      <c r="A559" s="5"/>
      <c r="B559" s="5"/>
      <c r="C559" s="5"/>
      <c r="D559" s="5"/>
      <c r="E559" s="5"/>
      <c r="F559" s="5"/>
      <c r="G559" s="5"/>
      <c r="H559" s="5"/>
      <c r="I559" s="5"/>
      <c r="J559" s="5"/>
      <c r="K559" s="5"/>
    </row>
    <row r="560" spans="1:11">
      <c r="A560" s="5"/>
      <c r="B560" s="5"/>
      <c r="C560" s="5"/>
      <c r="D560" s="5"/>
      <c r="E560" s="5"/>
      <c r="F560" s="5"/>
      <c r="G560" s="5"/>
      <c r="H560" s="5"/>
      <c r="I560" s="5"/>
      <c r="J560" s="5"/>
      <c r="K560" s="5"/>
    </row>
    <row r="561" spans="1:11">
      <c r="A561" s="5"/>
      <c r="B561" s="5"/>
      <c r="C561" s="5"/>
      <c r="D561" s="5"/>
      <c r="E561" s="5"/>
      <c r="F561" s="5"/>
      <c r="G561" s="5"/>
      <c r="H561" s="5"/>
      <c r="I561" s="5"/>
      <c r="J561" s="5"/>
      <c r="K561" s="5"/>
    </row>
    <row r="562" spans="1:11">
      <c r="A562" s="5"/>
      <c r="B562" s="5"/>
      <c r="C562" s="5"/>
      <c r="D562" s="5"/>
      <c r="E562" s="5"/>
      <c r="F562" s="5"/>
      <c r="G562" s="5"/>
      <c r="H562" s="5"/>
      <c r="I562" s="5"/>
      <c r="J562" s="5"/>
      <c r="K562" s="5"/>
    </row>
    <row r="563" spans="1:11">
      <c r="A563" s="5"/>
      <c r="B563" s="5"/>
      <c r="C563" s="5"/>
      <c r="D563" s="5"/>
      <c r="E563" s="5"/>
      <c r="F563" s="5"/>
      <c r="G563" s="5"/>
      <c r="H563" s="5"/>
      <c r="I563" s="5"/>
      <c r="J563" s="5"/>
      <c r="K563" s="5"/>
    </row>
    <row r="564" spans="1:11">
      <c r="A564" s="5"/>
      <c r="B564" s="5"/>
      <c r="C564" s="5"/>
      <c r="D564" s="5"/>
      <c r="E564" s="5"/>
      <c r="F564" s="5"/>
      <c r="G564" s="5"/>
      <c r="H564" s="5"/>
      <c r="I564" s="5"/>
      <c r="J564" s="5"/>
      <c r="K564" s="5"/>
    </row>
    <row r="565" spans="1:11">
      <c r="A565" s="5"/>
      <c r="B565" s="5"/>
      <c r="C565" s="5"/>
      <c r="D565" s="5"/>
      <c r="E565" s="5"/>
      <c r="F565" s="5"/>
      <c r="G565" s="5"/>
      <c r="H565" s="5"/>
      <c r="I565" s="5"/>
      <c r="J565" s="5"/>
      <c r="K565" s="5"/>
    </row>
    <row r="566" spans="1:11">
      <c r="A566" s="5"/>
      <c r="B566" s="5"/>
      <c r="C566" s="5"/>
      <c r="D566" s="5"/>
      <c r="E566" s="5"/>
      <c r="F566" s="5"/>
      <c r="G566" s="5"/>
      <c r="H566" s="5"/>
      <c r="I566" s="5"/>
      <c r="J566" s="5"/>
      <c r="K566" s="5"/>
    </row>
    <row r="567" spans="1:11">
      <c r="A567" s="5"/>
      <c r="B567" s="5"/>
      <c r="C567" s="5"/>
      <c r="D567" s="5"/>
      <c r="E567" s="5"/>
      <c r="F567" s="5"/>
      <c r="G567" s="5"/>
      <c r="H567" s="5"/>
      <c r="I567" s="5"/>
      <c r="J567" s="5"/>
      <c r="K567" s="5"/>
    </row>
    <row r="568" spans="1:11">
      <c r="A568" s="5"/>
      <c r="B568" s="5"/>
      <c r="C568" s="5"/>
      <c r="D568" s="5"/>
      <c r="E568" s="5"/>
      <c r="F568" s="5"/>
      <c r="G568" s="5"/>
      <c r="H568" s="5"/>
      <c r="I568" s="5"/>
      <c r="J568" s="5"/>
      <c r="K568" s="5"/>
    </row>
    <row r="569" spans="1:11">
      <c r="A569" s="5"/>
      <c r="B569" s="5"/>
      <c r="C569" s="5"/>
      <c r="D569" s="5"/>
      <c r="E569" s="5"/>
      <c r="F569" s="5"/>
      <c r="G569" s="5"/>
      <c r="H569" s="5"/>
      <c r="I569" s="5"/>
      <c r="J569" s="5"/>
      <c r="K569" s="5"/>
    </row>
    <row r="570" spans="1:11">
      <c r="A570" s="5"/>
      <c r="B570" s="5"/>
      <c r="C570" s="5"/>
      <c r="D570" s="5"/>
      <c r="E570" s="5"/>
      <c r="F570" s="5"/>
      <c r="G570" s="5"/>
      <c r="H570" s="5"/>
      <c r="I570" s="5"/>
      <c r="J570" s="5"/>
      <c r="K570" s="5"/>
    </row>
    <row r="571" spans="1:11">
      <c r="A571" s="5"/>
      <c r="B571" s="5"/>
      <c r="C571" s="5"/>
      <c r="D571" s="5"/>
      <c r="E571" s="5"/>
      <c r="F571" s="5"/>
      <c r="G571" s="5"/>
      <c r="H571" s="5"/>
      <c r="I571" s="5"/>
      <c r="J571" s="5"/>
      <c r="K571" s="5"/>
    </row>
    <row r="572" spans="1:11">
      <c r="A572" s="5"/>
      <c r="B572" s="5"/>
      <c r="C572" s="5"/>
      <c r="D572" s="5"/>
      <c r="E572" s="5"/>
      <c r="F572" s="5"/>
      <c r="G572" s="5"/>
      <c r="H572" s="5"/>
      <c r="I572" s="5"/>
      <c r="J572" s="5"/>
      <c r="K572" s="5"/>
    </row>
    <row r="573" spans="1:11">
      <c r="A573" s="5"/>
      <c r="B573" s="5"/>
      <c r="C573" s="5"/>
      <c r="D573" s="5"/>
      <c r="E573" s="5"/>
      <c r="F573" s="5"/>
      <c r="G573" s="5"/>
      <c r="H573" s="5"/>
      <c r="I573" s="5"/>
      <c r="J573" s="5"/>
      <c r="K573" s="5"/>
    </row>
    <row r="574" spans="1:11">
      <c r="A574" s="5"/>
      <c r="B574" s="5"/>
      <c r="C574" s="5"/>
      <c r="D574" s="5"/>
      <c r="E574" s="5"/>
      <c r="F574" s="5"/>
      <c r="G574" s="5"/>
      <c r="H574" s="5"/>
      <c r="I574" s="5"/>
      <c r="J574" s="5"/>
      <c r="K574" s="5"/>
    </row>
    <row r="575" spans="1:11">
      <c r="A575" s="5"/>
      <c r="B575" s="5"/>
      <c r="C575" s="5"/>
      <c r="D575" s="5"/>
      <c r="E575" s="5"/>
      <c r="F575" s="5"/>
      <c r="G575" s="5"/>
      <c r="H575" s="5"/>
      <c r="I575" s="5"/>
      <c r="J575" s="5"/>
      <c r="K575" s="5"/>
    </row>
    <row r="576" spans="1:11">
      <c r="A576" s="5"/>
      <c r="B576" s="5"/>
      <c r="C576" s="5"/>
      <c r="D576" s="5"/>
      <c r="E576" s="5"/>
      <c r="F576" s="5"/>
      <c r="G576" s="5"/>
      <c r="H576" s="5"/>
      <c r="I576" s="5"/>
      <c r="J576" s="5"/>
      <c r="K576" s="5"/>
    </row>
    <row r="577" spans="1:11">
      <c r="A577" s="5"/>
      <c r="B577" s="5"/>
      <c r="C577" s="5"/>
      <c r="D577" s="5"/>
      <c r="E577" s="5"/>
      <c r="F577" s="5"/>
      <c r="G577" s="5"/>
      <c r="H577" s="5"/>
      <c r="I577" s="5"/>
      <c r="J577" s="5"/>
      <c r="K577" s="5"/>
    </row>
    <row r="578" spans="1:11">
      <c r="A578" s="5"/>
      <c r="B578" s="5"/>
      <c r="C578" s="5"/>
      <c r="D578" s="5"/>
      <c r="E578" s="5"/>
      <c r="F578" s="5"/>
      <c r="G578" s="5"/>
      <c r="H578" s="5"/>
      <c r="I578" s="5"/>
      <c r="J578" s="5"/>
      <c r="K578" s="5"/>
    </row>
    <row r="579" spans="1:11">
      <c r="A579" s="5"/>
      <c r="B579" s="5"/>
      <c r="C579" s="5"/>
      <c r="D579" s="5"/>
      <c r="E579" s="5"/>
      <c r="F579" s="5"/>
      <c r="G579" s="5"/>
      <c r="H579" s="5"/>
      <c r="I579" s="5"/>
      <c r="J579" s="5"/>
      <c r="K579" s="5"/>
    </row>
    <row r="580" spans="1:11">
      <c r="A580" s="5"/>
      <c r="B580" s="5"/>
      <c r="C580" s="5"/>
      <c r="D580" s="5"/>
      <c r="E580" s="5"/>
      <c r="F580" s="5"/>
      <c r="G580" s="5"/>
      <c r="H580" s="5"/>
      <c r="I580" s="5"/>
      <c r="J580" s="5"/>
      <c r="K580" s="5"/>
    </row>
    <row r="581" spans="1:11">
      <c r="A581" s="5"/>
      <c r="B581" s="5"/>
      <c r="C581" s="5"/>
      <c r="D581" s="5"/>
      <c r="E581" s="5"/>
      <c r="F581" s="5"/>
      <c r="G581" s="5"/>
      <c r="H581" s="5"/>
      <c r="I581" s="5"/>
      <c r="J581" s="5"/>
      <c r="K581" s="5"/>
    </row>
    <row r="582" spans="1:11">
      <c r="A582" s="5"/>
      <c r="B582" s="5"/>
      <c r="C582" s="5"/>
      <c r="D582" s="5"/>
      <c r="E582" s="5"/>
      <c r="F582" s="5"/>
      <c r="G582" s="5"/>
      <c r="H582" s="5"/>
      <c r="I582" s="5"/>
      <c r="J582" s="5"/>
      <c r="K582" s="5"/>
    </row>
    <row r="583" spans="1:11">
      <c r="A583" s="5"/>
      <c r="B583" s="5"/>
      <c r="C583" s="5"/>
      <c r="D583" s="5"/>
      <c r="E583" s="5"/>
      <c r="F583" s="5"/>
      <c r="G583" s="5"/>
      <c r="H583" s="5"/>
      <c r="I583" s="5"/>
      <c r="J583" s="5"/>
      <c r="K583" s="5"/>
    </row>
    <row r="584" spans="1:11">
      <c r="A584" s="5"/>
      <c r="B584" s="5"/>
      <c r="C584" s="5"/>
      <c r="D584" s="5"/>
      <c r="E584" s="5"/>
      <c r="F584" s="5"/>
      <c r="G584" s="5"/>
      <c r="H584" s="5"/>
      <c r="I584" s="5"/>
      <c r="J584" s="5"/>
      <c r="K584" s="5"/>
    </row>
    <row r="585" spans="1:11">
      <c r="A585" s="5"/>
      <c r="B585" s="5"/>
      <c r="C585" s="5"/>
      <c r="D585" s="5"/>
      <c r="E585" s="5"/>
      <c r="F585" s="5"/>
      <c r="G585" s="5"/>
      <c r="H585" s="5"/>
      <c r="I585" s="5"/>
      <c r="J585" s="5"/>
      <c r="K585" s="5"/>
    </row>
    <row r="586" spans="1:11">
      <c r="A586" s="5"/>
      <c r="B586" s="5"/>
      <c r="C586" s="5"/>
      <c r="D586" s="5"/>
      <c r="E586" s="5"/>
      <c r="F586" s="5"/>
      <c r="G586" s="5"/>
      <c r="H586" s="5"/>
      <c r="I586" s="5"/>
      <c r="J586" s="5"/>
      <c r="K586" s="5"/>
    </row>
    <row r="587" spans="1:11">
      <c r="A587" s="5"/>
      <c r="B587" s="5"/>
      <c r="C587" s="5"/>
      <c r="D587" s="5"/>
      <c r="E587" s="5"/>
      <c r="F587" s="5"/>
      <c r="G587" s="5"/>
      <c r="H587" s="5"/>
      <c r="I587" s="5"/>
      <c r="J587" s="5"/>
      <c r="K587" s="5"/>
    </row>
    <row r="588" spans="1:11">
      <c r="A588" s="5"/>
      <c r="B588" s="5"/>
      <c r="C588" s="5"/>
      <c r="D588" s="5"/>
      <c r="E588" s="5"/>
      <c r="F588" s="5"/>
      <c r="G588" s="5"/>
      <c r="H588" s="5"/>
      <c r="I588" s="5"/>
      <c r="J588" s="5"/>
      <c r="K588" s="5"/>
    </row>
    <row r="589" spans="1:11">
      <c r="A589" s="5"/>
      <c r="B589" s="5"/>
      <c r="C589" s="5"/>
      <c r="D589" s="5"/>
      <c r="E589" s="5"/>
      <c r="F589" s="5"/>
      <c r="G589" s="5"/>
      <c r="H589" s="5"/>
      <c r="I589" s="5"/>
      <c r="J589" s="5"/>
      <c r="K589" s="5"/>
    </row>
    <row r="590" spans="1:11">
      <c r="A590" s="5"/>
      <c r="B590" s="5"/>
      <c r="C590" s="5"/>
      <c r="D590" s="5"/>
      <c r="E590" s="5"/>
      <c r="F590" s="5"/>
      <c r="G590" s="5"/>
      <c r="H590" s="5"/>
      <c r="I590" s="5"/>
      <c r="J590" s="5"/>
      <c r="K590" s="5"/>
    </row>
    <row r="591" spans="1:11">
      <c r="A591" s="5"/>
      <c r="B591" s="5"/>
      <c r="C591" s="5"/>
      <c r="D591" s="5"/>
      <c r="E591" s="5"/>
      <c r="F591" s="5"/>
      <c r="G591" s="5"/>
      <c r="H591" s="5"/>
      <c r="I591" s="5"/>
      <c r="J591" s="5"/>
      <c r="K591" s="5"/>
    </row>
    <row r="592" spans="1:11">
      <c r="A592" s="5"/>
      <c r="B592" s="5"/>
      <c r="C592" s="5"/>
      <c r="D592" s="5"/>
      <c r="E592" s="5"/>
      <c r="F592" s="5"/>
      <c r="G592" s="5"/>
      <c r="H592" s="5"/>
      <c r="I592" s="5"/>
      <c r="J592" s="5"/>
      <c r="K592" s="5"/>
    </row>
    <row r="593" spans="1:11">
      <c r="A593" s="5"/>
      <c r="B593" s="5"/>
      <c r="C593" s="5"/>
      <c r="D593" s="5"/>
      <c r="E593" s="5"/>
      <c r="F593" s="5"/>
      <c r="G593" s="5"/>
      <c r="H593" s="5"/>
      <c r="I593" s="5"/>
      <c r="J593" s="5"/>
      <c r="K593" s="5"/>
    </row>
    <row r="594" spans="1:11">
      <c r="A594" s="5"/>
      <c r="B594" s="5"/>
      <c r="C594" s="5"/>
      <c r="D594" s="5"/>
      <c r="E594" s="5"/>
      <c r="F594" s="5"/>
      <c r="G594" s="5"/>
      <c r="H594" s="5"/>
      <c r="I594" s="5"/>
      <c r="J594" s="5"/>
      <c r="K594" s="5"/>
    </row>
    <row r="595" spans="1:11">
      <c r="A595" s="5"/>
      <c r="B595" s="5"/>
      <c r="C595" s="5"/>
      <c r="D595" s="5"/>
      <c r="E595" s="5"/>
      <c r="F595" s="5"/>
      <c r="G595" s="5"/>
      <c r="H595" s="5"/>
      <c r="I595" s="5"/>
      <c r="J595" s="5"/>
      <c r="K595" s="5"/>
    </row>
    <row r="596" spans="1:11">
      <c r="A596" s="5"/>
      <c r="B596" s="5"/>
      <c r="C596" s="5"/>
      <c r="D596" s="5"/>
      <c r="E596" s="5"/>
      <c r="F596" s="5"/>
      <c r="G596" s="5"/>
      <c r="H596" s="5"/>
      <c r="I596" s="5"/>
      <c r="J596" s="5"/>
      <c r="K596" s="5"/>
    </row>
    <row r="597" spans="1:11">
      <c r="A597" s="5"/>
      <c r="B597" s="5"/>
      <c r="C597" s="5"/>
      <c r="D597" s="5"/>
      <c r="E597" s="5"/>
      <c r="F597" s="5"/>
      <c r="G597" s="5"/>
      <c r="H597" s="5"/>
      <c r="I597" s="5"/>
      <c r="J597" s="5"/>
      <c r="K597" s="5"/>
    </row>
    <row r="598" spans="1:11">
      <c r="A598" s="5"/>
      <c r="B598" s="5"/>
      <c r="C598" s="5"/>
      <c r="D598" s="5"/>
      <c r="E598" s="5"/>
      <c r="F598" s="5"/>
      <c r="G598" s="5"/>
      <c r="H598" s="5"/>
      <c r="I598" s="5"/>
      <c r="J598" s="5"/>
      <c r="K598" s="5"/>
    </row>
    <row r="599" spans="1:11">
      <c r="A599" s="5"/>
      <c r="B599" s="5"/>
      <c r="C599" s="5"/>
      <c r="D599" s="5"/>
      <c r="E599" s="5"/>
      <c r="F599" s="5"/>
      <c r="G599" s="5"/>
      <c r="H599" s="5"/>
      <c r="I599" s="5"/>
      <c r="J599" s="5"/>
      <c r="K599" s="5"/>
    </row>
    <row r="600" spans="1:11">
      <c r="A600" s="5"/>
      <c r="B600" s="5"/>
      <c r="C600" s="5"/>
      <c r="D600" s="5"/>
      <c r="E600" s="5"/>
      <c r="F600" s="5"/>
      <c r="G600" s="5"/>
      <c r="H600" s="5"/>
      <c r="I600" s="5"/>
      <c r="J600" s="5"/>
      <c r="K600" s="5"/>
    </row>
    <row r="601" spans="1:11">
      <c r="A601" s="5"/>
      <c r="B601" s="5"/>
      <c r="C601" s="5"/>
      <c r="D601" s="5"/>
      <c r="E601" s="5"/>
      <c r="F601" s="5"/>
      <c r="G601" s="5"/>
      <c r="H601" s="5"/>
      <c r="I601" s="5"/>
      <c r="J601" s="5"/>
      <c r="K601" s="5"/>
    </row>
    <row r="602" spans="1:11">
      <c r="A602" s="5"/>
      <c r="B602" s="5"/>
      <c r="C602" s="5"/>
      <c r="D602" s="5"/>
      <c r="E602" s="5"/>
      <c r="F602" s="5"/>
      <c r="G602" s="5"/>
      <c r="H602" s="5"/>
      <c r="I602" s="5"/>
      <c r="J602" s="5"/>
      <c r="K602" s="5"/>
    </row>
    <row r="603" spans="1:11">
      <c r="A603" s="5"/>
      <c r="B603" s="5"/>
      <c r="C603" s="5"/>
      <c r="D603" s="5"/>
      <c r="E603" s="5"/>
      <c r="F603" s="5"/>
      <c r="G603" s="5"/>
      <c r="H603" s="5"/>
      <c r="I603" s="5"/>
      <c r="J603" s="5"/>
      <c r="K603" s="5"/>
    </row>
    <row r="604" spans="1:11">
      <c r="A604" s="5"/>
      <c r="B604" s="5"/>
      <c r="C604" s="5"/>
      <c r="D604" s="5"/>
      <c r="E604" s="5"/>
      <c r="F604" s="5"/>
      <c r="G604" s="5"/>
      <c r="H604" s="5"/>
      <c r="I604" s="5"/>
      <c r="J604" s="5"/>
      <c r="K604" s="5"/>
    </row>
    <row r="605" spans="1:11">
      <c r="A605" s="5"/>
      <c r="B605" s="5"/>
      <c r="C605" s="5"/>
      <c r="D605" s="5"/>
      <c r="E605" s="5"/>
      <c r="F605" s="5"/>
      <c r="G605" s="5"/>
      <c r="H605" s="5"/>
      <c r="I605" s="5"/>
      <c r="J605" s="5"/>
      <c r="K605" s="5"/>
    </row>
    <row r="606" spans="1:11">
      <c r="A606" s="5"/>
      <c r="B606" s="5"/>
      <c r="C606" s="5"/>
      <c r="D606" s="5"/>
      <c r="E606" s="5"/>
      <c r="F606" s="5"/>
      <c r="G606" s="5"/>
      <c r="H606" s="5"/>
      <c r="I606" s="5"/>
      <c r="J606" s="5"/>
      <c r="K606" s="5"/>
    </row>
    <row r="607" spans="1:11">
      <c r="A607" s="5"/>
      <c r="B607" s="5"/>
      <c r="C607" s="5"/>
      <c r="D607" s="5"/>
      <c r="E607" s="5"/>
      <c r="F607" s="5"/>
      <c r="G607" s="5"/>
      <c r="H607" s="5"/>
      <c r="I607" s="5"/>
      <c r="J607" s="5"/>
      <c r="K607" s="5"/>
    </row>
    <row r="608" spans="1:11">
      <c r="A608" s="5"/>
      <c r="B608" s="5"/>
      <c r="C608" s="5"/>
      <c r="D608" s="5"/>
      <c r="E608" s="5"/>
      <c r="F608" s="5"/>
      <c r="G608" s="5"/>
      <c r="H608" s="5"/>
      <c r="I608" s="5"/>
      <c r="J608" s="5"/>
      <c r="K608" s="5"/>
    </row>
    <row r="609" spans="1:11">
      <c r="A609" s="5"/>
      <c r="B609" s="5"/>
      <c r="C609" s="5"/>
      <c r="D609" s="5"/>
      <c r="E609" s="5"/>
      <c r="F609" s="5"/>
      <c r="G609" s="5"/>
      <c r="H609" s="5"/>
      <c r="I609" s="5"/>
      <c r="J609" s="5"/>
      <c r="K609" s="5"/>
    </row>
    <row r="610" spans="1:11">
      <c r="A610" s="5"/>
      <c r="B610" s="5"/>
      <c r="C610" s="5"/>
      <c r="D610" s="5"/>
      <c r="E610" s="5"/>
      <c r="F610" s="5"/>
      <c r="G610" s="5"/>
      <c r="H610" s="5"/>
      <c r="I610" s="5"/>
      <c r="J610" s="5"/>
      <c r="K610" s="5"/>
    </row>
    <row r="611" spans="1:11">
      <c r="A611" s="5"/>
      <c r="B611" s="5"/>
      <c r="C611" s="5"/>
      <c r="D611" s="5"/>
      <c r="E611" s="5"/>
      <c r="F611" s="5"/>
      <c r="G611" s="5"/>
      <c r="H611" s="5"/>
      <c r="I611" s="5"/>
      <c r="J611" s="5"/>
      <c r="K611" s="5"/>
    </row>
    <row r="612" spans="1:11">
      <c r="A612" s="5"/>
      <c r="B612" s="5"/>
      <c r="C612" s="5"/>
      <c r="D612" s="5"/>
      <c r="E612" s="5"/>
      <c r="F612" s="5"/>
      <c r="G612" s="5"/>
      <c r="H612" s="5"/>
      <c r="I612" s="5"/>
      <c r="J612" s="5"/>
      <c r="K612" s="5"/>
    </row>
    <row r="613" spans="1:11">
      <c r="A613" s="5"/>
      <c r="B613" s="5"/>
      <c r="C613" s="5"/>
      <c r="D613" s="5"/>
      <c r="E613" s="5"/>
      <c r="F613" s="5"/>
      <c r="G613" s="5"/>
      <c r="H613" s="5"/>
      <c r="I613" s="5"/>
      <c r="J613" s="5"/>
      <c r="K613" s="5"/>
    </row>
    <row r="614" spans="1:11">
      <c r="A614" s="5"/>
      <c r="B614" s="5"/>
      <c r="C614" s="5"/>
      <c r="D614" s="5"/>
      <c r="E614" s="5"/>
      <c r="F614" s="5"/>
      <c r="G614" s="5"/>
      <c r="H614" s="5"/>
      <c r="I614" s="5"/>
      <c r="J614" s="5"/>
      <c r="K614" s="5"/>
    </row>
    <row r="615" spans="1:11">
      <c r="A615" s="5"/>
      <c r="B615" s="5"/>
      <c r="C615" s="5"/>
      <c r="D615" s="5"/>
      <c r="E615" s="5"/>
      <c r="F615" s="5"/>
      <c r="G615" s="5"/>
      <c r="H615" s="5"/>
      <c r="I615" s="5"/>
      <c r="J615" s="5"/>
      <c r="K615" s="5"/>
    </row>
    <row r="616" spans="1:11">
      <c r="A616" s="5"/>
      <c r="B616" s="5"/>
      <c r="C616" s="5"/>
      <c r="D616" s="5"/>
      <c r="E616" s="5"/>
      <c r="F616" s="5"/>
      <c r="G616" s="5"/>
      <c r="H616" s="5"/>
      <c r="I616" s="5"/>
      <c r="J616" s="5"/>
      <c r="K616" s="5"/>
    </row>
    <row r="617" spans="1:11">
      <c r="A617" s="5"/>
      <c r="B617" s="5"/>
      <c r="C617" s="5"/>
      <c r="D617" s="5"/>
      <c r="E617" s="5"/>
      <c r="F617" s="5"/>
      <c r="G617" s="5"/>
      <c r="H617" s="5"/>
      <c r="I617" s="5"/>
      <c r="J617" s="5"/>
      <c r="K617" s="5"/>
    </row>
    <row r="618" spans="1:11">
      <c r="A618" s="5"/>
      <c r="B618" s="5"/>
      <c r="C618" s="5"/>
      <c r="D618" s="5"/>
      <c r="E618" s="5"/>
      <c r="F618" s="5"/>
      <c r="G618" s="5"/>
      <c r="H618" s="5"/>
      <c r="I618" s="5"/>
      <c r="J618" s="5"/>
      <c r="K618" s="5"/>
    </row>
    <row r="619" spans="1:11">
      <c r="A619" s="5"/>
      <c r="B619" s="5"/>
      <c r="C619" s="5"/>
      <c r="D619" s="5"/>
      <c r="E619" s="5"/>
      <c r="F619" s="5"/>
      <c r="G619" s="5"/>
      <c r="H619" s="5"/>
      <c r="I619" s="5"/>
      <c r="J619" s="5"/>
      <c r="K619" s="5"/>
    </row>
    <row r="620" spans="1:11">
      <c r="A620" s="5"/>
      <c r="B620" s="5"/>
      <c r="C620" s="5"/>
      <c r="D620" s="5"/>
      <c r="E620" s="5"/>
      <c r="F620" s="5"/>
      <c r="G620" s="5"/>
      <c r="H620" s="5"/>
      <c r="I620" s="5"/>
      <c r="J620" s="5"/>
      <c r="K620" s="5"/>
    </row>
    <row r="621" spans="1:11">
      <c r="A621" s="5"/>
      <c r="B621" s="5"/>
      <c r="C621" s="5"/>
      <c r="D621" s="5"/>
      <c r="E621" s="5"/>
      <c r="F621" s="5"/>
      <c r="G621" s="5"/>
      <c r="H621" s="5"/>
      <c r="I621" s="5"/>
      <c r="J621" s="5"/>
      <c r="K621" s="5"/>
    </row>
    <row r="622" spans="1:11">
      <c r="A622" s="5"/>
      <c r="B622" s="5"/>
      <c r="C622" s="5"/>
      <c r="D622" s="5"/>
      <c r="E622" s="5"/>
      <c r="F622" s="5"/>
      <c r="G622" s="5"/>
      <c r="H622" s="5"/>
      <c r="I622" s="5"/>
      <c r="J622" s="5"/>
      <c r="K622" s="5"/>
    </row>
    <row r="623" spans="1:11">
      <c r="A623" s="5"/>
      <c r="B623" s="5"/>
      <c r="C623" s="5"/>
      <c r="D623" s="5"/>
      <c r="E623" s="5"/>
      <c r="F623" s="5"/>
      <c r="G623" s="5"/>
      <c r="H623" s="5"/>
      <c r="I623" s="5"/>
      <c r="J623" s="5"/>
      <c r="K623" s="5"/>
    </row>
    <row r="624" spans="1:11">
      <c r="A624" s="5"/>
      <c r="B624" s="5"/>
      <c r="C624" s="5"/>
      <c r="D624" s="5"/>
      <c r="E624" s="5"/>
      <c r="F624" s="5"/>
      <c r="G624" s="5"/>
      <c r="H624" s="5"/>
      <c r="I624" s="5"/>
      <c r="J624" s="5"/>
      <c r="K624" s="5"/>
    </row>
    <row r="625" spans="1:11">
      <c r="A625" s="5"/>
      <c r="B625" s="5"/>
      <c r="C625" s="5"/>
      <c r="D625" s="5"/>
      <c r="E625" s="5"/>
      <c r="F625" s="5"/>
      <c r="G625" s="5"/>
      <c r="H625" s="5"/>
      <c r="I625" s="5"/>
      <c r="J625" s="5"/>
      <c r="K625" s="5"/>
    </row>
    <row r="626" spans="1:11">
      <c r="A626" s="5"/>
      <c r="B626" s="5"/>
      <c r="C626" s="5"/>
      <c r="D626" s="5"/>
      <c r="E626" s="5"/>
      <c r="F626" s="5"/>
      <c r="G626" s="5"/>
      <c r="H626" s="5"/>
      <c r="I626" s="5"/>
      <c r="J626" s="5"/>
      <c r="K626" s="5"/>
    </row>
    <row r="627" spans="1:11">
      <c r="A627" s="5"/>
      <c r="B627" s="5"/>
      <c r="C627" s="5"/>
      <c r="D627" s="5"/>
      <c r="E627" s="5"/>
      <c r="F627" s="5"/>
      <c r="G627" s="5"/>
      <c r="H627" s="5"/>
      <c r="I627" s="5"/>
      <c r="J627" s="5"/>
      <c r="K627" s="5"/>
    </row>
    <row r="628" spans="1:11">
      <c r="A628" s="5"/>
      <c r="B628" s="5"/>
      <c r="C628" s="5"/>
      <c r="D628" s="5"/>
      <c r="E628" s="5"/>
      <c r="F628" s="5"/>
      <c r="G628" s="5"/>
      <c r="H628" s="5"/>
      <c r="I628" s="5"/>
      <c r="J628" s="5"/>
      <c r="K628" s="5"/>
    </row>
    <row r="629" spans="1:11">
      <c r="A629" s="5"/>
      <c r="B629" s="5"/>
      <c r="C629" s="5"/>
      <c r="D629" s="5"/>
      <c r="E629" s="5"/>
      <c r="F629" s="5"/>
      <c r="G629" s="5"/>
      <c r="H629" s="5"/>
      <c r="I629" s="5"/>
      <c r="J629" s="5"/>
      <c r="K629" s="5"/>
    </row>
    <row r="630" spans="1:11">
      <c r="A630" s="5"/>
      <c r="B630" s="5"/>
      <c r="C630" s="5"/>
      <c r="D630" s="5"/>
      <c r="E630" s="5"/>
      <c r="F630" s="5"/>
      <c r="G630" s="5"/>
      <c r="H630" s="5"/>
      <c r="I630" s="5"/>
      <c r="J630" s="5"/>
      <c r="K630" s="5"/>
    </row>
    <row r="631" spans="1:11">
      <c r="A631" s="5"/>
      <c r="B631" s="5"/>
      <c r="C631" s="5"/>
      <c r="D631" s="5"/>
      <c r="E631" s="5"/>
      <c r="F631" s="5"/>
      <c r="G631" s="5"/>
      <c r="H631" s="5"/>
      <c r="I631" s="5"/>
      <c r="J631" s="5"/>
      <c r="K631" s="5"/>
    </row>
    <row r="632" spans="1:11">
      <c r="A632" s="5"/>
      <c r="B632" s="5"/>
      <c r="C632" s="5"/>
      <c r="D632" s="5"/>
      <c r="E632" s="5"/>
      <c r="F632" s="5"/>
      <c r="G632" s="5"/>
      <c r="H632" s="5"/>
      <c r="I632" s="5"/>
      <c r="J632" s="5"/>
      <c r="K632" s="5"/>
    </row>
    <row r="633" spans="1:11">
      <c r="A633" s="5"/>
      <c r="B633" s="5"/>
      <c r="C633" s="5"/>
      <c r="D633" s="5"/>
      <c r="E633" s="5"/>
      <c r="F633" s="5"/>
      <c r="G633" s="5"/>
      <c r="H633" s="5"/>
      <c r="I633" s="5"/>
      <c r="J633" s="5"/>
      <c r="K633" s="5"/>
    </row>
    <row r="634" spans="1:11">
      <c r="A634" s="5"/>
      <c r="B634" s="5"/>
      <c r="C634" s="5"/>
      <c r="D634" s="5"/>
      <c r="E634" s="5"/>
      <c r="F634" s="5"/>
      <c r="G634" s="5"/>
      <c r="H634" s="5"/>
      <c r="I634" s="5"/>
      <c r="J634" s="5"/>
      <c r="K634" s="5"/>
    </row>
    <row r="635" spans="1:11">
      <c r="A635" s="5"/>
      <c r="B635" s="5"/>
      <c r="C635" s="5"/>
      <c r="D635" s="5"/>
      <c r="E635" s="5"/>
      <c r="F635" s="5"/>
      <c r="G635" s="5"/>
      <c r="H635" s="5"/>
      <c r="I635" s="5"/>
      <c r="J635" s="5"/>
      <c r="K635" s="5"/>
    </row>
    <row r="636" spans="1:11">
      <c r="A636" s="5"/>
      <c r="B636" s="5"/>
      <c r="C636" s="5"/>
      <c r="D636" s="5"/>
      <c r="E636" s="5"/>
      <c r="F636" s="5"/>
      <c r="G636" s="5"/>
      <c r="H636" s="5"/>
      <c r="I636" s="5"/>
      <c r="J636" s="5"/>
      <c r="K636" s="5"/>
    </row>
    <row r="637" spans="1:11">
      <c r="A637" s="5"/>
      <c r="B637" s="5"/>
      <c r="C637" s="5"/>
      <c r="D637" s="5"/>
      <c r="E637" s="5"/>
      <c r="F637" s="5"/>
      <c r="G637" s="5"/>
      <c r="H637" s="5"/>
      <c r="I637" s="5"/>
      <c r="J637" s="5"/>
      <c r="K637" s="5"/>
    </row>
    <row r="638" spans="1:11">
      <c r="A638" s="5"/>
      <c r="B638" s="5"/>
      <c r="C638" s="5"/>
      <c r="D638" s="5"/>
      <c r="E638" s="5"/>
      <c r="F638" s="5"/>
      <c r="G638" s="5"/>
      <c r="H638" s="5"/>
      <c r="I638" s="5"/>
      <c r="J638" s="5"/>
      <c r="K638" s="5"/>
    </row>
    <row r="639" spans="1:11">
      <c r="A639" s="5"/>
      <c r="B639" s="5"/>
      <c r="C639" s="5"/>
      <c r="D639" s="5"/>
      <c r="E639" s="5"/>
      <c r="F639" s="5"/>
      <c r="G639" s="5"/>
      <c r="H639" s="5"/>
      <c r="I639" s="5"/>
      <c r="J639" s="5"/>
      <c r="K639" s="5"/>
    </row>
    <row r="640" spans="1:11">
      <c r="A640" s="5"/>
      <c r="B640" s="5"/>
      <c r="C640" s="5"/>
      <c r="D640" s="5"/>
      <c r="E640" s="5"/>
      <c r="F640" s="5"/>
      <c r="G640" s="5"/>
      <c r="H640" s="5"/>
      <c r="I640" s="5"/>
      <c r="J640" s="5"/>
      <c r="K640" s="5"/>
    </row>
    <row r="641" spans="1:11">
      <c r="A641" s="5"/>
      <c r="B641" s="5"/>
      <c r="C641" s="5"/>
      <c r="D641" s="5"/>
      <c r="E641" s="5"/>
      <c r="F641" s="5"/>
      <c r="G641" s="5"/>
      <c r="H641" s="5"/>
      <c r="I641" s="5"/>
      <c r="J641" s="5"/>
      <c r="K641" s="5"/>
    </row>
    <row r="642" spans="1:11">
      <c r="A642" s="5"/>
      <c r="B642" s="5"/>
      <c r="C642" s="5"/>
      <c r="D642" s="5"/>
      <c r="E642" s="5"/>
      <c r="F642" s="5"/>
      <c r="G642" s="5"/>
      <c r="H642" s="5"/>
      <c r="I642" s="5"/>
      <c r="J642" s="5"/>
      <c r="K642" s="5"/>
    </row>
    <row r="643" spans="1:11">
      <c r="A643" s="5"/>
      <c r="B643" s="5"/>
      <c r="C643" s="5"/>
      <c r="D643" s="5"/>
      <c r="E643" s="5"/>
      <c r="F643" s="5"/>
      <c r="G643" s="5"/>
      <c r="H643" s="5"/>
      <c r="I643" s="5"/>
      <c r="J643" s="5"/>
      <c r="K643" s="5"/>
    </row>
    <row r="644" spans="1:11">
      <c r="A644" s="5"/>
      <c r="B644" s="5"/>
      <c r="C644" s="5"/>
      <c r="D644" s="5"/>
      <c r="E644" s="5"/>
      <c r="F644" s="5"/>
      <c r="G644" s="5"/>
      <c r="H644" s="5"/>
      <c r="I644" s="5"/>
      <c r="J644" s="5"/>
      <c r="K644" s="5"/>
    </row>
    <row r="645" spans="1:11">
      <c r="A645" s="5"/>
      <c r="B645" s="5"/>
      <c r="C645" s="5"/>
      <c r="D645" s="5"/>
      <c r="E645" s="5"/>
      <c r="F645" s="5"/>
      <c r="G645" s="5"/>
      <c r="H645" s="5"/>
      <c r="I645" s="5"/>
      <c r="J645" s="5"/>
      <c r="K645" s="5"/>
    </row>
    <row r="646" spans="1:11">
      <c r="A646" s="5"/>
      <c r="B646" s="5"/>
      <c r="C646" s="5"/>
      <c r="D646" s="5"/>
      <c r="E646" s="5"/>
      <c r="F646" s="5"/>
      <c r="G646" s="5"/>
      <c r="H646" s="5"/>
      <c r="I646" s="5"/>
      <c r="J646" s="5"/>
      <c r="K646" s="5"/>
    </row>
    <row r="647" spans="1:11">
      <c r="A647" s="5"/>
      <c r="B647" s="5"/>
      <c r="C647" s="5"/>
      <c r="D647" s="5"/>
      <c r="E647" s="5"/>
      <c r="F647" s="5"/>
      <c r="G647" s="5"/>
      <c r="H647" s="5"/>
      <c r="I647" s="5"/>
      <c r="J647" s="5"/>
      <c r="K647" s="5"/>
    </row>
    <row r="648" spans="1:11">
      <c r="A648" s="5"/>
      <c r="B648" s="5"/>
      <c r="C648" s="5"/>
      <c r="D648" s="5"/>
      <c r="E648" s="5"/>
      <c r="F648" s="5"/>
      <c r="G648" s="5"/>
      <c r="H648" s="5"/>
      <c r="I648" s="5"/>
      <c r="J648" s="5"/>
      <c r="K648" s="5"/>
    </row>
    <row r="649" spans="1:11">
      <c r="A649" s="5"/>
      <c r="B649" s="5"/>
      <c r="C649" s="5"/>
      <c r="D649" s="5"/>
      <c r="E649" s="5"/>
      <c r="F649" s="5"/>
      <c r="G649" s="5"/>
      <c r="H649" s="5"/>
      <c r="I649" s="5"/>
      <c r="J649" s="5"/>
      <c r="K649" s="5"/>
    </row>
    <row r="650" spans="1:11">
      <c r="A650" s="5"/>
      <c r="B650" s="5"/>
      <c r="C650" s="5"/>
      <c r="D650" s="5"/>
      <c r="E650" s="5"/>
      <c r="F650" s="5"/>
      <c r="G650" s="5"/>
      <c r="H650" s="5"/>
      <c r="I650" s="5"/>
      <c r="J650" s="5"/>
      <c r="K650" s="5"/>
    </row>
    <row r="651" spans="1:11">
      <c r="A651" s="5"/>
      <c r="B651" s="5"/>
      <c r="C651" s="5"/>
      <c r="D651" s="5"/>
      <c r="E651" s="5"/>
      <c r="F651" s="5"/>
      <c r="G651" s="5"/>
      <c r="H651" s="5"/>
      <c r="I651" s="5"/>
      <c r="J651" s="5"/>
      <c r="K651" s="5"/>
    </row>
    <row r="652" spans="1:11">
      <c r="A652" s="5"/>
      <c r="B652" s="5"/>
      <c r="C652" s="5"/>
      <c r="D652" s="5"/>
      <c r="E652" s="5"/>
      <c r="F652" s="5"/>
      <c r="G652" s="5"/>
      <c r="H652" s="5"/>
      <c r="I652" s="5"/>
      <c r="J652" s="5"/>
      <c r="K652" s="5"/>
    </row>
    <row r="653" spans="1:11">
      <c r="A653" s="5"/>
      <c r="B653" s="5"/>
      <c r="C653" s="5"/>
      <c r="D653" s="5"/>
      <c r="E653" s="5"/>
      <c r="F653" s="5"/>
      <c r="G653" s="5"/>
      <c r="H653" s="5"/>
      <c r="I653" s="5"/>
      <c r="J653" s="5"/>
      <c r="K653" s="5"/>
    </row>
    <row r="654" spans="1:11">
      <c r="A654" s="5"/>
      <c r="B654" s="5"/>
      <c r="C654" s="5"/>
      <c r="D654" s="5"/>
      <c r="E654" s="5"/>
      <c r="F654" s="5"/>
      <c r="G654" s="5"/>
      <c r="H654" s="5"/>
      <c r="I654" s="5"/>
      <c r="J654" s="5"/>
      <c r="K654" s="5"/>
    </row>
    <row r="655" spans="1:11">
      <c r="A655" s="5"/>
      <c r="B655" s="5"/>
      <c r="C655" s="5"/>
      <c r="D655" s="5"/>
      <c r="E655" s="5"/>
      <c r="F655" s="5"/>
      <c r="G655" s="5"/>
      <c r="H655" s="5"/>
      <c r="I655" s="5"/>
      <c r="J655" s="5"/>
      <c r="K655" s="5"/>
    </row>
    <row r="656" spans="1:11">
      <c r="A656" s="5"/>
      <c r="B656" s="5"/>
      <c r="C656" s="5"/>
      <c r="D656" s="5"/>
      <c r="E656" s="5"/>
      <c r="F656" s="5"/>
      <c r="G656" s="5"/>
      <c r="H656" s="5"/>
      <c r="I656" s="5"/>
      <c r="J656" s="5"/>
      <c r="K656" s="5"/>
    </row>
    <row r="657" spans="1:11">
      <c r="A657" s="5"/>
      <c r="B657" s="5"/>
      <c r="C657" s="5"/>
      <c r="D657" s="5"/>
      <c r="E657" s="5"/>
      <c r="F657" s="5"/>
      <c r="G657" s="5"/>
      <c r="H657" s="5"/>
      <c r="I657" s="5"/>
      <c r="J657" s="5"/>
      <c r="K657" s="5"/>
    </row>
    <row r="658" spans="1:11">
      <c r="A658" s="5"/>
      <c r="B658" s="5"/>
      <c r="C658" s="5"/>
      <c r="D658" s="5"/>
      <c r="E658" s="5"/>
      <c r="F658" s="5"/>
      <c r="G658" s="5"/>
      <c r="H658" s="5"/>
      <c r="I658" s="5"/>
      <c r="J658" s="5"/>
      <c r="K658" s="5"/>
    </row>
    <row r="659" spans="1:11">
      <c r="A659" s="5"/>
      <c r="B659" s="5"/>
      <c r="C659" s="5"/>
      <c r="D659" s="5"/>
      <c r="E659" s="5"/>
      <c r="F659" s="5"/>
      <c r="G659" s="5"/>
      <c r="H659" s="5"/>
      <c r="I659" s="5"/>
      <c r="J659" s="5"/>
      <c r="K659" s="5"/>
    </row>
    <row r="660" spans="1:11">
      <c r="A660" s="5"/>
      <c r="B660" s="5"/>
      <c r="C660" s="5"/>
      <c r="D660" s="5"/>
      <c r="E660" s="5"/>
      <c r="F660" s="5"/>
      <c r="G660" s="5"/>
      <c r="H660" s="5"/>
      <c r="I660" s="5"/>
      <c r="J660" s="5"/>
      <c r="K660" s="5"/>
    </row>
    <row r="661" spans="1:11">
      <c r="A661" s="5"/>
      <c r="B661" s="5"/>
      <c r="C661" s="5"/>
      <c r="D661" s="5"/>
      <c r="E661" s="5"/>
      <c r="F661" s="5"/>
      <c r="G661" s="5"/>
      <c r="H661" s="5"/>
      <c r="I661" s="5"/>
      <c r="J661" s="5"/>
      <c r="K661" s="5"/>
    </row>
    <row r="662" spans="1:11">
      <c r="A662" s="5"/>
      <c r="B662" s="5"/>
      <c r="C662" s="5"/>
      <c r="D662" s="5"/>
      <c r="E662" s="5"/>
      <c r="F662" s="5"/>
      <c r="G662" s="5"/>
      <c r="H662" s="5"/>
      <c r="I662" s="5"/>
      <c r="J662" s="5"/>
      <c r="K662" s="5"/>
    </row>
    <row r="663" spans="1:11">
      <c r="A663" s="5"/>
      <c r="B663" s="5"/>
      <c r="C663" s="5"/>
      <c r="D663" s="5"/>
      <c r="E663" s="5"/>
      <c r="F663" s="5"/>
      <c r="G663" s="5"/>
      <c r="H663" s="5"/>
      <c r="I663" s="5"/>
      <c r="J663" s="5"/>
      <c r="K663" s="5"/>
    </row>
    <row r="664" spans="1:11">
      <c r="A664" s="5"/>
      <c r="B664" s="5"/>
      <c r="C664" s="5"/>
      <c r="D664" s="5"/>
      <c r="E664" s="5"/>
      <c r="F664" s="5"/>
      <c r="G664" s="5"/>
      <c r="H664" s="5"/>
      <c r="I664" s="5"/>
      <c r="J664" s="5"/>
      <c r="K664" s="5"/>
    </row>
    <row r="665" spans="1:11">
      <c r="A665" s="5"/>
      <c r="B665" s="5"/>
      <c r="C665" s="5"/>
      <c r="D665" s="5"/>
      <c r="E665" s="5"/>
      <c r="F665" s="5"/>
      <c r="G665" s="5"/>
      <c r="H665" s="5"/>
      <c r="I665" s="5"/>
      <c r="J665" s="5"/>
      <c r="K665" s="5"/>
    </row>
    <row r="666" spans="1:11">
      <c r="A666" s="5"/>
      <c r="B666" s="5"/>
      <c r="C666" s="5"/>
      <c r="D666" s="5"/>
      <c r="E666" s="5"/>
      <c r="F666" s="5"/>
      <c r="G666" s="5"/>
      <c r="H666" s="5"/>
      <c r="I666" s="5"/>
      <c r="J666" s="5"/>
      <c r="K666" s="5"/>
    </row>
    <row r="667" spans="1:11">
      <c r="A667" s="5"/>
      <c r="B667" s="5"/>
      <c r="C667" s="5"/>
      <c r="D667" s="5"/>
      <c r="E667" s="5"/>
      <c r="F667" s="5"/>
      <c r="G667" s="5"/>
      <c r="H667" s="5"/>
      <c r="I667" s="5"/>
      <c r="J667" s="5"/>
      <c r="K667" s="5"/>
    </row>
    <row r="668" spans="1:11">
      <c r="A668" s="5"/>
      <c r="B668" s="5"/>
      <c r="C668" s="5"/>
      <c r="D668" s="5"/>
      <c r="E668" s="5"/>
      <c r="F668" s="5"/>
      <c r="G668" s="5"/>
      <c r="H668" s="5"/>
      <c r="I668" s="5"/>
      <c r="J668" s="5"/>
      <c r="K668" s="5"/>
    </row>
    <row r="669" spans="1:11">
      <c r="A669" s="5"/>
      <c r="B669" s="5"/>
      <c r="C669" s="5"/>
      <c r="D669" s="5"/>
      <c r="E669" s="5"/>
      <c r="F669" s="5"/>
      <c r="G669" s="5"/>
      <c r="H669" s="5"/>
      <c r="I669" s="5"/>
      <c r="J669" s="5"/>
      <c r="K669" s="5"/>
    </row>
    <row r="670" spans="1:11">
      <c r="A670" s="5"/>
      <c r="B670" s="5"/>
      <c r="C670" s="5"/>
      <c r="D670" s="5"/>
      <c r="E670" s="5"/>
      <c r="F670" s="5"/>
      <c r="G670" s="5"/>
      <c r="H670" s="5"/>
      <c r="I670" s="5"/>
      <c r="J670" s="5"/>
      <c r="K670" s="5"/>
    </row>
    <row r="671" spans="1:11">
      <c r="A671" s="5"/>
      <c r="B671" s="5"/>
      <c r="C671" s="5"/>
      <c r="D671" s="5"/>
      <c r="E671" s="5"/>
      <c r="F671" s="5"/>
      <c r="G671" s="5"/>
      <c r="H671" s="5"/>
      <c r="I671" s="5"/>
      <c r="J671" s="5"/>
      <c r="K671" s="5"/>
    </row>
    <row r="672" spans="1:11">
      <c r="A672" s="5"/>
      <c r="B672" s="5"/>
      <c r="C672" s="5"/>
      <c r="D672" s="5"/>
      <c r="E672" s="5"/>
      <c r="F672" s="5"/>
      <c r="G672" s="5"/>
      <c r="H672" s="5"/>
      <c r="I672" s="5"/>
      <c r="J672" s="5"/>
      <c r="K672" s="5"/>
    </row>
    <row r="673" spans="1:11">
      <c r="A673" s="5"/>
      <c r="B673" s="5"/>
      <c r="C673" s="5"/>
      <c r="D673" s="5"/>
      <c r="E673" s="5"/>
      <c r="F673" s="5"/>
      <c r="G673" s="5"/>
      <c r="H673" s="5"/>
      <c r="I673" s="5"/>
      <c r="J673" s="5"/>
      <c r="K673" s="5"/>
    </row>
    <row r="674" spans="1:11">
      <c r="A674" s="5"/>
      <c r="B674" s="5"/>
      <c r="C674" s="5"/>
      <c r="D674" s="5"/>
      <c r="E674" s="5"/>
      <c r="F674" s="5"/>
      <c r="G674" s="5"/>
      <c r="H674" s="5"/>
      <c r="I674" s="5"/>
      <c r="J674" s="5"/>
      <c r="K674" s="5"/>
    </row>
    <row r="675" spans="1:11">
      <c r="A675" s="5"/>
      <c r="B675" s="5"/>
      <c r="C675" s="5"/>
      <c r="D675" s="5"/>
      <c r="E675" s="5"/>
      <c r="F675" s="5"/>
      <c r="G675" s="5"/>
      <c r="H675" s="5"/>
      <c r="I675" s="5"/>
      <c r="J675" s="5"/>
      <c r="K675" s="5"/>
    </row>
    <row r="676" spans="1:11">
      <c r="A676" s="5"/>
      <c r="B676" s="5"/>
      <c r="C676" s="5"/>
      <c r="D676" s="5"/>
      <c r="E676" s="5"/>
      <c r="F676" s="5"/>
      <c r="G676" s="5"/>
      <c r="H676" s="5"/>
      <c r="I676" s="5"/>
      <c r="J676" s="5"/>
      <c r="K676" s="5"/>
    </row>
    <row r="677" spans="1:11">
      <c r="A677" s="5"/>
      <c r="B677" s="5"/>
      <c r="C677" s="5"/>
      <c r="D677" s="5"/>
      <c r="E677" s="5"/>
      <c r="F677" s="5"/>
      <c r="G677" s="5"/>
      <c r="H677" s="5"/>
      <c r="I677" s="5"/>
      <c r="J677" s="5"/>
      <c r="K677" s="5"/>
    </row>
    <row r="678" spans="1:11">
      <c r="A678" s="5"/>
      <c r="B678" s="5"/>
      <c r="C678" s="5"/>
      <c r="D678" s="5"/>
      <c r="E678" s="5"/>
      <c r="F678" s="5"/>
      <c r="G678" s="5"/>
      <c r="H678" s="5"/>
      <c r="I678" s="5"/>
      <c r="J678" s="5"/>
      <c r="K678" s="5"/>
    </row>
    <row r="679" spans="1:11">
      <c r="A679" s="5"/>
      <c r="B679" s="5"/>
      <c r="C679" s="5"/>
      <c r="D679" s="5"/>
      <c r="E679" s="5"/>
      <c r="F679" s="5"/>
      <c r="G679" s="5"/>
      <c r="H679" s="5"/>
      <c r="I679" s="5"/>
      <c r="J679" s="5"/>
      <c r="K679" s="5"/>
    </row>
    <row r="680" spans="1:11">
      <c r="A680" s="5"/>
      <c r="B680" s="5"/>
      <c r="C680" s="5"/>
      <c r="D680" s="5"/>
      <c r="E680" s="5"/>
      <c r="F680" s="5"/>
      <c r="G680" s="5"/>
      <c r="H680" s="5"/>
      <c r="I680" s="5"/>
      <c r="J680" s="5"/>
      <c r="K680" s="5"/>
    </row>
    <row r="681" spans="1:11">
      <c r="A681" s="5"/>
      <c r="B681" s="5"/>
      <c r="C681" s="5"/>
      <c r="D681" s="5"/>
      <c r="E681" s="5"/>
      <c r="F681" s="5"/>
      <c r="G681" s="5"/>
      <c r="H681" s="5"/>
      <c r="I681" s="5"/>
      <c r="J681" s="5"/>
      <c r="K681" s="5"/>
    </row>
    <row r="682" spans="1:11">
      <c r="A682" s="5"/>
      <c r="B682" s="5"/>
      <c r="C682" s="5"/>
      <c r="D682" s="5"/>
      <c r="E682" s="5"/>
      <c r="F682" s="5"/>
      <c r="G682" s="5"/>
      <c r="H682" s="5"/>
      <c r="I682" s="5"/>
      <c r="J682" s="5"/>
      <c r="K682" s="5"/>
    </row>
    <row r="683" spans="1:11">
      <c r="A683" s="5"/>
      <c r="B683" s="5"/>
      <c r="C683" s="5"/>
      <c r="D683" s="5"/>
      <c r="E683" s="5"/>
      <c r="F683" s="5"/>
      <c r="G683" s="5"/>
      <c r="H683" s="5"/>
      <c r="I683" s="5"/>
      <c r="J683" s="5"/>
      <c r="K683" s="5"/>
    </row>
    <row r="684" spans="1:11">
      <c r="A684" s="5"/>
      <c r="B684" s="5"/>
      <c r="C684" s="5"/>
      <c r="D684" s="5"/>
      <c r="E684" s="5"/>
      <c r="F684" s="5"/>
      <c r="G684" s="5"/>
      <c r="H684" s="5"/>
      <c r="I684" s="5"/>
      <c r="J684" s="5"/>
      <c r="K684" s="5"/>
    </row>
    <row r="685" spans="1:11">
      <c r="A685" s="5"/>
      <c r="B685" s="5"/>
      <c r="C685" s="5"/>
      <c r="D685" s="5"/>
      <c r="E685" s="5"/>
      <c r="F685" s="5"/>
      <c r="G685" s="5"/>
      <c r="H685" s="5"/>
      <c r="I685" s="5"/>
      <c r="J685" s="5"/>
      <c r="K685" s="5"/>
    </row>
    <row r="686" spans="1:11">
      <c r="A686" s="5"/>
      <c r="B686" s="5"/>
      <c r="C686" s="5"/>
      <c r="D686" s="5"/>
      <c r="E686" s="5"/>
      <c r="F686" s="5"/>
      <c r="G686" s="5"/>
      <c r="H686" s="5"/>
      <c r="I686" s="5"/>
      <c r="J686" s="5"/>
      <c r="K686" s="5"/>
    </row>
    <row r="687" spans="1:11">
      <c r="A687" s="5"/>
      <c r="B687" s="5"/>
      <c r="C687" s="5"/>
      <c r="D687" s="5"/>
      <c r="E687" s="5"/>
      <c r="F687" s="5"/>
      <c r="G687" s="5"/>
      <c r="H687" s="5"/>
      <c r="I687" s="5"/>
      <c r="J687" s="5"/>
      <c r="K687" s="5"/>
    </row>
    <row r="688" spans="1:11">
      <c r="A688" s="5"/>
      <c r="B688" s="5"/>
      <c r="C688" s="5"/>
      <c r="D688" s="5"/>
      <c r="E688" s="5"/>
      <c r="F688" s="5"/>
      <c r="G688" s="5"/>
      <c r="H688" s="5"/>
      <c r="I688" s="5"/>
      <c r="J688" s="5"/>
      <c r="K688" s="5"/>
    </row>
    <row r="689" spans="1:11">
      <c r="A689" s="5"/>
      <c r="B689" s="5"/>
      <c r="C689" s="5"/>
      <c r="D689" s="5"/>
      <c r="E689" s="5"/>
      <c r="F689" s="5"/>
      <c r="G689" s="5"/>
      <c r="H689" s="5"/>
      <c r="I689" s="5"/>
      <c r="J689" s="5"/>
      <c r="K689" s="5"/>
    </row>
    <row r="690" spans="1:11">
      <c r="A690" s="5"/>
      <c r="B690" s="5"/>
      <c r="C690" s="5"/>
      <c r="D690" s="5"/>
      <c r="E690" s="5"/>
      <c r="F690" s="5"/>
      <c r="G690" s="5"/>
      <c r="H690" s="5"/>
      <c r="I690" s="5"/>
      <c r="J690" s="5"/>
      <c r="K690" s="5"/>
    </row>
    <row r="691" spans="1:11">
      <c r="A691" s="5"/>
      <c r="B691" s="5"/>
      <c r="C691" s="5"/>
      <c r="D691" s="5"/>
      <c r="E691" s="5"/>
      <c r="F691" s="5"/>
      <c r="G691" s="5"/>
      <c r="H691" s="5"/>
      <c r="I691" s="5"/>
      <c r="J691" s="5"/>
      <c r="K691" s="5"/>
    </row>
    <row r="692" spans="1:11">
      <c r="A692" s="5"/>
      <c r="B692" s="5"/>
      <c r="C692" s="5"/>
      <c r="D692" s="5"/>
      <c r="E692" s="5"/>
      <c r="F692" s="5"/>
      <c r="G692" s="5"/>
      <c r="H692" s="5"/>
      <c r="I692" s="5"/>
      <c r="J692" s="5"/>
      <c r="K692" s="5"/>
    </row>
    <row r="693" spans="1:11">
      <c r="A693" s="5"/>
      <c r="B693" s="5"/>
      <c r="C693" s="5"/>
      <c r="D693" s="5"/>
      <c r="E693" s="5"/>
      <c r="F693" s="5"/>
      <c r="G693" s="5"/>
      <c r="H693" s="5"/>
      <c r="I693" s="5"/>
      <c r="J693" s="5"/>
      <c r="K693" s="5"/>
    </row>
    <row r="694" spans="1:11">
      <c r="A694" s="5"/>
      <c r="B694" s="5"/>
      <c r="C694" s="5"/>
      <c r="D694" s="5"/>
      <c r="E694" s="5"/>
      <c r="F694" s="5"/>
      <c r="G694" s="5"/>
      <c r="H694" s="5"/>
      <c r="I694" s="5"/>
      <c r="J694" s="5"/>
      <c r="K694" s="5"/>
    </row>
    <row r="695" spans="1:11">
      <c r="A695" s="5"/>
      <c r="B695" s="5"/>
      <c r="C695" s="5"/>
      <c r="D695" s="5"/>
      <c r="E695" s="5"/>
      <c r="F695" s="5"/>
      <c r="G695" s="5"/>
      <c r="H695" s="5"/>
      <c r="I695" s="5"/>
      <c r="J695" s="5"/>
      <c r="K695" s="5"/>
    </row>
    <row r="696" spans="1:11">
      <c r="A696" s="5"/>
      <c r="B696" s="5"/>
      <c r="C696" s="5"/>
      <c r="D696" s="5"/>
      <c r="E696" s="5"/>
      <c r="F696" s="5"/>
      <c r="G696" s="5"/>
      <c r="H696" s="5"/>
      <c r="I696" s="5"/>
      <c r="J696" s="5"/>
      <c r="K696" s="5"/>
    </row>
    <row r="697" spans="1:11">
      <c r="A697" s="5"/>
      <c r="B697" s="5"/>
      <c r="C697" s="5"/>
      <c r="D697" s="5"/>
      <c r="E697" s="5"/>
      <c r="F697" s="5"/>
      <c r="G697" s="5"/>
      <c r="H697" s="5"/>
      <c r="I697" s="5"/>
      <c r="J697" s="5"/>
      <c r="K697" s="5"/>
    </row>
    <row r="698" spans="1:11">
      <c r="A698" s="5"/>
      <c r="B698" s="5"/>
      <c r="C698" s="5"/>
      <c r="D698" s="5"/>
      <c r="E698" s="5"/>
      <c r="F698" s="5"/>
      <c r="G698" s="5"/>
      <c r="H698" s="5"/>
      <c r="I698" s="5"/>
      <c r="J698" s="5"/>
      <c r="K698" s="5"/>
    </row>
    <row r="699" spans="1:11">
      <c r="A699" s="5"/>
      <c r="B699" s="5"/>
      <c r="C699" s="5"/>
      <c r="D699" s="5"/>
      <c r="E699" s="5"/>
      <c r="F699" s="5"/>
      <c r="G699" s="5"/>
      <c r="H699" s="5"/>
      <c r="I699" s="5"/>
      <c r="J699" s="5"/>
      <c r="K699" s="5"/>
    </row>
    <row r="700" spans="1:11">
      <c r="A700" s="5"/>
      <c r="B700" s="5"/>
      <c r="C700" s="5"/>
      <c r="D700" s="5"/>
      <c r="E700" s="5"/>
      <c r="F700" s="5"/>
      <c r="G700" s="5"/>
      <c r="H700" s="5"/>
      <c r="I700" s="5"/>
      <c r="J700" s="5"/>
      <c r="K700" s="5"/>
    </row>
    <row r="701" spans="1:11">
      <c r="A701" s="5"/>
      <c r="B701" s="5"/>
      <c r="C701" s="5"/>
      <c r="D701" s="5"/>
      <c r="E701" s="5"/>
      <c r="F701" s="5"/>
      <c r="G701" s="5"/>
      <c r="H701" s="5"/>
      <c r="I701" s="5"/>
      <c r="J701" s="5"/>
      <c r="K701" s="5"/>
    </row>
    <row r="702" spans="1:11">
      <c r="A702" s="5"/>
      <c r="B702" s="5"/>
      <c r="C702" s="5"/>
      <c r="D702" s="5"/>
      <c r="E702" s="5"/>
      <c r="F702" s="5"/>
      <c r="G702" s="5"/>
      <c r="H702" s="5"/>
      <c r="I702" s="5"/>
      <c r="J702" s="5"/>
      <c r="K702" s="5"/>
    </row>
    <row r="703" spans="1:11">
      <c r="A703" s="5"/>
      <c r="B703" s="5"/>
      <c r="C703" s="5"/>
      <c r="D703" s="5"/>
      <c r="E703" s="5"/>
      <c r="F703" s="5"/>
      <c r="G703" s="5"/>
      <c r="H703" s="5"/>
      <c r="I703" s="5"/>
      <c r="J703" s="5"/>
      <c r="K703" s="5"/>
    </row>
    <row r="704" spans="1:11">
      <c r="A704" s="5"/>
      <c r="B704" s="5"/>
      <c r="C704" s="5"/>
      <c r="D704" s="5"/>
      <c r="E704" s="5"/>
      <c r="F704" s="5"/>
      <c r="G704" s="5"/>
      <c r="H704" s="5"/>
      <c r="I704" s="5"/>
      <c r="J704" s="5"/>
      <c r="K704" s="5"/>
    </row>
    <row r="705" spans="1:11">
      <c r="A705" s="5"/>
      <c r="B705" s="5"/>
      <c r="C705" s="5"/>
      <c r="D705" s="5"/>
      <c r="E705" s="5"/>
      <c r="F705" s="5"/>
      <c r="G705" s="5"/>
      <c r="H705" s="5"/>
      <c r="I705" s="5"/>
      <c r="J705" s="5"/>
      <c r="K705" s="5"/>
    </row>
    <row r="706" spans="1:11">
      <c r="A706" s="5"/>
      <c r="B706" s="5"/>
      <c r="C706" s="5"/>
      <c r="D706" s="5"/>
      <c r="E706" s="5"/>
      <c r="F706" s="5"/>
      <c r="G706" s="5"/>
      <c r="H706" s="5"/>
      <c r="I706" s="5"/>
      <c r="J706" s="5"/>
      <c r="K706" s="5"/>
    </row>
    <row r="707" spans="1:11">
      <c r="A707" s="5"/>
      <c r="B707" s="5"/>
      <c r="C707" s="5"/>
      <c r="D707" s="5"/>
      <c r="E707" s="5"/>
      <c r="F707" s="5"/>
      <c r="G707" s="5"/>
      <c r="H707" s="5"/>
      <c r="I707" s="5"/>
      <c r="J707" s="5"/>
      <c r="K707" s="5"/>
    </row>
    <row r="708" spans="1:11">
      <c r="A708" s="5"/>
      <c r="B708" s="5"/>
      <c r="C708" s="5"/>
      <c r="D708" s="5"/>
      <c r="E708" s="5"/>
      <c r="F708" s="5"/>
      <c r="G708" s="5"/>
      <c r="H708" s="5"/>
      <c r="I708" s="5"/>
      <c r="J708" s="5"/>
      <c r="K708" s="5"/>
    </row>
    <row r="709" spans="1:11">
      <c r="A709" s="5"/>
      <c r="B709" s="5"/>
      <c r="C709" s="5"/>
      <c r="D709" s="5"/>
      <c r="E709" s="5"/>
      <c r="F709" s="5"/>
      <c r="G709" s="5"/>
      <c r="H709" s="5"/>
      <c r="I709" s="5"/>
      <c r="J709" s="5"/>
      <c r="K709" s="5"/>
    </row>
    <row r="710" spans="1:11">
      <c r="A710" s="5"/>
      <c r="B710" s="5"/>
      <c r="C710" s="5"/>
      <c r="D710" s="5"/>
      <c r="E710" s="5"/>
      <c r="F710" s="5"/>
      <c r="G710" s="5"/>
      <c r="H710" s="5"/>
      <c r="I710" s="5"/>
      <c r="J710" s="5"/>
      <c r="K710" s="5"/>
    </row>
    <row r="711" spans="1:11">
      <c r="A711" s="5"/>
      <c r="B711" s="5"/>
      <c r="C711" s="5"/>
      <c r="D711" s="5"/>
      <c r="E711" s="5"/>
      <c r="F711" s="5"/>
      <c r="G711" s="5"/>
      <c r="H711" s="5"/>
      <c r="I711" s="5"/>
      <c r="J711" s="5"/>
      <c r="K711" s="5"/>
    </row>
    <row r="712" spans="1:11">
      <c r="A712" s="5"/>
      <c r="B712" s="5"/>
      <c r="C712" s="5"/>
      <c r="D712" s="5"/>
      <c r="E712" s="5"/>
      <c r="F712" s="5"/>
      <c r="G712" s="5"/>
      <c r="H712" s="5"/>
      <c r="I712" s="5"/>
      <c r="J712" s="5"/>
      <c r="K712" s="5"/>
    </row>
    <row r="713" spans="1:11">
      <c r="A713" s="5"/>
      <c r="B713" s="5"/>
      <c r="C713" s="5"/>
      <c r="D713" s="5"/>
      <c r="E713" s="5"/>
      <c r="F713" s="5"/>
      <c r="G713" s="5"/>
      <c r="H713" s="5"/>
      <c r="I713" s="5"/>
      <c r="J713" s="5"/>
      <c r="K713" s="5"/>
    </row>
    <row r="714" spans="1:11">
      <c r="A714" s="5"/>
      <c r="B714" s="5"/>
      <c r="C714" s="5"/>
      <c r="D714" s="5"/>
      <c r="E714" s="5"/>
      <c r="F714" s="5"/>
      <c r="G714" s="5"/>
      <c r="H714" s="5"/>
      <c r="I714" s="5"/>
      <c r="J714" s="5"/>
      <c r="K714" s="5"/>
    </row>
    <row r="715" spans="1:11">
      <c r="A715" s="5"/>
      <c r="B715" s="5"/>
      <c r="C715" s="5"/>
      <c r="D715" s="5"/>
      <c r="E715" s="5"/>
      <c r="F715" s="5"/>
      <c r="G715" s="5"/>
      <c r="H715" s="5"/>
      <c r="I715" s="5"/>
      <c r="J715" s="5"/>
      <c r="K715" s="5"/>
    </row>
    <row r="716" spans="1:11">
      <c r="A716" s="5"/>
      <c r="B716" s="5"/>
      <c r="C716" s="5"/>
      <c r="D716" s="5"/>
      <c r="E716" s="5"/>
      <c r="F716" s="5"/>
      <c r="G716" s="5"/>
      <c r="H716" s="5"/>
      <c r="I716" s="5"/>
      <c r="J716" s="5"/>
      <c r="K716" s="5"/>
    </row>
    <row r="717" spans="1:11">
      <c r="A717" s="5"/>
      <c r="B717" s="5"/>
      <c r="C717" s="5"/>
      <c r="D717" s="5"/>
      <c r="E717" s="5"/>
      <c r="F717" s="5"/>
      <c r="G717" s="5"/>
      <c r="H717" s="5"/>
      <c r="I717" s="5"/>
      <c r="J717" s="5"/>
      <c r="K717" s="5"/>
    </row>
    <row r="718" spans="1:11">
      <c r="A718" s="5"/>
      <c r="B718" s="5"/>
      <c r="C718" s="5"/>
      <c r="D718" s="5"/>
      <c r="E718" s="5"/>
      <c r="F718" s="5"/>
      <c r="G718" s="5"/>
      <c r="H718" s="5"/>
      <c r="I718" s="5"/>
      <c r="J718" s="5"/>
      <c r="K718" s="5"/>
    </row>
    <row r="719" spans="1:11">
      <c r="A719" s="5"/>
      <c r="B719" s="5"/>
      <c r="C719" s="5"/>
      <c r="D719" s="5"/>
      <c r="E719" s="5"/>
      <c r="F719" s="5"/>
      <c r="G719" s="5"/>
      <c r="H719" s="5"/>
      <c r="I719" s="5"/>
      <c r="J719" s="5"/>
      <c r="K719" s="5"/>
    </row>
    <row r="720" spans="1:11">
      <c r="A720" s="5"/>
      <c r="B720" s="5"/>
      <c r="C720" s="5"/>
      <c r="D720" s="5"/>
      <c r="E720" s="5"/>
      <c r="F720" s="5"/>
      <c r="G720" s="5"/>
      <c r="H720" s="5"/>
      <c r="I720" s="5"/>
      <c r="J720" s="5"/>
      <c r="K720" s="5"/>
    </row>
    <row r="721" spans="1:11">
      <c r="A721" s="5"/>
      <c r="B721" s="5"/>
      <c r="C721" s="5"/>
      <c r="D721" s="5"/>
      <c r="E721" s="5"/>
      <c r="F721" s="5"/>
      <c r="G721" s="5"/>
      <c r="H721" s="5"/>
      <c r="I721" s="5"/>
      <c r="J721" s="5"/>
      <c r="K721" s="5"/>
    </row>
    <row r="722" spans="1:11">
      <c r="A722" s="5"/>
      <c r="B722" s="5"/>
      <c r="C722" s="5"/>
      <c r="D722" s="5"/>
      <c r="E722" s="5"/>
      <c r="F722" s="5"/>
      <c r="G722" s="5"/>
      <c r="H722" s="5"/>
      <c r="I722" s="5"/>
      <c r="J722" s="5"/>
      <c r="K722" s="5"/>
    </row>
    <row r="723" spans="1:11">
      <c r="A723" s="5"/>
      <c r="B723" s="5"/>
      <c r="C723" s="5"/>
      <c r="D723" s="5"/>
      <c r="E723" s="5"/>
      <c r="F723" s="5"/>
      <c r="G723" s="5"/>
      <c r="H723" s="5"/>
      <c r="I723" s="5"/>
      <c r="J723" s="5"/>
      <c r="K723" s="5"/>
    </row>
    <row r="724" spans="1:11">
      <c r="A724" s="5"/>
      <c r="B724" s="5"/>
      <c r="C724" s="5"/>
      <c r="D724" s="5"/>
      <c r="E724" s="5"/>
      <c r="F724" s="5"/>
      <c r="G724" s="5"/>
      <c r="H724" s="5"/>
      <c r="I724" s="5"/>
      <c r="J724" s="5"/>
      <c r="K724" s="5"/>
    </row>
    <row r="725" spans="1:11">
      <c r="A725" s="5"/>
      <c r="B725" s="5"/>
      <c r="C725" s="5"/>
      <c r="D725" s="5"/>
      <c r="E725" s="5"/>
      <c r="F725" s="5"/>
      <c r="G725" s="5"/>
      <c r="H725" s="5"/>
      <c r="I725" s="5"/>
      <c r="J725" s="5"/>
      <c r="K725" s="5"/>
    </row>
    <row r="726" spans="1:11">
      <c r="A726" s="5"/>
      <c r="B726" s="5"/>
      <c r="C726" s="5"/>
      <c r="D726" s="5"/>
      <c r="E726" s="5"/>
      <c r="F726" s="5"/>
      <c r="G726" s="5"/>
      <c r="H726" s="5"/>
      <c r="I726" s="5"/>
      <c r="J726" s="5"/>
      <c r="K726" s="5"/>
    </row>
    <row r="727" spans="1:11">
      <c r="A727" s="5"/>
      <c r="B727" s="5"/>
      <c r="C727" s="5"/>
      <c r="D727" s="5"/>
      <c r="E727" s="5"/>
      <c r="F727" s="5"/>
      <c r="G727" s="5"/>
      <c r="H727" s="5"/>
      <c r="I727" s="5"/>
      <c r="J727" s="5"/>
      <c r="K727" s="5"/>
    </row>
    <row r="728" spans="1:11">
      <c r="A728" s="5"/>
      <c r="B728" s="5"/>
      <c r="C728" s="5"/>
      <c r="D728" s="5"/>
      <c r="E728" s="5"/>
      <c r="F728" s="5"/>
      <c r="G728" s="5"/>
      <c r="H728" s="5"/>
      <c r="I728" s="5"/>
      <c r="J728" s="5"/>
      <c r="K728" s="5"/>
    </row>
    <row r="729" spans="1:11">
      <c r="A729" s="5"/>
      <c r="B729" s="5"/>
      <c r="C729" s="5"/>
      <c r="D729" s="5"/>
      <c r="E729" s="5"/>
      <c r="F729" s="5"/>
      <c r="G729" s="5"/>
      <c r="H729" s="5"/>
      <c r="I729" s="5"/>
      <c r="J729" s="5"/>
      <c r="K729" s="5"/>
    </row>
    <row r="730" spans="1:11">
      <c r="A730" s="5"/>
      <c r="B730" s="5"/>
      <c r="C730" s="5"/>
      <c r="D730" s="5"/>
      <c r="E730" s="5"/>
      <c r="F730" s="5"/>
      <c r="G730" s="5"/>
      <c r="H730" s="5"/>
      <c r="I730" s="5"/>
      <c r="J730" s="5"/>
      <c r="K730" s="5"/>
    </row>
    <row r="731" spans="1:11">
      <c r="A731" s="5"/>
      <c r="B731" s="5"/>
      <c r="C731" s="5"/>
      <c r="D731" s="5"/>
      <c r="E731" s="5"/>
      <c r="F731" s="5"/>
      <c r="G731" s="5"/>
      <c r="H731" s="5"/>
      <c r="I731" s="5"/>
      <c r="J731" s="5"/>
      <c r="K731" s="5"/>
    </row>
    <row r="732" spans="1:11">
      <c r="A732" s="5"/>
      <c r="B732" s="5"/>
      <c r="C732" s="5"/>
      <c r="D732" s="5"/>
      <c r="E732" s="5"/>
      <c r="F732" s="5"/>
      <c r="G732" s="5"/>
      <c r="H732" s="5"/>
      <c r="I732" s="5"/>
      <c r="J732" s="5"/>
      <c r="K732" s="5"/>
    </row>
    <row r="733" spans="1:11">
      <c r="A733" s="5"/>
      <c r="B733" s="5"/>
      <c r="C733" s="5"/>
      <c r="D733" s="5"/>
      <c r="E733" s="5"/>
      <c r="F733" s="5"/>
      <c r="G733" s="5"/>
      <c r="H733" s="5"/>
      <c r="I733" s="5"/>
      <c r="J733" s="5"/>
      <c r="K733" s="5"/>
    </row>
    <row r="734" spans="1:11">
      <c r="A734" s="5"/>
      <c r="B734" s="5"/>
      <c r="C734" s="5"/>
      <c r="D734" s="5"/>
      <c r="E734" s="5"/>
      <c r="F734" s="5"/>
      <c r="G734" s="5"/>
      <c r="H734" s="5"/>
      <c r="I734" s="5"/>
      <c r="J734" s="5"/>
      <c r="K734" s="5"/>
    </row>
    <row r="735" spans="1:11">
      <c r="A735" s="5"/>
      <c r="B735" s="5"/>
      <c r="C735" s="5"/>
      <c r="D735" s="5"/>
      <c r="E735" s="5"/>
      <c r="F735" s="5"/>
      <c r="G735" s="5"/>
      <c r="H735" s="5"/>
      <c r="I735" s="5"/>
      <c r="J735" s="5"/>
      <c r="K735" s="5"/>
    </row>
    <row r="736" spans="1:11">
      <c r="A736" s="5"/>
      <c r="B736" s="5"/>
      <c r="C736" s="5"/>
      <c r="D736" s="5"/>
      <c r="E736" s="5"/>
      <c r="F736" s="5"/>
      <c r="G736" s="5"/>
      <c r="H736" s="5"/>
      <c r="I736" s="5"/>
      <c r="J736" s="5"/>
      <c r="K736" s="5"/>
    </row>
    <row r="737" spans="1:11">
      <c r="A737" s="5"/>
      <c r="B737" s="5"/>
      <c r="C737" s="5"/>
      <c r="D737" s="5"/>
      <c r="E737" s="5"/>
      <c r="F737" s="5"/>
      <c r="G737" s="5"/>
      <c r="H737" s="5"/>
      <c r="I737" s="5"/>
      <c r="J737" s="5"/>
      <c r="K737" s="5"/>
    </row>
    <row r="738" spans="1:11">
      <c r="A738" s="5"/>
      <c r="B738" s="5"/>
      <c r="C738" s="5"/>
      <c r="D738" s="5"/>
      <c r="E738" s="5"/>
      <c r="F738" s="5"/>
      <c r="G738" s="5"/>
      <c r="H738" s="5"/>
      <c r="I738" s="5"/>
      <c r="J738" s="5"/>
      <c r="K738" s="5"/>
    </row>
    <row r="739" spans="1:11">
      <c r="A739" s="5"/>
      <c r="B739" s="5"/>
      <c r="C739" s="5"/>
      <c r="D739" s="5"/>
      <c r="E739" s="5"/>
      <c r="F739" s="5"/>
      <c r="G739" s="5"/>
      <c r="H739" s="5"/>
      <c r="I739" s="5"/>
      <c r="J739" s="5"/>
      <c r="K739" s="5"/>
    </row>
    <row r="740" spans="1:11">
      <c r="A740" s="5"/>
      <c r="B740" s="5"/>
      <c r="C740" s="5"/>
      <c r="D740" s="5"/>
      <c r="E740" s="5"/>
      <c r="F740" s="5"/>
      <c r="G740" s="5"/>
      <c r="H740" s="5"/>
      <c r="I740" s="5"/>
      <c r="J740" s="5"/>
      <c r="K740" s="5"/>
    </row>
    <row r="741" spans="1:11">
      <c r="A741" s="5"/>
      <c r="B741" s="5"/>
      <c r="C741" s="5"/>
      <c r="D741" s="5"/>
      <c r="E741" s="5"/>
      <c r="F741" s="5"/>
      <c r="G741" s="5"/>
      <c r="H741" s="5"/>
      <c r="I741" s="5"/>
      <c r="J741" s="5"/>
      <c r="K741" s="5"/>
    </row>
    <row r="742" spans="1:11">
      <c r="A742" s="5"/>
      <c r="B742" s="5"/>
      <c r="C742" s="5"/>
      <c r="D742" s="5"/>
      <c r="E742" s="5"/>
      <c r="F742" s="5"/>
      <c r="G742" s="5"/>
      <c r="H742" s="5"/>
      <c r="I742" s="5"/>
      <c r="J742" s="5"/>
      <c r="K742" s="5"/>
    </row>
    <row r="743" spans="1:11">
      <c r="A743" s="5"/>
      <c r="B743" s="5"/>
      <c r="C743" s="5"/>
      <c r="D743" s="5"/>
      <c r="E743" s="5"/>
      <c r="F743" s="5"/>
      <c r="G743" s="5"/>
      <c r="H743" s="5"/>
      <c r="I743" s="5"/>
      <c r="J743" s="5"/>
      <c r="K743" s="5"/>
    </row>
    <row r="744" spans="1:11">
      <c r="A744" s="5"/>
      <c r="B744" s="5"/>
      <c r="C744" s="5"/>
      <c r="D744" s="5"/>
      <c r="E744" s="5"/>
      <c r="F744" s="5"/>
      <c r="G744" s="5"/>
      <c r="H744" s="5"/>
      <c r="I744" s="5"/>
      <c r="J744" s="5"/>
      <c r="K744" s="5"/>
    </row>
    <row r="745" spans="1:11">
      <c r="A745" s="5"/>
      <c r="B745" s="5"/>
      <c r="C745" s="5"/>
      <c r="D745" s="5"/>
      <c r="E745" s="5"/>
      <c r="F745" s="5"/>
      <c r="G745" s="5"/>
      <c r="H745" s="5"/>
      <c r="I745" s="5"/>
      <c r="J745" s="5"/>
      <c r="K745" s="5"/>
    </row>
    <row r="746" spans="1:11">
      <c r="A746" s="5"/>
      <c r="B746" s="5"/>
      <c r="C746" s="5"/>
      <c r="D746" s="5"/>
      <c r="E746" s="5"/>
      <c r="F746" s="5"/>
      <c r="G746" s="5"/>
      <c r="H746" s="5"/>
      <c r="I746" s="5"/>
      <c r="J746" s="5"/>
      <c r="K746" s="5"/>
    </row>
    <row r="747" spans="1:11">
      <c r="A747" s="5"/>
      <c r="B747" s="5"/>
      <c r="C747" s="5"/>
      <c r="D747" s="5"/>
      <c r="E747" s="5"/>
      <c r="F747" s="5"/>
      <c r="G747" s="5"/>
      <c r="H747" s="5"/>
      <c r="I747" s="5"/>
      <c r="J747" s="5"/>
      <c r="K747" s="5"/>
    </row>
    <row r="748" spans="1:11">
      <c r="A748" s="5"/>
      <c r="B748" s="5"/>
      <c r="C748" s="5"/>
      <c r="D748" s="5"/>
      <c r="E748" s="5"/>
      <c r="F748" s="5"/>
      <c r="G748" s="5"/>
      <c r="H748" s="5"/>
      <c r="I748" s="5"/>
      <c r="J748" s="5"/>
      <c r="K748" s="5"/>
    </row>
    <row r="749" spans="1:11">
      <c r="A749" s="5"/>
      <c r="B749" s="5"/>
      <c r="C749" s="5"/>
      <c r="D749" s="5"/>
      <c r="E749" s="5"/>
      <c r="F749" s="5"/>
      <c r="G749" s="5"/>
      <c r="H749" s="5"/>
      <c r="I749" s="5"/>
      <c r="J749" s="5"/>
      <c r="K749" s="5"/>
    </row>
    <row r="750" spans="1:11">
      <c r="A750" s="5"/>
      <c r="B750" s="5"/>
      <c r="C750" s="5"/>
      <c r="D750" s="5"/>
      <c r="E750" s="5"/>
      <c r="F750" s="5"/>
      <c r="G750" s="5"/>
      <c r="H750" s="5"/>
      <c r="I750" s="5"/>
      <c r="J750" s="5"/>
      <c r="K750" s="5"/>
    </row>
    <row r="751" spans="1:11">
      <c r="A751" s="5"/>
      <c r="B751" s="5"/>
      <c r="C751" s="5"/>
      <c r="D751" s="5"/>
      <c r="E751" s="5"/>
      <c r="F751" s="5"/>
      <c r="G751" s="5"/>
      <c r="H751" s="5"/>
      <c r="I751" s="5"/>
      <c r="J751" s="5"/>
      <c r="K751" s="5"/>
    </row>
    <row r="752" spans="1:11">
      <c r="A752" s="5"/>
      <c r="B752" s="5"/>
      <c r="C752" s="5"/>
      <c r="D752" s="5"/>
      <c r="E752" s="5"/>
      <c r="F752" s="5"/>
      <c r="G752" s="5"/>
      <c r="H752" s="5"/>
      <c r="I752" s="5"/>
      <c r="J752" s="5"/>
      <c r="K752" s="5"/>
    </row>
    <row r="753" spans="1:11">
      <c r="A753" s="5"/>
      <c r="B753" s="5"/>
      <c r="C753" s="5"/>
      <c r="D753" s="5"/>
      <c r="E753" s="5"/>
      <c r="F753" s="5"/>
      <c r="G753" s="5"/>
      <c r="H753" s="5"/>
      <c r="I753" s="5"/>
      <c r="J753" s="5"/>
      <c r="K753" s="5"/>
    </row>
    <row r="754" spans="1:11">
      <c r="A754" s="5"/>
      <c r="B754" s="5"/>
      <c r="C754" s="5"/>
      <c r="D754" s="5"/>
      <c r="E754" s="5"/>
      <c r="F754" s="5"/>
      <c r="G754" s="5"/>
      <c r="H754" s="5"/>
      <c r="I754" s="5"/>
      <c r="J754" s="5"/>
      <c r="K754" s="5"/>
    </row>
    <row r="755" spans="1:11">
      <c r="A755" s="5"/>
      <c r="B755" s="5"/>
      <c r="C755" s="5"/>
      <c r="D755" s="5"/>
      <c r="E755" s="5"/>
      <c r="F755" s="5"/>
      <c r="G755" s="5"/>
      <c r="H755" s="5"/>
      <c r="I755" s="5"/>
      <c r="J755" s="5"/>
      <c r="K755" s="5"/>
    </row>
    <row r="756" spans="1:11">
      <c r="A756" s="5"/>
      <c r="B756" s="5"/>
      <c r="C756" s="5"/>
      <c r="D756" s="5"/>
      <c r="E756" s="5"/>
      <c r="F756" s="5"/>
      <c r="G756" s="5"/>
      <c r="H756" s="5"/>
      <c r="I756" s="5"/>
      <c r="J756" s="5"/>
      <c r="K756" s="5"/>
    </row>
    <row r="757" spans="1:11">
      <c r="A757" s="5"/>
      <c r="B757" s="5"/>
      <c r="C757" s="5"/>
      <c r="D757" s="5"/>
      <c r="E757" s="5"/>
      <c r="F757" s="5"/>
      <c r="G757" s="5"/>
      <c r="H757" s="5"/>
      <c r="I757" s="5"/>
      <c r="J757" s="5"/>
      <c r="K757" s="5"/>
    </row>
    <row r="758" spans="1:11">
      <c r="A758" s="5"/>
      <c r="B758" s="5"/>
      <c r="C758" s="5"/>
      <c r="D758" s="5"/>
      <c r="E758" s="5"/>
      <c r="F758" s="5"/>
      <c r="G758" s="5"/>
      <c r="H758" s="5"/>
      <c r="I758" s="5"/>
      <c r="J758" s="5"/>
      <c r="K758" s="5"/>
    </row>
    <row r="759" spans="1:11">
      <c r="A759" s="5"/>
      <c r="B759" s="5"/>
      <c r="C759" s="5"/>
      <c r="D759" s="5"/>
      <c r="E759" s="5"/>
      <c r="F759" s="5"/>
      <c r="G759" s="5"/>
      <c r="H759" s="5"/>
      <c r="I759" s="5"/>
      <c r="J759" s="5"/>
      <c r="K759" s="5"/>
    </row>
    <row r="760" spans="1:11">
      <c r="A760" s="5"/>
      <c r="B760" s="5"/>
      <c r="C760" s="5"/>
      <c r="D760" s="5"/>
      <c r="E760" s="5"/>
      <c r="F760" s="5"/>
      <c r="G760" s="5"/>
      <c r="H760" s="5"/>
      <c r="I760" s="5"/>
      <c r="J760" s="5"/>
      <c r="K760" s="5"/>
    </row>
    <row r="761" spans="1:11">
      <c r="A761" s="5"/>
      <c r="B761" s="5"/>
      <c r="C761" s="5"/>
      <c r="D761" s="5"/>
      <c r="E761" s="5"/>
      <c r="F761" s="5"/>
      <c r="G761" s="5"/>
      <c r="H761" s="5"/>
      <c r="I761" s="5"/>
      <c r="J761" s="5"/>
      <c r="K761" s="5"/>
    </row>
    <row r="762" spans="1:11">
      <c r="A762" s="5"/>
      <c r="B762" s="5"/>
      <c r="C762" s="5"/>
      <c r="D762" s="5"/>
      <c r="E762" s="5"/>
      <c r="F762" s="5"/>
      <c r="G762" s="5"/>
      <c r="H762" s="5"/>
      <c r="I762" s="5"/>
      <c r="J762" s="5"/>
      <c r="K762" s="5"/>
    </row>
    <row r="763" spans="1:11">
      <c r="A763" s="5"/>
      <c r="B763" s="5"/>
      <c r="C763" s="5"/>
      <c r="D763" s="5"/>
      <c r="E763" s="5"/>
      <c r="F763" s="5"/>
      <c r="G763" s="5"/>
      <c r="H763" s="5"/>
      <c r="I763" s="5"/>
      <c r="J763" s="5"/>
      <c r="K763" s="5"/>
    </row>
    <row r="764" spans="1:11">
      <c r="A764" s="5"/>
      <c r="B764" s="5"/>
      <c r="C764" s="5"/>
      <c r="D764" s="5"/>
      <c r="E764" s="5"/>
      <c r="F764" s="5"/>
      <c r="G764" s="5"/>
      <c r="H764" s="5"/>
      <c r="I764" s="5"/>
      <c r="J764" s="5"/>
      <c r="K764" s="5"/>
    </row>
    <row r="765" spans="1:11">
      <c r="A765" s="5"/>
      <c r="B765" s="5"/>
      <c r="C765" s="5"/>
      <c r="D765" s="5"/>
      <c r="E765" s="5"/>
      <c r="F765" s="5"/>
      <c r="G765" s="5"/>
      <c r="H765" s="5"/>
      <c r="I765" s="5"/>
      <c r="J765" s="5"/>
      <c r="K765" s="5"/>
    </row>
    <row r="766" spans="1:11">
      <c r="A766" s="5"/>
      <c r="B766" s="5"/>
      <c r="C766" s="5"/>
      <c r="D766" s="5"/>
      <c r="E766" s="5"/>
      <c r="F766" s="5"/>
      <c r="G766" s="5"/>
      <c r="H766" s="5"/>
      <c r="I766" s="5"/>
      <c r="J766" s="5"/>
      <c r="K766" s="5"/>
    </row>
    <row r="767" spans="1:11">
      <c r="A767" s="5"/>
      <c r="B767" s="5"/>
      <c r="C767" s="5"/>
      <c r="D767" s="5"/>
      <c r="E767" s="5"/>
      <c r="F767" s="5"/>
      <c r="G767" s="5"/>
      <c r="H767" s="5"/>
      <c r="I767" s="5"/>
      <c r="J767" s="5"/>
      <c r="K767" s="5"/>
    </row>
    <row r="768" spans="1:11">
      <c r="A768" s="5"/>
      <c r="B768" s="5"/>
      <c r="C768" s="5"/>
      <c r="D768" s="5"/>
      <c r="E768" s="5"/>
      <c r="F768" s="5"/>
      <c r="G768" s="5"/>
      <c r="H768" s="5"/>
      <c r="I768" s="5"/>
      <c r="J768" s="5"/>
      <c r="K768" s="5"/>
    </row>
    <row r="769" spans="1:11">
      <c r="A769" s="5"/>
      <c r="B769" s="5"/>
      <c r="C769" s="5"/>
      <c r="D769" s="5"/>
      <c r="E769" s="5"/>
      <c r="F769" s="5"/>
      <c r="G769" s="5"/>
      <c r="H769" s="5"/>
      <c r="I769" s="5"/>
      <c r="J769" s="5"/>
      <c r="K769" s="5"/>
    </row>
    <row r="770" spans="1:11">
      <c r="A770" s="5"/>
      <c r="B770" s="5"/>
      <c r="C770" s="5"/>
      <c r="D770" s="5"/>
      <c r="E770" s="5"/>
      <c r="F770" s="5"/>
      <c r="G770" s="5"/>
      <c r="H770" s="5"/>
      <c r="I770" s="5"/>
      <c r="J770" s="5"/>
      <c r="K770" s="5"/>
    </row>
    <row r="771" spans="1:11">
      <c r="A771" s="5"/>
      <c r="B771" s="5"/>
      <c r="C771" s="5"/>
      <c r="D771" s="5"/>
      <c r="E771" s="5"/>
      <c r="F771" s="5"/>
      <c r="G771" s="5"/>
      <c r="H771" s="5"/>
      <c r="I771" s="5"/>
      <c r="J771" s="5"/>
      <c r="K771" s="5"/>
    </row>
    <row r="772" spans="1:11">
      <c r="A772" s="5"/>
      <c r="B772" s="5"/>
      <c r="C772" s="5"/>
      <c r="D772" s="5"/>
      <c r="E772" s="5"/>
      <c r="F772" s="5"/>
      <c r="G772" s="5"/>
      <c r="H772" s="5"/>
      <c r="I772" s="5"/>
      <c r="J772" s="5"/>
      <c r="K772" s="5"/>
    </row>
    <row r="773" spans="1:11">
      <c r="A773" s="5"/>
      <c r="B773" s="5"/>
      <c r="C773" s="5"/>
      <c r="D773" s="5"/>
      <c r="E773" s="5"/>
      <c r="F773" s="5"/>
      <c r="G773" s="5"/>
      <c r="H773" s="5"/>
      <c r="I773" s="5"/>
      <c r="J773" s="5"/>
      <c r="K773" s="5"/>
    </row>
    <row r="774" spans="1:11">
      <c r="A774" s="5"/>
      <c r="B774" s="5"/>
      <c r="C774" s="5"/>
      <c r="D774" s="5"/>
      <c r="E774" s="5"/>
      <c r="F774" s="5"/>
      <c r="G774" s="5"/>
      <c r="H774" s="5"/>
      <c r="I774" s="5"/>
      <c r="J774" s="5"/>
      <c r="K774" s="5"/>
    </row>
    <row r="775" spans="1:11">
      <c r="A775" s="5"/>
      <c r="B775" s="5"/>
      <c r="C775" s="5"/>
      <c r="D775" s="5"/>
      <c r="E775" s="5"/>
      <c r="F775" s="5"/>
      <c r="G775" s="5"/>
      <c r="H775" s="5"/>
      <c r="I775" s="5"/>
      <c r="J775" s="5"/>
      <c r="K775" s="5"/>
    </row>
    <row r="776" spans="1:11">
      <c r="A776" s="5"/>
      <c r="B776" s="5"/>
      <c r="C776" s="5"/>
      <c r="D776" s="5"/>
      <c r="E776" s="5"/>
      <c r="F776" s="5"/>
      <c r="G776" s="5"/>
      <c r="H776" s="5"/>
      <c r="I776" s="5"/>
      <c r="J776" s="5"/>
      <c r="K776" s="5"/>
    </row>
    <row r="777" spans="1:11">
      <c r="A777" s="5"/>
      <c r="B777" s="5"/>
      <c r="C777" s="5"/>
      <c r="D777" s="5"/>
      <c r="E777" s="5"/>
      <c r="F777" s="5"/>
      <c r="G777" s="5"/>
      <c r="H777" s="5"/>
      <c r="I777" s="5"/>
      <c r="J777" s="5"/>
      <c r="K777" s="5"/>
    </row>
    <row r="778" spans="1:11">
      <c r="A778" s="5"/>
      <c r="B778" s="5"/>
      <c r="C778" s="5"/>
      <c r="D778" s="5"/>
      <c r="E778" s="5"/>
      <c r="F778" s="5"/>
      <c r="G778" s="5"/>
      <c r="H778" s="5"/>
      <c r="I778" s="5"/>
      <c r="J778" s="5"/>
      <c r="K778" s="5"/>
    </row>
    <row r="779" spans="1:11">
      <c r="A779" s="5"/>
      <c r="B779" s="5"/>
      <c r="C779" s="5"/>
      <c r="D779" s="5"/>
      <c r="E779" s="5"/>
      <c r="F779" s="5"/>
      <c r="G779" s="5"/>
      <c r="H779" s="5"/>
      <c r="I779" s="5"/>
      <c r="J779" s="5"/>
      <c r="K779" s="5"/>
    </row>
    <row r="780" spans="1:11">
      <c r="A780" s="5"/>
      <c r="B780" s="5"/>
      <c r="C780" s="5"/>
      <c r="D780" s="5"/>
      <c r="E780" s="5"/>
      <c r="F780" s="5"/>
      <c r="G780" s="5"/>
      <c r="H780" s="5"/>
      <c r="I780" s="5"/>
      <c r="J780" s="5"/>
      <c r="K780" s="5"/>
    </row>
    <row r="781" spans="1:11">
      <c r="A781" s="5"/>
      <c r="B781" s="5"/>
      <c r="C781" s="5"/>
      <c r="D781" s="5"/>
      <c r="E781" s="5"/>
      <c r="F781" s="5"/>
      <c r="G781" s="5"/>
      <c r="H781" s="5"/>
      <c r="I781" s="5"/>
      <c r="J781" s="5"/>
      <c r="K781" s="5"/>
    </row>
    <row r="782" spans="1:11">
      <c r="A782" s="5"/>
      <c r="B782" s="5"/>
      <c r="C782" s="5"/>
      <c r="D782" s="5"/>
      <c r="E782" s="5"/>
      <c r="F782" s="5"/>
      <c r="G782" s="5"/>
      <c r="H782" s="5"/>
      <c r="I782" s="5"/>
      <c r="J782" s="5"/>
      <c r="K782" s="5"/>
    </row>
    <row r="783" spans="1:11">
      <c r="A783" s="5"/>
      <c r="B783" s="5"/>
      <c r="C783" s="5"/>
      <c r="D783" s="5"/>
      <c r="E783" s="5"/>
      <c r="F783" s="5"/>
      <c r="G783" s="5"/>
      <c r="H783" s="5"/>
      <c r="I783" s="5"/>
      <c r="J783" s="5"/>
      <c r="K783" s="5"/>
    </row>
    <row r="784" spans="1:11">
      <c r="A784" s="5"/>
      <c r="B784" s="5"/>
      <c r="C784" s="5"/>
      <c r="D784" s="5"/>
      <c r="E784" s="5"/>
      <c r="F784" s="5"/>
      <c r="G784" s="5"/>
      <c r="H784" s="5"/>
      <c r="I784" s="5"/>
      <c r="J784" s="5"/>
      <c r="K784" s="5"/>
    </row>
    <row r="785" spans="1:11">
      <c r="A785" s="5"/>
      <c r="B785" s="5"/>
      <c r="C785" s="5"/>
      <c r="D785" s="5"/>
      <c r="E785" s="5"/>
      <c r="F785" s="5"/>
      <c r="G785" s="5"/>
      <c r="H785" s="5"/>
      <c r="I785" s="5"/>
      <c r="J785" s="5"/>
      <c r="K785" s="5"/>
    </row>
    <row r="786" spans="1:11">
      <c r="A786" s="5"/>
      <c r="B786" s="5"/>
      <c r="C786" s="5"/>
      <c r="D786" s="5"/>
      <c r="E786" s="5"/>
      <c r="F786" s="5"/>
      <c r="G786" s="5"/>
      <c r="H786" s="5"/>
      <c r="I786" s="5"/>
      <c r="J786" s="5"/>
      <c r="K786" s="5"/>
    </row>
    <row r="787" spans="1:11">
      <c r="A787" s="5"/>
      <c r="B787" s="5"/>
      <c r="C787" s="5"/>
      <c r="D787" s="5"/>
      <c r="E787" s="5"/>
      <c r="F787" s="5"/>
      <c r="G787" s="5"/>
      <c r="H787" s="5"/>
      <c r="I787" s="5"/>
      <c r="J787" s="5"/>
      <c r="K787" s="5"/>
    </row>
    <row r="788" spans="1:11">
      <c r="A788" s="5"/>
      <c r="B788" s="5"/>
      <c r="C788" s="5"/>
      <c r="D788" s="5"/>
      <c r="E788" s="5"/>
      <c r="F788" s="5"/>
      <c r="G788" s="5"/>
      <c r="H788" s="5"/>
      <c r="I788" s="5"/>
      <c r="J788" s="5"/>
      <c r="K788" s="5"/>
    </row>
    <row r="789" spans="1:11">
      <c r="A789" s="5"/>
      <c r="B789" s="5"/>
      <c r="C789" s="5"/>
      <c r="D789" s="5"/>
      <c r="E789" s="5"/>
      <c r="F789" s="5"/>
      <c r="G789" s="5"/>
      <c r="H789" s="5"/>
      <c r="I789" s="5"/>
      <c r="J789" s="5"/>
      <c r="K789" s="5"/>
    </row>
    <row r="790" spans="1:11">
      <c r="A790" s="5"/>
      <c r="B790" s="5"/>
      <c r="C790" s="5"/>
      <c r="D790" s="5"/>
      <c r="E790" s="5"/>
      <c r="F790" s="5"/>
      <c r="G790" s="5"/>
      <c r="H790" s="5"/>
      <c r="I790" s="5"/>
      <c r="J790" s="5"/>
      <c r="K790" s="5"/>
    </row>
    <row r="791" spans="1:11">
      <c r="A791" s="5"/>
      <c r="B791" s="5"/>
      <c r="C791" s="5"/>
      <c r="D791" s="5"/>
      <c r="E791" s="5"/>
      <c r="F791" s="5"/>
      <c r="G791" s="5"/>
      <c r="H791" s="5"/>
      <c r="I791" s="5"/>
      <c r="J791" s="5"/>
      <c r="K791" s="5"/>
    </row>
    <row r="792" spans="1:11">
      <c r="A792" s="5"/>
      <c r="B792" s="5"/>
      <c r="C792" s="5"/>
      <c r="D792" s="5"/>
      <c r="E792" s="5"/>
      <c r="F792" s="5"/>
      <c r="G792" s="5"/>
      <c r="H792" s="5"/>
      <c r="I792" s="5"/>
      <c r="J792" s="5"/>
      <c r="K792" s="5"/>
    </row>
    <row r="793" spans="1:11">
      <c r="A793" s="5"/>
      <c r="B793" s="5"/>
      <c r="C793" s="5"/>
      <c r="D793" s="5"/>
      <c r="E793" s="5"/>
      <c r="F793" s="5"/>
      <c r="G793" s="5"/>
      <c r="H793" s="5"/>
      <c r="I793" s="5"/>
      <c r="J793" s="5"/>
      <c r="K793" s="5"/>
    </row>
    <row r="794" spans="1:11">
      <c r="A794" s="5"/>
      <c r="B794" s="5"/>
      <c r="C794" s="5"/>
      <c r="D794" s="5"/>
      <c r="E794" s="5"/>
      <c r="F794" s="5"/>
      <c r="G794" s="5"/>
      <c r="H794" s="5"/>
      <c r="I794" s="5"/>
      <c r="J794" s="5"/>
      <c r="K794" s="5"/>
    </row>
    <row r="795" spans="1:11">
      <c r="A795" s="5"/>
      <c r="B795" s="5"/>
      <c r="C795" s="5"/>
      <c r="D795" s="5"/>
      <c r="E795" s="5"/>
      <c r="F795" s="5"/>
      <c r="G795" s="5"/>
      <c r="H795" s="5"/>
      <c r="I795" s="5"/>
      <c r="J795" s="5"/>
      <c r="K795" s="5"/>
    </row>
    <row r="796" spans="1:11">
      <c r="A796" s="5"/>
      <c r="B796" s="5"/>
      <c r="C796" s="5"/>
      <c r="D796" s="5"/>
      <c r="E796" s="5"/>
      <c r="F796" s="5"/>
      <c r="G796" s="5"/>
      <c r="H796" s="5"/>
      <c r="I796" s="5"/>
      <c r="J796" s="5"/>
      <c r="K796" s="5"/>
    </row>
    <row r="797" spans="1:11">
      <c r="A797" s="5"/>
      <c r="B797" s="5"/>
      <c r="C797" s="5"/>
      <c r="D797" s="5"/>
      <c r="E797" s="5"/>
      <c r="F797" s="5"/>
      <c r="G797" s="5"/>
      <c r="H797" s="5"/>
      <c r="I797" s="5"/>
      <c r="J797" s="5"/>
      <c r="K797" s="5"/>
    </row>
    <row r="798" spans="1:11">
      <c r="A798" s="5"/>
      <c r="B798" s="5"/>
      <c r="C798" s="5"/>
      <c r="D798" s="5"/>
      <c r="E798" s="5"/>
      <c r="F798" s="5"/>
      <c r="G798" s="5"/>
      <c r="H798" s="5"/>
      <c r="I798" s="5"/>
      <c r="J798" s="5"/>
      <c r="K798" s="5"/>
    </row>
    <row r="799" spans="1:11">
      <c r="A799" s="5"/>
      <c r="B799" s="5"/>
      <c r="C799" s="5"/>
      <c r="D799" s="5"/>
      <c r="E799" s="5"/>
      <c r="F799" s="5"/>
      <c r="G799" s="5"/>
      <c r="H799" s="5"/>
      <c r="I799" s="5"/>
      <c r="J799" s="5"/>
      <c r="K799" s="5"/>
    </row>
    <row r="800" spans="1:11">
      <c r="A800" s="5"/>
      <c r="B800" s="5"/>
      <c r="C800" s="5"/>
      <c r="D800" s="5"/>
      <c r="E800" s="5"/>
      <c r="F800" s="5"/>
      <c r="G800" s="5"/>
      <c r="H800" s="5"/>
      <c r="I800" s="5"/>
      <c r="J800" s="5"/>
      <c r="K800" s="5"/>
    </row>
    <row r="801" spans="1:11">
      <c r="A801" s="5"/>
      <c r="B801" s="5"/>
      <c r="C801" s="5"/>
      <c r="D801" s="5"/>
      <c r="E801" s="5"/>
      <c r="F801" s="5"/>
      <c r="G801" s="5"/>
      <c r="H801" s="5"/>
      <c r="I801" s="5"/>
      <c r="J801" s="5"/>
      <c r="K801" s="5"/>
    </row>
    <row r="802" spans="1:11">
      <c r="A802" s="5"/>
      <c r="B802" s="5"/>
      <c r="C802" s="5"/>
      <c r="D802" s="5"/>
      <c r="E802" s="5"/>
      <c r="F802" s="5"/>
      <c r="G802" s="5"/>
      <c r="H802" s="5"/>
      <c r="I802" s="5"/>
      <c r="J802" s="5"/>
      <c r="K802" s="5"/>
    </row>
    <row r="803" spans="1:11">
      <c r="A803" s="5"/>
      <c r="B803" s="5"/>
      <c r="C803" s="5"/>
      <c r="D803" s="5"/>
      <c r="E803" s="5"/>
      <c r="F803" s="5"/>
      <c r="G803" s="5"/>
      <c r="H803" s="5"/>
      <c r="I803" s="5"/>
      <c r="J803" s="5"/>
      <c r="K803" s="5"/>
    </row>
    <row r="804" spans="1:11">
      <c r="A804" s="5"/>
      <c r="B804" s="5"/>
      <c r="C804" s="5"/>
      <c r="D804" s="5"/>
      <c r="E804" s="5"/>
      <c r="F804" s="5"/>
      <c r="G804" s="5"/>
      <c r="H804" s="5"/>
      <c r="I804" s="5"/>
      <c r="J804" s="5"/>
      <c r="K804" s="5"/>
    </row>
    <row r="805" spans="1:11">
      <c r="A805" s="5"/>
      <c r="B805" s="5"/>
      <c r="C805" s="5"/>
      <c r="D805" s="5"/>
      <c r="E805" s="5"/>
      <c r="F805" s="5"/>
      <c r="G805" s="5"/>
      <c r="H805" s="5"/>
      <c r="I805" s="5"/>
      <c r="J805" s="5"/>
      <c r="K805" s="5"/>
    </row>
    <row r="806" spans="1:11">
      <c r="A806" s="5"/>
      <c r="B806" s="5"/>
      <c r="C806" s="5"/>
      <c r="D806" s="5"/>
      <c r="E806" s="5"/>
      <c r="F806" s="5"/>
      <c r="G806" s="5"/>
      <c r="H806" s="5"/>
      <c r="I806" s="5"/>
      <c r="J806" s="5"/>
      <c r="K806" s="5"/>
    </row>
    <row r="807" spans="1:11">
      <c r="A807" s="5"/>
      <c r="B807" s="5"/>
      <c r="C807" s="5"/>
      <c r="D807" s="5"/>
      <c r="E807" s="5"/>
      <c r="F807" s="5"/>
      <c r="G807" s="5"/>
      <c r="H807" s="5"/>
      <c r="I807" s="5"/>
      <c r="J807" s="5"/>
      <c r="K807" s="5"/>
    </row>
    <row r="808" spans="1:11">
      <c r="A808" s="5"/>
      <c r="B808" s="5"/>
      <c r="C808" s="5"/>
      <c r="D808" s="5"/>
      <c r="E808" s="5"/>
      <c r="F808" s="5"/>
      <c r="G808" s="5"/>
      <c r="H808" s="5"/>
      <c r="I808" s="5"/>
      <c r="J808" s="5"/>
      <c r="K808" s="5"/>
    </row>
    <row r="809" spans="1:11">
      <c r="A809" s="5"/>
      <c r="B809" s="5"/>
      <c r="C809" s="5"/>
      <c r="D809" s="5"/>
      <c r="E809" s="5"/>
      <c r="F809" s="5"/>
      <c r="G809" s="5"/>
      <c r="H809" s="5"/>
      <c r="I809" s="5"/>
      <c r="J809" s="5"/>
      <c r="K809" s="5"/>
    </row>
    <row r="810" spans="1:11">
      <c r="A810" s="5"/>
      <c r="B810" s="5"/>
      <c r="C810" s="5"/>
      <c r="D810" s="5"/>
      <c r="E810" s="5"/>
      <c r="F810" s="5"/>
      <c r="G810" s="5"/>
      <c r="H810" s="5"/>
      <c r="I810" s="5"/>
      <c r="J810" s="5"/>
      <c r="K810" s="5"/>
    </row>
    <row r="811" spans="1:11">
      <c r="A811" s="5"/>
      <c r="B811" s="5"/>
      <c r="C811" s="5"/>
      <c r="D811" s="5"/>
      <c r="E811" s="5"/>
      <c r="F811" s="5"/>
      <c r="G811" s="5"/>
      <c r="H811" s="5"/>
      <c r="I811" s="5"/>
      <c r="J811" s="5"/>
      <c r="K811" s="5"/>
    </row>
    <row r="812" spans="1:11">
      <c r="A812" s="5"/>
      <c r="B812" s="5"/>
      <c r="C812" s="5"/>
      <c r="D812" s="5"/>
      <c r="E812" s="5"/>
      <c r="F812" s="5"/>
      <c r="G812" s="5"/>
      <c r="H812" s="5"/>
      <c r="I812" s="5"/>
      <c r="J812" s="5"/>
      <c r="K812" s="5"/>
    </row>
    <row r="813" spans="1:11">
      <c r="A813" s="5"/>
      <c r="B813" s="5"/>
      <c r="C813" s="5"/>
      <c r="D813" s="5"/>
      <c r="E813" s="5"/>
      <c r="F813" s="5"/>
      <c r="G813" s="5"/>
      <c r="H813" s="5"/>
      <c r="I813" s="5"/>
      <c r="J813" s="5"/>
      <c r="K813" s="5"/>
    </row>
    <row r="814" spans="1:11">
      <c r="A814" s="5"/>
      <c r="B814" s="5"/>
      <c r="C814" s="5"/>
      <c r="D814" s="5"/>
      <c r="E814" s="5"/>
      <c r="F814" s="5"/>
      <c r="G814" s="5"/>
      <c r="H814" s="5"/>
      <c r="I814" s="5"/>
      <c r="J814" s="5"/>
      <c r="K814" s="5"/>
    </row>
    <row r="815" spans="1:11">
      <c r="A815" s="5"/>
      <c r="B815" s="5"/>
      <c r="C815" s="5"/>
      <c r="D815" s="5"/>
      <c r="E815" s="5"/>
      <c r="F815" s="5"/>
      <c r="G815" s="5"/>
      <c r="H815" s="5"/>
      <c r="I815" s="5"/>
      <c r="J815" s="5"/>
      <c r="K815" s="5"/>
    </row>
    <row r="816" spans="1:11">
      <c r="A816" s="5"/>
      <c r="B816" s="5"/>
      <c r="C816" s="5"/>
      <c r="D816" s="5"/>
      <c r="E816" s="5"/>
      <c r="F816" s="5"/>
      <c r="G816" s="5"/>
      <c r="H816" s="5"/>
      <c r="I816" s="5"/>
      <c r="J816" s="5"/>
      <c r="K816" s="5"/>
    </row>
    <row r="817" spans="1:11">
      <c r="A817" s="5"/>
      <c r="B817" s="5"/>
      <c r="C817" s="5"/>
      <c r="D817" s="5"/>
      <c r="E817" s="5"/>
      <c r="F817" s="5"/>
      <c r="G817" s="5"/>
      <c r="H817" s="5"/>
      <c r="I817" s="5"/>
      <c r="J817" s="5"/>
      <c r="K817" s="5"/>
    </row>
    <row r="818" spans="1:11">
      <c r="A818" s="5"/>
      <c r="B818" s="5"/>
      <c r="C818" s="5"/>
      <c r="D818" s="5"/>
      <c r="E818" s="5"/>
      <c r="F818" s="5"/>
      <c r="G818" s="5"/>
      <c r="H818" s="5"/>
      <c r="I818" s="5"/>
      <c r="J818" s="5"/>
      <c r="K818" s="5"/>
    </row>
    <row r="819" spans="1:11">
      <c r="A819" s="5"/>
      <c r="B819" s="5"/>
      <c r="C819" s="5"/>
      <c r="D819" s="5"/>
      <c r="E819" s="5"/>
      <c r="F819" s="5"/>
      <c r="G819" s="5"/>
      <c r="H819" s="5"/>
      <c r="I819" s="5"/>
      <c r="J819" s="5"/>
      <c r="K819" s="5"/>
    </row>
    <row r="820" spans="1:11">
      <c r="A820" s="5"/>
      <c r="B820" s="5"/>
      <c r="C820" s="5"/>
      <c r="D820" s="5"/>
      <c r="E820" s="5"/>
      <c r="F820" s="5"/>
      <c r="G820" s="5"/>
      <c r="H820" s="5"/>
      <c r="I820" s="5"/>
      <c r="J820" s="5"/>
      <c r="K820" s="5"/>
    </row>
    <row r="821" spans="1:11">
      <c r="A821" s="5"/>
      <c r="B821" s="5"/>
      <c r="C821" s="5"/>
      <c r="D821" s="5"/>
      <c r="E821" s="5"/>
      <c r="F821" s="5"/>
      <c r="G821" s="5"/>
      <c r="H821" s="5"/>
      <c r="I821" s="5"/>
      <c r="J821" s="5"/>
      <c r="K821" s="5"/>
    </row>
    <row r="822" spans="1:11">
      <c r="A822" s="5"/>
      <c r="B822" s="5"/>
      <c r="C822" s="5"/>
      <c r="D822" s="5"/>
      <c r="E822" s="5"/>
      <c r="F822" s="5"/>
      <c r="G822" s="5"/>
      <c r="H822" s="5"/>
      <c r="I822" s="5"/>
      <c r="J822" s="5"/>
      <c r="K822" s="5"/>
    </row>
    <row r="823" spans="1:11">
      <c r="A823" s="5"/>
      <c r="B823" s="5"/>
      <c r="C823" s="5"/>
      <c r="D823" s="5"/>
      <c r="E823" s="5"/>
      <c r="F823" s="5"/>
      <c r="G823" s="5"/>
      <c r="H823" s="5"/>
      <c r="I823" s="5"/>
      <c r="J823" s="5"/>
      <c r="K823" s="5"/>
    </row>
    <row r="824" spans="1:11">
      <c r="A824" s="5"/>
      <c r="B824" s="5"/>
      <c r="C824" s="5"/>
      <c r="D824" s="5"/>
      <c r="E824" s="5"/>
      <c r="F824" s="5"/>
      <c r="G824" s="5"/>
      <c r="H824" s="5"/>
      <c r="I824" s="5"/>
      <c r="J824" s="5"/>
      <c r="K824" s="5"/>
    </row>
    <row r="825" spans="1:11">
      <c r="A825" s="5"/>
      <c r="B825" s="5"/>
      <c r="C825" s="5"/>
      <c r="D825" s="5"/>
      <c r="E825" s="5"/>
      <c r="F825" s="5"/>
      <c r="G825" s="5"/>
      <c r="H825" s="5"/>
      <c r="I825" s="5"/>
      <c r="J825" s="5"/>
      <c r="K825" s="5"/>
    </row>
    <row r="826" spans="1:11">
      <c r="A826" s="5"/>
      <c r="B826" s="5"/>
      <c r="C826" s="5"/>
      <c r="D826" s="5"/>
      <c r="E826" s="5"/>
      <c r="F826" s="5"/>
      <c r="G826" s="5"/>
      <c r="H826" s="5"/>
      <c r="I826" s="5"/>
      <c r="J826" s="5"/>
      <c r="K826" s="5"/>
    </row>
    <row r="827" spans="1:11">
      <c r="A827" s="5"/>
      <c r="B827" s="5"/>
      <c r="C827" s="5"/>
      <c r="D827" s="5"/>
      <c r="E827" s="5"/>
      <c r="F827" s="5"/>
      <c r="G827" s="5"/>
      <c r="H827" s="5"/>
      <c r="I827" s="5"/>
      <c r="J827" s="5"/>
      <c r="K827" s="5"/>
    </row>
    <row r="828" spans="1:11">
      <c r="A828" s="5"/>
      <c r="B828" s="5"/>
      <c r="C828" s="5"/>
      <c r="D828" s="5"/>
      <c r="E828" s="5"/>
      <c r="F828" s="5"/>
      <c r="G828" s="5"/>
      <c r="H828" s="5"/>
      <c r="I828" s="5"/>
      <c r="J828" s="5"/>
      <c r="K828" s="5"/>
    </row>
    <row r="829" spans="1:11">
      <c r="A829" s="5"/>
      <c r="B829" s="5"/>
      <c r="C829" s="5"/>
      <c r="D829" s="5"/>
      <c r="E829" s="5"/>
      <c r="F829" s="5"/>
      <c r="G829" s="5"/>
      <c r="H829" s="5"/>
      <c r="I829" s="5"/>
      <c r="J829" s="5"/>
      <c r="K829" s="5"/>
    </row>
    <row r="830" spans="1:11">
      <c r="A830" s="5"/>
      <c r="B830" s="5"/>
      <c r="C830" s="5"/>
      <c r="D830" s="5"/>
      <c r="E830" s="5"/>
      <c r="F830" s="5"/>
      <c r="G830" s="5"/>
      <c r="H830" s="5"/>
      <c r="I830" s="5"/>
      <c r="J830" s="5"/>
      <c r="K830" s="5"/>
    </row>
    <row r="831" spans="1:11">
      <c r="A831" s="5"/>
      <c r="B831" s="5"/>
      <c r="C831" s="5"/>
      <c r="D831" s="5"/>
      <c r="E831" s="5"/>
      <c r="F831" s="5"/>
      <c r="G831" s="5"/>
      <c r="H831" s="5"/>
      <c r="I831" s="5"/>
      <c r="J831" s="5"/>
      <c r="K831" s="5"/>
    </row>
    <row r="832" spans="1:11">
      <c r="A832" s="5"/>
      <c r="B832" s="5"/>
      <c r="C832" s="5"/>
      <c r="D832" s="5"/>
      <c r="E832" s="5"/>
      <c r="F832" s="5"/>
      <c r="G832" s="5"/>
      <c r="H832" s="5"/>
      <c r="I832" s="5"/>
      <c r="J832" s="5"/>
      <c r="K832" s="5"/>
    </row>
    <row r="833" spans="1:11">
      <c r="A833" s="5"/>
      <c r="B833" s="5"/>
      <c r="C833" s="5"/>
      <c r="D833" s="5"/>
      <c r="E833" s="5"/>
      <c r="F833" s="5"/>
      <c r="G833" s="5"/>
      <c r="H833" s="5"/>
      <c r="I833" s="5"/>
      <c r="J833" s="5"/>
      <c r="K833" s="5"/>
    </row>
    <row r="834" spans="1:11">
      <c r="A834" s="5"/>
      <c r="B834" s="5"/>
      <c r="C834" s="5"/>
      <c r="D834" s="5"/>
      <c r="E834" s="5"/>
      <c r="F834" s="5"/>
      <c r="G834" s="5"/>
      <c r="H834" s="5"/>
      <c r="I834" s="5"/>
      <c r="J834" s="5"/>
      <c r="K834" s="5"/>
    </row>
    <row r="835" spans="1:11">
      <c r="A835" s="5"/>
      <c r="B835" s="5"/>
      <c r="C835" s="5"/>
      <c r="D835" s="5"/>
      <c r="E835" s="5"/>
      <c r="F835" s="5"/>
      <c r="G835" s="5"/>
      <c r="H835" s="5"/>
      <c r="I835" s="5"/>
      <c r="J835" s="5"/>
      <c r="K835" s="5"/>
    </row>
    <row r="836" spans="1:11">
      <c r="A836" s="5"/>
      <c r="B836" s="5"/>
      <c r="C836" s="5"/>
      <c r="D836" s="5"/>
      <c r="E836" s="5"/>
      <c r="F836" s="5"/>
      <c r="G836" s="5"/>
      <c r="H836" s="5"/>
      <c r="I836" s="5"/>
      <c r="J836" s="5"/>
      <c r="K836" s="5"/>
    </row>
    <row r="837" spans="1:11">
      <c r="A837" s="5"/>
      <c r="B837" s="5"/>
      <c r="C837" s="5"/>
      <c r="D837" s="5"/>
      <c r="E837" s="5"/>
      <c r="F837" s="5"/>
      <c r="G837" s="5"/>
      <c r="H837" s="5"/>
      <c r="I837" s="5"/>
      <c r="J837" s="5"/>
      <c r="K837" s="5"/>
    </row>
    <row r="838" spans="1:11">
      <c r="A838" s="5"/>
      <c r="B838" s="5"/>
      <c r="C838" s="5"/>
      <c r="D838" s="5"/>
      <c r="E838" s="5"/>
      <c r="F838" s="5"/>
      <c r="G838" s="5"/>
      <c r="H838" s="5"/>
      <c r="I838" s="5"/>
      <c r="J838" s="5"/>
      <c r="K838" s="5"/>
    </row>
    <row r="839" spans="1:11">
      <c r="A839" s="5"/>
      <c r="B839" s="5"/>
      <c r="C839" s="5"/>
      <c r="D839" s="5"/>
      <c r="E839" s="5"/>
      <c r="F839" s="5"/>
      <c r="G839" s="5"/>
      <c r="H839" s="5"/>
      <c r="I839" s="5"/>
      <c r="J839" s="5"/>
      <c r="K839" s="5"/>
    </row>
    <row r="840" spans="1:11">
      <c r="A840" s="5"/>
      <c r="B840" s="5"/>
      <c r="C840" s="5"/>
      <c r="D840" s="5"/>
      <c r="E840" s="5"/>
      <c r="F840" s="5"/>
      <c r="G840" s="5"/>
      <c r="H840" s="5"/>
      <c r="I840" s="5"/>
      <c r="J840" s="5"/>
      <c r="K840" s="5"/>
    </row>
    <row r="841" spans="1:11">
      <c r="A841" s="5"/>
      <c r="B841" s="5"/>
      <c r="C841" s="5"/>
      <c r="D841" s="5"/>
      <c r="E841" s="5"/>
      <c r="F841" s="5"/>
      <c r="G841" s="5"/>
      <c r="H841" s="5"/>
      <c r="I841" s="5"/>
      <c r="J841" s="5"/>
      <c r="K841" s="5"/>
    </row>
    <row r="842" spans="1:11">
      <c r="A842" s="5"/>
      <c r="B842" s="5"/>
      <c r="C842" s="5"/>
      <c r="D842" s="5"/>
      <c r="E842" s="5"/>
      <c r="F842" s="5"/>
      <c r="G842" s="5"/>
      <c r="H842" s="5"/>
      <c r="I842" s="5"/>
      <c r="J842" s="5"/>
      <c r="K842" s="5"/>
    </row>
    <row r="843" spans="1:11">
      <c r="A843" s="5"/>
      <c r="B843" s="5"/>
      <c r="C843" s="5"/>
      <c r="D843" s="5"/>
      <c r="E843" s="5"/>
      <c r="F843" s="5"/>
      <c r="G843" s="5"/>
      <c r="H843" s="5"/>
      <c r="I843" s="5"/>
      <c r="J843" s="5"/>
      <c r="K843" s="5"/>
    </row>
    <row r="844" spans="1:11">
      <c r="A844" s="5"/>
      <c r="B844" s="5"/>
      <c r="C844" s="5"/>
      <c r="D844" s="5"/>
      <c r="E844" s="5"/>
      <c r="F844" s="5"/>
      <c r="G844" s="5"/>
      <c r="H844" s="5"/>
      <c r="I844" s="5"/>
      <c r="J844" s="5"/>
      <c r="K844" s="5"/>
    </row>
    <row r="845" spans="1:11">
      <c r="A845" s="5"/>
      <c r="B845" s="5"/>
      <c r="C845" s="5"/>
      <c r="D845" s="5"/>
      <c r="E845" s="5"/>
      <c r="F845" s="5"/>
      <c r="G845" s="5"/>
      <c r="H845" s="5"/>
      <c r="I845" s="5"/>
      <c r="J845" s="5"/>
      <c r="K845" s="5"/>
    </row>
    <row r="846" spans="1:11">
      <c r="A846" s="5"/>
      <c r="B846" s="5"/>
      <c r="C846" s="5"/>
      <c r="D846" s="5"/>
      <c r="E846" s="5"/>
      <c r="F846" s="5"/>
      <c r="G846" s="5"/>
      <c r="H846" s="5"/>
      <c r="I846" s="5"/>
      <c r="J846" s="5"/>
      <c r="K846" s="5"/>
    </row>
    <row r="847" spans="1:11">
      <c r="A847" s="5"/>
      <c r="B847" s="5"/>
      <c r="C847" s="5"/>
      <c r="D847" s="5"/>
      <c r="E847" s="5"/>
      <c r="F847" s="5"/>
      <c r="G847" s="5"/>
      <c r="H847" s="5"/>
      <c r="I847" s="5"/>
      <c r="J847" s="5"/>
      <c r="K847" s="5"/>
    </row>
    <row r="848" spans="1:11">
      <c r="A848" s="5"/>
      <c r="B848" s="5"/>
      <c r="C848" s="5"/>
      <c r="D848" s="5"/>
      <c r="E848" s="5"/>
      <c r="F848" s="5"/>
      <c r="G848" s="5"/>
      <c r="H848" s="5"/>
      <c r="I848" s="5"/>
      <c r="J848" s="5"/>
      <c r="K848" s="5"/>
    </row>
    <row r="849" spans="1:11">
      <c r="A849" s="5"/>
      <c r="B849" s="5"/>
      <c r="C849" s="5"/>
      <c r="D849" s="5"/>
      <c r="E849" s="5"/>
      <c r="F849" s="5"/>
      <c r="G849" s="5"/>
      <c r="H849" s="5"/>
      <c r="I849" s="5"/>
      <c r="J849" s="5"/>
      <c r="K849" s="5"/>
    </row>
    <row r="850" spans="1:11">
      <c r="A850" s="5"/>
      <c r="B850" s="5"/>
      <c r="C850" s="5"/>
      <c r="D850" s="5"/>
      <c r="E850" s="5"/>
      <c r="F850" s="5"/>
      <c r="G850" s="5"/>
      <c r="H850" s="5"/>
      <c r="I850" s="5"/>
      <c r="J850" s="5"/>
      <c r="K850" s="5"/>
    </row>
    <row r="851" spans="1:11">
      <c r="A851" s="5"/>
      <c r="B851" s="5"/>
      <c r="C851" s="5"/>
      <c r="D851" s="5"/>
      <c r="E851" s="5"/>
      <c r="F851" s="5"/>
      <c r="G851" s="5"/>
      <c r="H851" s="5"/>
      <c r="I851" s="5"/>
      <c r="J851" s="5"/>
      <c r="K851" s="5"/>
    </row>
    <row r="852" spans="1:11">
      <c r="A852" s="5"/>
      <c r="B852" s="5"/>
      <c r="C852" s="5"/>
      <c r="D852" s="5"/>
      <c r="E852" s="5"/>
      <c r="F852" s="5"/>
      <c r="G852" s="5"/>
      <c r="H852" s="5"/>
      <c r="I852" s="5"/>
      <c r="J852" s="5"/>
      <c r="K852" s="5"/>
    </row>
    <row r="853" spans="1:11">
      <c r="A853" s="5"/>
      <c r="B853" s="5"/>
      <c r="C853" s="5"/>
      <c r="D853" s="5"/>
      <c r="E853" s="5"/>
      <c r="F853" s="5"/>
      <c r="G853" s="5"/>
      <c r="H853" s="5"/>
      <c r="I853" s="5"/>
      <c r="J853" s="5"/>
      <c r="K853" s="5"/>
    </row>
    <row r="854" spans="1:11">
      <c r="A854" s="5"/>
      <c r="B854" s="5"/>
      <c r="C854" s="5"/>
      <c r="D854" s="5"/>
      <c r="E854" s="5"/>
      <c r="F854" s="5"/>
      <c r="G854" s="5"/>
      <c r="H854" s="5"/>
      <c r="I854" s="5"/>
      <c r="J854" s="5"/>
      <c r="K854" s="5"/>
    </row>
    <row r="855" spans="1:11">
      <c r="A855" s="5"/>
      <c r="B855" s="5"/>
      <c r="C855" s="5"/>
      <c r="D855" s="5"/>
      <c r="E855" s="5"/>
      <c r="F855" s="5"/>
      <c r="G855" s="5"/>
      <c r="H855" s="5"/>
      <c r="I855" s="5"/>
      <c r="J855" s="5"/>
      <c r="K855" s="5"/>
    </row>
    <row r="856" spans="1:11">
      <c r="A856" s="5"/>
      <c r="B856" s="5"/>
      <c r="C856" s="5"/>
      <c r="D856" s="5"/>
      <c r="E856" s="5"/>
      <c r="F856" s="5"/>
      <c r="G856" s="5"/>
      <c r="H856" s="5"/>
      <c r="I856" s="5"/>
      <c r="J856" s="5"/>
      <c r="K856" s="5"/>
    </row>
    <row r="857" spans="1:11">
      <c r="A857" s="5"/>
      <c r="B857" s="5"/>
      <c r="C857" s="5"/>
      <c r="D857" s="5"/>
      <c r="E857" s="5"/>
      <c r="F857" s="5"/>
      <c r="G857" s="5"/>
      <c r="H857" s="5"/>
      <c r="I857" s="5"/>
      <c r="J857" s="5"/>
      <c r="K857" s="5"/>
    </row>
    <row r="858" spans="1:11">
      <c r="A858" s="5"/>
      <c r="B858" s="5"/>
      <c r="C858" s="5"/>
      <c r="D858" s="5"/>
      <c r="E858" s="5"/>
      <c r="F858" s="5"/>
      <c r="G858" s="5"/>
      <c r="H858" s="5"/>
      <c r="I858" s="5"/>
      <c r="J858" s="5"/>
      <c r="K858" s="5"/>
    </row>
    <row r="859" spans="1:11">
      <c r="A859" s="5"/>
      <c r="B859" s="5"/>
      <c r="C859" s="5"/>
      <c r="D859" s="5"/>
      <c r="E859" s="5"/>
      <c r="F859" s="5"/>
      <c r="G859" s="5"/>
      <c r="H859" s="5"/>
      <c r="I859" s="5"/>
      <c r="J859" s="5"/>
      <c r="K859" s="5"/>
    </row>
    <row r="860" spans="1:11">
      <c r="A860" s="5"/>
      <c r="B860" s="5"/>
      <c r="C860" s="5"/>
      <c r="D860" s="5"/>
      <c r="E860" s="5"/>
      <c r="F860" s="5"/>
      <c r="G860" s="5"/>
      <c r="H860" s="5"/>
      <c r="I860" s="5"/>
      <c r="J860" s="5"/>
      <c r="K860" s="5"/>
    </row>
    <row r="861" spans="1:11">
      <c r="A861" s="5"/>
      <c r="B861" s="5"/>
      <c r="C861" s="5"/>
      <c r="D861" s="5"/>
      <c r="E861" s="5"/>
      <c r="F861" s="5"/>
      <c r="G861" s="5"/>
      <c r="H861" s="5"/>
      <c r="I861" s="5"/>
      <c r="J861" s="5"/>
      <c r="K861" s="5"/>
    </row>
    <row r="862" spans="1:11">
      <c r="A862" s="5"/>
      <c r="B862" s="5"/>
      <c r="C862" s="5"/>
      <c r="D862" s="5"/>
      <c r="E862" s="5"/>
      <c r="F862" s="5"/>
      <c r="G862" s="5"/>
      <c r="H862" s="5"/>
      <c r="I862" s="5"/>
      <c r="J862" s="5"/>
      <c r="K862" s="5"/>
    </row>
    <row r="863" spans="1:11">
      <c r="A863" s="5"/>
      <c r="B863" s="5"/>
      <c r="C863" s="5"/>
      <c r="D863" s="5"/>
      <c r="E863" s="5"/>
      <c r="F863" s="5"/>
      <c r="G863" s="5"/>
      <c r="H863" s="5"/>
      <c r="I863" s="5"/>
      <c r="J863" s="5"/>
      <c r="K863" s="5"/>
    </row>
    <row r="864" spans="1:11">
      <c r="A864" s="5"/>
      <c r="B864" s="5"/>
      <c r="C864" s="5"/>
      <c r="D864" s="5"/>
      <c r="E864" s="5"/>
      <c r="F864" s="5"/>
      <c r="G864" s="5"/>
      <c r="H864" s="5"/>
      <c r="I864" s="5"/>
      <c r="J864" s="5"/>
      <c r="K864" s="5"/>
    </row>
    <row r="865" spans="1:11">
      <c r="A865" s="5"/>
      <c r="B865" s="5"/>
      <c r="C865" s="5"/>
      <c r="D865" s="5"/>
      <c r="E865" s="5"/>
      <c r="F865" s="5"/>
      <c r="G865" s="5"/>
      <c r="H865" s="5"/>
      <c r="I865" s="5"/>
      <c r="J865" s="5"/>
      <c r="K865" s="5"/>
    </row>
    <row r="866" spans="1:11">
      <c r="A866" s="5"/>
      <c r="B866" s="5"/>
      <c r="C866" s="5"/>
      <c r="D866" s="5"/>
      <c r="E866" s="5"/>
      <c r="F866" s="5"/>
      <c r="G866" s="5"/>
      <c r="H866" s="5"/>
      <c r="I866" s="5"/>
      <c r="J866" s="5"/>
      <c r="K866" s="5"/>
    </row>
    <row r="867" spans="1:11">
      <c r="A867" s="5"/>
      <c r="B867" s="5"/>
      <c r="C867" s="5"/>
      <c r="D867" s="5"/>
      <c r="E867" s="5"/>
      <c r="F867" s="5"/>
      <c r="G867" s="5"/>
      <c r="H867" s="5"/>
      <c r="I867" s="5"/>
      <c r="J867" s="5"/>
      <c r="K867" s="5"/>
    </row>
    <row r="868" spans="1:11">
      <c r="A868" s="5"/>
      <c r="B868" s="5"/>
      <c r="C868" s="5"/>
      <c r="D868" s="5"/>
      <c r="E868" s="5"/>
      <c r="F868" s="5"/>
      <c r="G868" s="5"/>
      <c r="H868" s="5"/>
      <c r="I868" s="5"/>
      <c r="J868" s="5"/>
      <c r="K868" s="5"/>
    </row>
    <row r="869" spans="1:11">
      <c r="A869" s="5"/>
      <c r="B869" s="5"/>
      <c r="C869" s="5"/>
      <c r="D869" s="5"/>
      <c r="E869" s="5"/>
      <c r="F869" s="5"/>
      <c r="G869" s="5"/>
      <c r="H869" s="5"/>
      <c r="I869" s="5"/>
      <c r="J869" s="5"/>
      <c r="K869" s="5"/>
    </row>
    <row r="870" spans="1:11">
      <c r="A870" s="5"/>
      <c r="B870" s="5"/>
      <c r="C870" s="5"/>
      <c r="D870" s="5"/>
      <c r="E870" s="5"/>
      <c r="F870" s="5"/>
      <c r="G870" s="5"/>
      <c r="H870" s="5"/>
      <c r="I870" s="5"/>
      <c r="J870" s="5"/>
      <c r="K870" s="5"/>
    </row>
    <row r="871" spans="1:11">
      <c r="A871" s="5"/>
      <c r="B871" s="5"/>
      <c r="C871" s="5"/>
      <c r="D871" s="5"/>
      <c r="E871" s="5"/>
      <c r="F871" s="5"/>
      <c r="G871" s="5"/>
      <c r="H871" s="5"/>
      <c r="I871" s="5"/>
      <c r="J871" s="5"/>
      <c r="K871" s="5"/>
    </row>
    <row r="872" spans="1:11">
      <c r="A872" s="5"/>
      <c r="B872" s="5"/>
      <c r="C872" s="5"/>
      <c r="D872" s="5"/>
      <c r="E872" s="5"/>
      <c r="F872" s="5"/>
      <c r="G872" s="5"/>
      <c r="H872" s="5"/>
      <c r="I872" s="5"/>
      <c r="J872" s="5"/>
      <c r="K872" s="5"/>
    </row>
    <row r="873" spans="1:11">
      <c r="A873" s="5"/>
      <c r="B873" s="5"/>
      <c r="C873" s="5"/>
      <c r="D873" s="5"/>
      <c r="E873" s="5"/>
      <c r="F873" s="5"/>
      <c r="G873" s="5"/>
      <c r="H873" s="5"/>
      <c r="I873" s="5"/>
      <c r="J873" s="5"/>
      <c r="K873" s="5"/>
    </row>
    <row r="874" spans="1:11">
      <c r="A874" s="5"/>
      <c r="B874" s="5"/>
      <c r="C874" s="5"/>
      <c r="D874" s="5"/>
      <c r="E874" s="5"/>
      <c r="F874" s="5"/>
      <c r="G874" s="5"/>
      <c r="H874" s="5"/>
      <c r="I874" s="5"/>
      <c r="J874" s="5"/>
      <c r="K874" s="5"/>
    </row>
    <row r="875" spans="1:11">
      <c r="A875" s="5"/>
      <c r="B875" s="5"/>
      <c r="C875" s="5"/>
      <c r="D875" s="5"/>
      <c r="E875" s="5"/>
      <c r="F875" s="5"/>
      <c r="G875" s="5"/>
      <c r="H875" s="5"/>
      <c r="I875" s="5"/>
      <c r="J875" s="5"/>
      <c r="K875" s="5"/>
    </row>
    <row r="876" spans="1:11">
      <c r="A876" s="5"/>
      <c r="B876" s="5"/>
      <c r="C876" s="5"/>
      <c r="D876" s="5"/>
      <c r="E876" s="5"/>
      <c r="F876" s="5"/>
      <c r="G876" s="5"/>
      <c r="H876" s="5"/>
      <c r="I876" s="5"/>
      <c r="J876" s="5"/>
      <c r="K876" s="5"/>
    </row>
    <row r="877" spans="1:11">
      <c r="A877" s="5"/>
      <c r="B877" s="5"/>
      <c r="C877" s="5"/>
      <c r="D877" s="5"/>
      <c r="E877" s="5"/>
      <c r="F877" s="5"/>
      <c r="G877" s="5"/>
      <c r="H877" s="5"/>
      <c r="I877" s="5"/>
      <c r="J877" s="5"/>
      <c r="K877" s="5"/>
    </row>
    <row r="878" spans="1:11">
      <c r="A878" s="5"/>
      <c r="B878" s="5"/>
      <c r="C878" s="5"/>
      <c r="D878" s="5"/>
      <c r="E878" s="5"/>
      <c r="F878" s="5"/>
      <c r="G878" s="5"/>
      <c r="H878" s="5"/>
      <c r="I878" s="5"/>
      <c r="J878" s="5"/>
      <c r="K878" s="5"/>
    </row>
    <row r="879" spans="1:11">
      <c r="A879" s="5"/>
      <c r="B879" s="5"/>
      <c r="C879" s="5"/>
      <c r="D879" s="5"/>
      <c r="E879" s="5"/>
      <c r="F879" s="5"/>
      <c r="G879" s="5"/>
      <c r="H879" s="5"/>
      <c r="I879" s="5"/>
      <c r="J879" s="5"/>
      <c r="K879" s="5"/>
    </row>
    <row r="880" spans="1:11">
      <c r="A880" s="5"/>
      <c r="B880" s="5"/>
      <c r="C880" s="5"/>
      <c r="D880" s="5"/>
      <c r="E880" s="5"/>
      <c r="F880" s="5"/>
      <c r="G880" s="5"/>
      <c r="H880" s="5"/>
      <c r="I880" s="5"/>
      <c r="J880" s="5"/>
      <c r="K880" s="5"/>
    </row>
    <row r="881" spans="1:11">
      <c r="A881" s="5"/>
      <c r="B881" s="5"/>
      <c r="C881" s="5"/>
      <c r="D881" s="5"/>
      <c r="E881" s="5"/>
      <c r="F881" s="5"/>
      <c r="G881" s="5"/>
      <c r="H881" s="5"/>
      <c r="I881" s="5"/>
      <c r="J881" s="5"/>
      <c r="K881" s="5"/>
    </row>
    <row r="882" spans="1:11">
      <c r="A882" s="5"/>
      <c r="B882" s="5"/>
      <c r="C882" s="5"/>
      <c r="D882" s="5"/>
      <c r="E882" s="5"/>
      <c r="F882" s="5"/>
      <c r="G882" s="5"/>
      <c r="H882" s="5"/>
      <c r="I882" s="5"/>
      <c r="J882" s="5"/>
      <c r="K882" s="5"/>
    </row>
    <row r="883" spans="1:11">
      <c r="A883" s="5"/>
      <c r="B883" s="5"/>
      <c r="C883" s="5"/>
      <c r="D883" s="5"/>
      <c r="E883" s="5"/>
      <c r="F883" s="5"/>
      <c r="G883" s="5"/>
      <c r="H883" s="5"/>
      <c r="I883" s="5"/>
      <c r="J883" s="5"/>
      <c r="K883" s="5"/>
    </row>
    <row r="884" spans="1:11">
      <c r="A884" s="5"/>
      <c r="B884" s="5"/>
      <c r="C884" s="5"/>
      <c r="D884" s="5"/>
      <c r="E884" s="5"/>
      <c r="F884" s="5"/>
      <c r="G884" s="5"/>
      <c r="H884" s="5"/>
      <c r="I884" s="5"/>
      <c r="J884" s="5"/>
      <c r="K884" s="5"/>
    </row>
    <row r="885" spans="1:11">
      <c r="A885" s="5"/>
      <c r="B885" s="5"/>
      <c r="C885" s="5"/>
      <c r="D885" s="5"/>
      <c r="E885" s="5"/>
      <c r="F885" s="5"/>
      <c r="G885" s="5"/>
      <c r="H885" s="5"/>
      <c r="I885" s="5"/>
      <c r="J885" s="5"/>
      <c r="K885" s="5"/>
    </row>
    <row r="886" spans="1:11">
      <c r="A886" s="5"/>
      <c r="B886" s="5"/>
      <c r="C886" s="5"/>
      <c r="D886" s="5"/>
      <c r="E886" s="5"/>
      <c r="F886" s="5"/>
      <c r="G886" s="5"/>
      <c r="H886" s="5"/>
      <c r="I886" s="5"/>
      <c r="J886" s="5"/>
      <c r="K886" s="5"/>
    </row>
    <row r="887" spans="1:11">
      <c r="A887" s="5"/>
      <c r="B887" s="5"/>
      <c r="C887" s="5"/>
      <c r="D887" s="5"/>
      <c r="E887" s="5"/>
      <c r="F887" s="5"/>
      <c r="G887" s="5"/>
      <c r="H887" s="5"/>
      <c r="I887" s="5"/>
      <c r="J887" s="5"/>
      <c r="K887" s="5"/>
    </row>
    <row r="888" spans="1:11">
      <c r="A888" s="5"/>
      <c r="B888" s="5"/>
      <c r="C888" s="5"/>
      <c r="D888" s="5"/>
      <c r="E888" s="5"/>
      <c r="F888" s="5"/>
      <c r="G888" s="5"/>
      <c r="H888" s="5"/>
      <c r="I888" s="5"/>
      <c r="J888" s="5"/>
      <c r="K888" s="5"/>
    </row>
    <row r="889" spans="1:11">
      <c r="A889" s="5"/>
      <c r="B889" s="5"/>
      <c r="C889" s="5"/>
      <c r="D889" s="5"/>
      <c r="E889" s="5"/>
      <c r="F889" s="5"/>
      <c r="G889" s="5"/>
      <c r="H889" s="5"/>
      <c r="I889" s="5"/>
      <c r="J889" s="5"/>
      <c r="K889" s="5"/>
    </row>
    <row r="890" spans="1:11">
      <c r="A890" s="5"/>
      <c r="B890" s="5"/>
      <c r="C890" s="5"/>
      <c r="D890" s="5"/>
      <c r="E890" s="5"/>
      <c r="F890" s="5"/>
      <c r="G890" s="5"/>
      <c r="H890" s="5"/>
      <c r="I890" s="5"/>
      <c r="J890" s="5"/>
      <c r="K890" s="5"/>
    </row>
    <row r="891" spans="1:11">
      <c r="A891" s="5"/>
      <c r="B891" s="5"/>
      <c r="C891" s="5"/>
      <c r="D891" s="5"/>
      <c r="E891" s="5"/>
      <c r="F891" s="5"/>
      <c r="G891" s="5"/>
      <c r="H891" s="5"/>
      <c r="I891" s="5"/>
      <c r="J891" s="5"/>
      <c r="K891" s="5"/>
    </row>
    <row r="892" spans="1:11">
      <c r="A892" s="5"/>
      <c r="B892" s="5"/>
      <c r="C892" s="5"/>
      <c r="D892" s="5"/>
      <c r="E892" s="5"/>
      <c r="F892" s="5"/>
      <c r="G892" s="5"/>
      <c r="H892" s="5"/>
      <c r="I892" s="5"/>
      <c r="J892" s="5"/>
      <c r="K892" s="5"/>
    </row>
    <row r="893" spans="1:11">
      <c r="A893" s="5"/>
      <c r="B893" s="5"/>
      <c r="C893" s="5"/>
      <c r="D893" s="5"/>
      <c r="E893" s="5"/>
      <c r="F893" s="5"/>
      <c r="G893" s="5"/>
      <c r="H893" s="5"/>
      <c r="I893" s="5"/>
      <c r="J893" s="5"/>
      <c r="K893" s="5"/>
    </row>
    <row r="894" spans="1:11">
      <c r="A894" s="5"/>
      <c r="B894" s="5"/>
      <c r="C894" s="5"/>
      <c r="D894" s="5"/>
      <c r="E894" s="5"/>
      <c r="F894" s="5"/>
      <c r="G894" s="5"/>
      <c r="H894" s="5"/>
      <c r="I894" s="5"/>
      <c r="J894" s="5"/>
      <c r="K894" s="5"/>
    </row>
    <row r="895" spans="1:11">
      <c r="A895" s="5"/>
      <c r="B895" s="5"/>
      <c r="C895" s="5"/>
      <c r="D895" s="5"/>
      <c r="E895" s="5"/>
      <c r="F895" s="5"/>
      <c r="G895" s="5"/>
      <c r="H895" s="5"/>
      <c r="I895" s="5"/>
      <c r="J895" s="5"/>
      <c r="K895" s="5"/>
    </row>
    <row r="896" spans="1:11">
      <c r="A896" s="5"/>
      <c r="B896" s="5"/>
      <c r="C896" s="5"/>
      <c r="D896" s="5"/>
      <c r="E896" s="5"/>
      <c r="F896" s="5"/>
      <c r="G896" s="5"/>
      <c r="H896" s="5"/>
      <c r="I896" s="5"/>
      <c r="J896" s="5"/>
      <c r="K896" s="5"/>
    </row>
    <row r="897" spans="1:11">
      <c r="A897" s="5"/>
      <c r="B897" s="5"/>
      <c r="C897" s="5"/>
      <c r="D897" s="5"/>
      <c r="E897" s="5"/>
      <c r="F897" s="5"/>
      <c r="G897" s="5"/>
      <c r="H897" s="5"/>
      <c r="I897" s="5"/>
      <c r="J897" s="5"/>
      <c r="K897" s="5"/>
    </row>
    <row r="898" spans="1:11">
      <c r="A898" s="5"/>
      <c r="B898" s="5"/>
      <c r="C898" s="5"/>
      <c r="D898" s="5"/>
      <c r="E898" s="5"/>
      <c r="F898" s="5"/>
      <c r="G898" s="5"/>
      <c r="H898" s="5"/>
      <c r="I898" s="5"/>
      <c r="J898" s="5"/>
      <c r="K898" s="5"/>
    </row>
    <row r="899" spans="1:11">
      <c r="A899" s="5"/>
      <c r="B899" s="5"/>
      <c r="C899" s="5"/>
      <c r="D899" s="5"/>
      <c r="E899" s="5"/>
      <c r="F899" s="5"/>
      <c r="G899" s="5"/>
      <c r="H899" s="5"/>
      <c r="I899" s="5"/>
      <c r="J899" s="5"/>
      <c r="K899" s="5"/>
    </row>
    <row r="900" spans="1:11">
      <c r="A900" s="5"/>
      <c r="B900" s="5"/>
      <c r="C900" s="5"/>
      <c r="D900" s="5"/>
      <c r="E900" s="5"/>
      <c r="F900" s="5"/>
      <c r="G900" s="5"/>
      <c r="H900" s="5"/>
      <c r="I900" s="5"/>
      <c r="J900" s="5"/>
      <c r="K900" s="5"/>
    </row>
    <row r="901" spans="1:11">
      <c r="A901" s="5"/>
      <c r="B901" s="5"/>
      <c r="C901" s="5"/>
      <c r="D901" s="5"/>
      <c r="E901" s="5"/>
      <c r="F901" s="5"/>
      <c r="G901" s="5"/>
      <c r="H901" s="5"/>
      <c r="I901" s="5"/>
      <c r="J901" s="5"/>
      <c r="K901" s="5"/>
    </row>
    <row r="902" spans="1:11">
      <c r="A902" s="5"/>
      <c r="B902" s="5"/>
      <c r="C902" s="5"/>
      <c r="D902" s="5"/>
      <c r="E902" s="5"/>
      <c r="F902" s="5"/>
      <c r="G902" s="5"/>
      <c r="H902" s="5"/>
      <c r="I902" s="5"/>
      <c r="J902" s="5"/>
      <c r="K902" s="5"/>
    </row>
    <row r="903" spans="1:11">
      <c r="A903" s="5"/>
      <c r="B903" s="5"/>
      <c r="C903" s="5"/>
      <c r="D903" s="5"/>
      <c r="E903" s="5"/>
      <c r="F903" s="5"/>
      <c r="G903" s="5"/>
      <c r="H903" s="5"/>
      <c r="I903" s="5"/>
      <c r="J903" s="5"/>
      <c r="K903" s="5"/>
    </row>
    <row r="904" spans="1:11">
      <c r="A904" s="5"/>
      <c r="B904" s="5"/>
      <c r="C904" s="5"/>
      <c r="D904" s="5"/>
      <c r="E904" s="5"/>
      <c r="F904" s="5"/>
      <c r="G904" s="5"/>
      <c r="H904" s="5"/>
      <c r="I904" s="5"/>
      <c r="J904" s="5"/>
      <c r="K904" s="5"/>
    </row>
    <row r="905" spans="1:11">
      <c r="A905" s="5"/>
      <c r="B905" s="5"/>
      <c r="C905" s="5"/>
      <c r="D905" s="5"/>
      <c r="E905" s="5"/>
      <c r="F905" s="5"/>
      <c r="G905" s="5"/>
      <c r="H905" s="5"/>
      <c r="I905" s="5"/>
      <c r="J905" s="5"/>
      <c r="K905" s="5"/>
    </row>
    <row r="906" spans="1:11">
      <c r="A906" s="5"/>
      <c r="B906" s="5"/>
      <c r="C906" s="5"/>
      <c r="D906" s="5"/>
      <c r="E906" s="5"/>
      <c r="F906" s="5"/>
      <c r="G906" s="5"/>
      <c r="H906" s="5"/>
      <c r="I906" s="5"/>
      <c r="J906" s="5"/>
      <c r="K906" s="5"/>
    </row>
    <row r="907" spans="1:11">
      <c r="A907" s="5"/>
      <c r="B907" s="5"/>
      <c r="C907" s="5"/>
      <c r="D907" s="5"/>
      <c r="E907" s="5"/>
      <c r="F907" s="5"/>
      <c r="G907" s="5"/>
      <c r="H907" s="5"/>
      <c r="I907" s="5"/>
      <c r="J907" s="5"/>
      <c r="K907" s="5"/>
    </row>
    <row r="908" spans="1:11">
      <c r="A908" s="5"/>
      <c r="B908" s="5"/>
      <c r="C908" s="5"/>
      <c r="D908" s="5"/>
      <c r="E908" s="5"/>
      <c r="F908" s="5"/>
      <c r="G908" s="5"/>
      <c r="H908" s="5"/>
      <c r="I908" s="5"/>
      <c r="J908" s="5"/>
      <c r="K908" s="5"/>
    </row>
    <row r="909" spans="1:11">
      <c r="A909" s="5"/>
      <c r="B909" s="5"/>
      <c r="C909" s="5"/>
      <c r="D909" s="5"/>
      <c r="E909" s="5"/>
      <c r="F909" s="5"/>
      <c r="G909" s="5"/>
      <c r="H909" s="5"/>
      <c r="I909" s="5"/>
      <c r="J909" s="5"/>
      <c r="K909" s="5"/>
    </row>
    <row r="910" spans="1:11">
      <c r="A910" s="5"/>
      <c r="B910" s="5"/>
      <c r="C910" s="5"/>
      <c r="D910" s="5"/>
      <c r="E910" s="5"/>
      <c r="F910" s="5"/>
      <c r="G910" s="5"/>
      <c r="H910" s="5"/>
      <c r="I910" s="5"/>
      <c r="J910" s="5"/>
      <c r="K910" s="5"/>
    </row>
    <row r="911" spans="1:11">
      <c r="A911" s="5"/>
      <c r="B911" s="5"/>
      <c r="C911" s="5"/>
      <c r="D911" s="5"/>
      <c r="E911" s="5"/>
      <c r="F911" s="5"/>
      <c r="G911" s="5"/>
      <c r="H911" s="5"/>
      <c r="I911" s="5"/>
      <c r="J911" s="5"/>
      <c r="K911" s="5"/>
    </row>
    <row r="912" spans="1:11">
      <c r="A912" s="5"/>
      <c r="B912" s="5"/>
      <c r="C912" s="5"/>
      <c r="D912" s="5"/>
      <c r="E912" s="5"/>
      <c r="F912" s="5"/>
      <c r="G912" s="5"/>
      <c r="H912" s="5"/>
      <c r="I912" s="5"/>
      <c r="J912" s="5"/>
      <c r="K912" s="5"/>
    </row>
    <row r="913" spans="1:11">
      <c r="A913" s="5"/>
      <c r="B913" s="5"/>
      <c r="C913" s="5"/>
      <c r="D913" s="5"/>
      <c r="E913" s="5"/>
      <c r="F913" s="5"/>
      <c r="G913" s="5"/>
      <c r="H913" s="5"/>
      <c r="I913" s="5"/>
      <c r="J913" s="5"/>
      <c r="K913" s="5"/>
    </row>
    <row r="914" spans="1:11">
      <c r="A914" s="5"/>
      <c r="B914" s="5"/>
      <c r="C914" s="5"/>
      <c r="D914" s="5"/>
      <c r="E914" s="5"/>
      <c r="F914" s="5"/>
      <c r="G914" s="5"/>
      <c r="H914" s="5"/>
      <c r="I914" s="5"/>
      <c r="J914" s="5"/>
      <c r="K914" s="5"/>
    </row>
    <row r="915" spans="1:11">
      <c r="A915" s="5"/>
      <c r="B915" s="5"/>
      <c r="C915" s="5"/>
      <c r="D915" s="5"/>
      <c r="E915" s="5"/>
      <c r="F915" s="5"/>
      <c r="G915" s="5"/>
      <c r="H915" s="5"/>
      <c r="I915" s="5"/>
      <c r="J915" s="5"/>
      <c r="K915" s="5"/>
    </row>
    <row r="916" spans="1:11">
      <c r="A916" s="5"/>
      <c r="B916" s="5"/>
      <c r="C916" s="5"/>
      <c r="D916" s="5"/>
      <c r="E916" s="5"/>
      <c r="F916" s="5"/>
      <c r="G916" s="5"/>
      <c r="H916" s="5"/>
      <c r="I916" s="5"/>
      <c r="J916" s="5"/>
      <c r="K916" s="5"/>
    </row>
    <row r="917" spans="1:11">
      <c r="A917" s="5"/>
      <c r="B917" s="5"/>
      <c r="C917" s="5"/>
      <c r="D917" s="5"/>
      <c r="E917" s="5"/>
      <c r="F917" s="5"/>
      <c r="G917" s="5"/>
      <c r="H917" s="5"/>
      <c r="I917" s="5"/>
      <c r="J917" s="5"/>
      <c r="K917" s="5"/>
    </row>
    <row r="918" spans="1:11">
      <c r="A918" s="5"/>
      <c r="B918" s="5"/>
      <c r="C918" s="5"/>
      <c r="D918" s="5"/>
      <c r="E918" s="5"/>
      <c r="F918" s="5"/>
      <c r="G918" s="5"/>
      <c r="H918" s="5"/>
      <c r="I918" s="5"/>
      <c r="J918" s="5"/>
      <c r="K918" s="5"/>
    </row>
    <row r="919" spans="1:11">
      <c r="A919" s="5"/>
      <c r="B919" s="5"/>
      <c r="C919" s="5"/>
      <c r="D919" s="5"/>
      <c r="E919" s="5"/>
      <c r="F919" s="5"/>
      <c r="G919" s="5"/>
      <c r="H919" s="5"/>
      <c r="I919" s="5"/>
      <c r="J919" s="5"/>
      <c r="K919" s="5"/>
    </row>
    <row r="920" spans="1:11">
      <c r="A920" s="5"/>
      <c r="B920" s="5"/>
      <c r="C920" s="5"/>
      <c r="D920" s="5"/>
      <c r="E920" s="5"/>
      <c r="F920" s="5"/>
      <c r="G920" s="5"/>
      <c r="H920" s="5"/>
      <c r="I920" s="5"/>
      <c r="J920" s="5"/>
      <c r="K920" s="5"/>
    </row>
    <row r="921" spans="1:11">
      <c r="A921" s="5"/>
      <c r="B921" s="5"/>
      <c r="C921" s="5"/>
      <c r="D921" s="5"/>
      <c r="E921" s="5"/>
      <c r="F921" s="5"/>
      <c r="G921" s="5"/>
      <c r="H921" s="5"/>
      <c r="I921" s="5"/>
      <c r="J921" s="5"/>
      <c r="K921" s="5"/>
    </row>
    <row r="922" spans="1:11">
      <c r="A922" s="5"/>
      <c r="B922" s="5"/>
      <c r="C922" s="5"/>
      <c r="D922" s="5"/>
      <c r="E922" s="5"/>
      <c r="F922" s="5"/>
      <c r="G922" s="5"/>
      <c r="H922" s="5"/>
      <c r="I922" s="5"/>
      <c r="J922" s="5"/>
      <c r="K922" s="5"/>
    </row>
    <row r="923" spans="1:11">
      <c r="A923" s="5"/>
      <c r="B923" s="5"/>
      <c r="C923" s="5"/>
      <c r="D923" s="5"/>
      <c r="E923" s="5"/>
      <c r="F923" s="5"/>
      <c r="G923" s="5"/>
      <c r="H923" s="5"/>
      <c r="I923" s="5"/>
      <c r="J923" s="5"/>
      <c r="K923" s="5"/>
    </row>
    <row r="924" spans="1:11">
      <c r="A924" s="5"/>
      <c r="B924" s="5"/>
      <c r="C924" s="5"/>
      <c r="D924" s="5"/>
      <c r="E924" s="5"/>
      <c r="F924" s="5"/>
      <c r="G924" s="5"/>
      <c r="H924" s="5"/>
      <c r="I924" s="5"/>
      <c r="J924" s="5"/>
      <c r="K924" s="5"/>
    </row>
    <row r="925" spans="1:11">
      <c r="A925" s="5"/>
      <c r="B925" s="5"/>
      <c r="C925" s="5"/>
      <c r="D925" s="5"/>
      <c r="E925" s="5"/>
      <c r="F925" s="5"/>
      <c r="G925" s="5"/>
      <c r="H925" s="5"/>
      <c r="I925" s="5"/>
      <c r="J925" s="5"/>
      <c r="K925" s="5"/>
    </row>
    <row r="926" spans="1:11">
      <c r="A926" s="5"/>
      <c r="B926" s="5"/>
      <c r="C926" s="5"/>
      <c r="D926" s="5"/>
      <c r="E926" s="5"/>
      <c r="F926" s="5"/>
      <c r="G926" s="5"/>
      <c r="H926" s="5"/>
      <c r="I926" s="5"/>
      <c r="J926" s="5"/>
      <c r="K926" s="5"/>
    </row>
    <row r="927" spans="1:11">
      <c r="A927" s="5"/>
      <c r="B927" s="5"/>
      <c r="C927" s="5"/>
      <c r="D927" s="5"/>
      <c r="E927" s="5"/>
      <c r="F927" s="5"/>
      <c r="G927" s="5"/>
      <c r="H927" s="5"/>
      <c r="I927" s="5"/>
      <c r="J927" s="5"/>
      <c r="K927" s="5"/>
    </row>
    <row r="928" spans="1:11">
      <c r="A928" s="5"/>
      <c r="B928" s="5"/>
      <c r="C928" s="5"/>
      <c r="D928" s="5"/>
      <c r="E928" s="5"/>
      <c r="F928" s="5"/>
      <c r="G928" s="5"/>
      <c r="H928" s="5"/>
      <c r="I928" s="5"/>
      <c r="J928" s="5"/>
      <c r="K928" s="5"/>
    </row>
    <row r="929" spans="1:11">
      <c r="A929" s="5"/>
      <c r="B929" s="5"/>
      <c r="C929" s="5"/>
      <c r="D929" s="5"/>
      <c r="E929" s="5"/>
      <c r="F929" s="5"/>
      <c r="G929" s="5"/>
      <c r="H929" s="5"/>
      <c r="I929" s="5"/>
      <c r="J929" s="5"/>
      <c r="K929" s="5"/>
    </row>
    <row r="930" spans="1:11">
      <c r="A930" s="5"/>
      <c r="B930" s="5"/>
      <c r="C930" s="5"/>
      <c r="D930" s="5"/>
      <c r="E930" s="5"/>
      <c r="F930" s="5"/>
      <c r="G930" s="5"/>
      <c r="H930" s="5"/>
      <c r="I930" s="5"/>
      <c r="J930" s="5"/>
      <c r="K930" s="5"/>
    </row>
    <row r="931" spans="1:11">
      <c r="A931" s="5"/>
      <c r="B931" s="5"/>
      <c r="C931" s="5"/>
      <c r="D931" s="5"/>
      <c r="E931" s="5"/>
      <c r="F931" s="5"/>
      <c r="G931" s="5"/>
      <c r="H931" s="5"/>
      <c r="I931" s="5"/>
      <c r="J931" s="5"/>
      <c r="K931" s="5"/>
    </row>
    <row r="932" spans="1:11">
      <c r="A932" s="5"/>
      <c r="B932" s="5"/>
      <c r="C932" s="5"/>
      <c r="D932" s="5"/>
      <c r="E932" s="5"/>
      <c r="F932" s="5"/>
      <c r="G932" s="5"/>
      <c r="H932" s="5"/>
      <c r="I932" s="5"/>
      <c r="J932" s="5"/>
      <c r="K932" s="5"/>
    </row>
    <row r="933" spans="1:11">
      <c r="A933" s="5"/>
      <c r="B933" s="5"/>
      <c r="C933" s="5"/>
      <c r="D933" s="5"/>
      <c r="E933" s="5"/>
      <c r="F933" s="5"/>
      <c r="G933" s="5"/>
      <c r="H933" s="5"/>
      <c r="I933" s="5"/>
      <c r="J933" s="5"/>
      <c r="K933" s="5"/>
    </row>
    <row r="934" spans="1:11">
      <c r="A934" s="5"/>
      <c r="B934" s="5"/>
      <c r="C934" s="5"/>
      <c r="D934" s="5"/>
      <c r="E934" s="5"/>
      <c r="F934" s="5"/>
      <c r="G934" s="5"/>
      <c r="H934" s="5"/>
      <c r="I934" s="5"/>
      <c r="J934" s="5"/>
      <c r="K934" s="5"/>
    </row>
    <row r="935" spans="1:11">
      <c r="A935" s="5"/>
      <c r="B935" s="5"/>
      <c r="C935" s="5"/>
      <c r="D935" s="5"/>
      <c r="E935" s="5"/>
      <c r="F935" s="5"/>
      <c r="G935" s="5"/>
      <c r="H935" s="5"/>
      <c r="I935" s="5"/>
      <c r="J935" s="5"/>
      <c r="K935" s="5"/>
    </row>
    <row r="936" spans="1:11">
      <c r="A936" s="5"/>
      <c r="B936" s="5"/>
      <c r="C936" s="5"/>
      <c r="D936" s="5"/>
      <c r="E936" s="5"/>
      <c r="F936" s="5"/>
      <c r="G936" s="5"/>
      <c r="H936" s="5"/>
      <c r="I936" s="5"/>
      <c r="J936" s="5"/>
      <c r="K936" s="5"/>
    </row>
    <row r="937" spans="1:11">
      <c r="A937" s="5"/>
      <c r="B937" s="5"/>
      <c r="C937" s="5"/>
      <c r="D937" s="5"/>
      <c r="E937" s="5"/>
      <c r="F937" s="5"/>
      <c r="G937" s="5"/>
      <c r="H937" s="5"/>
      <c r="I937" s="5"/>
      <c r="J937" s="5"/>
      <c r="K937" s="5"/>
    </row>
    <row r="938" spans="1:11">
      <c r="A938" s="5"/>
      <c r="B938" s="5"/>
      <c r="C938" s="5"/>
      <c r="D938" s="5"/>
      <c r="E938" s="5"/>
      <c r="F938" s="5"/>
      <c r="G938" s="5"/>
      <c r="H938" s="5"/>
      <c r="I938" s="5"/>
      <c r="J938" s="5"/>
      <c r="K938" s="5"/>
    </row>
    <row r="939" spans="1:11">
      <c r="A939" s="5"/>
      <c r="B939" s="5"/>
      <c r="C939" s="5"/>
      <c r="D939" s="5"/>
      <c r="E939" s="5"/>
      <c r="F939" s="5"/>
      <c r="G939" s="5"/>
      <c r="H939" s="5"/>
      <c r="I939" s="5"/>
      <c r="J939" s="5"/>
      <c r="K939" s="5"/>
    </row>
    <row r="940" spans="1:11">
      <c r="A940" s="5"/>
      <c r="B940" s="5"/>
      <c r="C940" s="5"/>
      <c r="D940" s="5"/>
      <c r="E940" s="5"/>
      <c r="F940" s="5"/>
      <c r="G940" s="5"/>
      <c r="H940" s="5"/>
      <c r="I940" s="5"/>
      <c r="J940" s="5"/>
      <c r="K940" s="5"/>
    </row>
    <row r="941" spans="1:11">
      <c r="A941" s="5"/>
      <c r="B941" s="5"/>
      <c r="C941" s="5"/>
      <c r="D941" s="5"/>
      <c r="E941" s="5"/>
      <c r="F941" s="5"/>
      <c r="G941" s="5"/>
      <c r="H941" s="5"/>
      <c r="I941" s="5"/>
      <c r="J941" s="5"/>
      <c r="K941" s="5"/>
    </row>
    <row r="942" spans="1:11">
      <c r="A942" s="5"/>
      <c r="B942" s="5"/>
      <c r="C942" s="5"/>
      <c r="D942" s="5"/>
      <c r="E942" s="5"/>
      <c r="F942" s="5"/>
      <c r="G942" s="5"/>
      <c r="H942" s="5"/>
      <c r="I942" s="5"/>
      <c r="J942" s="5"/>
      <c r="K942" s="5"/>
    </row>
    <row r="943" spans="1:11">
      <c r="A943" s="5"/>
      <c r="B943" s="5"/>
      <c r="C943" s="5"/>
      <c r="D943" s="5"/>
      <c r="E943" s="5"/>
      <c r="F943" s="5"/>
      <c r="G943" s="5"/>
      <c r="H943" s="5"/>
      <c r="I943" s="5"/>
      <c r="J943" s="5"/>
      <c r="K943" s="5"/>
    </row>
    <row r="944" spans="1:11">
      <c r="A944" s="5"/>
      <c r="B944" s="5"/>
      <c r="C944" s="5"/>
      <c r="D944" s="5"/>
      <c r="E944" s="5"/>
      <c r="F944" s="5"/>
      <c r="G944" s="5"/>
      <c r="H944" s="5"/>
      <c r="I944" s="5"/>
      <c r="J944" s="5"/>
      <c r="K944" s="5"/>
    </row>
    <row r="945" spans="1:11">
      <c r="A945" s="5"/>
      <c r="B945" s="5"/>
      <c r="C945" s="5"/>
      <c r="D945" s="5"/>
      <c r="E945" s="5"/>
      <c r="F945" s="5"/>
      <c r="G945" s="5"/>
      <c r="H945" s="5"/>
      <c r="I945" s="5"/>
      <c r="J945" s="5"/>
      <c r="K945" s="5"/>
    </row>
    <row r="946" spans="1:11">
      <c r="A946" s="5"/>
      <c r="B946" s="5"/>
      <c r="C946" s="5"/>
      <c r="D946" s="5"/>
      <c r="E946" s="5"/>
      <c r="F946" s="5"/>
      <c r="G946" s="5"/>
      <c r="H946" s="5"/>
      <c r="I946" s="5"/>
      <c r="J946" s="5"/>
      <c r="K946" s="5"/>
    </row>
    <row r="947" spans="1:11">
      <c r="A947" s="5"/>
      <c r="B947" s="5"/>
      <c r="C947" s="5"/>
      <c r="D947" s="5"/>
      <c r="E947" s="5"/>
      <c r="F947" s="5"/>
      <c r="G947" s="5"/>
      <c r="H947" s="5"/>
      <c r="I947" s="5"/>
      <c r="J947" s="5"/>
      <c r="K947" s="5"/>
    </row>
    <row r="948" spans="1:11">
      <c r="A948" s="5"/>
      <c r="B948" s="5"/>
      <c r="C948" s="5"/>
      <c r="D948" s="5"/>
      <c r="E948" s="5"/>
      <c r="F948" s="5"/>
      <c r="G948" s="5"/>
      <c r="H948" s="5"/>
      <c r="I948" s="5"/>
      <c r="J948" s="5"/>
      <c r="K948" s="5"/>
    </row>
    <row r="949" spans="1:11">
      <c r="A949" s="5"/>
      <c r="B949" s="5"/>
      <c r="C949" s="5"/>
      <c r="D949" s="5"/>
      <c r="E949" s="5"/>
      <c r="F949" s="5"/>
      <c r="G949" s="5"/>
      <c r="H949" s="5"/>
      <c r="I949" s="5"/>
      <c r="J949" s="5"/>
      <c r="K949" s="5"/>
    </row>
    <row r="950" spans="1:11">
      <c r="A950" s="5"/>
      <c r="B950" s="5"/>
      <c r="C950" s="5"/>
      <c r="D950" s="5"/>
      <c r="E950" s="5"/>
      <c r="F950" s="5"/>
      <c r="G950" s="5"/>
      <c r="H950" s="5"/>
      <c r="I950" s="5"/>
      <c r="J950" s="5"/>
      <c r="K950" s="5"/>
    </row>
    <row r="951" spans="1:11">
      <c r="A951" s="5"/>
      <c r="B951" s="5"/>
      <c r="C951" s="5"/>
      <c r="D951" s="5"/>
      <c r="E951" s="5"/>
      <c r="F951" s="5"/>
      <c r="G951" s="5"/>
      <c r="H951" s="5"/>
      <c r="I951" s="5"/>
      <c r="J951" s="5"/>
      <c r="K951" s="5"/>
    </row>
    <row r="952" spans="1:11">
      <c r="A952" s="5"/>
      <c r="B952" s="5"/>
      <c r="C952" s="5"/>
      <c r="D952" s="5"/>
      <c r="E952" s="5"/>
      <c r="F952" s="5"/>
      <c r="G952" s="5"/>
      <c r="H952" s="5"/>
      <c r="I952" s="5"/>
      <c r="J952" s="5"/>
      <c r="K952" s="5"/>
    </row>
    <row r="953" spans="1:11">
      <c r="A953" s="5"/>
      <c r="B953" s="5"/>
      <c r="C953" s="5"/>
      <c r="D953" s="5"/>
      <c r="E953" s="5"/>
      <c r="F953" s="5"/>
      <c r="G953" s="5"/>
      <c r="H953" s="5"/>
      <c r="I953" s="5"/>
      <c r="J953" s="5"/>
      <c r="K953" s="5"/>
    </row>
    <row r="954" spans="1:11">
      <c r="A954" s="5"/>
      <c r="B954" s="5"/>
      <c r="C954" s="5"/>
      <c r="D954" s="5"/>
      <c r="E954" s="5"/>
      <c r="F954" s="5"/>
      <c r="G954" s="5"/>
      <c r="H954" s="5"/>
      <c r="I954" s="5"/>
      <c r="J954" s="5"/>
      <c r="K954" s="5"/>
    </row>
    <row r="955" spans="1:11">
      <c r="A955" s="5"/>
      <c r="B955" s="5"/>
      <c r="C955" s="5"/>
      <c r="D955" s="5"/>
      <c r="E955" s="5"/>
      <c r="F955" s="5"/>
      <c r="G955" s="5"/>
      <c r="H955" s="5"/>
      <c r="I955" s="5"/>
      <c r="J955" s="5"/>
      <c r="K955" s="5"/>
    </row>
    <row r="956" spans="1:11">
      <c r="A956" s="5"/>
      <c r="B956" s="5"/>
      <c r="C956" s="5"/>
      <c r="D956" s="5"/>
      <c r="E956" s="5"/>
      <c r="F956" s="5"/>
      <c r="G956" s="5"/>
      <c r="H956" s="5"/>
      <c r="I956" s="5"/>
      <c r="J956" s="5"/>
      <c r="K956" s="5"/>
    </row>
    <row r="957" spans="1:11">
      <c r="A957" s="5"/>
      <c r="B957" s="5"/>
      <c r="C957" s="5"/>
      <c r="D957" s="5"/>
      <c r="E957" s="5"/>
      <c r="F957" s="5"/>
      <c r="G957" s="5"/>
      <c r="H957" s="5"/>
      <c r="I957" s="5"/>
      <c r="J957" s="5"/>
      <c r="K957" s="5"/>
    </row>
    <row r="958" spans="1:11">
      <c r="A958" s="5"/>
      <c r="B958" s="5"/>
      <c r="C958" s="5"/>
      <c r="D958" s="5"/>
      <c r="E958" s="5"/>
      <c r="F958" s="5"/>
      <c r="G958" s="5"/>
      <c r="H958" s="5"/>
      <c r="I958" s="5"/>
      <c r="J958" s="5"/>
      <c r="K958" s="5"/>
    </row>
    <row r="959" spans="1:11">
      <c r="A959" s="5"/>
      <c r="B959" s="5"/>
      <c r="C959" s="5"/>
      <c r="D959" s="5"/>
      <c r="E959" s="5"/>
      <c r="F959" s="5"/>
      <c r="G959" s="5"/>
      <c r="H959" s="5"/>
      <c r="I959" s="5"/>
      <c r="J959" s="5"/>
      <c r="K959" s="5"/>
    </row>
    <row r="960" spans="1:11">
      <c r="A960" s="5"/>
      <c r="B960" s="5"/>
      <c r="C960" s="5"/>
      <c r="D960" s="5"/>
      <c r="E960" s="5"/>
      <c r="F960" s="5"/>
      <c r="G960" s="5"/>
      <c r="H960" s="5"/>
      <c r="I960" s="5"/>
      <c r="J960" s="5"/>
      <c r="K960" s="5"/>
    </row>
    <row r="961" spans="1:11">
      <c r="A961" s="5"/>
      <c r="B961" s="5"/>
      <c r="C961" s="5"/>
      <c r="D961" s="5"/>
      <c r="E961" s="5"/>
      <c r="F961" s="5"/>
      <c r="G961" s="5"/>
      <c r="H961" s="5"/>
      <c r="I961" s="5"/>
      <c r="J961" s="5"/>
      <c r="K961" s="5"/>
    </row>
    <row r="962" spans="1:11">
      <c r="A962" s="5"/>
      <c r="B962" s="5"/>
      <c r="C962" s="5"/>
      <c r="D962" s="5"/>
      <c r="E962" s="5"/>
      <c r="F962" s="5"/>
      <c r="G962" s="5"/>
      <c r="H962" s="5"/>
      <c r="I962" s="5"/>
      <c r="J962" s="5"/>
      <c r="K962" s="5"/>
    </row>
    <row r="963" spans="1:11">
      <c r="A963" s="5"/>
      <c r="B963" s="5"/>
      <c r="C963" s="5"/>
      <c r="D963" s="5"/>
      <c r="E963" s="5"/>
      <c r="F963" s="5"/>
      <c r="G963" s="5"/>
      <c r="H963" s="5"/>
      <c r="I963" s="5"/>
      <c r="J963" s="5"/>
      <c r="K963" s="5"/>
    </row>
    <row r="964" spans="1:11">
      <c r="A964" s="5"/>
      <c r="B964" s="5"/>
      <c r="C964" s="5"/>
      <c r="D964" s="5"/>
      <c r="E964" s="5"/>
      <c r="F964" s="5"/>
      <c r="G964" s="5"/>
      <c r="H964" s="5"/>
      <c r="I964" s="5"/>
      <c r="J964" s="5"/>
      <c r="K964" s="5"/>
    </row>
    <row r="965" spans="1:11">
      <c r="A965" s="5"/>
      <c r="B965" s="5"/>
      <c r="C965" s="5"/>
      <c r="D965" s="5"/>
      <c r="E965" s="5"/>
      <c r="F965" s="5"/>
      <c r="G965" s="5"/>
      <c r="H965" s="5"/>
      <c r="I965" s="5"/>
      <c r="J965" s="5"/>
      <c r="K965" s="5"/>
    </row>
    <row r="966" spans="1:11">
      <c r="A966" s="5"/>
      <c r="B966" s="5"/>
      <c r="C966" s="5"/>
      <c r="D966" s="5"/>
      <c r="E966" s="5"/>
      <c r="F966" s="5"/>
      <c r="G966" s="5"/>
      <c r="H966" s="5"/>
      <c r="I966" s="5"/>
      <c r="J966" s="5"/>
      <c r="K966" s="5"/>
    </row>
    <row r="967" spans="1:11">
      <c r="A967" s="5"/>
      <c r="B967" s="5"/>
      <c r="C967" s="5"/>
      <c r="D967" s="5"/>
      <c r="E967" s="5"/>
      <c r="F967" s="5"/>
      <c r="G967" s="5"/>
      <c r="H967" s="5"/>
      <c r="I967" s="5"/>
      <c r="J967" s="5"/>
      <c r="K967" s="5"/>
    </row>
    <row r="968" spans="1:11">
      <c r="A968" s="5"/>
      <c r="B968" s="5"/>
      <c r="C968" s="5"/>
      <c r="D968" s="5"/>
      <c r="E968" s="5"/>
      <c r="F968" s="5"/>
      <c r="G968" s="5"/>
      <c r="H968" s="5"/>
      <c r="I968" s="5"/>
      <c r="J968" s="5"/>
      <c r="K968" s="5"/>
    </row>
    <row r="969" spans="1:11">
      <c r="A969" s="5"/>
      <c r="B969" s="5"/>
      <c r="C969" s="5"/>
      <c r="D969" s="5"/>
      <c r="E969" s="5"/>
      <c r="F969" s="5"/>
      <c r="G969" s="5"/>
      <c r="H969" s="5"/>
      <c r="I969" s="5"/>
      <c r="J969" s="5"/>
      <c r="K969" s="5"/>
    </row>
    <row r="970" spans="1:11">
      <c r="A970" s="5"/>
      <c r="B970" s="5"/>
      <c r="C970" s="5"/>
      <c r="D970" s="5"/>
      <c r="E970" s="5"/>
      <c r="F970" s="5"/>
      <c r="G970" s="5"/>
      <c r="H970" s="5"/>
      <c r="I970" s="5"/>
      <c r="J970" s="5"/>
      <c r="K970" s="5"/>
    </row>
    <row r="971" spans="1:11">
      <c r="A971" s="5"/>
      <c r="B971" s="5"/>
      <c r="C971" s="5"/>
      <c r="D971" s="5"/>
      <c r="E971" s="5"/>
      <c r="F971" s="5"/>
      <c r="G971" s="5"/>
      <c r="H971" s="5"/>
      <c r="I971" s="5"/>
      <c r="J971" s="5"/>
      <c r="K971" s="5"/>
    </row>
    <row r="972" spans="1:11">
      <c r="A972" s="5"/>
      <c r="B972" s="5"/>
      <c r="C972" s="5"/>
      <c r="D972" s="5"/>
      <c r="E972" s="5"/>
      <c r="F972" s="5"/>
      <c r="G972" s="5"/>
      <c r="H972" s="5"/>
      <c r="I972" s="5"/>
      <c r="J972" s="5"/>
      <c r="K972" s="5"/>
    </row>
    <row r="973" spans="1:11">
      <c r="A973" s="5"/>
      <c r="B973" s="5"/>
      <c r="C973" s="5"/>
      <c r="D973" s="5"/>
      <c r="E973" s="5"/>
      <c r="F973" s="5"/>
      <c r="G973" s="5"/>
      <c r="H973" s="5"/>
      <c r="I973" s="5"/>
      <c r="J973" s="5"/>
      <c r="K973" s="5"/>
    </row>
    <row r="974" spans="1:11">
      <c r="A974" s="5"/>
      <c r="B974" s="5"/>
      <c r="C974" s="5"/>
      <c r="D974" s="5"/>
      <c r="E974" s="5"/>
      <c r="F974" s="5"/>
      <c r="G974" s="5"/>
      <c r="H974" s="5"/>
      <c r="I974" s="5"/>
      <c r="J974" s="5"/>
      <c r="K974" s="5"/>
    </row>
    <row r="975" spans="1:11">
      <c r="A975" s="5"/>
      <c r="B975" s="5"/>
      <c r="C975" s="5"/>
      <c r="D975" s="5"/>
      <c r="E975" s="5"/>
      <c r="F975" s="5"/>
      <c r="G975" s="5"/>
      <c r="H975" s="5"/>
      <c r="I975" s="5"/>
      <c r="J975" s="5"/>
      <c r="K975" s="5"/>
    </row>
    <row r="976" spans="1:11">
      <c r="A976" s="5"/>
      <c r="B976" s="5"/>
      <c r="C976" s="5"/>
      <c r="D976" s="5"/>
      <c r="E976" s="5"/>
      <c r="F976" s="5"/>
      <c r="G976" s="5"/>
      <c r="H976" s="5"/>
      <c r="I976" s="5"/>
      <c r="J976" s="5"/>
      <c r="K976" s="5"/>
    </row>
    <row r="977" spans="1:11">
      <c r="A977" s="5"/>
      <c r="B977" s="5"/>
      <c r="C977" s="5"/>
      <c r="D977" s="5"/>
      <c r="E977" s="5"/>
      <c r="F977" s="5"/>
      <c r="G977" s="5"/>
      <c r="H977" s="5"/>
      <c r="I977" s="5"/>
      <c r="J977" s="5"/>
      <c r="K977" s="5"/>
    </row>
    <row r="978" spans="1:11">
      <c r="A978" s="5"/>
      <c r="B978" s="5"/>
      <c r="C978" s="5"/>
      <c r="D978" s="5"/>
      <c r="E978" s="5"/>
      <c r="F978" s="5"/>
      <c r="G978" s="5"/>
      <c r="H978" s="5"/>
      <c r="I978" s="5"/>
      <c r="J978" s="5"/>
      <c r="K978" s="5"/>
    </row>
    <row r="979" spans="1:11">
      <c r="A979" s="5"/>
      <c r="B979" s="5"/>
      <c r="C979" s="5"/>
      <c r="D979" s="5"/>
      <c r="E979" s="5"/>
      <c r="F979" s="5"/>
      <c r="G979" s="5"/>
      <c r="H979" s="5"/>
      <c r="I979" s="5"/>
      <c r="J979" s="5"/>
      <c r="K979" s="5"/>
    </row>
    <row r="980" spans="1:11">
      <c r="A980" s="5"/>
      <c r="B980" s="5"/>
      <c r="C980" s="5"/>
      <c r="D980" s="5"/>
      <c r="E980" s="5"/>
      <c r="F980" s="5"/>
      <c r="G980" s="5"/>
      <c r="H980" s="5"/>
      <c r="I980" s="5"/>
      <c r="J980" s="5"/>
      <c r="K980" s="5"/>
    </row>
    <row r="981" spans="1:11">
      <c r="A981" s="5"/>
      <c r="B981" s="5"/>
      <c r="C981" s="5"/>
      <c r="D981" s="5"/>
      <c r="E981" s="5"/>
      <c r="F981" s="5"/>
      <c r="G981" s="5"/>
      <c r="H981" s="5"/>
      <c r="I981" s="5"/>
      <c r="J981" s="5"/>
      <c r="K981" s="5"/>
    </row>
    <row r="982" spans="1:11">
      <c r="A982" s="5"/>
      <c r="B982" s="5"/>
      <c r="C982" s="5"/>
      <c r="D982" s="5"/>
      <c r="E982" s="5"/>
      <c r="F982" s="5"/>
      <c r="G982" s="5"/>
      <c r="H982" s="5"/>
      <c r="I982" s="5"/>
      <c r="J982" s="5"/>
      <c r="K982" s="5"/>
    </row>
    <row r="983" spans="1:11">
      <c r="A983" s="5"/>
      <c r="B983" s="5"/>
      <c r="C983" s="5"/>
      <c r="D983" s="5"/>
      <c r="E983" s="5"/>
      <c r="F983" s="5"/>
      <c r="G983" s="5"/>
      <c r="H983" s="5"/>
      <c r="I983" s="5"/>
      <c r="J983" s="5"/>
      <c r="K983" s="5"/>
    </row>
    <row r="984" spans="1:11">
      <c r="A984" s="5"/>
      <c r="B984" s="5"/>
      <c r="C984" s="5"/>
      <c r="D984" s="5"/>
      <c r="E984" s="5"/>
      <c r="F984" s="5"/>
      <c r="G984" s="5"/>
      <c r="H984" s="5"/>
      <c r="I984" s="5"/>
      <c r="J984" s="5"/>
      <c r="K984" s="5"/>
    </row>
    <row r="985" spans="1:11">
      <c r="A985" s="5"/>
      <c r="B985" s="5"/>
      <c r="C985" s="5"/>
      <c r="D985" s="5"/>
      <c r="E985" s="5"/>
      <c r="F985" s="5"/>
      <c r="G985" s="5"/>
      <c r="H985" s="5"/>
      <c r="I985" s="5"/>
      <c r="J985" s="5"/>
      <c r="K985" s="5"/>
    </row>
    <row r="986" spans="1:11">
      <c r="A986" s="5"/>
      <c r="B986" s="5"/>
      <c r="C986" s="5"/>
      <c r="D986" s="5"/>
      <c r="E986" s="5"/>
      <c r="F986" s="5"/>
      <c r="G986" s="5"/>
      <c r="H986" s="5"/>
      <c r="I986" s="5"/>
      <c r="J986" s="5"/>
      <c r="K986" s="5"/>
    </row>
    <row r="987" spans="1:11">
      <c r="A987" s="5"/>
      <c r="B987" s="5"/>
      <c r="C987" s="5"/>
      <c r="D987" s="5"/>
      <c r="E987" s="5"/>
      <c r="F987" s="5"/>
      <c r="G987" s="5"/>
      <c r="H987" s="5"/>
      <c r="I987" s="5"/>
      <c r="J987" s="5"/>
      <c r="K987" s="5"/>
    </row>
    <row r="988" spans="1:11">
      <c r="A988" s="5"/>
      <c r="B988" s="5"/>
      <c r="C988" s="5"/>
      <c r="D988" s="5"/>
      <c r="E988" s="5"/>
      <c r="F988" s="5"/>
      <c r="G988" s="5"/>
      <c r="H988" s="5"/>
      <c r="I988" s="5"/>
      <c r="J988" s="5"/>
      <c r="K988" s="5"/>
    </row>
    <row r="989" spans="1:11">
      <c r="A989" s="5"/>
      <c r="B989" s="5"/>
      <c r="C989" s="5"/>
      <c r="D989" s="5"/>
      <c r="E989" s="5"/>
      <c r="F989" s="5"/>
      <c r="G989" s="5"/>
      <c r="H989" s="5"/>
      <c r="I989" s="5"/>
      <c r="J989" s="5"/>
      <c r="K989" s="5"/>
    </row>
    <row r="990" spans="1:11">
      <c r="A990" s="5"/>
      <c r="B990" s="5"/>
      <c r="C990" s="5"/>
      <c r="D990" s="5"/>
      <c r="E990" s="5"/>
      <c r="F990" s="5"/>
      <c r="G990" s="5"/>
      <c r="H990" s="5"/>
      <c r="I990" s="5"/>
      <c r="J990" s="5"/>
      <c r="K990" s="5"/>
    </row>
    <row r="991" spans="1:11">
      <c r="A991" s="5"/>
      <c r="B991" s="5"/>
      <c r="C991" s="5"/>
      <c r="D991" s="5"/>
      <c r="E991" s="5"/>
      <c r="F991" s="5"/>
      <c r="G991" s="5"/>
      <c r="H991" s="5"/>
      <c r="I991" s="5"/>
      <c r="J991" s="5"/>
      <c r="K991" s="5"/>
    </row>
    <row r="992" spans="1:11">
      <c r="A992" s="5"/>
      <c r="B992" s="5"/>
      <c r="C992" s="5"/>
      <c r="D992" s="5"/>
      <c r="E992" s="5"/>
      <c r="F992" s="5"/>
      <c r="G992" s="5"/>
      <c r="H992" s="5"/>
      <c r="I992" s="5"/>
      <c r="J992" s="5"/>
      <c r="K992" s="5"/>
    </row>
    <row r="993" spans="1:11">
      <c r="A993" s="5"/>
      <c r="B993" s="5"/>
      <c r="C993" s="5"/>
      <c r="D993" s="5"/>
      <c r="E993" s="5"/>
      <c r="F993" s="5"/>
      <c r="G993" s="5"/>
      <c r="H993" s="5"/>
      <c r="I993" s="5"/>
      <c r="J993" s="5"/>
      <c r="K993" s="5"/>
    </row>
    <row r="994" spans="1:11">
      <c r="A994" s="5"/>
      <c r="B994" s="5"/>
      <c r="C994" s="5"/>
      <c r="D994" s="5"/>
      <c r="E994" s="5"/>
      <c r="F994" s="5"/>
      <c r="G994" s="5"/>
      <c r="H994" s="5"/>
      <c r="I994" s="5"/>
      <c r="J994" s="5"/>
      <c r="K994" s="5"/>
    </row>
    <row r="995" spans="1:11">
      <c r="A995" s="5"/>
      <c r="B995" s="5"/>
      <c r="C995" s="5"/>
      <c r="D995" s="5"/>
      <c r="E995" s="5"/>
      <c r="F995" s="5"/>
      <c r="G995" s="5"/>
      <c r="H995" s="5"/>
      <c r="I995" s="5"/>
      <c r="J995" s="5"/>
      <c r="K995" s="5"/>
    </row>
    <row r="996" spans="1:11">
      <c r="A996" s="5"/>
      <c r="B996" s="5"/>
      <c r="C996" s="5"/>
      <c r="D996" s="5"/>
      <c r="E996" s="5"/>
      <c r="F996" s="5"/>
      <c r="G996" s="5"/>
      <c r="H996" s="5"/>
      <c r="I996" s="5"/>
      <c r="J996" s="5"/>
      <c r="K996" s="5"/>
    </row>
    <row r="997" spans="1:11">
      <c r="A997" s="5"/>
      <c r="B997" s="5"/>
      <c r="C997" s="5"/>
      <c r="D997" s="5"/>
      <c r="E997" s="5"/>
      <c r="F997" s="5"/>
      <c r="G997" s="5"/>
      <c r="H997" s="5"/>
      <c r="I997" s="5"/>
      <c r="J997" s="5"/>
      <c r="K997" s="5"/>
    </row>
    <row r="998" spans="1:11">
      <c r="A998" s="5"/>
      <c r="B998" s="5"/>
      <c r="C998" s="5"/>
      <c r="D998" s="5"/>
      <c r="E998" s="5"/>
      <c r="F998" s="5"/>
      <c r="G998" s="5"/>
      <c r="H998" s="5"/>
      <c r="I998" s="5"/>
      <c r="J998" s="5"/>
      <c r="K998" s="5"/>
    </row>
    <row r="999" spans="1:11">
      <c r="A999" s="5"/>
      <c r="B999" s="5"/>
      <c r="C999" s="5"/>
      <c r="D999" s="5"/>
      <c r="E999" s="5"/>
      <c r="F999" s="5"/>
      <c r="G999" s="5"/>
      <c r="H999" s="5"/>
      <c r="I999" s="5"/>
      <c r="J999" s="5"/>
      <c r="K999" s="5"/>
    </row>
    <row r="1000" spans="1:11">
      <c r="A1000" s="5"/>
      <c r="B1000" s="5"/>
      <c r="C1000" s="5"/>
      <c r="D1000" s="5"/>
      <c r="E1000" s="5"/>
      <c r="F1000" s="5"/>
      <c r="G1000" s="5"/>
      <c r="H1000" s="5"/>
      <c r="I1000" s="5"/>
      <c r="J1000" s="5"/>
      <c r="K1000" s="5"/>
    </row>
    <row r="1001" spans="1:11">
      <c r="A1001" s="5"/>
      <c r="B1001" s="5"/>
      <c r="C1001" s="5"/>
      <c r="D1001" s="5"/>
      <c r="E1001" s="5"/>
      <c r="F1001" s="5"/>
      <c r="G1001" s="5"/>
      <c r="H1001" s="5"/>
      <c r="I1001" s="5"/>
      <c r="J1001" s="5"/>
      <c r="K1001" s="5"/>
    </row>
  </sheetData>
  <mergeCells count="6">
    <mergeCell ref="A2:J2"/>
    <mergeCell ref="A3:J3"/>
    <mergeCell ref="A5:A7"/>
    <mergeCell ref="B5:B7"/>
    <mergeCell ref="C5:F5"/>
    <mergeCell ref="G5:J5"/>
  </mergeCells>
  <hyperlinks>
    <hyperlink ref="A1" location="Índice!A1" display="Voltar ao Índice"/>
  </hyperlinks>
  <pageMargins left="0.78740157480314965" right="0.78740157480314965" top="1.1811023622047245" bottom="0.78740157480314965" header="0" footer="0"/>
  <pageSetup paperSize="9" scale="95" orientation="portrait" horizontalDpi="4294967292" verticalDpi="2400" r:id="rId1"/>
  <headerFooter alignWithMargins="0"/>
</worksheet>
</file>

<file path=xl/worksheets/sheet78.xml><?xml version="1.0" encoding="utf-8"?>
<worksheet xmlns="http://schemas.openxmlformats.org/spreadsheetml/2006/main" xmlns:r="http://schemas.openxmlformats.org/officeDocument/2006/relationships">
  <dimension ref="A1:M987"/>
  <sheetViews>
    <sheetView workbookViewId="0"/>
  </sheetViews>
  <sheetFormatPr defaultRowHeight="12.75"/>
  <cols>
    <col min="1" max="1" width="14.28515625" style="1" customWidth="1"/>
    <col min="2" max="2" width="10.28515625" style="1" customWidth="1"/>
    <col min="3" max="3" width="8.5703125" style="1" customWidth="1"/>
    <col min="4" max="4" width="8.140625" style="1" customWidth="1"/>
    <col min="5" max="5" width="9.5703125" style="1" customWidth="1"/>
    <col min="6" max="6" width="8.28515625" style="1" customWidth="1"/>
    <col min="7" max="7" width="7.5703125" style="1" customWidth="1"/>
    <col min="8" max="8" width="7" style="1" customWidth="1"/>
    <col min="9" max="9" width="9.5703125" style="1" customWidth="1"/>
    <col min="10" max="10" width="8.42578125" style="1" customWidth="1"/>
    <col min="11" max="11" width="4.85546875" style="1" customWidth="1"/>
    <col min="12" max="256" width="9.140625" style="1"/>
    <col min="257" max="257" width="14.28515625" style="1" customWidth="1"/>
    <col min="258" max="258" width="10.28515625" style="1" customWidth="1"/>
    <col min="259" max="259" width="8.5703125" style="1" customWidth="1"/>
    <col min="260" max="260" width="8.140625" style="1" customWidth="1"/>
    <col min="261" max="261" width="9.5703125" style="1" customWidth="1"/>
    <col min="262" max="262" width="8.28515625" style="1" customWidth="1"/>
    <col min="263" max="263" width="7.5703125" style="1" customWidth="1"/>
    <col min="264" max="264" width="7" style="1" customWidth="1"/>
    <col min="265" max="265" width="9.5703125" style="1" customWidth="1"/>
    <col min="266" max="266" width="8.42578125" style="1" customWidth="1"/>
    <col min="267" max="267" width="4.85546875" style="1" customWidth="1"/>
    <col min="268" max="512" width="9.140625" style="1"/>
    <col min="513" max="513" width="14.28515625" style="1" customWidth="1"/>
    <col min="514" max="514" width="10.28515625" style="1" customWidth="1"/>
    <col min="515" max="515" width="8.5703125" style="1" customWidth="1"/>
    <col min="516" max="516" width="8.140625" style="1" customWidth="1"/>
    <col min="517" max="517" width="9.5703125" style="1" customWidth="1"/>
    <col min="518" max="518" width="8.28515625" style="1" customWidth="1"/>
    <col min="519" max="519" width="7.5703125" style="1" customWidth="1"/>
    <col min="520" max="520" width="7" style="1" customWidth="1"/>
    <col min="521" max="521" width="9.5703125" style="1" customWidth="1"/>
    <col min="522" max="522" width="8.42578125" style="1" customWidth="1"/>
    <col min="523" max="523" width="4.85546875" style="1" customWidth="1"/>
    <col min="524" max="768" width="9.140625" style="1"/>
    <col min="769" max="769" width="14.28515625" style="1" customWidth="1"/>
    <col min="770" max="770" width="10.28515625" style="1" customWidth="1"/>
    <col min="771" max="771" width="8.5703125" style="1" customWidth="1"/>
    <col min="772" max="772" width="8.140625" style="1" customWidth="1"/>
    <col min="773" max="773" width="9.5703125" style="1" customWidth="1"/>
    <col min="774" max="774" width="8.28515625" style="1" customWidth="1"/>
    <col min="775" max="775" width="7.5703125" style="1" customWidth="1"/>
    <col min="776" max="776" width="7" style="1" customWidth="1"/>
    <col min="777" max="777" width="9.5703125" style="1" customWidth="1"/>
    <col min="778" max="778" width="8.42578125" style="1" customWidth="1"/>
    <col min="779" max="779" width="4.85546875" style="1" customWidth="1"/>
    <col min="780" max="1024" width="9.140625" style="1"/>
    <col min="1025" max="1025" width="14.28515625" style="1" customWidth="1"/>
    <col min="1026" max="1026" width="10.28515625" style="1" customWidth="1"/>
    <col min="1027" max="1027" width="8.5703125" style="1" customWidth="1"/>
    <col min="1028" max="1028" width="8.140625" style="1" customWidth="1"/>
    <col min="1029" max="1029" width="9.5703125" style="1" customWidth="1"/>
    <col min="1030" max="1030" width="8.28515625" style="1" customWidth="1"/>
    <col min="1031" max="1031" width="7.5703125" style="1" customWidth="1"/>
    <col min="1032" max="1032" width="7" style="1" customWidth="1"/>
    <col min="1033" max="1033" width="9.5703125" style="1" customWidth="1"/>
    <col min="1034" max="1034" width="8.42578125" style="1" customWidth="1"/>
    <col min="1035" max="1035" width="4.85546875" style="1" customWidth="1"/>
    <col min="1036" max="1280" width="9.140625" style="1"/>
    <col min="1281" max="1281" width="14.28515625" style="1" customWidth="1"/>
    <col min="1282" max="1282" width="10.28515625" style="1" customWidth="1"/>
    <col min="1283" max="1283" width="8.5703125" style="1" customWidth="1"/>
    <col min="1284" max="1284" width="8.140625" style="1" customWidth="1"/>
    <col min="1285" max="1285" width="9.5703125" style="1" customWidth="1"/>
    <col min="1286" max="1286" width="8.28515625" style="1" customWidth="1"/>
    <col min="1287" max="1287" width="7.5703125" style="1" customWidth="1"/>
    <col min="1288" max="1288" width="7" style="1" customWidth="1"/>
    <col min="1289" max="1289" width="9.5703125" style="1" customWidth="1"/>
    <col min="1290" max="1290" width="8.42578125" style="1" customWidth="1"/>
    <col min="1291" max="1291" width="4.85546875" style="1" customWidth="1"/>
    <col min="1292" max="1536" width="9.140625" style="1"/>
    <col min="1537" max="1537" width="14.28515625" style="1" customWidth="1"/>
    <col min="1538" max="1538" width="10.28515625" style="1" customWidth="1"/>
    <col min="1539" max="1539" width="8.5703125" style="1" customWidth="1"/>
    <col min="1540" max="1540" width="8.140625" style="1" customWidth="1"/>
    <col min="1541" max="1541" width="9.5703125" style="1" customWidth="1"/>
    <col min="1542" max="1542" width="8.28515625" style="1" customWidth="1"/>
    <col min="1543" max="1543" width="7.5703125" style="1" customWidth="1"/>
    <col min="1544" max="1544" width="7" style="1" customWidth="1"/>
    <col min="1545" max="1545" width="9.5703125" style="1" customWidth="1"/>
    <col min="1546" max="1546" width="8.42578125" style="1" customWidth="1"/>
    <col min="1547" max="1547" width="4.85546875" style="1" customWidth="1"/>
    <col min="1548" max="1792" width="9.140625" style="1"/>
    <col min="1793" max="1793" width="14.28515625" style="1" customWidth="1"/>
    <col min="1794" max="1794" width="10.28515625" style="1" customWidth="1"/>
    <col min="1795" max="1795" width="8.5703125" style="1" customWidth="1"/>
    <col min="1796" max="1796" width="8.140625" style="1" customWidth="1"/>
    <col min="1797" max="1797" width="9.5703125" style="1" customWidth="1"/>
    <col min="1798" max="1798" width="8.28515625" style="1" customWidth="1"/>
    <col min="1799" max="1799" width="7.5703125" style="1" customWidth="1"/>
    <col min="1800" max="1800" width="7" style="1" customWidth="1"/>
    <col min="1801" max="1801" width="9.5703125" style="1" customWidth="1"/>
    <col min="1802" max="1802" width="8.42578125" style="1" customWidth="1"/>
    <col min="1803" max="1803" width="4.85546875" style="1" customWidth="1"/>
    <col min="1804" max="2048" width="9.140625" style="1"/>
    <col min="2049" max="2049" width="14.28515625" style="1" customWidth="1"/>
    <col min="2050" max="2050" width="10.28515625" style="1" customWidth="1"/>
    <col min="2051" max="2051" width="8.5703125" style="1" customWidth="1"/>
    <col min="2052" max="2052" width="8.140625" style="1" customWidth="1"/>
    <col min="2053" max="2053" width="9.5703125" style="1" customWidth="1"/>
    <col min="2054" max="2054" width="8.28515625" style="1" customWidth="1"/>
    <col min="2055" max="2055" width="7.5703125" style="1" customWidth="1"/>
    <col min="2056" max="2056" width="7" style="1" customWidth="1"/>
    <col min="2057" max="2057" width="9.5703125" style="1" customWidth="1"/>
    <col min="2058" max="2058" width="8.42578125" style="1" customWidth="1"/>
    <col min="2059" max="2059" width="4.85546875" style="1" customWidth="1"/>
    <col min="2060" max="2304" width="9.140625" style="1"/>
    <col min="2305" max="2305" width="14.28515625" style="1" customWidth="1"/>
    <col min="2306" max="2306" width="10.28515625" style="1" customWidth="1"/>
    <col min="2307" max="2307" width="8.5703125" style="1" customWidth="1"/>
    <col min="2308" max="2308" width="8.140625" style="1" customWidth="1"/>
    <col min="2309" max="2309" width="9.5703125" style="1" customWidth="1"/>
    <col min="2310" max="2310" width="8.28515625" style="1" customWidth="1"/>
    <col min="2311" max="2311" width="7.5703125" style="1" customWidth="1"/>
    <col min="2312" max="2312" width="7" style="1" customWidth="1"/>
    <col min="2313" max="2313" width="9.5703125" style="1" customWidth="1"/>
    <col min="2314" max="2314" width="8.42578125" style="1" customWidth="1"/>
    <col min="2315" max="2315" width="4.85546875" style="1" customWidth="1"/>
    <col min="2316" max="2560" width="9.140625" style="1"/>
    <col min="2561" max="2561" width="14.28515625" style="1" customWidth="1"/>
    <col min="2562" max="2562" width="10.28515625" style="1" customWidth="1"/>
    <col min="2563" max="2563" width="8.5703125" style="1" customWidth="1"/>
    <col min="2564" max="2564" width="8.140625" style="1" customWidth="1"/>
    <col min="2565" max="2565" width="9.5703125" style="1" customWidth="1"/>
    <col min="2566" max="2566" width="8.28515625" style="1" customWidth="1"/>
    <col min="2567" max="2567" width="7.5703125" style="1" customWidth="1"/>
    <col min="2568" max="2568" width="7" style="1" customWidth="1"/>
    <col min="2569" max="2569" width="9.5703125" style="1" customWidth="1"/>
    <col min="2570" max="2570" width="8.42578125" style="1" customWidth="1"/>
    <col min="2571" max="2571" width="4.85546875" style="1" customWidth="1"/>
    <col min="2572" max="2816" width="9.140625" style="1"/>
    <col min="2817" max="2817" width="14.28515625" style="1" customWidth="1"/>
    <col min="2818" max="2818" width="10.28515625" style="1" customWidth="1"/>
    <col min="2819" max="2819" width="8.5703125" style="1" customWidth="1"/>
    <col min="2820" max="2820" width="8.140625" style="1" customWidth="1"/>
    <col min="2821" max="2821" width="9.5703125" style="1" customWidth="1"/>
    <col min="2822" max="2822" width="8.28515625" style="1" customWidth="1"/>
    <col min="2823" max="2823" width="7.5703125" style="1" customWidth="1"/>
    <col min="2824" max="2824" width="7" style="1" customWidth="1"/>
    <col min="2825" max="2825" width="9.5703125" style="1" customWidth="1"/>
    <col min="2826" max="2826" width="8.42578125" style="1" customWidth="1"/>
    <col min="2827" max="2827" width="4.85546875" style="1" customWidth="1"/>
    <col min="2828" max="3072" width="9.140625" style="1"/>
    <col min="3073" max="3073" width="14.28515625" style="1" customWidth="1"/>
    <col min="3074" max="3074" width="10.28515625" style="1" customWidth="1"/>
    <col min="3075" max="3075" width="8.5703125" style="1" customWidth="1"/>
    <col min="3076" max="3076" width="8.140625" style="1" customWidth="1"/>
    <col min="3077" max="3077" width="9.5703125" style="1" customWidth="1"/>
    <col min="3078" max="3078" width="8.28515625" style="1" customWidth="1"/>
    <col min="3079" max="3079" width="7.5703125" style="1" customWidth="1"/>
    <col min="3080" max="3080" width="7" style="1" customWidth="1"/>
    <col min="3081" max="3081" width="9.5703125" style="1" customWidth="1"/>
    <col min="3082" max="3082" width="8.42578125" style="1" customWidth="1"/>
    <col min="3083" max="3083" width="4.85546875" style="1" customWidth="1"/>
    <col min="3084" max="3328" width="9.140625" style="1"/>
    <col min="3329" max="3329" width="14.28515625" style="1" customWidth="1"/>
    <col min="3330" max="3330" width="10.28515625" style="1" customWidth="1"/>
    <col min="3331" max="3331" width="8.5703125" style="1" customWidth="1"/>
    <col min="3332" max="3332" width="8.140625" style="1" customWidth="1"/>
    <col min="3333" max="3333" width="9.5703125" style="1" customWidth="1"/>
    <col min="3334" max="3334" width="8.28515625" style="1" customWidth="1"/>
    <col min="3335" max="3335" width="7.5703125" style="1" customWidth="1"/>
    <col min="3336" max="3336" width="7" style="1" customWidth="1"/>
    <col min="3337" max="3337" width="9.5703125" style="1" customWidth="1"/>
    <col min="3338" max="3338" width="8.42578125" style="1" customWidth="1"/>
    <col min="3339" max="3339" width="4.85546875" style="1" customWidth="1"/>
    <col min="3340" max="3584" width="9.140625" style="1"/>
    <col min="3585" max="3585" width="14.28515625" style="1" customWidth="1"/>
    <col min="3586" max="3586" width="10.28515625" style="1" customWidth="1"/>
    <col min="3587" max="3587" width="8.5703125" style="1" customWidth="1"/>
    <col min="3588" max="3588" width="8.140625" style="1" customWidth="1"/>
    <col min="3589" max="3589" width="9.5703125" style="1" customWidth="1"/>
    <col min="3590" max="3590" width="8.28515625" style="1" customWidth="1"/>
    <col min="3591" max="3591" width="7.5703125" style="1" customWidth="1"/>
    <col min="3592" max="3592" width="7" style="1" customWidth="1"/>
    <col min="3593" max="3593" width="9.5703125" style="1" customWidth="1"/>
    <col min="3594" max="3594" width="8.42578125" style="1" customWidth="1"/>
    <col min="3595" max="3595" width="4.85546875" style="1" customWidth="1"/>
    <col min="3596" max="3840" width="9.140625" style="1"/>
    <col min="3841" max="3841" width="14.28515625" style="1" customWidth="1"/>
    <col min="3842" max="3842" width="10.28515625" style="1" customWidth="1"/>
    <col min="3843" max="3843" width="8.5703125" style="1" customWidth="1"/>
    <col min="3844" max="3844" width="8.140625" style="1" customWidth="1"/>
    <col min="3845" max="3845" width="9.5703125" style="1" customWidth="1"/>
    <col min="3846" max="3846" width="8.28515625" style="1" customWidth="1"/>
    <col min="3847" max="3847" width="7.5703125" style="1" customWidth="1"/>
    <col min="3848" max="3848" width="7" style="1" customWidth="1"/>
    <col min="3849" max="3849" width="9.5703125" style="1" customWidth="1"/>
    <col min="3850" max="3850" width="8.42578125" style="1" customWidth="1"/>
    <col min="3851" max="3851" width="4.85546875" style="1" customWidth="1"/>
    <col min="3852" max="4096" width="9.140625" style="1"/>
    <col min="4097" max="4097" width="14.28515625" style="1" customWidth="1"/>
    <col min="4098" max="4098" width="10.28515625" style="1" customWidth="1"/>
    <col min="4099" max="4099" width="8.5703125" style="1" customWidth="1"/>
    <col min="4100" max="4100" width="8.140625" style="1" customWidth="1"/>
    <col min="4101" max="4101" width="9.5703125" style="1" customWidth="1"/>
    <col min="4102" max="4102" width="8.28515625" style="1" customWidth="1"/>
    <col min="4103" max="4103" width="7.5703125" style="1" customWidth="1"/>
    <col min="4104" max="4104" width="7" style="1" customWidth="1"/>
    <col min="4105" max="4105" width="9.5703125" style="1" customWidth="1"/>
    <col min="4106" max="4106" width="8.42578125" style="1" customWidth="1"/>
    <col min="4107" max="4107" width="4.85546875" style="1" customWidth="1"/>
    <col min="4108" max="4352" width="9.140625" style="1"/>
    <col min="4353" max="4353" width="14.28515625" style="1" customWidth="1"/>
    <col min="4354" max="4354" width="10.28515625" style="1" customWidth="1"/>
    <col min="4355" max="4355" width="8.5703125" style="1" customWidth="1"/>
    <col min="4356" max="4356" width="8.140625" style="1" customWidth="1"/>
    <col min="4357" max="4357" width="9.5703125" style="1" customWidth="1"/>
    <col min="4358" max="4358" width="8.28515625" style="1" customWidth="1"/>
    <col min="4359" max="4359" width="7.5703125" style="1" customWidth="1"/>
    <col min="4360" max="4360" width="7" style="1" customWidth="1"/>
    <col min="4361" max="4361" width="9.5703125" style="1" customWidth="1"/>
    <col min="4362" max="4362" width="8.42578125" style="1" customWidth="1"/>
    <col min="4363" max="4363" width="4.85546875" style="1" customWidth="1"/>
    <col min="4364" max="4608" width="9.140625" style="1"/>
    <col min="4609" max="4609" width="14.28515625" style="1" customWidth="1"/>
    <col min="4610" max="4610" width="10.28515625" style="1" customWidth="1"/>
    <col min="4611" max="4611" width="8.5703125" style="1" customWidth="1"/>
    <col min="4612" max="4612" width="8.140625" style="1" customWidth="1"/>
    <col min="4613" max="4613" width="9.5703125" style="1" customWidth="1"/>
    <col min="4614" max="4614" width="8.28515625" style="1" customWidth="1"/>
    <col min="4615" max="4615" width="7.5703125" style="1" customWidth="1"/>
    <col min="4616" max="4616" width="7" style="1" customWidth="1"/>
    <col min="4617" max="4617" width="9.5703125" style="1" customWidth="1"/>
    <col min="4618" max="4618" width="8.42578125" style="1" customWidth="1"/>
    <col min="4619" max="4619" width="4.85546875" style="1" customWidth="1"/>
    <col min="4620" max="4864" width="9.140625" style="1"/>
    <col min="4865" max="4865" width="14.28515625" style="1" customWidth="1"/>
    <col min="4866" max="4866" width="10.28515625" style="1" customWidth="1"/>
    <col min="4867" max="4867" width="8.5703125" style="1" customWidth="1"/>
    <col min="4868" max="4868" width="8.140625" style="1" customWidth="1"/>
    <col min="4869" max="4869" width="9.5703125" style="1" customWidth="1"/>
    <col min="4870" max="4870" width="8.28515625" style="1" customWidth="1"/>
    <col min="4871" max="4871" width="7.5703125" style="1" customWidth="1"/>
    <col min="4872" max="4872" width="7" style="1" customWidth="1"/>
    <col min="4873" max="4873" width="9.5703125" style="1" customWidth="1"/>
    <col min="4874" max="4874" width="8.42578125" style="1" customWidth="1"/>
    <col min="4875" max="4875" width="4.85546875" style="1" customWidth="1"/>
    <col min="4876" max="5120" width="9.140625" style="1"/>
    <col min="5121" max="5121" width="14.28515625" style="1" customWidth="1"/>
    <col min="5122" max="5122" width="10.28515625" style="1" customWidth="1"/>
    <col min="5123" max="5123" width="8.5703125" style="1" customWidth="1"/>
    <col min="5124" max="5124" width="8.140625" style="1" customWidth="1"/>
    <col min="5125" max="5125" width="9.5703125" style="1" customWidth="1"/>
    <col min="5126" max="5126" width="8.28515625" style="1" customWidth="1"/>
    <col min="5127" max="5127" width="7.5703125" style="1" customWidth="1"/>
    <col min="5128" max="5128" width="7" style="1" customWidth="1"/>
    <col min="5129" max="5129" width="9.5703125" style="1" customWidth="1"/>
    <col min="5130" max="5130" width="8.42578125" style="1" customWidth="1"/>
    <col min="5131" max="5131" width="4.85546875" style="1" customWidth="1"/>
    <col min="5132" max="5376" width="9.140625" style="1"/>
    <col min="5377" max="5377" width="14.28515625" style="1" customWidth="1"/>
    <col min="5378" max="5378" width="10.28515625" style="1" customWidth="1"/>
    <col min="5379" max="5379" width="8.5703125" style="1" customWidth="1"/>
    <col min="5380" max="5380" width="8.140625" style="1" customWidth="1"/>
    <col min="5381" max="5381" width="9.5703125" style="1" customWidth="1"/>
    <col min="5382" max="5382" width="8.28515625" style="1" customWidth="1"/>
    <col min="5383" max="5383" width="7.5703125" style="1" customWidth="1"/>
    <col min="5384" max="5384" width="7" style="1" customWidth="1"/>
    <col min="5385" max="5385" width="9.5703125" style="1" customWidth="1"/>
    <col min="5386" max="5386" width="8.42578125" style="1" customWidth="1"/>
    <col min="5387" max="5387" width="4.85546875" style="1" customWidth="1"/>
    <col min="5388" max="5632" width="9.140625" style="1"/>
    <col min="5633" max="5633" width="14.28515625" style="1" customWidth="1"/>
    <col min="5634" max="5634" width="10.28515625" style="1" customWidth="1"/>
    <col min="5635" max="5635" width="8.5703125" style="1" customWidth="1"/>
    <col min="5636" max="5636" width="8.140625" style="1" customWidth="1"/>
    <col min="5637" max="5637" width="9.5703125" style="1" customWidth="1"/>
    <col min="5638" max="5638" width="8.28515625" style="1" customWidth="1"/>
    <col min="5639" max="5639" width="7.5703125" style="1" customWidth="1"/>
    <col min="5640" max="5640" width="7" style="1" customWidth="1"/>
    <col min="5641" max="5641" width="9.5703125" style="1" customWidth="1"/>
    <col min="5642" max="5642" width="8.42578125" style="1" customWidth="1"/>
    <col min="5643" max="5643" width="4.85546875" style="1" customWidth="1"/>
    <col min="5644" max="5888" width="9.140625" style="1"/>
    <col min="5889" max="5889" width="14.28515625" style="1" customWidth="1"/>
    <col min="5890" max="5890" width="10.28515625" style="1" customWidth="1"/>
    <col min="5891" max="5891" width="8.5703125" style="1" customWidth="1"/>
    <col min="5892" max="5892" width="8.140625" style="1" customWidth="1"/>
    <col min="5893" max="5893" width="9.5703125" style="1" customWidth="1"/>
    <col min="5894" max="5894" width="8.28515625" style="1" customWidth="1"/>
    <col min="5895" max="5895" width="7.5703125" style="1" customWidth="1"/>
    <col min="5896" max="5896" width="7" style="1" customWidth="1"/>
    <col min="5897" max="5897" width="9.5703125" style="1" customWidth="1"/>
    <col min="5898" max="5898" width="8.42578125" style="1" customWidth="1"/>
    <col min="5899" max="5899" width="4.85546875" style="1" customWidth="1"/>
    <col min="5900" max="6144" width="9.140625" style="1"/>
    <col min="6145" max="6145" width="14.28515625" style="1" customWidth="1"/>
    <col min="6146" max="6146" width="10.28515625" style="1" customWidth="1"/>
    <col min="6147" max="6147" width="8.5703125" style="1" customWidth="1"/>
    <col min="6148" max="6148" width="8.140625" style="1" customWidth="1"/>
    <col min="6149" max="6149" width="9.5703125" style="1" customWidth="1"/>
    <col min="6150" max="6150" width="8.28515625" style="1" customWidth="1"/>
    <col min="6151" max="6151" width="7.5703125" style="1" customWidth="1"/>
    <col min="6152" max="6152" width="7" style="1" customWidth="1"/>
    <col min="6153" max="6153" width="9.5703125" style="1" customWidth="1"/>
    <col min="6154" max="6154" width="8.42578125" style="1" customWidth="1"/>
    <col min="6155" max="6155" width="4.85546875" style="1" customWidth="1"/>
    <col min="6156" max="6400" width="9.140625" style="1"/>
    <col min="6401" max="6401" width="14.28515625" style="1" customWidth="1"/>
    <col min="6402" max="6402" width="10.28515625" style="1" customWidth="1"/>
    <col min="6403" max="6403" width="8.5703125" style="1" customWidth="1"/>
    <col min="6404" max="6404" width="8.140625" style="1" customWidth="1"/>
    <col min="6405" max="6405" width="9.5703125" style="1" customWidth="1"/>
    <col min="6406" max="6406" width="8.28515625" style="1" customWidth="1"/>
    <col min="6407" max="6407" width="7.5703125" style="1" customWidth="1"/>
    <col min="6408" max="6408" width="7" style="1" customWidth="1"/>
    <col min="6409" max="6409" width="9.5703125" style="1" customWidth="1"/>
    <col min="6410" max="6410" width="8.42578125" style="1" customWidth="1"/>
    <col min="6411" max="6411" width="4.85546875" style="1" customWidth="1"/>
    <col min="6412" max="6656" width="9.140625" style="1"/>
    <col min="6657" max="6657" width="14.28515625" style="1" customWidth="1"/>
    <col min="6658" max="6658" width="10.28515625" style="1" customWidth="1"/>
    <col min="6659" max="6659" width="8.5703125" style="1" customWidth="1"/>
    <col min="6660" max="6660" width="8.140625" style="1" customWidth="1"/>
    <col min="6661" max="6661" width="9.5703125" style="1" customWidth="1"/>
    <col min="6662" max="6662" width="8.28515625" style="1" customWidth="1"/>
    <col min="6663" max="6663" width="7.5703125" style="1" customWidth="1"/>
    <col min="6664" max="6664" width="7" style="1" customWidth="1"/>
    <col min="6665" max="6665" width="9.5703125" style="1" customWidth="1"/>
    <col min="6666" max="6666" width="8.42578125" style="1" customWidth="1"/>
    <col min="6667" max="6667" width="4.85546875" style="1" customWidth="1"/>
    <col min="6668" max="6912" width="9.140625" style="1"/>
    <col min="6913" max="6913" width="14.28515625" style="1" customWidth="1"/>
    <col min="6914" max="6914" width="10.28515625" style="1" customWidth="1"/>
    <col min="6915" max="6915" width="8.5703125" style="1" customWidth="1"/>
    <col min="6916" max="6916" width="8.140625" style="1" customWidth="1"/>
    <col min="6917" max="6917" width="9.5703125" style="1" customWidth="1"/>
    <col min="6918" max="6918" width="8.28515625" style="1" customWidth="1"/>
    <col min="6919" max="6919" width="7.5703125" style="1" customWidth="1"/>
    <col min="6920" max="6920" width="7" style="1" customWidth="1"/>
    <col min="6921" max="6921" width="9.5703125" style="1" customWidth="1"/>
    <col min="6922" max="6922" width="8.42578125" style="1" customWidth="1"/>
    <col min="6923" max="6923" width="4.85546875" style="1" customWidth="1"/>
    <col min="6924" max="7168" width="9.140625" style="1"/>
    <col min="7169" max="7169" width="14.28515625" style="1" customWidth="1"/>
    <col min="7170" max="7170" width="10.28515625" style="1" customWidth="1"/>
    <col min="7171" max="7171" width="8.5703125" style="1" customWidth="1"/>
    <col min="7172" max="7172" width="8.140625" style="1" customWidth="1"/>
    <col min="7173" max="7173" width="9.5703125" style="1" customWidth="1"/>
    <col min="7174" max="7174" width="8.28515625" style="1" customWidth="1"/>
    <col min="7175" max="7175" width="7.5703125" style="1" customWidth="1"/>
    <col min="7176" max="7176" width="7" style="1" customWidth="1"/>
    <col min="7177" max="7177" width="9.5703125" style="1" customWidth="1"/>
    <col min="7178" max="7178" width="8.42578125" style="1" customWidth="1"/>
    <col min="7179" max="7179" width="4.85546875" style="1" customWidth="1"/>
    <col min="7180" max="7424" width="9.140625" style="1"/>
    <col min="7425" max="7425" width="14.28515625" style="1" customWidth="1"/>
    <col min="7426" max="7426" width="10.28515625" style="1" customWidth="1"/>
    <col min="7427" max="7427" width="8.5703125" style="1" customWidth="1"/>
    <col min="7428" max="7428" width="8.140625" style="1" customWidth="1"/>
    <col min="7429" max="7429" width="9.5703125" style="1" customWidth="1"/>
    <col min="7430" max="7430" width="8.28515625" style="1" customWidth="1"/>
    <col min="7431" max="7431" width="7.5703125" style="1" customWidth="1"/>
    <col min="7432" max="7432" width="7" style="1" customWidth="1"/>
    <col min="7433" max="7433" width="9.5703125" style="1" customWidth="1"/>
    <col min="7434" max="7434" width="8.42578125" style="1" customWidth="1"/>
    <col min="7435" max="7435" width="4.85546875" style="1" customWidth="1"/>
    <col min="7436" max="7680" width="9.140625" style="1"/>
    <col min="7681" max="7681" width="14.28515625" style="1" customWidth="1"/>
    <col min="7682" max="7682" width="10.28515625" style="1" customWidth="1"/>
    <col min="7683" max="7683" width="8.5703125" style="1" customWidth="1"/>
    <col min="7684" max="7684" width="8.140625" style="1" customWidth="1"/>
    <col min="7685" max="7685" width="9.5703125" style="1" customWidth="1"/>
    <col min="7686" max="7686" width="8.28515625" style="1" customWidth="1"/>
    <col min="7687" max="7687" width="7.5703125" style="1" customWidth="1"/>
    <col min="7688" max="7688" width="7" style="1" customWidth="1"/>
    <col min="7689" max="7689" width="9.5703125" style="1" customWidth="1"/>
    <col min="7690" max="7690" width="8.42578125" style="1" customWidth="1"/>
    <col min="7691" max="7691" width="4.85546875" style="1" customWidth="1"/>
    <col min="7692" max="7936" width="9.140625" style="1"/>
    <col min="7937" max="7937" width="14.28515625" style="1" customWidth="1"/>
    <col min="7938" max="7938" width="10.28515625" style="1" customWidth="1"/>
    <col min="7939" max="7939" width="8.5703125" style="1" customWidth="1"/>
    <col min="7940" max="7940" width="8.140625" style="1" customWidth="1"/>
    <col min="7941" max="7941" width="9.5703125" style="1" customWidth="1"/>
    <col min="7942" max="7942" width="8.28515625" style="1" customWidth="1"/>
    <col min="7943" max="7943" width="7.5703125" style="1" customWidth="1"/>
    <col min="7944" max="7944" width="7" style="1" customWidth="1"/>
    <col min="7945" max="7945" width="9.5703125" style="1" customWidth="1"/>
    <col min="7946" max="7946" width="8.42578125" style="1" customWidth="1"/>
    <col min="7947" max="7947" width="4.85546875" style="1" customWidth="1"/>
    <col min="7948" max="8192" width="9.140625" style="1"/>
    <col min="8193" max="8193" width="14.28515625" style="1" customWidth="1"/>
    <col min="8194" max="8194" width="10.28515625" style="1" customWidth="1"/>
    <col min="8195" max="8195" width="8.5703125" style="1" customWidth="1"/>
    <col min="8196" max="8196" width="8.140625" style="1" customWidth="1"/>
    <col min="8197" max="8197" width="9.5703125" style="1" customWidth="1"/>
    <col min="8198" max="8198" width="8.28515625" style="1" customWidth="1"/>
    <col min="8199" max="8199" width="7.5703125" style="1" customWidth="1"/>
    <col min="8200" max="8200" width="7" style="1" customWidth="1"/>
    <col min="8201" max="8201" width="9.5703125" style="1" customWidth="1"/>
    <col min="8202" max="8202" width="8.42578125" style="1" customWidth="1"/>
    <col min="8203" max="8203" width="4.85546875" style="1" customWidth="1"/>
    <col min="8204" max="8448" width="9.140625" style="1"/>
    <col min="8449" max="8449" width="14.28515625" style="1" customWidth="1"/>
    <col min="8450" max="8450" width="10.28515625" style="1" customWidth="1"/>
    <col min="8451" max="8451" width="8.5703125" style="1" customWidth="1"/>
    <col min="8452" max="8452" width="8.140625" style="1" customWidth="1"/>
    <col min="8453" max="8453" width="9.5703125" style="1" customWidth="1"/>
    <col min="8454" max="8454" width="8.28515625" style="1" customWidth="1"/>
    <col min="8455" max="8455" width="7.5703125" style="1" customWidth="1"/>
    <col min="8456" max="8456" width="7" style="1" customWidth="1"/>
    <col min="8457" max="8457" width="9.5703125" style="1" customWidth="1"/>
    <col min="8458" max="8458" width="8.42578125" style="1" customWidth="1"/>
    <col min="8459" max="8459" width="4.85546875" style="1" customWidth="1"/>
    <col min="8460" max="8704" width="9.140625" style="1"/>
    <col min="8705" max="8705" width="14.28515625" style="1" customWidth="1"/>
    <col min="8706" max="8706" width="10.28515625" style="1" customWidth="1"/>
    <col min="8707" max="8707" width="8.5703125" style="1" customWidth="1"/>
    <col min="8708" max="8708" width="8.140625" style="1" customWidth="1"/>
    <col min="8709" max="8709" width="9.5703125" style="1" customWidth="1"/>
    <col min="8710" max="8710" width="8.28515625" style="1" customWidth="1"/>
    <col min="8711" max="8711" width="7.5703125" style="1" customWidth="1"/>
    <col min="8712" max="8712" width="7" style="1" customWidth="1"/>
    <col min="8713" max="8713" width="9.5703125" style="1" customWidth="1"/>
    <col min="8714" max="8714" width="8.42578125" style="1" customWidth="1"/>
    <col min="8715" max="8715" width="4.85546875" style="1" customWidth="1"/>
    <col min="8716" max="8960" width="9.140625" style="1"/>
    <col min="8961" max="8961" width="14.28515625" style="1" customWidth="1"/>
    <col min="8962" max="8962" width="10.28515625" style="1" customWidth="1"/>
    <col min="8963" max="8963" width="8.5703125" style="1" customWidth="1"/>
    <col min="8964" max="8964" width="8.140625" style="1" customWidth="1"/>
    <col min="8965" max="8965" width="9.5703125" style="1" customWidth="1"/>
    <col min="8966" max="8966" width="8.28515625" style="1" customWidth="1"/>
    <col min="8967" max="8967" width="7.5703125" style="1" customWidth="1"/>
    <col min="8968" max="8968" width="7" style="1" customWidth="1"/>
    <col min="8969" max="8969" width="9.5703125" style="1" customWidth="1"/>
    <col min="8970" max="8970" width="8.42578125" style="1" customWidth="1"/>
    <col min="8971" max="8971" width="4.85546875" style="1" customWidth="1"/>
    <col min="8972" max="9216" width="9.140625" style="1"/>
    <col min="9217" max="9217" width="14.28515625" style="1" customWidth="1"/>
    <col min="9218" max="9218" width="10.28515625" style="1" customWidth="1"/>
    <col min="9219" max="9219" width="8.5703125" style="1" customWidth="1"/>
    <col min="9220" max="9220" width="8.140625" style="1" customWidth="1"/>
    <col min="9221" max="9221" width="9.5703125" style="1" customWidth="1"/>
    <col min="9222" max="9222" width="8.28515625" style="1" customWidth="1"/>
    <col min="9223" max="9223" width="7.5703125" style="1" customWidth="1"/>
    <col min="9224" max="9224" width="7" style="1" customWidth="1"/>
    <col min="9225" max="9225" width="9.5703125" style="1" customWidth="1"/>
    <col min="9226" max="9226" width="8.42578125" style="1" customWidth="1"/>
    <col min="9227" max="9227" width="4.85546875" style="1" customWidth="1"/>
    <col min="9228" max="9472" width="9.140625" style="1"/>
    <col min="9473" max="9473" width="14.28515625" style="1" customWidth="1"/>
    <col min="9474" max="9474" width="10.28515625" style="1" customWidth="1"/>
    <col min="9475" max="9475" width="8.5703125" style="1" customWidth="1"/>
    <col min="9476" max="9476" width="8.140625" style="1" customWidth="1"/>
    <col min="9477" max="9477" width="9.5703125" style="1" customWidth="1"/>
    <col min="9478" max="9478" width="8.28515625" style="1" customWidth="1"/>
    <col min="9479" max="9479" width="7.5703125" style="1" customWidth="1"/>
    <col min="9480" max="9480" width="7" style="1" customWidth="1"/>
    <col min="9481" max="9481" width="9.5703125" style="1" customWidth="1"/>
    <col min="9482" max="9482" width="8.42578125" style="1" customWidth="1"/>
    <col min="9483" max="9483" width="4.85546875" style="1" customWidth="1"/>
    <col min="9484" max="9728" width="9.140625" style="1"/>
    <col min="9729" max="9729" width="14.28515625" style="1" customWidth="1"/>
    <col min="9730" max="9730" width="10.28515625" style="1" customWidth="1"/>
    <col min="9731" max="9731" width="8.5703125" style="1" customWidth="1"/>
    <col min="9732" max="9732" width="8.140625" style="1" customWidth="1"/>
    <col min="9733" max="9733" width="9.5703125" style="1" customWidth="1"/>
    <col min="9734" max="9734" width="8.28515625" style="1" customWidth="1"/>
    <col min="9735" max="9735" width="7.5703125" style="1" customWidth="1"/>
    <col min="9736" max="9736" width="7" style="1" customWidth="1"/>
    <col min="9737" max="9737" width="9.5703125" style="1" customWidth="1"/>
    <col min="9738" max="9738" width="8.42578125" style="1" customWidth="1"/>
    <col min="9739" max="9739" width="4.85546875" style="1" customWidth="1"/>
    <col min="9740" max="9984" width="9.140625" style="1"/>
    <col min="9985" max="9985" width="14.28515625" style="1" customWidth="1"/>
    <col min="9986" max="9986" width="10.28515625" style="1" customWidth="1"/>
    <col min="9987" max="9987" width="8.5703125" style="1" customWidth="1"/>
    <col min="9988" max="9988" width="8.140625" style="1" customWidth="1"/>
    <col min="9989" max="9989" width="9.5703125" style="1" customWidth="1"/>
    <col min="9990" max="9990" width="8.28515625" style="1" customWidth="1"/>
    <col min="9991" max="9991" width="7.5703125" style="1" customWidth="1"/>
    <col min="9992" max="9992" width="7" style="1" customWidth="1"/>
    <col min="9993" max="9993" width="9.5703125" style="1" customWidth="1"/>
    <col min="9994" max="9994" width="8.42578125" style="1" customWidth="1"/>
    <col min="9995" max="9995" width="4.85546875" style="1" customWidth="1"/>
    <col min="9996" max="10240" width="9.140625" style="1"/>
    <col min="10241" max="10241" width="14.28515625" style="1" customWidth="1"/>
    <col min="10242" max="10242" width="10.28515625" style="1" customWidth="1"/>
    <col min="10243" max="10243" width="8.5703125" style="1" customWidth="1"/>
    <col min="10244" max="10244" width="8.140625" style="1" customWidth="1"/>
    <col min="10245" max="10245" width="9.5703125" style="1" customWidth="1"/>
    <col min="10246" max="10246" width="8.28515625" style="1" customWidth="1"/>
    <col min="10247" max="10247" width="7.5703125" style="1" customWidth="1"/>
    <col min="10248" max="10248" width="7" style="1" customWidth="1"/>
    <col min="10249" max="10249" width="9.5703125" style="1" customWidth="1"/>
    <col min="10250" max="10250" width="8.42578125" style="1" customWidth="1"/>
    <col min="10251" max="10251" width="4.85546875" style="1" customWidth="1"/>
    <col min="10252" max="10496" width="9.140625" style="1"/>
    <col min="10497" max="10497" width="14.28515625" style="1" customWidth="1"/>
    <col min="10498" max="10498" width="10.28515625" style="1" customWidth="1"/>
    <col min="10499" max="10499" width="8.5703125" style="1" customWidth="1"/>
    <col min="10500" max="10500" width="8.140625" style="1" customWidth="1"/>
    <col min="10501" max="10501" width="9.5703125" style="1" customWidth="1"/>
    <col min="10502" max="10502" width="8.28515625" style="1" customWidth="1"/>
    <col min="10503" max="10503" width="7.5703125" style="1" customWidth="1"/>
    <col min="10504" max="10504" width="7" style="1" customWidth="1"/>
    <col min="10505" max="10505" width="9.5703125" style="1" customWidth="1"/>
    <col min="10506" max="10506" width="8.42578125" style="1" customWidth="1"/>
    <col min="10507" max="10507" width="4.85546875" style="1" customWidth="1"/>
    <col min="10508" max="10752" width="9.140625" style="1"/>
    <col min="10753" max="10753" width="14.28515625" style="1" customWidth="1"/>
    <col min="10754" max="10754" width="10.28515625" style="1" customWidth="1"/>
    <col min="10755" max="10755" width="8.5703125" style="1" customWidth="1"/>
    <col min="10756" max="10756" width="8.140625" style="1" customWidth="1"/>
    <col min="10757" max="10757" width="9.5703125" style="1" customWidth="1"/>
    <col min="10758" max="10758" width="8.28515625" style="1" customWidth="1"/>
    <col min="10759" max="10759" width="7.5703125" style="1" customWidth="1"/>
    <col min="10760" max="10760" width="7" style="1" customWidth="1"/>
    <col min="10761" max="10761" width="9.5703125" style="1" customWidth="1"/>
    <col min="10762" max="10762" width="8.42578125" style="1" customWidth="1"/>
    <col min="10763" max="10763" width="4.85546875" style="1" customWidth="1"/>
    <col min="10764" max="11008" width="9.140625" style="1"/>
    <col min="11009" max="11009" width="14.28515625" style="1" customWidth="1"/>
    <col min="11010" max="11010" width="10.28515625" style="1" customWidth="1"/>
    <col min="11011" max="11011" width="8.5703125" style="1" customWidth="1"/>
    <col min="11012" max="11012" width="8.140625" style="1" customWidth="1"/>
    <col min="11013" max="11013" width="9.5703125" style="1" customWidth="1"/>
    <col min="11014" max="11014" width="8.28515625" style="1" customWidth="1"/>
    <col min="11015" max="11015" width="7.5703125" style="1" customWidth="1"/>
    <col min="11016" max="11016" width="7" style="1" customWidth="1"/>
    <col min="11017" max="11017" width="9.5703125" style="1" customWidth="1"/>
    <col min="11018" max="11018" width="8.42578125" style="1" customWidth="1"/>
    <col min="11019" max="11019" width="4.85546875" style="1" customWidth="1"/>
    <col min="11020" max="11264" width="9.140625" style="1"/>
    <col min="11265" max="11265" width="14.28515625" style="1" customWidth="1"/>
    <col min="11266" max="11266" width="10.28515625" style="1" customWidth="1"/>
    <col min="11267" max="11267" width="8.5703125" style="1" customWidth="1"/>
    <col min="11268" max="11268" width="8.140625" style="1" customWidth="1"/>
    <col min="11269" max="11269" width="9.5703125" style="1" customWidth="1"/>
    <col min="11270" max="11270" width="8.28515625" style="1" customWidth="1"/>
    <col min="11271" max="11271" width="7.5703125" style="1" customWidth="1"/>
    <col min="11272" max="11272" width="7" style="1" customWidth="1"/>
    <col min="11273" max="11273" width="9.5703125" style="1" customWidth="1"/>
    <col min="11274" max="11274" width="8.42578125" style="1" customWidth="1"/>
    <col min="11275" max="11275" width="4.85546875" style="1" customWidth="1"/>
    <col min="11276" max="11520" width="9.140625" style="1"/>
    <col min="11521" max="11521" width="14.28515625" style="1" customWidth="1"/>
    <col min="11522" max="11522" width="10.28515625" style="1" customWidth="1"/>
    <col min="11523" max="11523" width="8.5703125" style="1" customWidth="1"/>
    <col min="11524" max="11524" width="8.140625" style="1" customWidth="1"/>
    <col min="11525" max="11525" width="9.5703125" style="1" customWidth="1"/>
    <col min="11526" max="11526" width="8.28515625" style="1" customWidth="1"/>
    <col min="11527" max="11527" width="7.5703125" style="1" customWidth="1"/>
    <col min="11528" max="11528" width="7" style="1" customWidth="1"/>
    <col min="11529" max="11529" width="9.5703125" style="1" customWidth="1"/>
    <col min="11530" max="11530" width="8.42578125" style="1" customWidth="1"/>
    <col min="11531" max="11531" width="4.85546875" style="1" customWidth="1"/>
    <col min="11532" max="11776" width="9.140625" style="1"/>
    <col min="11777" max="11777" width="14.28515625" style="1" customWidth="1"/>
    <col min="11778" max="11778" width="10.28515625" style="1" customWidth="1"/>
    <col min="11779" max="11779" width="8.5703125" style="1" customWidth="1"/>
    <col min="11780" max="11780" width="8.140625" style="1" customWidth="1"/>
    <col min="11781" max="11781" width="9.5703125" style="1" customWidth="1"/>
    <col min="11782" max="11782" width="8.28515625" style="1" customWidth="1"/>
    <col min="11783" max="11783" width="7.5703125" style="1" customWidth="1"/>
    <col min="11784" max="11784" width="7" style="1" customWidth="1"/>
    <col min="11785" max="11785" width="9.5703125" style="1" customWidth="1"/>
    <col min="11786" max="11786" width="8.42578125" style="1" customWidth="1"/>
    <col min="11787" max="11787" width="4.85546875" style="1" customWidth="1"/>
    <col min="11788" max="12032" width="9.140625" style="1"/>
    <col min="12033" max="12033" width="14.28515625" style="1" customWidth="1"/>
    <col min="12034" max="12034" width="10.28515625" style="1" customWidth="1"/>
    <col min="12035" max="12035" width="8.5703125" style="1" customWidth="1"/>
    <col min="12036" max="12036" width="8.140625" style="1" customWidth="1"/>
    <col min="12037" max="12037" width="9.5703125" style="1" customWidth="1"/>
    <col min="12038" max="12038" width="8.28515625" style="1" customWidth="1"/>
    <col min="12039" max="12039" width="7.5703125" style="1" customWidth="1"/>
    <col min="12040" max="12040" width="7" style="1" customWidth="1"/>
    <col min="12041" max="12041" width="9.5703125" style="1" customWidth="1"/>
    <col min="12042" max="12042" width="8.42578125" style="1" customWidth="1"/>
    <col min="12043" max="12043" width="4.85546875" style="1" customWidth="1"/>
    <col min="12044" max="12288" width="9.140625" style="1"/>
    <col min="12289" max="12289" width="14.28515625" style="1" customWidth="1"/>
    <col min="12290" max="12290" width="10.28515625" style="1" customWidth="1"/>
    <col min="12291" max="12291" width="8.5703125" style="1" customWidth="1"/>
    <col min="12292" max="12292" width="8.140625" style="1" customWidth="1"/>
    <col min="12293" max="12293" width="9.5703125" style="1" customWidth="1"/>
    <col min="12294" max="12294" width="8.28515625" style="1" customWidth="1"/>
    <col min="12295" max="12295" width="7.5703125" style="1" customWidth="1"/>
    <col min="12296" max="12296" width="7" style="1" customWidth="1"/>
    <col min="12297" max="12297" width="9.5703125" style="1" customWidth="1"/>
    <col min="12298" max="12298" width="8.42578125" style="1" customWidth="1"/>
    <col min="12299" max="12299" width="4.85546875" style="1" customWidth="1"/>
    <col min="12300" max="12544" width="9.140625" style="1"/>
    <col min="12545" max="12545" width="14.28515625" style="1" customWidth="1"/>
    <col min="12546" max="12546" width="10.28515625" style="1" customWidth="1"/>
    <col min="12547" max="12547" width="8.5703125" style="1" customWidth="1"/>
    <col min="12548" max="12548" width="8.140625" style="1" customWidth="1"/>
    <col min="12549" max="12549" width="9.5703125" style="1" customWidth="1"/>
    <col min="12550" max="12550" width="8.28515625" style="1" customWidth="1"/>
    <col min="12551" max="12551" width="7.5703125" style="1" customWidth="1"/>
    <col min="12552" max="12552" width="7" style="1" customWidth="1"/>
    <col min="12553" max="12553" width="9.5703125" style="1" customWidth="1"/>
    <col min="12554" max="12554" width="8.42578125" style="1" customWidth="1"/>
    <col min="12555" max="12555" width="4.85546875" style="1" customWidth="1"/>
    <col min="12556" max="12800" width="9.140625" style="1"/>
    <col min="12801" max="12801" width="14.28515625" style="1" customWidth="1"/>
    <col min="12802" max="12802" width="10.28515625" style="1" customWidth="1"/>
    <col min="12803" max="12803" width="8.5703125" style="1" customWidth="1"/>
    <col min="12804" max="12804" width="8.140625" style="1" customWidth="1"/>
    <col min="12805" max="12805" width="9.5703125" style="1" customWidth="1"/>
    <col min="12806" max="12806" width="8.28515625" style="1" customWidth="1"/>
    <col min="12807" max="12807" width="7.5703125" style="1" customWidth="1"/>
    <col min="12808" max="12808" width="7" style="1" customWidth="1"/>
    <col min="12809" max="12809" width="9.5703125" style="1" customWidth="1"/>
    <col min="12810" max="12810" width="8.42578125" style="1" customWidth="1"/>
    <col min="12811" max="12811" width="4.85546875" style="1" customWidth="1"/>
    <col min="12812" max="13056" width="9.140625" style="1"/>
    <col min="13057" max="13057" width="14.28515625" style="1" customWidth="1"/>
    <col min="13058" max="13058" width="10.28515625" style="1" customWidth="1"/>
    <col min="13059" max="13059" width="8.5703125" style="1" customWidth="1"/>
    <col min="13060" max="13060" width="8.140625" style="1" customWidth="1"/>
    <col min="13061" max="13061" width="9.5703125" style="1" customWidth="1"/>
    <col min="13062" max="13062" width="8.28515625" style="1" customWidth="1"/>
    <col min="13063" max="13063" width="7.5703125" style="1" customWidth="1"/>
    <col min="13064" max="13064" width="7" style="1" customWidth="1"/>
    <col min="13065" max="13065" width="9.5703125" style="1" customWidth="1"/>
    <col min="13066" max="13066" width="8.42578125" style="1" customWidth="1"/>
    <col min="13067" max="13067" width="4.85546875" style="1" customWidth="1"/>
    <col min="13068" max="13312" width="9.140625" style="1"/>
    <col min="13313" max="13313" width="14.28515625" style="1" customWidth="1"/>
    <col min="13314" max="13314" width="10.28515625" style="1" customWidth="1"/>
    <col min="13315" max="13315" width="8.5703125" style="1" customWidth="1"/>
    <col min="13316" max="13316" width="8.140625" style="1" customWidth="1"/>
    <col min="13317" max="13317" width="9.5703125" style="1" customWidth="1"/>
    <col min="13318" max="13318" width="8.28515625" style="1" customWidth="1"/>
    <col min="13319" max="13319" width="7.5703125" style="1" customWidth="1"/>
    <col min="13320" max="13320" width="7" style="1" customWidth="1"/>
    <col min="13321" max="13321" width="9.5703125" style="1" customWidth="1"/>
    <col min="13322" max="13322" width="8.42578125" style="1" customWidth="1"/>
    <col min="13323" max="13323" width="4.85546875" style="1" customWidth="1"/>
    <col min="13324" max="13568" width="9.140625" style="1"/>
    <col min="13569" max="13569" width="14.28515625" style="1" customWidth="1"/>
    <col min="13570" max="13570" width="10.28515625" style="1" customWidth="1"/>
    <col min="13571" max="13571" width="8.5703125" style="1" customWidth="1"/>
    <col min="13572" max="13572" width="8.140625" style="1" customWidth="1"/>
    <col min="13573" max="13573" width="9.5703125" style="1" customWidth="1"/>
    <col min="13574" max="13574" width="8.28515625" style="1" customWidth="1"/>
    <col min="13575" max="13575" width="7.5703125" style="1" customWidth="1"/>
    <col min="13576" max="13576" width="7" style="1" customWidth="1"/>
    <col min="13577" max="13577" width="9.5703125" style="1" customWidth="1"/>
    <col min="13578" max="13578" width="8.42578125" style="1" customWidth="1"/>
    <col min="13579" max="13579" width="4.85546875" style="1" customWidth="1"/>
    <col min="13580" max="13824" width="9.140625" style="1"/>
    <col min="13825" max="13825" width="14.28515625" style="1" customWidth="1"/>
    <col min="13826" max="13826" width="10.28515625" style="1" customWidth="1"/>
    <col min="13827" max="13827" width="8.5703125" style="1" customWidth="1"/>
    <col min="13828" max="13828" width="8.140625" style="1" customWidth="1"/>
    <col min="13829" max="13829" width="9.5703125" style="1" customWidth="1"/>
    <col min="13830" max="13830" width="8.28515625" style="1" customWidth="1"/>
    <col min="13831" max="13831" width="7.5703125" style="1" customWidth="1"/>
    <col min="13832" max="13832" width="7" style="1" customWidth="1"/>
    <col min="13833" max="13833" width="9.5703125" style="1" customWidth="1"/>
    <col min="13834" max="13834" width="8.42578125" style="1" customWidth="1"/>
    <col min="13835" max="13835" width="4.85546875" style="1" customWidth="1"/>
    <col min="13836" max="14080" width="9.140625" style="1"/>
    <col min="14081" max="14081" width="14.28515625" style="1" customWidth="1"/>
    <col min="14082" max="14082" width="10.28515625" style="1" customWidth="1"/>
    <col min="14083" max="14083" width="8.5703125" style="1" customWidth="1"/>
    <col min="14084" max="14084" width="8.140625" style="1" customWidth="1"/>
    <col min="14085" max="14085" width="9.5703125" style="1" customWidth="1"/>
    <col min="14086" max="14086" width="8.28515625" style="1" customWidth="1"/>
    <col min="14087" max="14087" width="7.5703125" style="1" customWidth="1"/>
    <col min="14088" max="14088" width="7" style="1" customWidth="1"/>
    <col min="14089" max="14089" width="9.5703125" style="1" customWidth="1"/>
    <col min="14090" max="14090" width="8.42578125" style="1" customWidth="1"/>
    <col min="14091" max="14091" width="4.85546875" style="1" customWidth="1"/>
    <col min="14092" max="14336" width="9.140625" style="1"/>
    <col min="14337" max="14337" width="14.28515625" style="1" customWidth="1"/>
    <col min="14338" max="14338" width="10.28515625" style="1" customWidth="1"/>
    <col min="14339" max="14339" width="8.5703125" style="1" customWidth="1"/>
    <col min="14340" max="14340" width="8.140625" style="1" customWidth="1"/>
    <col min="14341" max="14341" width="9.5703125" style="1" customWidth="1"/>
    <col min="14342" max="14342" width="8.28515625" style="1" customWidth="1"/>
    <col min="14343" max="14343" width="7.5703125" style="1" customWidth="1"/>
    <col min="14344" max="14344" width="7" style="1" customWidth="1"/>
    <col min="14345" max="14345" width="9.5703125" style="1" customWidth="1"/>
    <col min="14346" max="14346" width="8.42578125" style="1" customWidth="1"/>
    <col min="14347" max="14347" width="4.85546875" style="1" customWidth="1"/>
    <col min="14348" max="14592" width="9.140625" style="1"/>
    <col min="14593" max="14593" width="14.28515625" style="1" customWidth="1"/>
    <col min="14594" max="14594" width="10.28515625" style="1" customWidth="1"/>
    <col min="14595" max="14595" width="8.5703125" style="1" customWidth="1"/>
    <col min="14596" max="14596" width="8.140625" style="1" customWidth="1"/>
    <col min="14597" max="14597" width="9.5703125" style="1" customWidth="1"/>
    <col min="14598" max="14598" width="8.28515625" style="1" customWidth="1"/>
    <col min="14599" max="14599" width="7.5703125" style="1" customWidth="1"/>
    <col min="14600" max="14600" width="7" style="1" customWidth="1"/>
    <col min="14601" max="14601" width="9.5703125" style="1" customWidth="1"/>
    <col min="14602" max="14602" width="8.42578125" style="1" customWidth="1"/>
    <col min="14603" max="14603" width="4.85546875" style="1" customWidth="1"/>
    <col min="14604" max="14848" width="9.140625" style="1"/>
    <col min="14849" max="14849" width="14.28515625" style="1" customWidth="1"/>
    <col min="14850" max="14850" width="10.28515625" style="1" customWidth="1"/>
    <col min="14851" max="14851" width="8.5703125" style="1" customWidth="1"/>
    <col min="14852" max="14852" width="8.140625" style="1" customWidth="1"/>
    <col min="14853" max="14853" width="9.5703125" style="1" customWidth="1"/>
    <col min="14854" max="14854" width="8.28515625" style="1" customWidth="1"/>
    <col min="14855" max="14855" width="7.5703125" style="1" customWidth="1"/>
    <col min="14856" max="14856" width="7" style="1" customWidth="1"/>
    <col min="14857" max="14857" width="9.5703125" style="1" customWidth="1"/>
    <col min="14858" max="14858" width="8.42578125" style="1" customWidth="1"/>
    <col min="14859" max="14859" width="4.85546875" style="1" customWidth="1"/>
    <col min="14860" max="15104" width="9.140625" style="1"/>
    <col min="15105" max="15105" width="14.28515625" style="1" customWidth="1"/>
    <col min="15106" max="15106" width="10.28515625" style="1" customWidth="1"/>
    <col min="15107" max="15107" width="8.5703125" style="1" customWidth="1"/>
    <col min="15108" max="15108" width="8.140625" style="1" customWidth="1"/>
    <col min="15109" max="15109" width="9.5703125" style="1" customWidth="1"/>
    <col min="15110" max="15110" width="8.28515625" style="1" customWidth="1"/>
    <col min="15111" max="15111" width="7.5703125" style="1" customWidth="1"/>
    <col min="15112" max="15112" width="7" style="1" customWidth="1"/>
    <col min="15113" max="15113" width="9.5703125" style="1" customWidth="1"/>
    <col min="15114" max="15114" width="8.42578125" style="1" customWidth="1"/>
    <col min="15115" max="15115" width="4.85546875" style="1" customWidth="1"/>
    <col min="15116" max="15360" width="9.140625" style="1"/>
    <col min="15361" max="15361" width="14.28515625" style="1" customWidth="1"/>
    <col min="15362" max="15362" width="10.28515625" style="1" customWidth="1"/>
    <col min="15363" max="15363" width="8.5703125" style="1" customWidth="1"/>
    <col min="15364" max="15364" width="8.140625" style="1" customWidth="1"/>
    <col min="15365" max="15365" width="9.5703125" style="1" customWidth="1"/>
    <col min="15366" max="15366" width="8.28515625" style="1" customWidth="1"/>
    <col min="15367" max="15367" width="7.5703125" style="1" customWidth="1"/>
    <col min="15368" max="15368" width="7" style="1" customWidth="1"/>
    <col min="15369" max="15369" width="9.5703125" style="1" customWidth="1"/>
    <col min="15370" max="15370" width="8.42578125" style="1" customWidth="1"/>
    <col min="15371" max="15371" width="4.85546875" style="1" customWidth="1"/>
    <col min="15372" max="15616" width="9.140625" style="1"/>
    <col min="15617" max="15617" width="14.28515625" style="1" customWidth="1"/>
    <col min="15618" max="15618" width="10.28515625" style="1" customWidth="1"/>
    <col min="15619" max="15619" width="8.5703125" style="1" customWidth="1"/>
    <col min="15620" max="15620" width="8.140625" style="1" customWidth="1"/>
    <col min="15621" max="15621" width="9.5703125" style="1" customWidth="1"/>
    <col min="15622" max="15622" width="8.28515625" style="1" customWidth="1"/>
    <col min="15623" max="15623" width="7.5703125" style="1" customWidth="1"/>
    <col min="15624" max="15624" width="7" style="1" customWidth="1"/>
    <col min="15625" max="15625" width="9.5703125" style="1" customWidth="1"/>
    <col min="15626" max="15626" width="8.42578125" style="1" customWidth="1"/>
    <col min="15627" max="15627" width="4.85546875" style="1" customWidth="1"/>
    <col min="15628" max="15872" width="9.140625" style="1"/>
    <col min="15873" max="15873" width="14.28515625" style="1" customWidth="1"/>
    <col min="15874" max="15874" width="10.28515625" style="1" customWidth="1"/>
    <col min="15875" max="15875" width="8.5703125" style="1" customWidth="1"/>
    <col min="15876" max="15876" width="8.140625" style="1" customWidth="1"/>
    <col min="15877" max="15877" width="9.5703125" style="1" customWidth="1"/>
    <col min="15878" max="15878" width="8.28515625" style="1" customWidth="1"/>
    <col min="15879" max="15879" width="7.5703125" style="1" customWidth="1"/>
    <col min="15880" max="15880" width="7" style="1" customWidth="1"/>
    <col min="15881" max="15881" width="9.5703125" style="1" customWidth="1"/>
    <col min="15882" max="15882" width="8.42578125" style="1" customWidth="1"/>
    <col min="15883" max="15883" width="4.85546875" style="1" customWidth="1"/>
    <col min="15884" max="16128" width="9.140625" style="1"/>
    <col min="16129" max="16129" width="14.28515625" style="1" customWidth="1"/>
    <col min="16130" max="16130" width="10.28515625" style="1" customWidth="1"/>
    <col min="16131" max="16131" width="8.5703125" style="1" customWidth="1"/>
    <col min="16132" max="16132" width="8.140625" style="1" customWidth="1"/>
    <col min="16133" max="16133" width="9.5703125" style="1" customWidth="1"/>
    <col min="16134" max="16134" width="8.28515625" style="1" customWidth="1"/>
    <col min="16135" max="16135" width="7.5703125" style="1" customWidth="1"/>
    <col min="16136" max="16136" width="7" style="1" customWidth="1"/>
    <col min="16137" max="16137" width="9.5703125" style="1" customWidth="1"/>
    <col min="16138" max="16138" width="8.42578125" style="1" customWidth="1"/>
    <col min="16139" max="16139" width="4.85546875" style="1" customWidth="1"/>
    <col min="16140" max="16384" width="9.140625" style="1"/>
  </cols>
  <sheetData>
    <row r="1" spans="1:13" ht="15" customHeight="1">
      <c r="A1" s="1330" t="s">
        <v>1527</v>
      </c>
      <c r="B1" s="5"/>
      <c r="C1" s="5"/>
      <c r="D1" s="5"/>
      <c r="E1" s="5"/>
      <c r="F1" s="5"/>
      <c r="G1" s="5"/>
      <c r="H1" s="5"/>
      <c r="I1" s="5"/>
      <c r="J1" s="5"/>
      <c r="K1" s="5"/>
      <c r="L1" s="5"/>
    </row>
    <row r="2" spans="1:13" ht="21" customHeight="1">
      <c r="A2" s="1766" t="s">
        <v>902</v>
      </c>
      <c r="B2" s="1766"/>
      <c r="C2" s="1766"/>
      <c r="D2" s="1766"/>
      <c r="E2" s="1766"/>
      <c r="F2" s="1766"/>
      <c r="G2" s="1766"/>
      <c r="H2" s="1766"/>
      <c r="I2" s="1766"/>
      <c r="J2" s="1766"/>
    </row>
    <row r="3" spans="1:13" ht="33" customHeight="1">
      <c r="A3" s="2004" t="s">
        <v>903</v>
      </c>
      <c r="B3" s="2004"/>
      <c r="C3" s="2004"/>
      <c r="D3" s="2004"/>
      <c r="E3" s="2004"/>
      <c r="F3" s="2004"/>
      <c r="G3" s="2004"/>
      <c r="H3" s="2004"/>
      <c r="I3" s="2004"/>
      <c r="J3" s="2004"/>
    </row>
    <row r="4" spans="1:13" ht="15" customHeight="1">
      <c r="A4" s="2">
        <v>2015</v>
      </c>
      <c r="B4" s="2"/>
      <c r="C4" s="4"/>
      <c r="D4" s="4"/>
      <c r="E4" s="4"/>
      <c r="F4" s="4"/>
      <c r="G4" s="4"/>
      <c r="H4" s="4"/>
      <c r="I4" s="4"/>
      <c r="J4" s="1169" t="s">
        <v>671</v>
      </c>
      <c r="K4" s="5"/>
      <c r="L4" s="5"/>
      <c r="M4" s="5"/>
    </row>
    <row r="5" spans="1:13" ht="21.75" customHeight="1">
      <c r="A5" s="1989" t="s">
        <v>872</v>
      </c>
      <c r="B5" s="1992" t="s">
        <v>880</v>
      </c>
      <c r="C5" s="1995" t="s">
        <v>890</v>
      </c>
      <c r="D5" s="1996"/>
      <c r="E5" s="1996"/>
      <c r="F5" s="1997"/>
      <c r="G5" s="1995" t="s">
        <v>891</v>
      </c>
      <c r="H5" s="1996"/>
      <c r="I5" s="1996"/>
      <c r="J5" s="1997"/>
      <c r="K5" s="1170"/>
    </row>
    <row r="6" spans="1:13" ht="15" hidden="1" customHeight="1">
      <c r="A6" s="1990"/>
      <c r="B6" s="1993"/>
      <c r="C6" s="1171"/>
      <c r="D6" s="1171"/>
      <c r="E6" s="1171"/>
      <c r="F6" s="1171"/>
      <c r="G6" s="1171"/>
      <c r="H6" s="1171"/>
      <c r="I6" s="1171"/>
      <c r="J6" s="1171"/>
      <c r="K6" s="85"/>
    </row>
    <row r="7" spans="1:13" ht="54" customHeight="1">
      <c r="A7" s="1991"/>
      <c r="B7" s="1994"/>
      <c r="C7" s="1172" t="s">
        <v>9</v>
      </c>
      <c r="D7" s="1172" t="s">
        <v>898</v>
      </c>
      <c r="E7" s="1172" t="s">
        <v>899</v>
      </c>
      <c r="F7" s="1172" t="s">
        <v>900</v>
      </c>
      <c r="G7" s="1172" t="s">
        <v>9</v>
      </c>
      <c r="H7" s="1172" t="s">
        <v>898</v>
      </c>
      <c r="I7" s="1172" t="s">
        <v>899</v>
      </c>
      <c r="J7" s="1172" t="s">
        <v>900</v>
      </c>
      <c r="K7" s="1173"/>
    </row>
    <row r="8" spans="1:13" ht="12.95" customHeight="1">
      <c r="A8" s="5"/>
      <c r="B8" s="5"/>
      <c r="C8" s="5"/>
      <c r="D8" s="5"/>
      <c r="E8" s="5"/>
      <c r="F8" s="5"/>
      <c r="G8" s="4"/>
      <c r="H8" s="4"/>
      <c r="I8" s="4"/>
      <c r="J8" s="4"/>
      <c r="K8" s="4"/>
    </row>
    <row r="9" spans="1:13" s="1178" customFormat="1" ht="12.95" customHeight="1">
      <c r="A9" s="1178" t="s">
        <v>904</v>
      </c>
      <c r="B9" s="1180">
        <f>SUM(B11:B15)</f>
        <v>1306</v>
      </c>
      <c r="C9" s="1180">
        <f t="shared" ref="C9:J9" si="0">SUM(C11:C15)</f>
        <v>16092928.999999985</v>
      </c>
      <c r="D9" s="1180">
        <f t="shared" si="0"/>
        <v>722346</v>
      </c>
      <c r="E9" s="1180">
        <f t="shared" si="0"/>
        <v>3854435.0000000009</v>
      </c>
      <c r="F9" s="1180">
        <f t="shared" si="0"/>
        <v>11516147.999999994</v>
      </c>
      <c r="G9" s="1180">
        <f t="shared" si="0"/>
        <v>13724752.999999993</v>
      </c>
      <c r="H9" s="1180">
        <f t="shared" si="0"/>
        <v>537326.00000000012</v>
      </c>
      <c r="I9" s="1180">
        <f t="shared" si="0"/>
        <v>3366612.0000000005</v>
      </c>
      <c r="J9" s="1180">
        <f t="shared" si="0"/>
        <v>9820815.0000000019</v>
      </c>
    </row>
    <row r="10" spans="1:13" s="1178" customFormat="1" ht="12.95" customHeight="1">
      <c r="B10" s="1180"/>
      <c r="C10" s="1180"/>
      <c r="D10" s="1180"/>
      <c r="E10" s="1180"/>
      <c r="F10" s="1180"/>
      <c r="G10" s="1180"/>
      <c r="H10" s="1180"/>
      <c r="I10" s="1180"/>
      <c r="J10" s="1180"/>
    </row>
    <row r="11" spans="1:13" s="1181" customFormat="1" ht="12.95" customHeight="1">
      <c r="A11" s="1181" t="s">
        <v>905</v>
      </c>
      <c r="B11" s="1225">
        <v>458</v>
      </c>
      <c r="C11" s="1226">
        <v>4469489.9999999991</v>
      </c>
      <c r="D11" s="1226">
        <v>722346</v>
      </c>
      <c r="E11" s="1226">
        <v>2541311.0000000009</v>
      </c>
      <c r="F11" s="1227">
        <v>1205833</v>
      </c>
      <c r="G11" s="1228">
        <v>4126843.9999999953</v>
      </c>
      <c r="H11" s="1228">
        <v>537326.00000000012</v>
      </c>
      <c r="I11" s="1228">
        <v>2453611.0000000005</v>
      </c>
      <c r="J11" s="1228">
        <v>1135907.0000000002</v>
      </c>
    </row>
    <row r="12" spans="1:13" s="1178" customFormat="1" ht="12.95" customHeight="1">
      <c r="A12" s="1181" t="s">
        <v>906</v>
      </c>
      <c r="B12" s="1225">
        <v>632</v>
      </c>
      <c r="C12" s="1226">
        <v>10211516.999999987</v>
      </c>
      <c r="D12" s="1226" t="s">
        <v>901</v>
      </c>
      <c r="E12" s="1226">
        <v>1297384</v>
      </c>
      <c r="F12" s="1227">
        <v>8914132.9999999944</v>
      </c>
      <c r="G12" s="1228">
        <v>8298589.9999999981</v>
      </c>
      <c r="H12" s="1228" t="s">
        <v>901</v>
      </c>
      <c r="I12" s="1228">
        <v>897961</v>
      </c>
      <c r="J12" s="1228">
        <v>7400629.0000000009</v>
      </c>
    </row>
    <row r="13" spans="1:13" s="1181" customFormat="1" ht="12.95" customHeight="1">
      <c r="A13" s="1181" t="s">
        <v>907</v>
      </c>
      <c r="B13" s="1225">
        <v>161</v>
      </c>
      <c r="C13" s="1226">
        <v>1156146.0000000002</v>
      </c>
      <c r="D13" s="1226" t="s">
        <v>901</v>
      </c>
      <c r="E13" s="1226">
        <v>15740</v>
      </c>
      <c r="F13" s="1227">
        <v>1140406.0000000002</v>
      </c>
      <c r="G13" s="1228">
        <v>1081329.0000000002</v>
      </c>
      <c r="H13" s="1228" t="s">
        <v>901</v>
      </c>
      <c r="I13" s="1228">
        <v>15040</v>
      </c>
      <c r="J13" s="1228">
        <v>1066289.0000000002</v>
      </c>
    </row>
    <row r="14" spans="1:13" s="1181" customFormat="1" ht="12.95" customHeight="1">
      <c r="A14" s="1181" t="s">
        <v>908</v>
      </c>
      <c r="B14" s="1225">
        <v>41</v>
      </c>
      <c r="C14" s="1226">
        <v>150810</v>
      </c>
      <c r="D14" s="1226" t="s">
        <v>901</v>
      </c>
      <c r="E14" s="1226" t="s">
        <v>901</v>
      </c>
      <c r="F14" s="1227">
        <v>150810</v>
      </c>
      <c r="G14" s="1228">
        <v>118295.99999999997</v>
      </c>
      <c r="H14" s="1228" t="s">
        <v>901</v>
      </c>
      <c r="I14" s="1228" t="s">
        <v>901</v>
      </c>
      <c r="J14" s="1228">
        <v>118295.99999999997</v>
      </c>
    </row>
    <row r="15" spans="1:13" s="1181" customFormat="1" ht="12.95" customHeight="1">
      <c r="A15" s="1181" t="s">
        <v>909</v>
      </c>
      <c r="B15" s="1225">
        <v>14</v>
      </c>
      <c r="C15" s="1226">
        <v>104966.00000000001</v>
      </c>
      <c r="D15" s="1226" t="s">
        <v>901</v>
      </c>
      <c r="E15" s="1226" t="s">
        <v>901</v>
      </c>
      <c r="F15" s="1228">
        <v>104966.00000000001</v>
      </c>
      <c r="G15" s="1228">
        <v>99693.999999999985</v>
      </c>
      <c r="H15" s="1228" t="s">
        <v>901</v>
      </c>
      <c r="I15" s="1228" t="s">
        <v>901</v>
      </c>
      <c r="J15" s="1228">
        <v>99693.999999999985</v>
      </c>
    </row>
    <row r="16" spans="1:13" s="1178" customFormat="1" ht="6.95" customHeight="1" thickBot="1">
      <c r="A16" s="1189"/>
      <c r="B16" s="1189"/>
      <c r="C16" s="1189"/>
      <c r="D16" s="1189"/>
      <c r="E16" s="1189"/>
      <c r="F16" s="1189"/>
      <c r="G16" s="1189"/>
      <c r="H16" s="1189"/>
      <c r="I16" s="1189"/>
      <c r="J16" s="1189"/>
    </row>
    <row r="17" spans="1:11" s="1178" customFormat="1" ht="3.75" customHeight="1" thickTop="1">
      <c r="A17" s="1229"/>
      <c r="B17" s="1229"/>
      <c r="C17" s="1229"/>
      <c r="D17" s="1229"/>
      <c r="E17" s="1229"/>
      <c r="F17" s="1229"/>
      <c r="G17" s="1229"/>
      <c r="H17" s="1229"/>
      <c r="I17" s="1229"/>
      <c r="J17" s="1229"/>
    </row>
    <row r="18" spans="1:11" s="1191" customFormat="1" ht="12.95" customHeight="1">
      <c r="A18" s="1217" t="s">
        <v>864</v>
      </c>
      <c r="B18" s="1217"/>
      <c r="C18" s="1217"/>
      <c r="D18" s="1217"/>
      <c r="E18" s="1217"/>
    </row>
    <row r="19" spans="1:11">
      <c r="A19" s="5"/>
      <c r="B19" s="5"/>
      <c r="C19" s="5"/>
      <c r="D19" s="5"/>
      <c r="E19" s="5"/>
      <c r="F19" s="5"/>
      <c r="G19" s="5"/>
      <c r="H19" s="5"/>
      <c r="I19" s="5"/>
      <c r="J19" s="5"/>
      <c r="K19" s="5"/>
    </row>
    <row r="20" spans="1:11">
      <c r="A20" s="5"/>
      <c r="B20" s="5"/>
      <c r="C20" s="5"/>
      <c r="D20" s="5"/>
      <c r="E20" s="5"/>
      <c r="F20" s="5"/>
      <c r="G20" s="5"/>
      <c r="H20" s="5"/>
      <c r="I20" s="5"/>
      <c r="J20" s="5"/>
      <c r="K20" s="5"/>
    </row>
    <row r="21" spans="1:11">
      <c r="A21" s="5"/>
      <c r="B21" s="5"/>
      <c r="C21" s="5"/>
      <c r="D21" s="5"/>
      <c r="E21" s="5"/>
      <c r="F21" s="5"/>
      <c r="G21" s="5"/>
      <c r="H21" s="5"/>
      <c r="I21" s="5"/>
      <c r="J21" s="5"/>
      <c r="K21" s="5"/>
    </row>
    <row r="22" spans="1:11">
      <c r="A22" s="5"/>
      <c r="B22" s="5"/>
      <c r="C22" s="5"/>
      <c r="D22" s="5"/>
      <c r="E22" s="5"/>
      <c r="F22" s="5"/>
      <c r="G22" s="5"/>
      <c r="H22" s="5"/>
      <c r="I22" s="5"/>
      <c r="J22" s="5"/>
      <c r="K22" s="5"/>
    </row>
    <row r="23" spans="1:11">
      <c r="A23" s="5"/>
      <c r="B23" s="5"/>
      <c r="C23" s="5"/>
      <c r="D23" s="5"/>
      <c r="E23" s="5"/>
      <c r="F23" s="5"/>
      <c r="G23" s="5"/>
      <c r="H23" s="5"/>
      <c r="I23" s="5"/>
      <c r="J23" s="5"/>
      <c r="K23" s="5"/>
    </row>
    <row r="24" spans="1:11">
      <c r="A24" s="5"/>
      <c r="B24" s="5"/>
      <c r="C24" s="5"/>
      <c r="D24" s="5"/>
      <c r="E24" s="5"/>
      <c r="F24" s="5"/>
      <c r="G24" s="5"/>
      <c r="H24" s="5"/>
      <c r="I24" s="5"/>
      <c r="J24" s="5"/>
      <c r="K24" s="5"/>
    </row>
    <row r="25" spans="1:11">
      <c r="A25" s="5"/>
      <c r="B25" s="5"/>
      <c r="C25" s="5"/>
      <c r="D25" s="5"/>
      <c r="E25" s="5"/>
      <c r="F25" s="5"/>
      <c r="G25" s="5"/>
      <c r="H25" s="5"/>
      <c r="I25" s="5"/>
      <c r="J25" s="5"/>
      <c r="K25" s="5"/>
    </row>
    <row r="26" spans="1:11">
      <c r="A26" s="5"/>
      <c r="B26" s="5"/>
      <c r="C26" s="5"/>
      <c r="D26" s="5"/>
      <c r="E26" s="5"/>
      <c r="F26" s="5"/>
      <c r="G26" s="5"/>
      <c r="H26" s="5"/>
      <c r="I26" s="5"/>
      <c r="J26" s="5"/>
      <c r="K26" s="5"/>
    </row>
    <row r="27" spans="1:11">
      <c r="A27" s="5"/>
      <c r="B27" s="5"/>
      <c r="C27" s="5"/>
      <c r="D27" s="5"/>
      <c r="E27" s="5"/>
      <c r="F27" s="5"/>
      <c r="G27" s="5"/>
      <c r="H27" s="5"/>
      <c r="I27" s="5"/>
      <c r="J27" s="5"/>
      <c r="K27" s="5"/>
    </row>
    <row r="28" spans="1:11">
      <c r="A28" s="5"/>
      <c r="B28" s="5"/>
      <c r="C28" s="5"/>
      <c r="D28" s="5"/>
      <c r="E28" s="5"/>
      <c r="F28" s="5"/>
      <c r="G28" s="5"/>
      <c r="H28" s="5"/>
      <c r="I28" s="5"/>
      <c r="J28" s="5"/>
      <c r="K28" s="5"/>
    </row>
    <row r="29" spans="1:11">
      <c r="A29" s="5"/>
      <c r="B29" s="5"/>
      <c r="C29" s="5"/>
      <c r="D29" s="5"/>
      <c r="E29" s="5"/>
      <c r="F29" s="5"/>
      <c r="G29" s="5"/>
      <c r="H29" s="5"/>
      <c r="I29" s="5"/>
      <c r="J29" s="5"/>
      <c r="K29" s="5"/>
    </row>
    <row r="30" spans="1:11">
      <c r="A30" s="5"/>
      <c r="B30" s="5"/>
      <c r="C30" s="5"/>
      <c r="D30" s="5"/>
      <c r="E30" s="5"/>
      <c r="F30" s="5"/>
      <c r="G30" s="5"/>
      <c r="H30" s="5"/>
      <c r="I30" s="5"/>
      <c r="J30" s="5"/>
      <c r="K30" s="5"/>
    </row>
    <row r="31" spans="1:11">
      <c r="A31" s="5"/>
      <c r="B31" s="5"/>
      <c r="C31" s="5"/>
      <c r="D31" s="5"/>
      <c r="E31" s="5"/>
      <c r="F31" s="5"/>
      <c r="G31" s="5"/>
      <c r="H31" s="5"/>
      <c r="I31" s="5"/>
      <c r="J31" s="5"/>
      <c r="K31" s="5"/>
    </row>
    <row r="32" spans="1:11">
      <c r="A32" s="5"/>
      <c r="B32" s="5"/>
      <c r="C32" s="5"/>
      <c r="D32" s="5"/>
      <c r="E32" s="5"/>
      <c r="F32" s="5"/>
      <c r="G32" s="5"/>
      <c r="H32" s="5"/>
      <c r="I32" s="5"/>
      <c r="J32" s="5"/>
      <c r="K32" s="5"/>
    </row>
    <row r="33" spans="1:11">
      <c r="A33" s="5"/>
      <c r="B33" s="5"/>
      <c r="C33" s="5"/>
      <c r="D33" s="5"/>
      <c r="E33" s="5"/>
      <c r="F33" s="5"/>
      <c r="G33" s="5"/>
      <c r="H33" s="5"/>
      <c r="I33" s="5"/>
      <c r="J33" s="5"/>
      <c r="K33" s="5"/>
    </row>
    <row r="34" spans="1:11">
      <c r="A34" s="5"/>
      <c r="B34" s="5"/>
      <c r="C34" s="5"/>
      <c r="D34" s="5"/>
      <c r="E34" s="5"/>
      <c r="F34" s="5"/>
      <c r="G34" s="5"/>
      <c r="H34" s="5"/>
      <c r="I34" s="5"/>
      <c r="J34" s="5"/>
      <c r="K34" s="5"/>
    </row>
    <row r="35" spans="1:11">
      <c r="A35" s="5"/>
      <c r="B35" s="5"/>
      <c r="C35" s="5"/>
      <c r="D35" s="5"/>
      <c r="E35" s="5"/>
      <c r="F35" s="5"/>
      <c r="G35" s="5"/>
      <c r="H35" s="5"/>
      <c r="I35" s="5"/>
      <c r="J35" s="5"/>
      <c r="K35" s="5"/>
    </row>
    <row r="36" spans="1:11">
      <c r="A36" s="5"/>
      <c r="B36" s="5"/>
      <c r="C36" s="5"/>
      <c r="D36" s="5"/>
      <c r="E36" s="5"/>
      <c r="F36" s="5"/>
      <c r="G36" s="5"/>
      <c r="H36" s="5"/>
      <c r="I36" s="5"/>
      <c r="J36" s="5"/>
      <c r="K36" s="5"/>
    </row>
    <row r="37" spans="1:11">
      <c r="A37" s="5"/>
      <c r="B37" s="5"/>
      <c r="C37" s="5"/>
      <c r="D37" s="5"/>
      <c r="E37" s="5"/>
      <c r="F37" s="5"/>
      <c r="G37" s="5"/>
      <c r="H37" s="5"/>
      <c r="I37" s="5"/>
      <c r="J37" s="5"/>
      <c r="K37" s="5"/>
    </row>
    <row r="38" spans="1:11">
      <c r="A38" s="5"/>
      <c r="B38" s="5"/>
      <c r="C38" s="5"/>
      <c r="D38" s="5"/>
      <c r="E38" s="5"/>
      <c r="F38" s="5"/>
      <c r="G38" s="5"/>
      <c r="H38" s="5"/>
      <c r="I38" s="5"/>
      <c r="J38" s="5"/>
      <c r="K38" s="5"/>
    </row>
    <row r="39" spans="1:11">
      <c r="A39" s="5"/>
      <c r="B39" s="5"/>
      <c r="C39" s="5"/>
      <c r="D39" s="5"/>
      <c r="E39" s="5"/>
      <c r="F39" s="5"/>
      <c r="G39" s="5"/>
      <c r="H39" s="5"/>
      <c r="I39" s="5"/>
      <c r="J39" s="5"/>
      <c r="K39" s="5"/>
    </row>
    <row r="40" spans="1:11">
      <c r="A40" s="5"/>
      <c r="B40" s="5"/>
      <c r="C40" s="5"/>
      <c r="D40" s="5"/>
      <c r="E40" s="5"/>
      <c r="F40" s="5"/>
      <c r="G40" s="5"/>
      <c r="H40" s="5"/>
      <c r="I40" s="5"/>
      <c r="J40" s="5"/>
      <c r="K40" s="5"/>
    </row>
    <row r="41" spans="1:11">
      <c r="A41" s="5"/>
      <c r="B41" s="5"/>
      <c r="C41" s="5"/>
      <c r="D41" s="5"/>
      <c r="E41" s="5"/>
      <c r="F41" s="5"/>
      <c r="G41" s="5"/>
      <c r="H41" s="5"/>
      <c r="I41" s="5"/>
      <c r="J41" s="5"/>
      <c r="K41" s="5"/>
    </row>
    <row r="42" spans="1:11">
      <c r="A42" s="5"/>
      <c r="B42" s="5"/>
      <c r="C42" s="5"/>
      <c r="D42" s="5"/>
      <c r="E42" s="5"/>
      <c r="F42" s="5"/>
      <c r="G42" s="5"/>
      <c r="H42" s="5"/>
      <c r="I42" s="5"/>
      <c r="J42" s="5"/>
      <c r="K42" s="5"/>
    </row>
    <row r="43" spans="1:11">
      <c r="A43" s="5"/>
      <c r="B43" s="5"/>
      <c r="C43" s="5"/>
      <c r="D43" s="5"/>
      <c r="E43" s="5"/>
      <c r="F43" s="5"/>
      <c r="G43" s="5"/>
      <c r="H43" s="5"/>
      <c r="I43" s="5"/>
      <c r="J43" s="5"/>
      <c r="K43" s="5"/>
    </row>
    <row r="44" spans="1:11">
      <c r="A44" s="5"/>
      <c r="B44" s="5"/>
      <c r="C44" s="5"/>
      <c r="D44" s="5"/>
      <c r="E44" s="5"/>
      <c r="F44" s="5"/>
      <c r="G44" s="5"/>
      <c r="H44" s="5"/>
      <c r="I44" s="5"/>
      <c r="J44" s="5"/>
      <c r="K44" s="5"/>
    </row>
    <row r="45" spans="1:11">
      <c r="A45" s="5"/>
      <c r="B45" s="5"/>
      <c r="C45" s="5"/>
      <c r="D45" s="5"/>
      <c r="E45" s="5"/>
      <c r="F45" s="5"/>
      <c r="G45" s="5"/>
      <c r="H45" s="5"/>
      <c r="I45" s="5"/>
      <c r="J45" s="5"/>
      <c r="K45" s="5"/>
    </row>
    <row r="46" spans="1:11">
      <c r="A46" s="5"/>
      <c r="B46" s="5"/>
      <c r="C46" s="5"/>
      <c r="D46" s="5"/>
      <c r="E46" s="5"/>
      <c r="F46" s="5"/>
      <c r="G46" s="5"/>
      <c r="H46" s="5"/>
      <c r="I46" s="5"/>
      <c r="J46" s="5"/>
      <c r="K46" s="5"/>
    </row>
    <row r="47" spans="1:11">
      <c r="A47" s="5"/>
      <c r="B47" s="5"/>
      <c r="C47" s="5"/>
      <c r="D47" s="5"/>
      <c r="E47" s="5"/>
      <c r="F47" s="5"/>
      <c r="G47" s="5"/>
      <c r="H47" s="5"/>
      <c r="I47" s="5"/>
      <c r="J47" s="5"/>
      <c r="K47" s="5"/>
    </row>
    <row r="48" spans="1:11">
      <c r="A48" s="5"/>
      <c r="B48" s="5"/>
      <c r="C48" s="5"/>
      <c r="D48" s="5"/>
      <c r="E48" s="5"/>
      <c r="F48" s="5"/>
      <c r="G48" s="5"/>
      <c r="H48" s="5"/>
      <c r="I48" s="5"/>
      <c r="J48" s="5"/>
      <c r="K48" s="5"/>
    </row>
    <row r="49" spans="1:11">
      <c r="A49" s="5"/>
      <c r="B49" s="5"/>
      <c r="C49" s="5"/>
      <c r="D49" s="5"/>
      <c r="E49" s="5"/>
      <c r="F49" s="5"/>
      <c r="G49" s="5"/>
      <c r="H49" s="5"/>
      <c r="I49" s="5"/>
      <c r="J49" s="5"/>
      <c r="K49" s="5"/>
    </row>
    <row r="50" spans="1:11">
      <c r="A50" s="5"/>
      <c r="B50" s="5"/>
      <c r="C50" s="5"/>
      <c r="D50" s="5"/>
      <c r="E50" s="5"/>
      <c r="F50" s="5"/>
      <c r="G50" s="5"/>
      <c r="H50" s="5"/>
      <c r="I50" s="5"/>
      <c r="J50" s="5"/>
      <c r="K50" s="5"/>
    </row>
    <row r="51" spans="1:11">
      <c r="A51" s="5"/>
      <c r="B51" s="5"/>
      <c r="C51" s="5"/>
      <c r="D51" s="5"/>
      <c r="E51" s="5"/>
      <c r="F51" s="5"/>
      <c r="G51" s="5"/>
      <c r="H51" s="5"/>
      <c r="I51" s="5"/>
      <c r="J51" s="5"/>
      <c r="K51" s="5"/>
    </row>
    <row r="52" spans="1:11">
      <c r="A52" s="5"/>
      <c r="B52" s="5"/>
      <c r="C52" s="5"/>
      <c r="D52" s="5"/>
      <c r="E52" s="5"/>
      <c r="F52" s="5"/>
      <c r="G52" s="5"/>
      <c r="H52" s="5"/>
      <c r="I52" s="5"/>
      <c r="J52" s="5"/>
      <c r="K52" s="5"/>
    </row>
    <row r="53" spans="1:11">
      <c r="A53" s="5"/>
      <c r="B53" s="5"/>
      <c r="C53" s="5"/>
      <c r="D53" s="5"/>
      <c r="E53" s="5"/>
      <c r="F53" s="5"/>
      <c r="G53" s="5"/>
      <c r="H53" s="5"/>
      <c r="I53" s="5"/>
      <c r="J53" s="5"/>
      <c r="K53" s="5"/>
    </row>
    <row r="54" spans="1:11">
      <c r="A54" s="5"/>
      <c r="B54" s="5"/>
      <c r="C54" s="5"/>
      <c r="D54" s="5"/>
      <c r="E54" s="5"/>
      <c r="F54" s="5"/>
      <c r="G54" s="5"/>
      <c r="H54" s="5"/>
      <c r="I54" s="5"/>
      <c r="J54" s="5"/>
      <c r="K54" s="5"/>
    </row>
    <row r="55" spans="1:11">
      <c r="A55" s="5"/>
      <c r="B55" s="5"/>
      <c r="C55" s="5"/>
      <c r="D55" s="5"/>
      <c r="E55" s="5"/>
      <c r="F55" s="5"/>
      <c r="G55" s="5"/>
      <c r="H55" s="5"/>
      <c r="I55" s="5"/>
      <c r="J55" s="5"/>
      <c r="K55" s="5"/>
    </row>
    <row r="56" spans="1:11">
      <c r="A56" s="5"/>
      <c r="B56" s="5"/>
      <c r="C56" s="5"/>
      <c r="D56" s="5"/>
      <c r="E56" s="5"/>
      <c r="F56" s="5"/>
      <c r="G56" s="5"/>
      <c r="H56" s="5"/>
      <c r="I56" s="5"/>
      <c r="J56" s="5"/>
      <c r="K56" s="5"/>
    </row>
    <row r="57" spans="1:11">
      <c r="A57" s="5"/>
      <c r="B57" s="5"/>
      <c r="C57" s="5"/>
      <c r="D57" s="5"/>
      <c r="E57" s="5"/>
      <c r="F57" s="5"/>
      <c r="G57" s="5"/>
      <c r="H57" s="5"/>
      <c r="I57" s="5"/>
      <c r="J57" s="5"/>
      <c r="K57" s="5"/>
    </row>
    <row r="58" spans="1:11">
      <c r="A58" s="5"/>
      <c r="B58" s="5"/>
      <c r="C58" s="5"/>
      <c r="D58" s="5"/>
      <c r="E58" s="5"/>
      <c r="F58" s="5"/>
      <c r="G58" s="5"/>
      <c r="H58" s="5"/>
      <c r="I58" s="5"/>
      <c r="J58" s="5"/>
      <c r="K58" s="5"/>
    </row>
    <row r="59" spans="1:11">
      <c r="A59" s="5"/>
      <c r="B59" s="5"/>
      <c r="C59" s="5"/>
      <c r="D59" s="5"/>
      <c r="E59" s="5"/>
      <c r="F59" s="5"/>
      <c r="G59" s="5"/>
      <c r="H59" s="5"/>
      <c r="I59" s="5"/>
      <c r="J59" s="5"/>
      <c r="K59" s="5"/>
    </row>
    <row r="60" spans="1:11">
      <c r="A60" s="5"/>
      <c r="B60" s="5"/>
      <c r="C60" s="5"/>
      <c r="D60" s="5"/>
      <c r="E60" s="5"/>
      <c r="F60" s="5"/>
      <c r="G60" s="5"/>
      <c r="H60" s="5"/>
      <c r="I60" s="5"/>
      <c r="J60" s="5"/>
      <c r="K60" s="5"/>
    </row>
    <row r="61" spans="1:11">
      <c r="A61" s="5"/>
      <c r="B61" s="5"/>
      <c r="C61" s="5"/>
      <c r="D61" s="5"/>
      <c r="E61" s="5"/>
      <c r="F61" s="5"/>
      <c r="G61" s="5"/>
      <c r="H61" s="5"/>
      <c r="I61" s="5"/>
      <c r="J61" s="5"/>
      <c r="K61" s="5"/>
    </row>
    <row r="62" spans="1:11">
      <c r="A62" s="5"/>
      <c r="B62" s="5"/>
      <c r="C62" s="5"/>
      <c r="D62" s="5"/>
      <c r="E62" s="5"/>
      <c r="F62" s="5"/>
      <c r="G62" s="5"/>
      <c r="H62" s="5"/>
      <c r="I62" s="5"/>
      <c r="J62" s="5"/>
      <c r="K62" s="5"/>
    </row>
    <row r="63" spans="1:11">
      <c r="A63" s="5"/>
      <c r="B63" s="5"/>
      <c r="C63" s="5"/>
      <c r="D63" s="5"/>
      <c r="E63" s="5"/>
      <c r="F63" s="5"/>
      <c r="G63" s="5"/>
      <c r="H63" s="5"/>
      <c r="I63" s="5"/>
      <c r="J63" s="5"/>
      <c r="K63" s="5"/>
    </row>
    <row r="64" spans="1:11">
      <c r="A64" s="5"/>
      <c r="B64" s="5"/>
      <c r="C64" s="5"/>
      <c r="D64" s="5"/>
      <c r="E64" s="5"/>
      <c r="F64" s="5"/>
      <c r="G64" s="5"/>
      <c r="H64" s="5"/>
      <c r="I64" s="5"/>
      <c r="J64" s="5"/>
      <c r="K64" s="5"/>
    </row>
    <row r="65" spans="1:11">
      <c r="A65" s="5"/>
      <c r="B65" s="5"/>
      <c r="C65" s="5"/>
      <c r="D65" s="5"/>
      <c r="E65" s="5"/>
      <c r="F65" s="5"/>
      <c r="G65" s="5"/>
      <c r="H65" s="5"/>
      <c r="I65" s="5"/>
      <c r="J65" s="5"/>
      <c r="K65" s="5"/>
    </row>
    <row r="66" spans="1:11">
      <c r="A66" s="5"/>
      <c r="B66" s="5"/>
      <c r="C66" s="5"/>
      <c r="D66" s="5"/>
      <c r="E66" s="5"/>
      <c r="F66" s="5"/>
      <c r="G66" s="5"/>
      <c r="H66" s="5"/>
      <c r="I66" s="5"/>
      <c r="J66" s="5"/>
      <c r="K66" s="5"/>
    </row>
    <row r="67" spans="1:11">
      <c r="A67" s="5"/>
      <c r="B67" s="5"/>
      <c r="C67" s="5"/>
      <c r="D67" s="5"/>
      <c r="E67" s="5"/>
      <c r="F67" s="5"/>
      <c r="G67" s="5"/>
      <c r="H67" s="5"/>
      <c r="I67" s="5"/>
      <c r="J67" s="5"/>
      <c r="K67" s="5"/>
    </row>
    <row r="68" spans="1:11">
      <c r="A68" s="5"/>
      <c r="B68" s="5"/>
      <c r="C68" s="5"/>
      <c r="D68" s="5"/>
      <c r="E68" s="5"/>
      <c r="F68" s="5"/>
      <c r="G68" s="5"/>
      <c r="H68" s="5"/>
      <c r="I68" s="5"/>
      <c r="J68" s="5"/>
      <c r="K68" s="5"/>
    </row>
    <row r="69" spans="1:11">
      <c r="A69" s="5"/>
      <c r="B69" s="5"/>
      <c r="C69" s="5"/>
      <c r="D69" s="5"/>
      <c r="E69" s="5"/>
      <c r="F69" s="5"/>
      <c r="G69" s="5"/>
      <c r="H69" s="5"/>
      <c r="I69" s="5"/>
      <c r="J69" s="5"/>
      <c r="K69" s="5"/>
    </row>
    <row r="70" spans="1:11">
      <c r="A70" s="5"/>
      <c r="B70" s="5"/>
      <c r="C70" s="5"/>
      <c r="D70" s="5"/>
      <c r="E70" s="5"/>
      <c r="F70" s="5"/>
      <c r="G70" s="5"/>
      <c r="H70" s="5"/>
      <c r="I70" s="5"/>
      <c r="J70" s="5"/>
      <c r="K70" s="5"/>
    </row>
    <row r="71" spans="1:11">
      <c r="A71" s="5"/>
      <c r="B71" s="5"/>
      <c r="C71" s="5"/>
      <c r="D71" s="5"/>
      <c r="E71" s="5"/>
      <c r="F71" s="5"/>
      <c r="G71" s="5"/>
      <c r="H71" s="5"/>
      <c r="I71" s="5"/>
      <c r="J71" s="5"/>
      <c r="K71" s="5"/>
    </row>
    <row r="72" spans="1:11">
      <c r="A72" s="5"/>
      <c r="B72" s="5"/>
      <c r="C72" s="5"/>
      <c r="D72" s="5"/>
      <c r="E72" s="5"/>
      <c r="F72" s="5"/>
      <c r="G72" s="5"/>
      <c r="H72" s="5"/>
      <c r="I72" s="5"/>
      <c r="J72" s="5"/>
      <c r="K72" s="5"/>
    </row>
    <row r="73" spans="1:11">
      <c r="A73" s="5"/>
      <c r="B73" s="5"/>
      <c r="C73" s="5"/>
      <c r="D73" s="5"/>
      <c r="E73" s="5"/>
      <c r="F73" s="5"/>
      <c r="G73" s="5"/>
      <c r="H73" s="5"/>
      <c r="I73" s="5"/>
      <c r="J73" s="5"/>
      <c r="K73" s="5"/>
    </row>
    <row r="74" spans="1:11">
      <c r="A74" s="5"/>
      <c r="B74" s="5"/>
      <c r="C74" s="5"/>
      <c r="D74" s="5"/>
      <c r="E74" s="5"/>
      <c r="F74" s="5"/>
      <c r="G74" s="5"/>
      <c r="H74" s="5"/>
      <c r="I74" s="5"/>
      <c r="J74" s="5"/>
      <c r="K74" s="5"/>
    </row>
    <row r="75" spans="1:11">
      <c r="A75" s="5"/>
      <c r="B75" s="5"/>
      <c r="C75" s="5"/>
      <c r="D75" s="5"/>
      <c r="E75" s="5"/>
      <c r="F75" s="5"/>
      <c r="G75" s="5"/>
      <c r="H75" s="5"/>
      <c r="I75" s="5"/>
      <c r="J75" s="5"/>
      <c r="K75" s="5"/>
    </row>
    <row r="76" spans="1:11">
      <c r="A76" s="5"/>
      <c r="B76" s="5"/>
      <c r="C76" s="5"/>
      <c r="D76" s="5"/>
      <c r="E76" s="5"/>
      <c r="F76" s="5"/>
      <c r="G76" s="5"/>
      <c r="H76" s="5"/>
      <c r="I76" s="5"/>
      <c r="J76" s="5"/>
      <c r="K76" s="5"/>
    </row>
    <row r="77" spans="1:11">
      <c r="A77" s="5"/>
      <c r="B77" s="5"/>
      <c r="C77" s="5"/>
      <c r="D77" s="5"/>
      <c r="E77" s="5"/>
      <c r="F77" s="5"/>
      <c r="G77" s="5"/>
      <c r="H77" s="5"/>
      <c r="I77" s="5"/>
      <c r="J77" s="5"/>
      <c r="K77" s="5"/>
    </row>
    <row r="78" spans="1:11">
      <c r="A78" s="5"/>
      <c r="B78" s="5"/>
      <c r="C78" s="5"/>
      <c r="D78" s="5"/>
      <c r="E78" s="5"/>
      <c r="F78" s="5"/>
      <c r="G78" s="5"/>
      <c r="H78" s="5"/>
      <c r="I78" s="5"/>
      <c r="J78" s="5"/>
      <c r="K78" s="5"/>
    </row>
    <row r="79" spans="1:11">
      <c r="A79" s="5"/>
      <c r="B79" s="5"/>
      <c r="C79" s="5"/>
      <c r="D79" s="5"/>
      <c r="E79" s="5"/>
      <c r="F79" s="5"/>
      <c r="G79" s="5"/>
      <c r="H79" s="5"/>
      <c r="I79" s="5"/>
      <c r="J79" s="5"/>
      <c r="K79" s="5"/>
    </row>
    <row r="80" spans="1:11">
      <c r="A80" s="5"/>
      <c r="B80" s="5"/>
      <c r="C80" s="5"/>
      <c r="D80" s="5"/>
      <c r="E80" s="5"/>
      <c r="F80" s="5"/>
      <c r="G80" s="5"/>
      <c r="H80" s="5"/>
      <c r="I80" s="5"/>
      <c r="J80" s="5"/>
      <c r="K80" s="5"/>
    </row>
    <row r="81" spans="1:11">
      <c r="A81" s="5"/>
      <c r="B81" s="5"/>
      <c r="C81" s="5"/>
      <c r="D81" s="5"/>
      <c r="E81" s="5"/>
      <c r="F81" s="5"/>
      <c r="G81" s="5"/>
      <c r="H81" s="5"/>
      <c r="I81" s="5"/>
      <c r="J81" s="5"/>
      <c r="K81" s="5"/>
    </row>
    <row r="82" spans="1:11">
      <c r="A82" s="5"/>
      <c r="B82" s="5"/>
      <c r="C82" s="5"/>
      <c r="D82" s="5"/>
      <c r="E82" s="5"/>
      <c r="F82" s="5"/>
      <c r="G82" s="5"/>
      <c r="H82" s="5"/>
      <c r="I82" s="5"/>
      <c r="J82" s="5"/>
      <c r="K82" s="5"/>
    </row>
    <row r="83" spans="1:11">
      <c r="A83" s="5"/>
      <c r="B83" s="5"/>
      <c r="C83" s="5"/>
      <c r="D83" s="5"/>
      <c r="E83" s="5"/>
      <c r="F83" s="5"/>
      <c r="G83" s="5"/>
      <c r="H83" s="5"/>
      <c r="I83" s="5"/>
      <c r="J83" s="5"/>
      <c r="K83" s="5"/>
    </row>
    <row r="84" spans="1:11">
      <c r="A84" s="5"/>
      <c r="B84" s="5"/>
      <c r="C84" s="5"/>
      <c r="D84" s="5"/>
      <c r="E84" s="5"/>
      <c r="F84" s="5"/>
      <c r="G84" s="5"/>
      <c r="H84" s="5"/>
      <c r="I84" s="5"/>
      <c r="J84" s="5"/>
      <c r="K84" s="5"/>
    </row>
    <row r="85" spans="1:11">
      <c r="A85" s="5"/>
      <c r="B85" s="5"/>
      <c r="C85" s="5"/>
      <c r="D85" s="5"/>
      <c r="E85" s="5"/>
      <c r="F85" s="5"/>
      <c r="G85" s="5"/>
      <c r="H85" s="5"/>
      <c r="I85" s="5"/>
      <c r="J85" s="5"/>
      <c r="K85" s="5"/>
    </row>
    <row r="86" spans="1:11">
      <c r="A86" s="5"/>
      <c r="B86" s="5"/>
      <c r="C86" s="5"/>
      <c r="D86" s="5"/>
      <c r="E86" s="5"/>
      <c r="F86" s="5"/>
      <c r="G86" s="5"/>
      <c r="H86" s="5"/>
      <c r="I86" s="5"/>
      <c r="J86" s="5"/>
      <c r="K86" s="5"/>
    </row>
    <row r="87" spans="1:11">
      <c r="A87" s="5"/>
      <c r="B87" s="5"/>
      <c r="C87" s="5"/>
      <c r="D87" s="5"/>
      <c r="E87" s="5"/>
      <c r="F87" s="5"/>
      <c r="G87" s="5"/>
      <c r="H87" s="5"/>
      <c r="I87" s="5"/>
      <c r="J87" s="5"/>
      <c r="K87" s="5"/>
    </row>
    <row r="88" spans="1:11">
      <c r="A88" s="5"/>
      <c r="B88" s="5"/>
      <c r="C88" s="5"/>
      <c r="D88" s="5"/>
      <c r="E88" s="5"/>
      <c r="F88" s="5"/>
      <c r="G88" s="5"/>
      <c r="H88" s="5"/>
      <c r="I88" s="5"/>
      <c r="J88" s="5"/>
      <c r="K88" s="5"/>
    </row>
    <row r="89" spans="1:11">
      <c r="A89" s="5"/>
      <c r="B89" s="5"/>
      <c r="C89" s="5"/>
      <c r="D89" s="5"/>
      <c r="E89" s="5"/>
      <c r="F89" s="5"/>
      <c r="G89" s="5"/>
      <c r="H89" s="5"/>
      <c r="I89" s="5"/>
      <c r="J89" s="5"/>
      <c r="K89" s="5"/>
    </row>
    <row r="90" spans="1:11">
      <c r="A90" s="5"/>
      <c r="B90" s="5"/>
      <c r="C90" s="5"/>
      <c r="D90" s="5"/>
      <c r="E90" s="5"/>
      <c r="F90" s="5"/>
      <c r="G90" s="5"/>
      <c r="H90" s="5"/>
      <c r="I90" s="5"/>
      <c r="J90" s="5"/>
      <c r="K90" s="5"/>
    </row>
    <row r="91" spans="1:11">
      <c r="A91" s="5"/>
      <c r="B91" s="5"/>
      <c r="C91" s="5"/>
      <c r="D91" s="5"/>
      <c r="E91" s="5"/>
      <c r="F91" s="5"/>
      <c r="G91" s="5"/>
      <c r="H91" s="5"/>
      <c r="I91" s="5"/>
      <c r="J91" s="5"/>
      <c r="K91" s="5"/>
    </row>
    <row r="92" spans="1:11">
      <c r="A92" s="5"/>
      <c r="B92" s="5"/>
      <c r="C92" s="5"/>
      <c r="D92" s="5"/>
      <c r="E92" s="5"/>
      <c r="F92" s="5"/>
      <c r="G92" s="5"/>
      <c r="H92" s="5"/>
      <c r="I92" s="5"/>
      <c r="J92" s="5"/>
      <c r="K92" s="5"/>
    </row>
    <row r="93" spans="1:11">
      <c r="A93" s="5"/>
      <c r="B93" s="5"/>
      <c r="C93" s="5"/>
      <c r="D93" s="5"/>
      <c r="E93" s="5"/>
      <c r="F93" s="5"/>
      <c r="G93" s="5"/>
      <c r="H93" s="5"/>
      <c r="I93" s="5"/>
      <c r="J93" s="5"/>
      <c r="K93" s="5"/>
    </row>
    <row r="94" spans="1:11">
      <c r="A94" s="5"/>
      <c r="B94" s="5"/>
      <c r="C94" s="5"/>
      <c r="D94" s="5"/>
      <c r="E94" s="5"/>
      <c r="F94" s="5"/>
      <c r="G94" s="5"/>
      <c r="H94" s="5"/>
      <c r="I94" s="5"/>
      <c r="J94" s="5"/>
      <c r="K94" s="5"/>
    </row>
    <row r="95" spans="1:11">
      <c r="A95" s="5"/>
      <c r="B95" s="5"/>
      <c r="C95" s="5"/>
      <c r="D95" s="5"/>
      <c r="E95" s="5"/>
      <c r="F95" s="5"/>
      <c r="G95" s="5"/>
      <c r="H95" s="5"/>
      <c r="I95" s="5"/>
      <c r="J95" s="5"/>
      <c r="K95" s="5"/>
    </row>
    <row r="96" spans="1:11">
      <c r="A96" s="5"/>
      <c r="B96" s="5"/>
      <c r="C96" s="5"/>
      <c r="D96" s="5"/>
      <c r="E96" s="5"/>
      <c r="F96" s="5"/>
      <c r="G96" s="5"/>
      <c r="H96" s="5"/>
      <c r="I96" s="5"/>
      <c r="J96" s="5"/>
      <c r="K96" s="5"/>
    </row>
    <row r="97" spans="1:11">
      <c r="A97" s="5"/>
      <c r="B97" s="5"/>
      <c r="C97" s="5"/>
      <c r="D97" s="5"/>
      <c r="E97" s="5"/>
      <c r="F97" s="5"/>
      <c r="G97" s="5"/>
      <c r="H97" s="5"/>
      <c r="I97" s="5"/>
      <c r="J97" s="5"/>
      <c r="K97" s="5"/>
    </row>
    <row r="98" spans="1:11">
      <c r="A98" s="5"/>
      <c r="B98" s="5"/>
      <c r="C98" s="5"/>
      <c r="D98" s="5"/>
      <c r="E98" s="5"/>
      <c r="F98" s="5"/>
      <c r="G98" s="5"/>
      <c r="H98" s="5"/>
      <c r="I98" s="5"/>
      <c r="J98" s="5"/>
      <c r="K98" s="5"/>
    </row>
    <row r="99" spans="1:11">
      <c r="A99" s="5"/>
      <c r="B99" s="5"/>
      <c r="C99" s="5"/>
      <c r="D99" s="5"/>
      <c r="E99" s="5"/>
      <c r="F99" s="5"/>
      <c r="G99" s="5"/>
      <c r="H99" s="5"/>
      <c r="I99" s="5"/>
      <c r="J99" s="5"/>
      <c r="K99" s="5"/>
    </row>
    <row r="100" spans="1:11">
      <c r="A100" s="5"/>
      <c r="B100" s="5"/>
      <c r="C100" s="5"/>
      <c r="D100" s="5"/>
      <c r="E100" s="5"/>
      <c r="F100" s="5"/>
      <c r="G100" s="5"/>
      <c r="H100" s="5"/>
      <c r="I100" s="5"/>
      <c r="J100" s="5"/>
      <c r="K100" s="5"/>
    </row>
    <row r="101" spans="1:11">
      <c r="A101" s="5"/>
      <c r="B101" s="5"/>
      <c r="C101" s="5"/>
      <c r="D101" s="5"/>
      <c r="E101" s="5"/>
      <c r="F101" s="5"/>
      <c r="G101" s="5"/>
      <c r="H101" s="5"/>
      <c r="I101" s="5"/>
      <c r="J101" s="5"/>
      <c r="K101" s="5"/>
    </row>
    <row r="102" spans="1:11">
      <c r="A102" s="5"/>
      <c r="B102" s="5"/>
      <c r="C102" s="5"/>
      <c r="D102" s="5"/>
      <c r="E102" s="5"/>
      <c r="F102" s="5"/>
      <c r="G102" s="5"/>
      <c r="H102" s="5"/>
      <c r="I102" s="5"/>
      <c r="J102" s="5"/>
      <c r="K102" s="5"/>
    </row>
    <row r="103" spans="1:11">
      <c r="A103" s="5"/>
      <c r="B103" s="5"/>
      <c r="C103" s="5"/>
      <c r="D103" s="5"/>
      <c r="E103" s="5"/>
      <c r="F103" s="5"/>
      <c r="G103" s="5"/>
      <c r="H103" s="5"/>
      <c r="I103" s="5"/>
      <c r="J103" s="5"/>
      <c r="K103" s="5"/>
    </row>
    <row r="104" spans="1:11">
      <c r="A104" s="5"/>
      <c r="B104" s="5"/>
      <c r="C104" s="5"/>
      <c r="D104" s="5"/>
      <c r="E104" s="5"/>
      <c r="F104" s="5"/>
      <c r="G104" s="5"/>
      <c r="H104" s="5"/>
      <c r="I104" s="5"/>
      <c r="J104" s="5"/>
      <c r="K104" s="5"/>
    </row>
    <row r="105" spans="1:11">
      <c r="A105" s="5"/>
      <c r="B105" s="5"/>
      <c r="C105" s="5"/>
      <c r="D105" s="5"/>
      <c r="E105" s="5"/>
      <c r="F105" s="5"/>
      <c r="G105" s="5"/>
      <c r="H105" s="5"/>
      <c r="I105" s="5"/>
      <c r="J105" s="5"/>
      <c r="K105" s="5"/>
    </row>
    <row r="106" spans="1:11">
      <c r="A106" s="5"/>
      <c r="B106" s="5"/>
      <c r="C106" s="5"/>
      <c r="D106" s="5"/>
      <c r="E106" s="5"/>
      <c r="F106" s="5"/>
      <c r="G106" s="5"/>
      <c r="H106" s="5"/>
      <c r="I106" s="5"/>
      <c r="J106" s="5"/>
      <c r="K106" s="5"/>
    </row>
    <row r="107" spans="1:11">
      <c r="A107" s="5"/>
      <c r="B107" s="5"/>
      <c r="C107" s="5"/>
      <c r="D107" s="5"/>
      <c r="E107" s="5"/>
      <c r="F107" s="5"/>
      <c r="G107" s="5"/>
      <c r="H107" s="5"/>
      <c r="I107" s="5"/>
      <c r="J107" s="5"/>
      <c r="K107" s="5"/>
    </row>
    <row r="108" spans="1:11">
      <c r="A108" s="5"/>
      <c r="B108" s="5"/>
      <c r="C108" s="5"/>
      <c r="D108" s="5"/>
      <c r="E108" s="5"/>
      <c r="F108" s="5"/>
      <c r="G108" s="5"/>
      <c r="H108" s="5"/>
      <c r="I108" s="5"/>
      <c r="J108" s="5"/>
      <c r="K108" s="5"/>
    </row>
    <row r="109" spans="1:11">
      <c r="A109" s="5"/>
      <c r="B109" s="5"/>
      <c r="C109" s="5"/>
      <c r="D109" s="5"/>
      <c r="E109" s="5"/>
      <c r="F109" s="5"/>
      <c r="G109" s="5"/>
      <c r="H109" s="5"/>
      <c r="I109" s="5"/>
      <c r="J109" s="5"/>
      <c r="K109" s="5"/>
    </row>
    <row r="110" spans="1:11">
      <c r="A110" s="5"/>
      <c r="B110" s="5"/>
      <c r="C110" s="5"/>
      <c r="D110" s="5"/>
      <c r="E110" s="5"/>
      <c r="F110" s="5"/>
      <c r="G110" s="5"/>
      <c r="H110" s="5"/>
      <c r="I110" s="5"/>
      <c r="J110" s="5"/>
      <c r="K110" s="5"/>
    </row>
    <row r="111" spans="1:11">
      <c r="A111" s="5"/>
      <c r="B111" s="5"/>
      <c r="C111" s="5"/>
      <c r="D111" s="5"/>
      <c r="E111" s="5"/>
      <c r="F111" s="5"/>
      <c r="G111" s="5"/>
      <c r="H111" s="5"/>
      <c r="I111" s="5"/>
      <c r="J111" s="5"/>
      <c r="K111" s="5"/>
    </row>
    <row r="112" spans="1:11">
      <c r="A112" s="5"/>
      <c r="B112" s="5"/>
      <c r="C112" s="5"/>
      <c r="D112" s="5"/>
      <c r="E112" s="5"/>
      <c r="F112" s="5"/>
      <c r="G112" s="5"/>
      <c r="H112" s="5"/>
      <c r="I112" s="5"/>
      <c r="J112" s="5"/>
      <c r="K112" s="5"/>
    </row>
    <row r="113" spans="1:11">
      <c r="A113" s="5"/>
      <c r="B113" s="5"/>
      <c r="C113" s="5"/>
      <c r="D113" s="5"/>
      <c r="E113" s="5"/>
      <c r="F113" s="5"/>
      <c r="G113" s="5"/>
      <c r="H113" s="5"/>
      <c r="I113" s="5"/>
      <c r="J113" s="5"/>
      <c r="K113" s="5"/>
    </row>
    <row r="114" spans="1:11">
      <c r="A114" s="5"/>
      <c r="B114" s="5"/>
      <c r="C114" s="5"/>
      <c r="D114" s="5"/>
      <c r="E114" s="5"/>
      <c r="F114" s="5"/>
      <c r="G114" s="5"/>
      <c r="H114" s="5"/>
      <c r="I114" s="5"/>
      <c r="J114" s="5"/>
      <c r="K114" s="5"/>
    </row>
    <row r="115" spans="1:11">
      <c r="A115" s="5"/>
      <c r="B115" s="5"/>
      <c r="C115" s="5"/>
      <c r="D115" s="5"/>
      <c r="E115" s="5"/>
      <c r="F115" s="5"/>
      <c r="G115" s="5"/>
      <c r="H115" s="5"/>
      <c r="I115" s="5"/>
      <c r="J115" s="5"/>
      <c r="K115" s="5"/>
    </row>
    <row r="116" spans="1:11">
      <c r="A116" s="5"/>
      <c r="B116" s="5"/>
      <c r="C116" s="5"/>
      <c r="D116" s="5"/>
      <c r="E116" s="5"/>
      <c r="F116" s="5"/>
      <c r="G116" s="5"/>
      <c r="H116" s="5"/>
      <c r="I116" s="5"/>
      <c r="J116" s="5"/>
      <c r="K116" s="5"/>
    </row>
    <row r="117" spans="1:11">
      <c r="A117" s="5"/>
      <c r="B117" s="5"/>
      <c r="C117" s="5"/>
      <c r="D117" s="5"/>
      <c r="E117" s="5"/>
      <c r="F117" s="5"/>
      <c r="G117" s="5"/>
      <c r="H117" s="5"/>
      <c r="I117" s="5"/>
      <c r="J117" s="5"/>
      <c r="K117" s="5"/>
    </row>
    <row r="118" spans="1:11">
      <c r="A118" s="5"/>
      <c r="B118" s="5"/>
      <c r="C118" s="5"/>
      <c r="D118" s="5"/>
      <c r="E118" s="5"/>
      <c r="F118" s="5"/>
      <c r="G118" s="5"/>
      <c r="H118" s="5"/>
      <c r="I118" s="5"/>
      <c r="J118" s="5"/>
      <c r="K118" s="5"/>
    </row>
    <row r="119" spans="1:11">
      <c r="A119" s="5"/>
      <c r="B119" s="5"/>
      <c r="C119" s="5"/>
      <c r="D119" s="5"/>
      <c r="E119" s="5"/>
      <c r="F119" s="5"/>
      <c r="G119" s="5"/>
      <c r="H119" s="5"/>
      <c r="I119" s="5"/>
      <c r="J119" s="5"/>
      <c r="K119" s="5"/>
    </row>
    <row r="120" spans="1:11">
      <c r="A120" s="5"/>
      <c r="B120" s="5"/>
      <c r="C120" s="5"/>
      <c r="D120" s="5"/>
      <c r="E120" s="5"/>
      <c r="F120" s="5"/>
      <c r="G120" s="5"/>
      <c r="H120" s="5"/>
      <c r="I120" s="5"/>
      <c r="J120" s="5"/>
      <c r="K120" s="5"/>
    </row>
    <row r="121" spans="1:11">
      <c r="A121" s="5"/>
      <c r="B121" s="5"/>
      <c r="C121" s="5"/>
      <c r="D121" s="5"/>
      <c r="E121" s="5"/>
      <c r="F121" s="5"/>
      <c r="G121" s="5"/>
      <c r="H121" s="5"/>
      <c r="I121" s="5"/>
      <c r="J121" s="5"/>
      <c r="K121" s="5"/>
    </row>
    <row r="122" spans="1:11">
      <c r="A122" s="5"/>
      <c r="B122" s="5"/>
      <c r="C122" s="5"/>
      <c r="D122" s="5"/>
      <c r="E122" s="5"/>
      <c r="F122" s="5"/>
      <c r="G122" s="5"/>
      <c r="H122" s="5"/>
      <c r="I122" s="5"/>
      <c r="J122" s="5"/>
      <c r="K122" s="5"/>
    </row>
    <row r="123" spans="1:11">
      <c r="A123" s="5"/>
      <c r="B123" s="5"/>
      <c r="C123" s="5"/>
      <c r="D123" s="5"/>
      <c r="E123" s="5"/>
      <c r="F123" s="5"/>
      <c r="G123" s="5"/>
      <c r="H123" s="5"/>
      <c r="I123" s="5"/>
      <c r="J123" s="5"/>
      <c r="K123" s="5"/>
    </row>
    <row r="124" spans="1:11">
      <c r="A124" s="5"/>
      <c r="B124" s="5"/>
      <c r="C124" s="5"/>
      <c r="D124" s="5"/>
      <c r="E124" s="5"/>
      <c r="F124" s="5"/>
      <c r="G124" s="5"/>
      <c r="H124" s="5"/>
      <c r="I124" s="5"/>
      <c r="J124" s="5"/>
      <c r="K124" s="5"/>
    </row>
    <row r="125" spans="1:11">
      <c r="A125" s="5"/>
      <c r="B125" s="5"/>
      <c r="C125" s="5"/>
      <c r="D125" s="5"/>
      <c r="E125" s="5"/>
      <c r="F125" s="5"/>
      <c r="G125" s="5"/>
      <c r="H125" s="5"/>
      <c r="I125" s="5"/>
      <c r="J125" s="5"/>
      <c r="K125" s="5"/>
    </row>
    <row r="126" spans="1:11">
      <c r="A126" s="5"/>
      <c r="B126" s="5"/>
      <c r="C126" s="5"/>
      <c r="D126" s="5"/>
      <c r="E126" s="5"/>
      <c r="F126" s="5"/>
      <c r="G126" s="5"/>
      <c r="H126" s="5"/>
      <c r="I126" s="5"/>
      <c r="J126" s="5"/>
      <c r="K126" s="5"/>
    </row>
    <row r="127" spans="1:11">
      <c r="A127" s="5"/>
      <c r="B127" s="5"/>
      <c r="C127" s="5"/>
      <c r="D127" s="5"/>
      <c r="E127" s="5"/>
      <c r="F127" s="5"/>
      <c r="G127" s="5"/>
      <c r="H127" s="5"/>
      <c r="I127" s="5"/>
      <c r="J127" s="5"/>
      <c r="K127" s="5"/>
    </row>
    <row r="128" spans="1:11">
      <c r="A128" s="5"/>
      <c r="B128" s="5"/>
      <c r="C128" s="5"/>
      <c r="D128" s="5"/>
      <c r="E128" s="5"/>
      <c r="F128" s="5"/>
      <c r="G128" s="5"/>
      <c r="H128" s="5"/>
      <c r="I128" s="5"/>
      <c r="J128" s="5"/>
      <c r="K128" s="5"/>
    </row>
    <row r="129" spans="1:11">
      <c r="A129" s="5"/>
      <c r="B129" s="5"/>
      <c r="C129" s="5"/>
      <c r="D129" s="5"/>
      <c r="E129" s="5"/>
      <c r="F129" s="5"/>
      <c r="G129" s="5"/>
      <c r="H129" s="5"/>
      <c r="I129" s="5"/>
      <c r="J129" s="5"/>
      <c r="K129" s="5"/>
    </row>
    <row r="130" spans="1:11">
      <c r="A130" s="5"/>
      <c r="B130" s="5"/>
      <c r="C130" s="5"/>
      <c r="D130" s="5"/>
      <c r="E130" s="5"/>
      <c r="F130" s="5"/>
      <c r="G130" s="5"/>
      <c r="H130" s="5"/>
      <c r="I130" s="5"/>
      <c r="J130" s="5"/>
      <c r="K130" s="5"/>
    </row>
    <row r="131" spans="1:11">
      <c r="A131" s="5"/>
      <c r="B131" s="5"/>
      <c r="C131" s="5"/>
      <c r="D131" s="5"/>
      <c r="E131" s="5"/>
      <c r="F131" s="5"/>
      <c r="G131" s="5"/>
      <c r="H131" s="5"/>
      <c r="I131" s="5"/>
      <c r="J131" s="5"/>
      <c r="K131" s="5"/>
    </row>
    <row r="132" spans="1:11">
      <c r="A132" s="5"/>
      <c r="B132" s="5"/>
      <c r="C132" s="5"/>
      <c r="D132" s="5"/>
      <c r="E132" s="5"/>
      <c r="F132" s="5"/>
      <c r="G132" s="5"/>
      <c r="H132" s="5"/>
      <c r="I132" s="5"/>
      <c r="J132" s="5"/>
      <c r="K132" s="5"/>
    </row>
    <row r="133" spans="1:11">
      <c r="A133" s="5"/>
      <c r="B133" s="5"/>
      <c r="C133" s="5"/>
      <c r="D133" s="5"/>
      <c r="E133" s="5"/>
      <c r="F133" s="5"/>
      <c r="G133" s="5"/>
      <c r="H133" s="5"/>
      <c r="I133" s="5"/>
      <c r="J133" s="5"/>
      <c r="K133" s="5"/>
    </row>
    <row r="134" spans="1:11">
      <c r="A134" s="5"/>
      <c r="B134" s="5"/>
      <c r="C134" s="5"/>
      <c r="D134" s="5"/>
      <c r="E134" s="5"/>
      <c r="F134" s="5"/>
      <c r="G134" s="5"/>
      <c r="H134" s="5"/>
      <c r="I134" s="5"/>
      <c r="J134" s="5"/>
      <c r="K134" s="5"/>
    </row>
    <row r="135" spans="1:11">
      <c r="A135" s="5"/>
      <c r="B135" s="5"/>
      <c r="C135" s="5"/>
      <c r="D135" s="5"/>
      <c r="E135" s="5"/>
      <c r="F135" s="5"/>
      <c r="G135" s="5"/>
      <c r="H135" s="5"/>
      <c r="I135" s="5"/>
      <c r="J135" s="5"/>
      <c r="K135" s="5"/>
    </row>
    <row r="136" spans="1:11">
      <c r="A136" s="5"/>
      <c r="B136" s="5"/>
      <c r="C136" s="5"/>
      <c r="D136" s="5"/>
      <c r="E136" s="5"/>
      <c r="F136" s="5"/>
      <c r="G136" s="5"/>
      <c r="H136" s="5"/>
      <c r="I136" s="5"/>
      <c r="J136" s="5"/>
      <c r="K136" s="5"/>
    </row>
    <row r="137" spans="1:11">
      <c r="A137" s="5"/>
      <c r="B137" s="5"/>
      <c r="C137" s="5"/>
      <c r="D137" s="5"/>
      <c r="E137" s="5"/>
      <c r="F137" s="5"/>
      <c r="G137" s="5"/>
      <c r="H137" s="5"/>
      <c r="I137" s="5"/>
      <c r="J137" s="5"/>
      <c r="K137" s="5"/>
    </row>
    <row r="138" spans="1:11">
      <c r="A138" s="5"/>
      <c r="B138" s="5"/>
      <c r="C138" s="5"/>
      <c r="D138" s="5"/>
      <c r="E138" s="5"/>
      <c r="F138" s="5"/>
      <c r="G138" s="5"/>
      <c r="H138" s="5"/>
      <c r="I138" s="5"/>
      <c r="J138" s="5"/>
      <c r="K138" s="5"/>
    </row>
    <row r="139" spans="1:11">
      <c r="A139" s="5"/>
      <c r="B139" s="5"/>
      <c r="C139" s="5"/>
      <c r="D139" s="5"/>
      <c r="E139" s="5"/>
      <c r="F139" s="5"/>
      <c r="G139" s="5"/>
      <c r="H139" s="5"/>
      <c r="I139" s="5"/>
      <c r="J139" s="5"/>
      <c r="K139" s="5"/>
    </row>
    <row r="140" spans="1:11">
      <c r="A140" s="5"/>
      <c r="B140" s="5"/>
      <c r="C140" s="5"/>
      <c r="D140" s="5"/>
      <c r="E140" s="5"/>
      <c r="F140" s="5"/>
      <c r="G140" s="5"/>
      <c r="H140" s="5"/>
      <c r="I140" s="5"/>
      <c r="J140" s="5"/>
      <c r="K140" s="5"/>
    </row>
    <row r="141" spans="1:11">
      <c r="A141" s="5"/>
      <c r="B141" s="5"/>
      <c r="C141" s="5"/>
      <c r="D141" s="5"/>
      <c r="E141" s="5"/>
      <c r="F141" s="5"/>
      <c r="G141" s="5"/>
      <c r="H141" s="5"/>
      <c r="I141" s="5"/>
      <c r="J141" s="5"/>
      <c r="K141" s="5"/>
    </row>
    <row r="142" spans="1:11">
      <c r="A142" s="5"/>
      <c r="B142" s="5"/>
      <c r="C142" s="5"/>
      <c r="D142" s="5"/>
      <c r="E142" s="5"/>
      <c r="F142" s="5"/>
      <c r="G142" s="5"/>
      <c r="H142" s="5"/>
      <c r="I142" s="5"/>
      <c r="J142" s="5"/>
      <c r="K142" s="5"/>
    </row>
    <row r="143" spans="1:11">
      <c r="A143" s="5"/>
      <c r="B143" s="5"/>
      <c r="C143" s="5"/>
      <c r="D143" s="5"/>
      <c r="E143" s="5"/>
      <c r="F143" s="5"/>
      <c r="G143" s="5"/>
      <c r="H143" s="5"/>
      <c r="I143" s="5"/>
      <c r="J143" s="5"/>
      <c r="K143" s="5"/>
    </row>
    <row r="144" spans="1:11">
      <c r="A144" s="5"/>
      <c r="B144" s="5"/>
      <c r="C144" s="5"/>
      <c r="D144" s="5"/>
      <c r="E144" s="5"/>
      <c r="F144" s="5"/>
      <c r="G144" s="5"/>
      <c r="H144" s="5"/>
      <c r="I144" s="5"/>
      <c r="J144" s="5"/>
      <c r="K144" s="5"/>
    </row>
    <row r="145" spans="1:11">
      <c r="A145" s="5"/>
      <c r="B145" s="5"/>
      <c r="C145" s="5"/>
      <c r="D145" s="5"/>
      <c r="E145" s="5"/>
      <c r="F145" s="5"/>
      <c r="G145" s="5"/>
      <c r="H145" s="5"/>
      <c r="I145" s="5"/>
      <c r="J145" s="5"/>
      <c r="K145" s="5"/>
    </row>
    <row r="146" spans="1:11">
      <c r="A146" s="5"/>
      <c r="B146" s="5"/>
      <c r="C146" s="5"/>
      <c r="D146" s="5"/>
      <c r="E146" s="5"/>
      <c r="F146" s="5"/>
      <c r="G146" s="5"/>
      <c r="H146" s="5"/>
      <c r="I146" s="5"/>
      <c r="J146" s="5"/>
      <c r="K146" s="5"/>
    </row>
    <row r="147" spans="1:11">
      <c r="A147" s="5"/>
      <c r="B147" s="5"/>
      <c r="C147" s="5"/>
      <c r="D147" s="5"/>
      <c r="E147" s="5"/>
      <c r="F147" s="5"/>
      <c r="G147" s="5"/>
      <c r="H147" s="5"/>
      <c r="I147" s="5"/>
      <c r="J147" s="5"/>
      <c r="K147" s="5"/>
    </row>
    <row r="148" spans="1:11">
      <c r="A148" s="5"/>
      <c r="B148" s="5"/>
      <c r="C148" s="5"/>
      <c r="D148" s="5"/>
      <c r="E148" s="5"/>
      <c r="F148" s="5"/>
      <c r="G148" s="5"/>
      <c r="H148" s="5"/>
      <c r="I148" s="5"/>
      <c r="J148" s="5"/>
      <c r="K148" s="5"/>
    </row>
    <row r="149" spans="1:11">
      <c r="A149" s="5"/>
      <c r="B149" s="5"/>
      <c r="C149" s="5"/>
      <c r="D149" s="5"/>
      <c r="E149" s="5"/>
      <c r="F149" s="5"/>
      <c r="G149" s="5"/>
      <c r="H149" s="5"/>
      <c r="I149" s="5"/>
      <c r="J149" s="5"/>
      <c r="K149" s="5"/>
    </row>
    <row r="150" spans="1:11">
      <c r="A150" s="5"/>
      <c r="B150" s="5"/>
      <c r="C150" s="5"/>
      <c r="D150" s="5"/>
      <c r="E150" s="5"/>
      <c r="F150" s="5"/>
      <c r="G150" s="5"/>
      <c r="H150" s="5"/>
      <c r="I150" s="5"/>
      <c r="J150" s="5"/>
      <c r="K150" s="5"/>
    </row>
    <row r="151" spans="1:11">
      <c r="A151" s="5"/>
      <c r="B151" s="5"/>
      <c r="C151" s="5"/>
      <c r="D151" s="5"/>
      <c r="E151" s="5"/>
      <c r="F151" s="5"/>
      <c r="G151" s="5"/>
      <c r="H151" s="5"/>
      <c r="I151" s="5"/>
      <c r="J151" s="5"/>
      <c r="K151" s="5"/>
    </row>
    <row r="152" spans="1:11">
      <c r="A152" s="5"/>
      <c r="B152" s="5"/>
      <c r="C152" s="5"/>
      <c r="D152" s="5"/>
      <c r="E152" s="5"/>
      <c r="F152" s="5"/>
      <c r="G152" s="5"/>
      <c r="H152" s="5"/>
      <c r="I152" s="5"/>
      <c r="J152" s="5"/>
      <c r="K152" s="5"/>
    </row>
    <row r="153" spans="1:11">
      <c r="A153" s="5"/>
      <c r="B153" s="5"/>
      <c r="C153" s="5"/>
      <c r="D153" s="5"/>
      <c r="E153" s="5"/>
      <c r="F153" s="5"/>
      <c r="G153" s="5"/>
      <c r="H153" s="5"/>
      <c r="I153" s="5"/>
      <c r="J153" s="5"/>
      <c r="K153" s="5"/>
    </row>
    <row r="154" spans="1:11">
      <c r="A154" s="5"/>
      <c r="B154" s="5"/>
      <c r="C154" s="5"/>
      <c r="D154" s="5"/>
      <c r="E154" s="5"/>
      <c r="F154" s="5"/>
      <c r="G154" s="5"/>
      <c r="H154" s="5"/>
      <c r="I154" s="5"/>
      <c r="J154" s="5"/>
      <c r="K154" s="5"/>
    </row>
    <row r="155" spans="1:11">
      <c r="A155" s="5"/>
      <c r="B155" s="5"/>
      <c r="C155" s="5"/>
      <c r="D155" s="5"/>
      <c r="E155" s="5"/>
      <c r="F155" s="5"/>
      <c r="G155" s="5"/>
      <c r="H155" s="5"/>
      <c r="I155" s="5"/>
      <c r="J155" s="5"/>
      <c r="K155" s="5"/>
    </row>
    <row r="156" spans="1:11">
      <c r="A156" s="5"/>
      <c r="B156" s="5"/>
      <c r="C156" s="5"/>
      <c r="D156" s="5"/>
      <c r="E156" s="5"/>
      <c r="F156" s="5"/>
      <c r="G156" s="5"/>
      <c r="H156" s="5"/>
      <c r="I156" s="5"/>
      <c r="J156" s="5"/>
      <c r="K156" s="5"/>
    </row>
    <row r="157" spans="1:11">
      <c r="A157" s="5"/>
      <c r="B157" s="5"/>
      <c r="C157" s="5"/>
      <c r="D157" s="5"/>
      <c r="E157" s="5"/>
      <c r="F157" s="5"/>
      <c r="G157" s="5"/>
      <c r="H157" s="5"/>
      <c r="I157" s="5"/>
      <c r="J157" s="5"/>
      <c r="K157" s="5"/>
    </row>
    <row r="158" spans="1:11">
      <c r="A158" s="5"/>
      <c r="B158" s="5"/>
      <c r="C158" s="5"/>
      <c r="D158" s="5"/>
      <c r="E158" s="5"/>
      <c r="F158" s="5"/>
      <c r="G158" s="5"/>
      <c r="H158" s="5"/>
      <c r="I158" s="5"/>
      <c r="J158" s="5"/>
      <c r="K158" s="5"/>
    </row>
    <row r="159" spans="1:11">
      <c r="A159" s="5"/>
      <c r="B159" s="5"/>
      <c r="C159" s="5"/>
      <c r="D159" s="5"/>
      <c r="E159" s="5"/>
      <c r="F159" s="5"/>
      <c r="G159" s="5"/>
      <c r="H159" s="5"/>
      <c r="I159" s="5"/>
      <c r="J159" s="5"/>
      <c r="K159" s="5"/>
    </row>
    <row r="160" spans="1:11">
      <c r="A160" s="5"/>
      <c r="B160" s="5"/>
      <c r="C160" s="5"/>
      <c r="D160" s="5"/>
      <c r="E160" s="5"/>
      <c r="F160" s="5"/>
      <c r="G160" s="5"/>
      <c r="H160" s="5"/>
      <c r="I160" s="5"/>
      <c r="J160" s="5"/>
      <c r="K160" s="5"/>
    </row>
    <row r="161" spans="1:11">
      <c r="A161" s="5"/>
      <c r="B161" s="5"/>
      <c r="C161" s="5"/>
      <c r="D161" s="5"/>
      <c r="E161" s="5"/>
      <c r="F161" s="5"/>
      <c r="G161" s="5"/>
      <c r="H161" s="5"/>
      <c r="I161" s="5"/>
      <c r="J161" s="5"/>
      <c r="K161" s="5"/>
    </row>
    <row r="162" spans="1:11">
      <c r="A162" s="5"/>
      <c r="B162" s="5"/>
      <c r="C162" s="5"/>
      <c r="D162" s="5"/>
      <c r="E162" s="5"/>
      <c r="F162" s="5"/>
      <c r="G162" s="5"/>
      <c r="H162" s="5"/>
      <c r="I162" s="5"/>
      <c r="J162" s="5"/>
      <c r="K162" s="5"/>
    </row>
    <row r="163" spans="1:11">
      <c r="A163" s="5"/>
      <c r="B163" s="5"/>
      <c r="C163" s="5"/>
      <c r="D163" s="5"/>
      <c r="E163" s="5"/>
      <c r="F163" s="5"/>
      <c r="G163" s="5"/>
      <c r="H163" s="5"/>
      <c r="I163" s="5"/>
      <c r="J163" s="5"/>
      <c r="K163" s="5"/>
    </row>
    <row r="164" spans="1:11">
      <c r="A164" s="5"/>
      <c r="B164" s="5"/>
      <c r="C164" s="5"/>
      <c r="D164" s="5"/>
      <c r="E164" s="5"/>
      <c r="F164" s="5"/>
      <c r="G164" s="5"/>
      <c r="H164" s="5"/>
      <c r="I164" s="5"/>
      <c r="J164" s="5"/>
      <c r="K164" s="5"/>
    </row>
    <row r="165" spans="1:11">
      <c r="A165" s="5"/>
      <c r="B165" s="5"/>
      <c r="C165" s="5"/>
      <c r="D165" s="5"/>
      <c r="E165" s="5"/>
      <c r="F165" s="5"/>
      <c r="G165" s="5"/>
      <c r="H165" s="5"/>
      <c r="I165" s="5"/>
      <c r="J165" s="5"/>
      <c r="K165" s="5"/>
    </row>
    <row r="166" spans="1:11">
      <c r="A166" s="5"/>
      <c r="B166" s="5"/>
      <c r="C166" s="5"/>
      <c r="D166" s="5"/>
      <c r="E166" s="5"/>
      <c r="F166" s="5"/>
      <c r="G166" s="5"/>
      <c r="H166" s="5"/>
      <c r="I166" s="5"/>
      <c r="J166" s="5"/>
      <c r="K166" s="5"/>
    </row>
    <row r="167" spans="1:11">
      <c r="A167" s="5"/>
      <c r="B167" s="5"/>
      <c r="C167" s="5"/>
      <c r="D167" s="5"/>
      <c r="E167" s="5"/>
      <c r="F167" s="5"/>
      <c r="G167" s="5"/>
      <c r="H167" s="5"/>
      <c r="I167" s="5"/>
      <c r="J167" s="5"/>
      <c r="K167" s="5"/>
    </row>
    <row r="168" spans="1:11">
      <c r="A168" s="5"/>
      <c r="B168" s="5"/>
      <c r="C168" s="5"/>
      <c r="D168" s="5"/>
      <c r="E168" s="5"/>
      <c r="F168" s="5"/>
      <c r="G168" s="5"/>
      <c r="H168" s="5"/>
      <c r="I168" s="5"/>
      <c r="J168" s="5"/>
      <c r="K168" s="5"/>
    </row>
    <row r="169" spans="1:11">
      <c r="A169" s="5"/>
      <c r="B169" s="5"/>
      <c r="C169" s="5"/>
      <c r="D169" s="5"/>
      <c r="E169" s="5"/>
      <c r="F169" s="5"/>
      <c r="G169" s="5"/>
      <c r="H169" s="5"/>
      <c r="I169" s="5"/>
      <c r="J169" s="5"/>
      <c r="K169" s="5"/>
    </row>
    <row r="170" spans="1:11">
      <c r="A170" s="5"/>
      <c r="B170" s="5"/>
      <c r="C170" s="5"/>
      <c r="D170" s="5"/>
      <c r="E170" s="5"/>
      <c r="F170" s="5"/>
      <c r="G170" s="5"/>
      <c r="H170" s="5"/>
      <c r="I170" s="5"/>
      <c r="J170" s="5"/>
      <c r="K170" s="5"/>
    </row>
    <row r="171" spans="1:11">
      <c r="A171" s="5"/>
      <c r="B171" s="5"/>
      <c r="C171" s="5"/>
      <c r="D171" s="5"/>
      <c r="E171" s="5"/>
      <c r="F171" s="5"/>
      <c r="G171" s="5"/>
      <c r="H171" s="5"/>
      <c r="I171" s="5"/>
      <c r="J171" s="5"/>
      <c r="K171" s="5"/>
    </row>
    <row r="172" spans="1:11">
      <c r="A172" s="5"/>
      <c r="B172" s="5"/>
      <c r="C172" s="5"/>
      <c r="D172" s="5"/>
      <c r="E172" s="5"/>
      <c r="F172" s="5"/>
      <c r="G172" s="5"/>
      <c r="H172" s="5"/>
      <c r="I172" s="5"/>
      <c r="J172" s="5"/>
      <c r="K172" s="5"/>
    </row>
    <row r="173" spans="1:11">
      <c r="A173" s="5"/>
      <c r="B173" s="5"/>
      <c r="C173" s="5"/>
      <c r="D173" s="5"/>
      <c r="E173" s="5"/>
      <c r="F173" s="5"/>
      <c r="G173" s="5"/>
      <c r="H173" s="5"/>
      <c r="I173" s="5"/>
      <c r="J173" s="5"/>
      <c r="K173" s="5"/>
    </row>
    <row r="174" spans="1:11">
      <c r="A174" s="5"/>
      <c r="B174" s="5"/>
      <c r="C174" s="5"/>
      <c r="D174" s="5"/>
      <c r="E174" s="5"/>
      <c r="F174" s="5"/>
      <c r="G174" s="5"/>
      <c r="H174" s="5"/>
      <c r="I174" s="5"/>
      <c r="J174" s="5"/>
      <c r="K174" s="5"/>
    </row>
    <row r="175" spans="1:11">
      <c r="A175" s="5"/>
      <c r="B175" s="5"/>
      <c r="C175" s="5"/>
      <c r="D175" s="5"/>
      <c r="E175" s="5"/>
      <c r="F175" s="5"/>
      <c r="G175" s="5"/>
      <c r="H175" s="5"/>
      <c r="I175" s="5"/>
      <c r="J175" s="5"/>
      <c r="K175" s="5"/>
    </row>
    <row r="176" spans="1:11">
      <c r="A176" s="5"/>
      <c r="B176" s="5"/>
      <c r="C176" s="5"/>
      <c r="D176" s="5"/>
      <c r="E176" s="5"/>
      <c r="F176" s="5"/>
      <c r="G176" s="5"/>
      <c r="H176" s="5"/>
      <c r="I176" s="5"/>
      <c r="J176" s="5"/>
      <c r="K176" s="5"/>
    </row>
    <row r="177" spans="1:11">
      <c r="A177" s="5"/>
      <c r="B177" s="5"/>
      <c r="C177" s="5"/>
      <c r="D177" s="5"/>
      <c r="E177" s="5"/>
      <c r="F177" s="5"/>
      <c r="G177" s="5"/>
      <c r="H177" s="5"/>
      <c r="I177" s="5"/>
      <c r="J177" s="5"/>
      <c r="K177" s="5"/>
    </row>
    <row r="178" spans="1:11">
      <c r="A178" s="5"/>
      <c r="B178" s="5"/>
      <c r="C178" s="5"/>
      <c r="D178" s="5"/>
      <c r="E178" s="5"/>
      <c r="F178" s="5"/>
      <c r="G178" s="5"/>
      <c r="H178" s="5"/>
      <c r="I178" s="5"/>
      <c r="J178" s="5"/>
      <c r="K178" s="5"/>
    </row>
    <row r="179" spans="1:11">
      <c r="A179" s="5"/>
      <c r="B179" s="5"/>
      <c r="C179" s="5"/>
      <c r="D179" s="5"/>
      <c r="E179" s="5"/>
      <c r="F179" s="5"/>
      <c r="G179" s="5"/>
      <c r="H179" s="5"/>
      <c r="I179" s="5"/>
      <c r="J179" s="5"/>
      <c r="K179" s="5"/>
    </row>
    <row r="180" spans="1:11">
      <c r="A180" s="5"/>
      <c r="B180" s="5"/>
      <c r="C180" s="5"/>
      <c r="D180" s="5"/>
      <c r="E180" s="5"/>
      <c r="F180" s="5"/>
      <c r="G180" s="5"/>
      <c r="H180" s="5"/>
      <c r="I180" s="5"/>
      <c r="J180" s="5"/>
      <c r="K180" s="5"/>
    </row>
    <row r="181" spans="1:11">
      <c r="A181" s="5"/>
      <c r="B181" s="5"/>
      <c r="C181" s="5"/>
      <c r="D181" s="5"/>
      <c r="E181" s="5"/>
      <c r="F181" s="5"/>
      <c r="G181" s="5"/>
      <c r="H181" s="5"/>
      <c r="I181" s="5"/>
      <c r="J181" s="5"/>
      <c r="K181" s="5"/>
    </row>
    <row r="182" spans="1:11">
      <c r="A182" s="5"/>
      <c r="B182" s="5"/>
      <c r="C182" s="5"/>
      <c r="D182" s="5"/>
      <c r="E182" s="5"/>
      <c r="F182" s="5"/>
      <c r="G182" s="5"/>
      <c r="H182" s="5"/>
      <c r="I182" s="5"/>
      <c r="J182" s="5"/>
      <c r="K182" s="5"/>
    </row>
    <row r="183" spans="1:11">
      <c r="A183" s="5"/>
      <c r="B183" s="5"/>
      <c r="C183" s="5"/>
      <c r="D183" s="5"/>
      <c r="E183" s="5"/>
      <c r="F183" s="5"/>
      <c r="G183" s="5"/>
      <c r="H183" s="5"/>
      <c r="I183" s="5"/>
      <c r="J183" s="5"/>
      <c r="K183" s="5"/>
    </row>
    <row r="184" spans="1:11">
      <c r="A184" s="5"/>
      <c r="B184" s="5"/>
      <c r="C184" s="5"/>
      <c r="D184" s="5"/>
      <c r="E184" s="5"/>
      <c r="F184" s="5"/>
      <c r="G184" s="5"/>
      <c r="H184" s="5"/>
      <c r="I184" s="5"/>
      <c r="J184" s="5"/>
      <c r="K184" s="5"/>
    </row>
    <row r="185" spans="1:11">
      <c r="A185" s="5"/>
      <c r="B185" s="5"/>
      <c r="C185" s="5"/>
      <c r="D185" s="5"/>
      <c r="E185" s="5"/>
      <c r="F185" s="5"/>
      <c r="G185" s="5"/>
      <c r="H185" s="5"/>
      <c r="I185" s="5"/>
      <c r="J185" s="5"/>
      <c r="K185" s="5"/>
    </row>
    <row r="186" spans="1:11">
      <c r="A186" s="5"/>
      <c r="B186" s="5"/>
      <c r="C186" s="5"/>
      <c r="D186" s="5"/>
      <c r="E186" s="5"/>
      <c r="F186" s="5"/>
      <c r="G186" s="5"/>
      <c r="H186" s="5"/>
      <c r="I186" s="5"/>
      <c r="J186" s="5"/>
      <c r="K186" s="5"/>
    </row>
    <row r="187" spans="1:11">
      <c r="A187" s="5"/>
      <c r="B187" s="5"/>
      <c r="C187" s="5"/>
      <c r="D187" s="5"/>
      <c r="E187" s="5"/>
      <c r="F187" s="5"/>
      <c r="G187" s="5"/>
      <c r="H187" s="5"/>
      <c r="I187" s="5"/>
      <c r="J187" s="5"/>
      <c r="K187" s="5"/>
    </row>
    <row r="188" spans="1:11">
      <c r="A188" s="5"/>
      <c r="B188" s="5"/>
      <c r="C188" s="5"/>
      <c r="D188" s="5"/>
      <c r="E188" s="5"/>
      <c r="F188" s="5"/>
      <c r="G188" s="5"/>
      <c r="H188" s="5"/>
      <c r="I188" s="5"/>
      <c r="J188" s="5"/>
      <c r="K188" s="5"/>
    </row>
    <row r="189" spans="1:11">
      <c r="A189" s="5"/>
      <c r="B189" s="5"/>
      <c r="C189" s="5"/>
      <c r="D189" s="5"/>
      <c r="E189" s="5"/>
      <c r="F189" s="5"/>
      <c r="G189" s="5"/>
      <c r="H189" s="5"/>
      <c r="I189" s="5"/>
      <c r="J189" s="5"/>
      <c r="K189" s="5"/>
    </row>
    <row r="190" spans="1:11">
      <c r="A190" s="5"/>
      <c r="B190" s="5"/>
      <c r="C190" s="5"/>
      <c r="D190" s="5"/>
      <c r="E190" s="5"/>
      <c r="F190" s="5"/>
      <c r="G190" s="5"/>
      <c r="H190" s="5"/>
      <c r="I190" s="5"/>
      <c r="J190" s="5"/>
      <c r="K190" s="5"/>
    </row>
    <row r="191" spans="1:11">
      <c r="A191" s="5"/>
      <c r="B191" s="5"/>
      <c r="C191" s="5"/>
      <c r="D191" s="5"/>
      <c r="E191" s="5"/>
      <c r="F191" s="5"/>
      <c r="G191" s="5"/>
      <c r="H191" s="5"/>
      <c r="I191" s="5"/>
      <c r="J191" s="5"/>
      <c r="K191" s="5"/>
    </row>
    <row r="192" spans="1:11">
      <c r="A192" s="5"/>
      <c r="B192" s="5"/>
      <c r="C192" s="5"/>
      <c r="D192" s="5"/>
      <c r="E192" s="5"/>
      <c r="F192" s="5"/>
      <c r="G192" s="5"/>
      <c r="H192" s="5"/>
      <c r="I192" s="5"/>
      <c r="J192" s="5"/>
      <c r="K192" s="5"/>
    </row>
    <row r="193" spans="1:11">
      <c r="A193" s="5"/>
      <c r="B193" s="5"/>
      <c r="C193" s="5"/>
      <c r="D193" s="5"/>
      <c r="E193" s="5"/>
      <c r="F193" s="5"/>
      <c r="G193" s="5"/>
      <c r="H193" s="5"/>
      <c r="I193" s="5"/>
      <c r="J193" s="5"/>
      <c r="K193" s="5"/>
    </row>
    <row r="194" spans="1:11">
      <c r="A194" s="5"/>
      <c r="B194" s="5"/>
      <c r="C194" s="5"/>
      <c r="D194" s="5"/>
      <c r="E194" s="5"/>
      <c r="F194" s="5"/>
      <c r="G194" s="5"/>
      <c r="H194" s="5"/>
      <c r="I194" s="5"/>
      <c r="J194" s="5"/>
      <c r="K194" s="5"/>
    </row>
    <row r="195" spans="1:11">
      <c r="A195" s="5"/>
      <c r="B195" s="5"/>
      <c r="C195" s="5"/>
      <c r="D195" s="5"/>
      <c r="E195" s="5"/>
      <c r="F195" s="5"/>
      <c r="G195" s="5"/>
      <c r="H195" s="5"/>
      <c r="I195" s="5"/>
      <c r="J195" s="5"/>
      <c r="K195" s="5"/>
    </row>
    <row r="196" spans="1:11">
      <c r="A196" s="5"/>
      <c r="B196" s="5"/>
      <c r="C196" s="5"/>
      <c r="D196" s="5"/>
      <c r="E196" s="5"/>
      <c r="F196" s="5"/>
      <c r="G196" s="5"/>
      <c r="H196" s="5"/>
      <c r="I196" s="5"/>
      <c r="J196" s="5"/>
      <c r="K196" s="5"/>
    </row>
    <row r="197" spans="1:11">
      <c r="A197" s="5"/>
      <c r="B197" s="5"/>
      <c r="C197" s="5"/>
      <c r="D197" s="5"/>
      <c r="E197" s="5"/>
      <c r="F197" s="5"/>
      <c r="G197" s="5"/>
      <c r="H197" s="5"/>
      <c r="I197" s="5"/>
      <c r="J197" s="5"/>
      <c r="K197" s="5"/>
    </row>
    <row r="198" spans="1:11">
      <c r="A198" s="5"/>
      <c r="B198" s="5"/>
      <c r="C198" s="5"/>
      <c r="D198" s="5"/>
      <c r="E198" s="5"/>
      <c r="F198" s="5"/>
      <c r="G198" s="5"/>
      <c r="H198" s="5"/>
      <c r="I198" s="5"/>
      <c r="J198" s="5"/>
      <c r="K198" s="5"/>
    </row>
    <row r="199" spans="1:11">
      <c r="A199" s="5"/>
      <c r="B199" s="5"/>
      <c r="C199" s="5"/>
      <c r="D199" s="5"/>
      <c r="E199" s="5"/>
      <c r="F199" s="5"/>
      <c r="G199" s="5"/>
      <c r="H199" s="5"/>
      <c r="I199" s="5"/>
      <c r="J199" s="5"/>
      <c r="K199" s="5"/>
    </row>
    <row r="200" spans="1:11">
      <c r="A200" s="5"/>
      <c r="B200" s="5"/>
      <c r="C200" s="5"/>
      <c r="D200" s="5"/>
      <c r="E200" s="5"/>
      <c r="F200" s="5"/>
      <c r="G200" s="5"/>
      <c r="H200" s="5"/>
      <c r="I200" s="5"/>
      <c r="J200" s="5"/>
      <c r="K200" s="5"/>
    </row>
    <row r="201" spans="1:11">
      <c r="A201" s="5"/>
      <c r="B201" s="5"/>
      <c r="C201" s="5"/>
      <c r="D201" s="5"/>
      <c r="E201" s="5"/>
      <c r="F201" s="5"/>
      <c r="G201" s="5"/>
      <c r="H201" s="5"/>
      <c r="I201" s="5"/>
      <c r="J201" s="5"/>
      <c r="K201" s="5"/>
    </row>
    <row r="202" spans="1:11">
      <c r="A202" s="5"/>
      <c r="B202" s="5"/>
      <c r="C202" s="5"/>
      <c r="D202" s="5"/>
      <c r="E202" s="5"/>
      <c r="F202" s="5"/>
      <c r="G202" s="5"/>
      <c r="H202" s="5"/>
      <c r="I202" s="5"/>
      <c r="J202" s="5"/>
      <c r="K202" s="5"/>
    </row>
    <row r="203" spans="1:11">
      <c r="A203" s="5"/>
      <c r="B203" s="5"/>
      <c r="C203" s="5"/>
      <c r="D203" s="5"/>
      <c r="E203" s="5"/>
      <c r="F203" s="5"/>
      <c r="G203" s="5"/>
      <c r="H203" s="5"/>
      <c r="I203" s="5"/>
      <c r="J203" s="5"/>
      <c r="K203" s="5"/>
    </row>
    <row r="204" spans="1:11">
      <c r="A204" s="5"/>
      <c r="B204" s="5"/>
      <c r="C204" s="5"/>
      <c r="D204" s="5"/>
      <c r="E204" s="5"/>
      <c r="F204" s="5"/>
      <c r="G204" s="5"/>
      <c r="H204" s="5"/>
      <c r="I204" s="5"/>
      <c r="J204" s="5"/>
      <c r="K204" s="5"/>
    </row>
    <row r="205" spans="1:11">
      <c r="A205" s="5"/>
      <c r="B205" s="5"/>
      <c r="C205" s="5"/>
      <c r="D205" s="5"/>
      <c r="E205" s="5"/>
      <c r="F205" s="5"/>
      <c r="G205" s="5"/>
      <c r="H205" s="5"/>
      <c r="I205" s="5"/>
      <c r="J205" s="5"/>
      <c r="K205" s="5"/>
    </row>
    <row r="206" spans="1:11">
      <c r="A206" s="5"/>
      <c r="B206" s="5"/>
      <c r="C206" s="5"/>
      <c r="D206" s="5"/>
      <c r="E206" s="5"/>
      <c r="F206" s="5"/>
      <c r="G206" s="5"/>
      <c r="H206" s="5"/>
      <c r="I206" s="5"/>
      <c r="J206" s="5"/>
      <c r="K206" s="5"/>
    </row>
    <row r="207" spans="1:11">
      <c r="A207" s="5"/>
      <c r="B207" s="5"/>
      <c r="C207" s="5"/>
      <c r="D207" s="5"/>
      <c r="E207" s="5"/>
      <c r="F207" s="5"/>
      <c r="G207" s="5"/>
      <c r="H207" s="5"/>
      <c r="I207" s="5"/>
      <c r="J207" s="5"/>
      <c r="K207" s="5"/>
    </row>
    <row r="208" spans="1:11">
      <c r="A208" s="5"/>
      <c r="B208" s="5"/>
      <c r="C208" s="5"/>
      <c r="D208" s="5"/>
      <c r="E208" s="5"/>
      <c r="F208" s="5"/>
      <c r="G208" s="5"/>
      <c r="H208" s="5"/>
      <c r="I208" s="5"/>
      <c r="J208" s="5"/>
      <c r="K208" s="5"/>
    </row>
    <row r="209" spans="1:11">
      <c r="A209" s="5"/>
      <c r="B209" s="5"/>
      <c r="C209" s="5"/>
      <c r="D209" s="5"/>
      <c r="E209" s="5"/>
      <c r="F209" s="5"/>
      <c r="G209" s="5"/>
      <c r="H209" s="5"/>
      <c r="I209" s="5"/>
      <c r="J209" s="5"/>
      <c r="K209" s="5"/>
    </row>
    <row r="210" spans="1:11">
      <c r="A210" s="5"/>
      <c r="B210" s="5"/>
      <c r="C210" s="5"/>
      <c r="D210" s="5"/>
      <c r="E210" s="5"/>
      <c r="F210" s="5"/>
      <c r="G210" s="5"/>
      <c r="H210" s="5"/>
      <c r="I210" s="5"/>
      <c r="J210" s="5"/>
      <c r="K210" s="5"/>
    </row>
    <row r="211" spans="1:11">
      <c r="A211" s="5"/>
      <c r="B211" s="5"/>
      <c r="C211" s="5"/>
      <c r="D211" s="5"/>
      <c r="E211" s="5"/>
      <c r="F211" s="5"/>
      <c r="G211" s="5"/>
      <c r="H211" s="5"/>
      <c r="I211" s="5"/>
      <c r="J211" s="5"/>
      <c r="K211" s="5"/>
    </row>
    <row r="212" spans="1:11">
      <c r="A212" s="5"/>
      <c r="B212" s="5"/>
      <c r="C212" s="5"/>
      <c r="D212" s="5"/>
      <c r="E212" s="5"/>
      <c r="F212" s="5"/>
      <c r="G212" s="5"/>
      <c r="H212" s="5"/>
      <c r="I212" s="5"/>
      <c r="J212" s="5"/>
      <c r="K212" s="5"/>
    </row>
    <row r="213" spans="1:11">
      <c r="A213" s="5"/>
      <c r="B213" s="5"/>
      <c r="C213" s="5"/>
      <c r="D213" s="5"/>
      <c r="E213" s="5"/>
      <c r="F213" s="5"/>
      <c r="G213" s="5"/>
      <c r="H213" s="5"/>
      <c r="I213" s="5"/>
      <c r="J213" s="5"/>
      <c r="K213" s="5"/>
    </row>
    <row r="214" spans="1:11">
      <c r="A214" s="5"/>
      <c r="B214" s="5"/>
      <c r="C214" s="5"/>
      <c r="D214" s="5"/>
      <c r="E214" s="5"/>
      <c r="F214" s="5"/>
      <c r="G214" s="5"/>
      <c r="H214" s="5"/>
      <c r="I214" s="5"/>
      <c r="J214" s="5"/>
      <c r="K214" s="5"/>
    </row>
    <row r="215" spans="1:11">
      <c r="A215" s="5"/>
      <c r="B215" s="5"/>
      <c r="C215" s="5"/>
      <c r="D215" s="5"/>
      <c r="E215" s="5"/>
      <c r="F215" s="5"/>
      <c r="G215" s="5"/>
      <c r="H215" s="5"/>
      <c r="I215" s="5"/>
      <c r="J215" s="5"/>
      <c r="K215" s="5"/>
    </row>
    <row r="216" spans="1:11">
      <c r="A216" s="5"/>
      <c r="B216" s="5"/>
      <c r="C216" s="5"/>
      <c r="D216" s="5"/>
      <c r="E216" s="5"/>
      <c r="F216" s="5"/>
      <c r="G216" s="5"/>
      <c r="H216" s="5"/>
      <c r="I216" s="5"/>
      <c r="J216" s="5"/>
      <c r="K216" s="5"/>
    </row>
    <row r="217" spans="1:11">
      <c r="A217" s="5"/>
      <c r="B217" s="5"/>
      <c r="C217" s="5"/>
      <c r="D217" s="5"/>
      <c r="E217" s="5"/>
      <c r="F217" s="5"/>
      <c r="G217" s="5"/>
      <c r="H217" s="5"/>
      <c r="I217" s="5"/>
      <c r="J217" s="5"/>
      <c r="K217" s="5"/>
    </row>
    <row r="218" spans="1:11">
      <c r="A218" s="5"/>
      <c r="B218" s="5"/>
      <c r="C218" s="5"/>
      <c r="D218" s="5"/>
      <c r="E218" s="5"/>
      <c r="F218" s="5"/>
      <c r="G218" s="5"/>
      <c r="H218" s="5"/>
      <c r="I218" s="5"/>
      <c r="J218" s="5"/>
      <c r="K218" s="5"/>
    </row>
    <row r="219" spans="1:11">
      <c r="A219" s="5"/>
      <c r="B219" s="5"/>
      <c r="C219" s="5"/>
      <c r="D219" s="5"/>
      <c r="E219" s="5"/>
      <c r="F219" s="5"/>
      <c r="G219" s="5"/>
      <c r="H219" s="5"/>
      <c r="I219" s="5"/>
      <c r="J219" s="5"/>
      <c r="K219" s="5"/>
    </row>
    <row r="220" spans="1:11">
      <c r="A220" s="5"/>
      <c r="B220" s="5"/>
      <c r="C220" s="5"/>
      <c r="D220" s="5"/>
      <c r="E220" s="5"/>
      <c r="F220" s="5"/>
      <c r="G220" s="5"/>
      <c r="H220" s="5"/>
      <c r="I220" s="5"/>
      <c r="J220" s="5"/>
      <c r="K220" s="5"/>
    </row>
    <row r="221" spans="1:11">
      <c r="A221" s="5"/>
      <c r="B221" s="5"/>
      <c r="C221" s="5"/>
      <c r="D221" s="5"/>
      <c r="E221" s="5"/>
      <c r="F221" s="5"/>
      <c r="G221" s="5"/>
      <c r="H221" s="5"/>
      <c r="I221" s="5"/>
      <c r="J221" s="5"/>
      <c r="K221" s="5"/>
    </row>
    <row r="222" spans="1:11">
      <c r="A222" s="5"/>
      <c r="B222" s="5"/>
      <c r="C222" s="5"/>
      <c r="D222" s="5"/>
      <c r="E222" s="5"/>
      <c r="F222" s="5"/>
      <c r="G222" s="5"/>
      <c r="H222" s="5"/>
      <c r="I222" s="5"/>
      <c r="J222" s="5"/>
      <c r="K222" s="5"/>
    </row>
    <row r="223" spans="1:11">
      <c r="A223" s="5"/>
      <c r="B223" s="5"/>
      <c r="C223" s="5"/>
      <c r="D223" s="5"/>
      <c r="E223" s="5"/>
      <c r="F223" s="5"/>
      <c r="G223" s="5"/>
      <c r="H223" s="5"/>
      <c r="I223" s="5"/>
      <c r="J223" s="5"/>
      <c r="K223" s="5"/>
    </row>
    <row r="224" spans="1:11">
      <c r="A224" s="5"/>
      <c r="B224" s="5"/>
      <c r="C224" s="5"/>
      <c r="D224" s="5"/>
      <c r="E224" s="5"/>
      <c r="F224" s="5"/>
      <c r="G224" s="5"/>
      <c r="H224" s="5"/>
      <c r="I224" s="5"/>
      <c r="J224" s="5"/>
      <c r="K224" s="5"/>
    </row>
    <row r="225" spans="1:11">
      <c r="A225" s="5"/>
      <c r="B225" s="5"/>
      <c r="C225" s="5"/>
      <c r="D225" s="5"/>
      <c r="E225" s="5"/>
      <c r="F225" s="5"/>
      <c r="G225" s="5"/>
      <c r="H225" s="5"/>
      <c r="I225" s="5"/>
      <c r="J225" s="5"/>
      <c r="K225" s="5"/>
    </row>
    <row r="226" spans="1:11">
      <c r="A226" s="5"/>
      <c r="B226" s="5"/>
      <c r="C226" s="5"/>
      <c r="D226" s="5"/>
      <c r="E226" s="5"/>
      <c r="F226" s="5"/>
      <c r="G226" s="5"/>
      <c r="H226" s="5"/>
      <c r="I226" s="5"/>
      <c r="J226" s="5"/>
      <c r="K226" s="5"/>
    </row>
    <row r="227" spans="1:11">
      <c r="A227" s="5"/>
      <c r="B227" s="5"/>
      <c r="C227" s="5"/>
      <c r="D227" s="5"/>
      <c r="E227" s="5"/>
      <c r="F227" s="5"/>
      <c r="G227" s="5"/>
      <c r="H227" s="5"/>
      <c r="I227" s="5"/>
      <c r="J227" s="5"/>
      <c r="K227" s="5"/>
    </row>
    <row r="228" spans="1:11">
      <c r="A228" s="5"/>
      <c r="B228" s="5"/>
      <c r="C228" s="5"/>
      <c r="D228" s="5"/>
      <c r="E228" s="5"/>
      <c r="F228" s="5"/>
      <c r="G228" s="5"/>
      <c r="H228" s="5"/>
      <c r="I228" s="5"/>
      <c r="J228" s="5"/>
      <c r="K228" s="5"/>
    </row>
    <row r="229" spans="1:11">
      <c r="A229" s="5"/>
      <c r="B229" s="5"/>
      <c r="C229" s="5"/>
      <c r="D229" s="5"/>
      <c r="E229" s="5"/>
      <c r="F229" s="5"/>
      <c r="G229" s="5"/>
      <c r="H229" s="5"/>
      <c r="I229" s="5"/>
      <c r="J229" s="5"/>
      <c r="K229" s="5"/>
    </row>
    <row r="230" spans="1:11">
      <c r="A230" s="5"/>
      <c r="B230" s="5"/>
      <c r="C230" s="5"/>
      <c r="D230" s="5"/>
      <c r="E230" s="5"/>
      <c r="F230" s="5"/>
      <c r="G230" s="5"/>
      <c r="H230" s="5"/>
      <c r="I230" s="5"/>
      <c r="J230" s="5"/>
      <c r="K230" s="5"/>
    </row>
    <row r="231" spans="1:11">
      <c r="A231" s="5"/>
      <c r="B231" s="5"/>
      <c r="C231" s="5"/>
      <c r="D231" s="5"/>
      <c r="E231" s="5"/>
      <c r="F231" s="5"/>
      <c r="G231" s="5"/>
      <c r="H231" s="5"/>
      <c r="I231" s="5"/>
      <c r="J231" s="5"/>
      <c r="K231" s="5"/>
    </row>
    <row r="232" spans="1:11">
      <c r="A232" s="5"/>
      <c r="B232" s="5"/>
      <c r="C232" s="5"/>
      <c r="D232" s="5"/>
      <c r="E232" s="5"/>
      <c r="F232" s="5"/>
      <c r="G232" s="5"/>
      <c r="H232" s="5"/>
      <c r="I232" s="5"/>
      <c r="J232" s="5"/>
      <c r="K232" s="5"/>
    </row>
    <row r="233" spans="1:11">
      <c r="A233" s="5"/>
      <c r="B233" s="5"/>
      <c r="C233" s="5"/>
      <c r="D233" s="5"/>
      <c r="E233" s="5"/>
      <c r="F233" s="5"/>
      <c r="G233" s="5"/>
      <c r="H233" s="5"/>
      <c r="I233" s="5"/>
      <c r="J233" s="5"/>
      <c r="K233" s="5"/>
    </row>
    <row r="234" spans="1:11">
      <c r="A234" s="5"/>
      <c r="B234" s="5"/>
      <c r="C234" s="5"/>
      <c r="D234" s="5"/>
      <c r="E234" s="5"/>
      <c r="F234" s="5"/>
      <c r="G234" s="5"/>
      <c r="H234" s="5"/>
      <c r="I234" s="5"/>
      <c r="J234" s="5"/>
      <c r="K234" s="5"/>
    </row>
    <row r="235" spans="1:11">
      <c r="A235" s="5"/>
      <c r="B235" s="5"/>
      <c r="C235" s="5"/>
      <c r="D235" s="5"/>
      <c r="E235" s="5"/>
      <c r="F235" s="5"/>
      <c r="G235" s="5"/>
      <c r="H235" s="5"/>
      <c r="I235" s="5"/>
      <c r="J235" s="5"/>
      <c r="K235" s="5"/>
    </row>
    <row r="236" spans="1:11">
      <c r="A236" s="5"/>
      <c r="B236" s="5"/>
      <c r="C236" s="5"/>
      <c r="D236" s="5"/>
      <c r="E236" s="5"/>
      <c r="F236" s="5"/>
      <c r="G236" s="5"/>
      <c r="H236" s="5"/>
      <c r="I236" s="5"/>
      <c r="J236" s="5"/>
      <c r="K236" s="5"/>
    </row>
    <row r="237" spans="1:11">
      <c r="A237" s="5"/>
      <c r="B237" s="5"/>
      <c r="C237" s="5"/>
      <c r="D237" s="5"/>
      <c r="E237" s="5"/>
      <c r="F237" s="5"/>
      <c r="G237" s="5"/>
      <c r="H237" s="5"/>
      <c r="I237" s="5"/>
      <c r="J237" s="5"/>
      <c r="K237" s="5"/>
    </row>
    <row r="238" spans="1:11">
      <c r="A238" s="5"/>
      <c r="B238" s="5"/>
      <c r="C238" s="5"/>
      <c r="D238" s="5"/>
      <c r="E238" s="5"/>
      <c r="F238" s="5"/>
      <c r="G238" s="5"/>
      <c r="H238" s="5"/>
      <c r="I238" s="5"/>
      <c r="J238" s="5"/>
      <c r="K238" s="5"/>
    </row>
    <row r="239" spans="1:11">
      <c r="A239" s="5"/>
      <c r="B239" s="5"/>
      <c r="C239" s="5"/>
      <c r="D239" s="5"/>
      <c r="E239" s="5"/>
      <c r="F239" s="5"/>
      <c r="G239" s="5"/>
      <c r="H239" s="5"/>
      <c r="I239" s="5"/>
      <c r="J239" s="5"/>
      <c r="K239" s="5"/>
    </row>
    <row r="240" spans="1:11">
      <c r="A240" s="5"/>
      <c r="B240" s="5"/>
      <c r="C240" s="5"/>
      <c r="D240" s="5"/>
      <c r="E240" s="5"/>
      <c r="F240" s="5"/>
      <c r="G240" s="5"/>
      <c r="H240" s="5"/>
      <c r="I240" s="5"/>
      <c r="J240" s="5"/>
      <c r="K240" s="5"/>
    </row>
    <row r="241" spans="1:11">
      <c r="A241" s="5"/>
      <c r="B241" s="5"/>
      <c r="C241" s="5"/>
      <c r="D241" s="5"/>
      <c r="E241" s="5"/>
      <c r="F241" s="5"/>
      <c r="G241" s="5"/>
      <c r="H241" s="5"/>
      <c r="I241" s="5"/>
      <c r="J241" s="5"/>
      <c r="K241" s="5"/>
    </row>
    <row r="242" spans="1:11">
      <c r="A242" s="5"/>
      <c r="B242" s="5"/>
      <c r="C242" s="5"/>
      <c r="D242" s="5"/>
      <c r="E242" s="5"/>
      <c r="F242" s="5"/>
      <c r="G242" s="5"/>
      <c r="H242" s="5"/>
      <c r="I242" s="5"/>
      <c r="J242" s="5"/>
      <c r="K242" s="5"/>
    </row>
    <row r="243" spans="1:11">
      <c r="A243" s="5"/>
      <c r="B243" s="5"/>
      <c r="C243" s="5"/>
      <c r="D243" s="5"/>
      <c r="E243" s="5"/>
      <c r="F243" s="5"/>
      <c r="G243" s="5"/>
      <c r="H243" s="5"/>
      <c r="I243" s="5"/>
      <c r="J243" s="5"/>
      <c r="K243" s="5"/>
    </row>
    <row r="244" spans="1:11">
      <c r="A244" s="5"/>
      <c r="B244" s="5"/>
      <c r="C244" s="5"/>
      <c r="D244" s="5"/>
      <c r="E244" s="5"/>
      <c r="F244" s="5"/>
      <c r="G244" s="5"/>
      <c r="H244" s="5"/>
      <c r="I244" s="5"/>
      <c r="J244" s="5"/>
      <c r="K244" s="5"/>
    </row>
    <row r="245" spans="1:11">
      <c r="A245" s="5"/>
      <c r="B245" s="5"/>
      <c r="C245" s="5"/>
      <c r="D245" s="5"/>
      <c r="E245" s="5"/>
      <c r="F245" s="5"/>
      <c r="G245" s="5"/>
      <c r="H245" s="5"/>
      <c r="I245" s="5"/>
      <c r="J245" s="5"/>
      <c r="K245" s="5"/>
    </row>
    <row r="246" spans="1:11">
      <c r="A246" s="5"/>
      <c r="B246" s="5"/>
      <c r="C246" s="5"/>
      <c r="D246" s="5"/>
      <c r="E246" s="5"/>
      <c r="F246" s="5"/>
      <c r="G246" s="5"/>
      <c r="H246" s="5"/>
      <c r="I246" s="5"/>
      <c r="J246" s="5"/>
      <c r="K246" s="5"/>
    </row>
    <row r="247" spans="1:11">
      <c r="A247" s="5"/>
      <c r="B247" s="5"/>
      <c r="C247" s="5"/>
      <c r="D247" s="5"/>
      <c r="E247" s="5"/>
      <c r="F247" s="5"/>
      <c r="G247" s="5"/>
      <c r="H247" s="5"/>
      <c r="I247" s="5"/>
      <c r="J247" s="5"/>
      <c r="K247" s="5"/>
    </row>
    <row r="248" spans="1:11">
      <c r="A248" s="5"/>
      <c r="B248" s="5"/>
      <c r="C248" s="5"/>
      <c r="D248" s="5"/>
      <c r="E248" s="5"/>
      <c r="F248" s="5"/>
      <c r="G248" s="5"/>
      <c r="H248" s="5"/>
      <c r="I248" s="5"/>
      <c r="J248" s="5"/>
      <c r="K248" s="5"/>
    </row>
    <row r="249" spans="1:11">
      <c r="A249" s="5"/>
      <c r="B249" s="5"/>
      <c r="C249" s="5"/>
      <c r="D249" s="5"/>
      <c r="E249" s="5"/>
      <c r="F249" s="5"/>
      <c r="G249" s="5"/>
      <c r="H249" s="5"/>
      <c r="I249" s="5"/>
      <c r="J249" s="5"/>
      <c r="K249" s="5"/>
    </row>
    <row r="250" spans="1:11">
      <c r="A250" s="5"/>
      <c r="B250" s="5"/>
      <c r="C250" s="5"/>
      <c r="D250" s="5"/>
      <c r="E250" s="5"/>
      <c r="F250" s="5"/>
      <c r="G250" s="5"/>
      <c r="H250" s="5"/>
      <c r="I250" s="5"/>
      <c r="J250" s="5"/>
      <c r="K250" s="5"/>
    </row>
    <row r="251" spans="1:11">
      <c r="A251" s="5"/>
      <c r="B251" s="5"/>
      <c r="C251" s="5"/>
      <c r="D251" s="5"/>
      <c r="E251" s="5"/>
      <c r="F251" s="5"/>
      <c r="G251" s="5"/>
      <c r="H251" s="5"/>
      <c r="I251" s="5"/>
      <c r="J251" s="5"/>
      <c r="K251" s="5"/>
    </row>
    <row r="252" spans="1:11">
      <c r="A252" s="5"/>
      <c r="B252" s="5"/>
      <c r="C252" s="5"/>
      <c r="D252" s="5"/>
      <c r="E252" s="5"/>
      <c r="F252" s="5"/>
      <c r="G252" s="5"/>
      <c r="H252" s="5"/>
      <c r="I252" s="5"/>
      <c r="J252" s="5"/>
      <c r="K252" s="5"/>
    </row>
    <row r="253" spans="1:11">
      <c r="A253" s="5"/>
      <c r="B253" s="5"/>
      <c r="C253" s="5"/>
      <c r="D253" s="5"/>
      <c r="E253" s="5"/>
      <c r="F253" s="5"/>
      <c r="G253" s="5"/>
      <c r="H253" s="5"/>
      <c r="I253" s="5"/>
      <c r="J253" s="5"/>
      <c r="K253" s="5"/>
    </row>
    <row r="254" spans="1:11">
      <c r="A254" s="5"/>
      <c r="B254" s="5"/>
      <c r="C254" s="5"/>
      <c r="D254" s="5"/>
      <c r="E254" s="5"/>
      <c r="F254" s="5"/>
      <c r="G254" s="5"/>
      <c r="H254" s="5"/>
      <c r="I254" s="5"/>
      <c r="J254" s="5"/>
      <c r="K254" s="5"/>
    </row>
    <row r="255" spans="1:11">
      <c r="A255" s="5"/>
      <c r="B255" s="5"/>
      <c r="C255" s="5"/>
      <c r="D255" s="5"/>
      <c r="E255" s="5"/>
      <c r="F255" s="5"/>
      <c r="G255" s="5"/>
      <c r="H255" s="5"/>
      <c r="I255" s="5"/>
      <c r="J255" s="5"/>
      <c r="K255" s="5"/>
    </row>
    <row r="256" spans="1:11">
      <c r="A256" s="5"/>
      <c r="B256" s="5"/>
      <c r="C256" s="5"/>
      <c r="D256" s="5"/>
      <c r="E256" s="5"/>
      <c r="F256" s="5"/>
      <c r="G256" s="5"/>
      <c r="H256" s="5"/>
      <c r="I256" s="5"/>
      <c r="J256" s="5"/>
      <c r="K256" s="5"/>
    </row>
    <row r="257" spans="1:11">
      <c r="A257" s="5"/>
      <c r="B257" s="5"/>
      <c r="C257" s="5"/>
      <c r="D257" s="5"/>
      <c r="E257" s="5"/>
      <c r="F257" s="5"/>
      <c r="G257" s="5"/>
      <c r="H257" s="5"/>
      <c r="I257" s="5"/>
      <c r="J257" s="5"/>
      <c r="K257" s="5"/>
    </row>
    <row r="258" spans="1:11">
      <c r="A258" s="5"/>
      <c r="B258" s="5"/>
      <c r="C258" s="5"/>
      <c r="D258" s="5"/>
      <c r="E258" s="5"/>
      <c r="F258" s="5"/>
      <c r="G258" s="5"/>
      <c r="H258" s="5"/>
      <c r="I258" s="5"/>
      <c r="J258" s="5"/>
      <c r="K258" s="5"/>
    </row>
    <row r="259" spans="1:11">
      <c r="A259" s="5"/>
      <c r="B259" s="5"/>
      <c r="C259" s="5"/>
      <c r="D259" s="5"/>
      <c r="E259" s="5"/>
      <c r="F259" s="5"/>
      <c r="G259" s="5"/>
      <c r="H259" s="5"/>
      <c r="I259" s="5"/>
      <c r="J259" s="5"/>
      <c r="K259" s="5"/>
    </row>
    <row r="260" spans="1:11">
      <c r="A260" s="5"/>
      <c r="B260" s="5"/>
      <c r="C260" s="5"/>
      <c r="D260" s="5"/>
      <c r="E260" s="5"/>
      <c r="F260" s="5"/>
      <c r="G260" s="5"/>
      <c r="H260" s="5"/>
      <c r="I260" s="5"/>
      <c r="J260" s="5"/>
      <c r="K260" s="5"/>
    </row>
    <row r="261" spans="1:11">
      <c r="A261" s="5"/>
      <c r="B261" s="5"/>
      <c r="C261" s="5"/>
      <c r="D261" s="5"/>
      <c r="E261" s="5"/>
      <c r="F261" s="5"/>
      <c r="G261" s="5"/>
      <c r="H261" s="5"/>
      <c r="I261" s="5"/>
      <c r="J261" s="5"/>
      <c r="K261" s="5"/>
    </row>
    <row r="262" spans="1:11">
      <c r="A262" s="5"/>
      <c r="B262" s="5"/>
      <c r="C262" s="5"/>
      <c r="D262" s="5"/>
      <c r="E262" s="5"/>
      <c r="F262" s="5"/>
      <c r="G262" s="5"/>
      <c r="H262" s="5"/>
      <c r="I262" s="5"/>
      <c r="J262" s="5"/>
      <c r="K262" s="5"/>
    </row>
    <row r="263" spans="1:11">
      <c r="A263" s="5"/>
      <c r="B263" s="5"/>
      <c r="C263" s="5"/>
      <c r="D263" s="5"/>
      <c r="E263" s="5"/>
      <c r="F263" s="5"/>
      <c r="G263" s="5"/>
      <c r="H263" s="5"/>
      <c r="I263" s="5"/>
      <c r="J263" s="5"/>
      <c r="K263" s="5"/>
    </row>
    <row r="264" spans="1:11">
      <c r="A264" s="5"/>
      <c r="B264" s="5"/>
      <c r="C264" s="5"/>
      <c r="D264" s="5"/>
      <c r="E264" s="5"/>
      <c r="F264" s="5"/>
      <c r="G264" s="5"/>
      <c r="H264" s="5"/>
      <c r="I264" s="5"/>
      <c r="J264" s="5"/>
      <c r="K264" s="5"/>
    </row>
    <row r="265" spans="1:11">
      <c r="A265" s="5"/>
      <c r="B265" s="5"/>
      <c r="C265" s="5"/>
      <c r="D265" s="5"/>
      <c r="E265" s="5"/>
      <c r="F265" s="5"/>
      <c r="G265" s="5"/>
      <c r="H265" s="5"/>
      <c r="I265" s="5"/>
      <c r="J265" s="5"/>
      <c r="K265" s="5"/>
    </row>
    <row r="266" spans="1:11">
      <c r="A266" s="5"/>
      <c r="B266" s="5"/>
      <c r="C266" s="5"/>
      <c r="D266" s="5"/>
      <c r="E266" s="5"/>
      <c r="F266" s="5"/>
      <c r="G266" s="5"/>
      <c r="H266" s="5"/>
      <c r="I266" s="5"/>
      <c r="J266" s="5"/>
      <c r="K266" s="5"/>
    </row>
    <row r="267" spans="1:11">
      <c r="A267" s="5"/>
      <c r="B267" s="5"/>
      <c r="C267" s="5"/>
      <c r="D267" s="5"/>
      <c r="E267" s="5"/>
      <c r="F267" s="5"/>
      <c r="G267" s="5"/>
      <c r="H267" s="5"/>
      <c r="I267" s="5"/>
      <c r="J267" s="5"/>
      <c r="K267" s="5"/>
    </row>
    <row r="268" spans="1:11">
      <c r="A268" s="5"/>
      <c r="B268" s="5"/>
      <c r="C268" s="5"/>
      <c r="D268" s="5"/>
      <c r="E268" s="5"/>
      <c r="F268" s="5"/>
      <c r="G268" s="5"/>
      <c r="H268" s="5"/>
      <c r="I268" s="5"/>
      <c r="J268" s="5"/>
      <c r="K268" s="5"/>
    </row>
    <row r="269" spans="1:11">
      <c r="A269" s="5"/>
      <c r="B269" s="5"/>
      <c r="C269" s="5"/>
      <c r="D269" s="5"/>
      <c r="E269" s="5"/>
      <c r="F269" s="5"/>
      <c r="G269" s="5"/>
      <c r="H269" s="5"/>
      <c r="I269" s="5"/>
      <c r="J269" s="5"/>
      <c r="K269" s="5"/>
    </row>
    <row r="270" spans="1:11">
      <c r="A270" s="5"/>
      <c r="B270" s="5"/>
      <c r="C270" s="5"/>
      <c r="D270" s="5"/>
      <c r="E270" s="5"/>
      <c r="F270" s="5"/>
      <c r="G270" s="5"/>
      <c r="H270" s="5"/>
      <c r="I270" s="5"/>
      <c r="J270" s="5"/>
      <c r="K270" s="5"/>
    </row>
    <row r="271" spans="1:11">
      <c r="A271" s="5"/>
      <c r="B271" s="5"/>
      <c r="C271" s="5"/>
      <c r="D271" s="5"/>
      <c r="E271" s="5"/>
      <c r="F271" s="5"/>
      <c r="G271" s="5"/>
      <c r="H271" s="5"/>
      <c r="I271" s="5"/>
      <c r="J271" s="5"/>
      <c r="K271" s="5"/>
    </row>
    <row r="272" spans="1:11">
      <c r="A272" s="5"/>
      <c r="B272" s="5"/>
      <c r="C272" s="5"/>
      <c r="D272" s="5"/>
      <c r="E272" s="5"/>
      <c r="F272" s="5"/>
      <c r="G272" s="5"/>
      <c r="H272" s="5"/>
      <c r="I272" s="5"/>
      <c r="J272" s="5"/>
      <c r="K272" s="5"/>
    </row>
    <row r="273" spans="1:11">
      <c r="A273" s="5"/>
      <c r="B273" s="5"/>
      <c r="C273" s="5"/>
      <c r="D273" s="5"/>
      <c r="E273" s="5"/>
      <c r="F273" s="5"/>
      <c r="G273" s="5"/>
      <c r="H273" s="5"/>
      <c r="I273" s="5"/>
      <c r="J273" s="5"/>
      <c r="K273" s="5"/>
    </row>
    <row r="274" spans="1:11">
      <c r="A274" s="5"/>
      <c r="B274" s="5"/>
      <c r="C274" s="5"/>
      <c r="D274" s="5"/>
      <c r="E274" s="5"/>
      <c r="F274" s="5"/>
      <c r="G274" s="5"/>
      <c r="H274" s="5"/>
      <c r="I274" s="5"/>
      <c r="J274" s="5"/>
      <c r="K274" s="5"/>
    </row>
    <row r="275" spans="1:11">
      <c r="A275" s="5"/>
      <c r="B275" s="5"/>
      <c r="C275" s="5"/>
      <c r="D275" s="5"/>
      <c r="E275" s="5"/>
      <c r="F275" s="5"/>
      <c r="G275" s="5"/>
      <c r="H275" s="5"/>
      <c r="I275" s="5"/>
      <c r="J275" s="5"/>
      <c r="K275" s="5"/>
    </row>
    <row r="276" spans="1:11">
      <c r="A276" s="5"/>
      <c r="B276" s="5"/>
      <c r="C276" s="5"/>
      <c r="D276" s="5"/>
      <c r="E276" s="5"/>
      <c r="F276" s="5"/>
      <c r="G276" s="5"/>
      <c r="H276" s="5"/>
      <c r="I276" s="5"/>
      <c r="J276" s="5"/>
      <c r="K276" s="5"/>
    </row>
    <row r="277" spans="1:11">
      <c r="A277" s="5"/>
      <c r="B277" s="5"/>
      <c r="C277" s="5"/>
      <c r="D277" s="5"/>
      <c r="E277" s="5"/>
      <c r="F277" s="5"/>
      <c r="G277" s="5"/>
      <c r="H277" s="5"/>
      <c r="I277" s="5"/>
      <c r="J277" s="5"/>
      <c r="K277" s="5"/>
    </row>
    <row r="278" spans="1:11">
      <c r="A278" s="5"/>
      <c r="B278" s="5"/>
      <c r="C278" s="5"/>
      <c r="D278" s="5"/>
      <c r="E278" s="5"/>
      <c r="F278" s="5"/>
      <c r="G278" s="5"/>
      <c r="H278" s="5"/>
      <c r="I278" s="5"/>
      <c r="J278" s="5"/>
      <c r="K278" s="5"/>
    </row>
    <row r="279" spans="1:11">
      <c r="A279" s="5"/>
      <c r="B279" s="5"/>
      <c r="C279" s="5"/>
      <c r="D279" s="5"/>
      <c r="E279" s="5"/>
      <c r="F279" s="5"/>
      <c r="G279" s="5"/>
      <c r="H279" s="5"/>
      <c r="I279" s="5"/>
      <c r="J279" s="5"/>
      <c r="K279" s="5"/>
    </row>
    <row r="280" spans="1:11">
      <c r="A280" s="5"/>
      <c r="B280" s="5"/>
      <c r="C280" s="5"/>
      <c r="D280" s="5"/>
      <c r="E280" s="5"/>
      <c r="F280" s="5"/>
      <c r="G280" s="5"/>
      <c r="H280" s="5"/>
      <c r="I280" s="5"/>
      <c r="J280" s="5"/>
      <c r="K280" s="5"/>
    </row>
    <row r="281" spans="1:11">
      <c r="A281" s="5"/>
      <c r="B281" s="5"/>
      <c r="C281" s="5"/>
      <c r="D281" s="5"/>
      <c r="E281" s="5"/>
      <c r="F281" s="5"/>
      <c r="G281" s="5"/>
      <c r="H281" s="5"/>
      <c r="I281" s="5"/>
      <c r="J281" s="5"/>
      <c r="K281" s="5"/>
    </row>
    <row r="282" spans="1:11">
      <c r="A282" s="5"/>
      <c r="B282" s="5"/>
      <c r="C282" s="5"/>
      <c r="D282" s="5"/>
      <c r="E282" s="5"/>
      <c r="F282" s="5"/>
      <c r="G282" s="5"/>
      <c r="H282" s="5"/>
      <c r="I282" s="5"/>
      <c r="J282" s="5"/>
      <c r="K282" s="5"/>
    </row>
    <row r="283" spans="1:11">
      <c r="A283" s="5"/>
      <c r="B283" s="5"/>
      <c r="C283" s="5"/>
      <c r="D283" s="5"/>
      <c r="E283" s="5"/>
      <c r="F283" s="5"/>
      <c r="G283" s="5"/>
      <c r="H283" s="5"/>
      <c r="I283" s="5"/>
      <c r="J283" s="5"/>
      <c r="K283" s="5"/>
    </row>
    <row r="284" spans="1:11">
      <c r="A284" s="5"/>
      <c r="B284" s="5"/>
      <c r="C284" s="5"/>
      <c r="D284" s="5"/>
      <c r="E284" s="5"/>
      <c r="F284" s="5"/>
      <c r="G284" s="5"/>
      <c r="H284" s="5"/>
      <c r="I284" s="5"/>
      <c r="J284" s="5"/>
      <c r="K284" s="5"/>
    </row>
    <row r="285" spans="1:11">
      <c r="A285" s="5"/>
      <c r="B285" s="5"/>
      <c r="C285" s="5"/>
      <c r="D285" s="5"/>
      <c r="E285" s="5"/>
      <c r="F285" s="5"/>
      <c r="G285" s="5"/>
      <c r="H285" s="5"/>
      <c r="I285" s="5"/>
      <c r="J285" s="5"/>
      <c r="K285" s="5"/>
    </row>
    <row r="286" spans="1:11">
      <c r="A286" s="5"/>
      <c r="B286" s="5"/>
      <c r="C286" s="5"/>
      <c r="D286" s="5"/>
      <c r="E286" s="5"/>
      <c r="F286" s="5"/>
      <c r="G286" s="5"/>
      <c r="H286" s="5"/>
      <c r="I286" s="5"/>
      <c r="J286" s="5"/>
      <c r="K286" s="5"/>
    </row>
    <row r="287" spans="1:11">
      <c r="A287" s="5"/>
      <c r="B287" s="5"/>
      <c r="C287" s="5"/>
      <c r="D287" s="5"/>
      <c r="E287" s="5"/>
      <c r="F287" s="5"/>
      <c r="G287" s="5"/>
      <c r="H287" s="5"/>
      <c r="I287" s="5"/>
      <c r="J287" s="5"/>
      <c r="K287" s="5"/>
    </row>
    <row r="288" spans="1:11">
      <c r="A288" s="5"/>
      <c r="B288" s="5"/>
      <c r="C288" s="5"/>
      <c r="D288" s="5"/>
      <c r="E288" s="5"/>
      <c r="F288" s="5"/>
      <c r="G288" s="5"/>
      <c r="H288" s="5"/>
      <c r="I288" s="5"/>
      <c r="J288" s="5"/>
      <c r="K288" s="5"/>
    </row>
    <row r="289" spans="1:11">
      <c r="A289" s="5"/>
      <c r="B289" s="5"/>
      <c r="C289" s="5"/>
      <c r="D289" s="5"/>
      <c r="E289" s="5"/>
      <c r="F289" s="5"/>
      <c r="G289" s="5"/>
      <c r="H289" s="5"/>
      <c r="I289" s="5"/>
      <c r="J289" s="5"/>
      <c r="K289" s="5"/>
    </row>
    <row r="290" spans="1:11">
      <c r="A290" s="5"/>
      <c r="B290" s="5"/>
      <c r="C290" s="5"/>
      <c r="D290" s="5"/>
      <c r="E290" s="5"/>
      <c r="F290" s="5"/>
      <c r="G290" s="5"/>
      <c r="H290" s="5"/>
      <c r="I290" s="5"/>
      <c r="J290" s="5"/>
      <c r="K290" s="5"/>
    </row>
    <row r="291" spans="1:11">
      <c r="A291" s="5"/>
      <c r="B291" s="5"/>
      <c r="C291" s="5"/>
      <c r="D291" s="5"/>
      <c r="E291" s="5"/>
      <c r="F291" s="5"/>
      <c r="G291" s="5"/>
      <c r="H291" s="5"/>
      <c r="I291" s="5"/>
      <c r="J291" s="5"/>
      <c r="K291" s="5"/>
    </row>
    <row r="292" spans="1:11">
      <c r="A292" s="5"/>
      <c r="B292" s="5"/>
      <c r="C292" s="5"/>
      <c r="D292" s="5"/>
      <c r="E292" s="5"/>
      <c r="F292" s="5"/>
      <c r="G292" s="5"/>
      <c r="H292" s="5"/>
      <c r="I292" s="5"/>
      <c r="J292" s="5"/>
      <c r="K292" s="5"/>
    </row>
    <row r="293" spans="1:11">
      <c r="A293" s="5"/>
      <c r="B293" s="5"/>
      <c r="C293" s="5"/>
      <c r="D293" s="5"/>
      <c r="E293" s="5"/>
      <c r="F293" s="5"/>
      <c r="G293" s="5"/>
      <c r="H293" s="5"/>
      <c r="I293" s="5"/>
      <c r="J293" s="5"/>
      <c r="K293" s="5"/>
    </row>
    <row r="294" spans="1:11">
      <c r="A294" s="5"/>
      <c r="B294" s="5"/>
      <c r="C294" s="5"/>
      <c r="D294" s="5"/>
      <c r="E294" s="5"/>
      <c r="F294" s="5"/>
      <c r="G294" s="5"/>
      <c r="H294" s="5"/>
      <c r="I294" s="5"/>
      <c r="J294" s="5"/>
      <c r="K294" s="5"/>
    </row>
    <row r="295" spans="1:11">
      <c r="A295" s="5"/>
      <c r="B295" s="5"/>
      <c r="C295" s="5"/>
      <c r="D295" s="5"/>
      <c r="E295" s="5"/>
      <c r="F295" s="5"/>
      <c r="G295" s="5"/>
      <c r="H295" s="5"/>
      <c r="I295" s="5"/>
      <c r="J295" s="5"/>
      <c r="K295" s="5"/>
    </row>
    <row r="296" spans="1:11">
      <c r="A296" s="5"/>
      <c r="B296" s="5"/>
      <c r="C296" s="5"/>
      <c r="D296" s="5"/>
      <c r="E296" s="5"/>
      <c r="F296" s="5"/>
      <c r="G296" s="5"/>
      <c r="H296" s="5"/>
      <c r="I296" s="5"/>
      <c r="J296" s="5"/>
      <c r="K296" s="5"/>
    </row>
    <row r="297" spans="1:11">
      <c r="A297" s="5"/>
      <c r="B297" s="5"/>
      <c r="C297" s="5"/>
      <c r="D297" s="5"/>
      <c r="E297" s="5"/>
      <c r="F297" s="5"/>
      <c r="G297" s="5"/>
      <c r="H297" s="5"/>
      <c r="I297" s="5"/>
      <c r="J297" s="5"/>
      <c r="K297" s="5"/>
    </row>
    <row r="298" spans="1:11">
      <c r="A298" s="5"/>
      <c r="B298" s="5"/>
      <c r="C298" s="5"/>
      <c r="D298" s="5"/>
      <c r="E298" s="5"/>
      <c r="F298" s="5"/>
      <c r="G298" s="5"/>
      <c r="H298" s="5"/>
      <c r="I298" s="5"/>
      <c r="J298" s="5"/>
      <c r="K298" s="5"/>
    </row>
    <row r="299" spans="1:11">
      <c r="A299" s="5"/>
      <c r="B299" s="5"/>
      <c r="C299" s="5"/>
      <c r="D299" s="5"/>
      <c r="E299" s="5"/>
      <c r="F299" s="5"/>
      <c r="G299" s="5"/>
      <c r="H299" s="5"/>
      <c r="I299" s="5"/>
      <c r="J299" s="5"/>
      <c r="K299" s="5"/>
    </row>
    <row r="300" spans="1:11">
      <c r="A300" s="5"/>
      <c r="B300" s="5"/>
      <c r="C300" s="5"/>
      <c r="D300" s="5"/>
      <c r="E300" s="5"/>
      <c r="F300" s="5"/>
      <c r="G300" s="5"/>
      <c r="H300" s="5"/>
      <c r="I300" s="5"/>
      <c r="J300" s="5"/>
      <c r="K300" s="5"/>
    </row>
    <row r="301" spans="1:11">
      <c r="A301" s="5"/>
      <c r="B301" s="5"/>
      <c r="C301" s="5"/>
      <c r="D301" s="5"/>
      <c r="E301" s="5"/>
      <c r="F301" s="5"/>
      <c r="G301" s="5"/>
      <c r="H301" s="5"/>
      <c r="I301" s="5"/>
      <c r="J301" s="5"/>
      <c r="K301" s="5"/>
    </row>
    <row r="302" spans="1:11">
      <c r="A302" s="5"/>
      <c r="B302" s="5"/>
      <c r="C302" s="5"/>
      <c r="D302" s="5"/>
      <c r="E302" s="5"/>
      <c r="F302" s="5"/>
      <c r="G302" s="5"/>
      <c r="H302" s="5"/>
      <c r="I302" s="5"/>
      <c r="J302" s="5"/>
      <c r="K302" s="5"/>
    </row>
    <row r="303" spans="1:11">
      <c r="A303" s="5"/>
      <c r="B303" s="5"/>
      <c r="C303" s="5"/>
      <c r="D303" s="5"/>
      <c r="E303" s="5"/>
      <c r="F303" s="5"/>
      <c r="G303" s="5"/>
      <c r="H303" s="5"/>
      <c r="I303" s="5"/>
      <c r="J303" s="5"/>
      <c r="K303" s="5"/>
    </row>
    <row r="304" spans="1:11">
      <c r="A304" s="5"/>
      <c r="B304" s="5"/>
      <c r="C304" s="5"/>
      <c r="D304" s="5"/>
      <c r="E304" s="5"/>
      <c r="F304" s="5"/>
      <c r="G304" s="5"/>
      <c r="H304" s="5"/>
      <c r="I304" s="5"/>
      <c r="J304" s="5"/>
      <c r="K304" s="5"/>
    </row>
    <row r="305" spans="1:11">
      <c r="A305" s="5"/>
      <c r="B305" s="5"/>
      <c r="C305" s="5"/>
      <c r="D305" s="5"/>
      <c r="E305" s="5"/>
      <c r="F305" s="5"/>
      <c r="G305" s="5"/>
      <c r="H305" s="5"/>
      <c r="I305" s="5"/>
      <c r="J305" s="5"/>
      <c r="K305" s="5"/>
    </row>
    <row r="306" spans="1:11">
      <c r="A306" s="5"/>
      <c r="B306" s="5"/>
      <c r="C306" s="5"/>
      <c r="D306" s="5"/>
      <c r="E306" s="5"/>
      <c r="F306" s="5"/>
      <c r="G306" s="5"/>
      <c r="H306" s="5"/>
      <c r="I306" s="5"/>
      <c r="J306" s="5"/>
      <c r="K306" s="5"/>
    </row>
    <row r="307" spans="1:11">
      <c r="A307" s="5"/>
      <c r="B307" s="5"/>
      <c r="C307" s="5"/>
      <c r="D307" s="5"/>
      <c r="E307" s="5"/>
      <c r="F307" s="5"/>
      <c r="G307" s="5"/>
      <c r="H307" s="5"/>
      <c r="I307" s="5"/>
      <c r="J307" s="5"/>
      <c r="K307" s="5"/>
    </row>
    <row r="308" spans="1:11">
      <c r="A308" s="5"/>
      <c r="B308" s="5"/>
      <c r="C308" s="5"/>
      <c r="D308" s="5"/>
      <c r="E308" s="5"/>
      <c r="F308" s="5"/>
      <c r="G308" s="5"/>
      <c r="H308" s="5"/>
      <c r="I308" s="5"/>
      <c r="J308" s="5"/>
      <c r="K308" s="5"/>
    </row>
    <row r="309" spans="1:11">
      <c r="A309" s="5"/>
      <c r="B309" s="5"/>
      <c r="C309" s="5"/>
      <c r="D309" s="5"/>
      <c r="E309" s="5"/>
      <c r="F309" s="5"/>
      <c r="G309" s="5"/>
      <c r="H309" s="5"/>
      <c r="I309" s="5"/>
      <c r="J309" s="5"/>
      <c r="K309" s="5"/>
    </row>
    <row r="310" spans="1:11">
      <c r="A310" s="5"/>
      <c r="B310" s="5"/>
      <c r="C310" s="5"/>
      <c r="D310" s="5"/>
      <c r="E310" s="5"/>
      <c r="F310" s="5"/>
      <c r="G310" s="5"/>
      <c r="H310" s="5"/>
      <c r="I310" s="5"/>
      <c r="J310" s="5"/>
      <c r="K310" s="5"/>
    </row>
    <row r="311" spans="1:11">
      <c r="A311" s="5"/>
      <c r="B311" s="5"/>
      <c r="C311" s="5"/>
      <c r="D311" s="5"/>
      <c r="E311" s="5"/>
      <c r="F311" s="5"/>
      <c r="G311" s="5"/>
      <c r="H311" s="5"/>
      <c r="I311" s="5"/>
      <c r="J311" s="5"/>
      <c r="K311" s="5"/>
    </row>
    <row r="312" spans="1:11">
      <c r="A312" s="5"/>
      <c r="B312" s="5"/>
      <c r="C312" s="5"/>
      <c r="D312" s="5"/>
      <c r="E312" s="5"/>
      <c r="F312" s="5"/>
      <c r="G312" s="5"/>
      <c r="H312" s="5"/>
      <c r="I312" s="5"/>
      <c r="J312" s="5"/>
      <c r="K312" s="5"/>
    </row>
    <row r="313" spans="1:11">
      <c r="A313" s="5"/>
      <c r="B313" s="5"/>
      <c r="C313" s="5"/>
      <c r="D313" s="5"/>
      <c r="E313" s="5"/>
      <c r="F313" s="5"/>
      <c r="G313" s="5"/>
      <c r="H313" s="5"/>
      <c r="I313" s="5"/>
      <c r="J313" s="5"/>
      <c r="K313" s="5"/>
    </row>
    <row r="314" spans="1:11">
      <c r="A314" s="5"/>
      <c r="B314" s="5"/>
      <c r="C314" s="5"/>
      <c r="D314" s="5"/>
      <c r="E314" s="5"/>
      <c r="F314" s="5"/>
      <c r="G314" s="5"/>
      <c r="H314" s="5"/>
      <c r="I314" s="5"/>
      <c r="J314" s="5"/>
      <c r="K314" s="5"/>
    </row>
    <row r="315" spans="1:11">
      <c r="A315" s="5"/>
      <c r="B315" s="5"/>
      <c r="C315" s="5"/>
      <c r="D315" s="5"/>
      <c r="E315" s="5"/>
      <c r="F315" s="5"/>
      <c r="G315" s="5"/>
      <c r="H315" s="5"/>
      <c r="I315" s="5"/>
      <c r="J315" s="5"/>
      <c r="K315" s="5"/>
    </row>
    <row r="316" spans="1:11">
      <c r="A316" s="5"/>
      <c r="B316" s="5"/>
      <c r="C316" s="5"/>
      <c r="D316" s="5"/>
      <c r="E316" s="5"/>
      <c r="F316" s="5"/>
      <c r="G316" s="5"/>
      <c r="H316" s="5"/>
      <c r="I316" s="5"/>
      <c r="J316" s="5"/>
      <c r="K316" s="5"/>
    </row>
    <row r="317" spans="1:11">
      <c r="A317" s="5"/>
      <c r="B317" s="5"/>
      <c r="C317" s="5"/>
      <c r="D317" s="5"/>
      <c r="E317" s="5"/>
      <c r="F317" s="5"/>
      <c r="G317" s="5"/>
      <c r="H317" s="5"/>
      <c r="I317" s="5"/>
      <c r="J317" s="5"/>
      <c r="K317" s="5"/>
    </row>
    <row r="318" spans="1:11">
      <c r="A318" s="5"/>
      <c r="B318" s="5"/>
      <c r="C318" s="5"/>
      <c r="D318" s="5"/>
      <c r="E318" s="5"/>
      <c r="F318" s="5"/>
      <c r="G318" s="5"/>
      <c r="H318" s="5"/>
      <c r="I318" s="5"/>
      <c r="J318" s="5"/>
      <c r="K318" s="5"/>
    </row>
    <row r="319" spans="1:11">
      <c r="A319" s="5"/>
      <c r="B319" s="5"/>
      <c r="C319" s="5"/>
      <c r="D319" s="5"/>
      <c r="E319" s="5"/>
      <c r="F319" s="5"/>
      <c r="G319" s="5"/>
      <c r="H319" s="5"/>
      <c r="I319" s="5"/>
      <c r="J319" s="5"/>
      <c r="K319" s="5"/>
    </row>
    <row r="320" spans="1:11">
      <c r="A320" s="5"/>
      <c r="B320" s="5"/>
      <c r="C320" s="5"/>
      <c r="D320" s="5"/>
      <c r="E320" s="5"/>
      <c r="F320" s="5"/>
      <c r="G320" s="5"/>
      <c r="H320" s="5"/>
      <c r="I320" s="5"/>
      <c r="J320" s="5"/>
      <c r="K320" s="5"/>
    </row>
    <row r="321" spans="1:11">
      <c r="A321" s="5"/>
      <c r="B321" s="5"/>
      <c r="C321" s="5"/>
      <c r="D321" s="5"/>
      <c r="E321" s="5"/>
      <c r="F321" s="5"/>
      <c r="G321" s="5"/>
      <c r="H321" s="5"/>
      <c r="I321" s="5"/>
      <c r="J321" s="5"/>
      <c r="K321" s="5"/>
    </row>
    <row r="322" spans="1:11">
      <c r="A322" s="5"/>
      <c r="B322" s="5"/>
      <c r="C322" s="5"/>
      <c r="D322" s="5"/>
      <c r="E322" s="5"/>
      <c r="F322" s="5"/>
      <c r="G322" s="5"/>
      <c r="H322" s="5"/>
      <c r="I322" s="5"/>
      <c r="J322" s="5"/>
      <c r="K322" s="5"/>
    </row>
    <row r="323" spans="1:11">
      <c r="A323" s="5"/>
      <c r="B323" s="5"/>
      <c r="C323" s="5"/>
      <c r="D323" s="5"/>
      <c r="E323" s="5"/>
      <c r="F323" s="5"/>
      <c r="G323" s="5"/>
      <c r="H323" s="5"/>
      <c r="I323" s="5"/>
      <c r="J323" s="5"/>
      <c r="K323" s="5"/>
    </row>
    <row r="324" spans="1:11">
      <c r="A324" s="5"/>
      <c r="B324" s="5"/>
      <c r="C324" s="5"/>
      <c r="D324" s="5"/>
      <c r="E324" s="5"/>
      <c r="F324" s="5"/>
      <c r="G324" s="5"/>
      <c r="H324" s="5"/>
      <c r="I324" s="5"/>
      <c r="J324" s="5"/>
      <c r="K324" s="5"/>
    </row>
    <row r="325" spans="1:11">
      <c r="A325" s="5"/>
      <c r="B325" s="5"/>
      <c r="C325" s="5"/>
      <c r="D325" s="5"/>
      <c r="E325" s="5"/>
      <c r="F325" s="5"/>
      <c r="G325" s="5"/>
      <c r="H325" s="5"/>
      <c r="I325" s="5"/>
      <c r="J325" s="5"/>
      <c r="K325" s="5"/>
    </row>
    <row r="326" spans="1:11">
      <c r="A326" s="5"/>
      <c r="B326" s="5"/>
      <c r="C326" s="5"/>
      <c r="D326" s="5"/>
      <c r="E326" s="5"/>
      <c r="F326" s="5"/>
      <c r="G326" s="5"/>
      <c r="H326" s="5"/>
      <c r="I326" s="5"/>
      <c r="J326" s="5"/>
      <c r="K326" s="5"/>
    </row>
    <row r="327" spans="1:11">
      <c r="A327" s="5"/>
      <c r="B327" s="5"/>
      <c r="C327" s="5"/>
      <c r="D327" s="5"/>
      <c r="E327" s="5"/>
      <c r="F327" s="5"/>
      <c r="G327" s="5"/>
      <c r="H327" s="5"/>
      <c r="I327" s="5"/>
      <c r="J327" s="5"/>
      <c r="K327" s="5"/>
    </row>
    <row r="328" spans="1:11">
      <c r="A328" s="5"/>
      <c r="B328" s="5"/>
      <c r="C328" s="5"/>
      <c r="D328" s="5"/>
      <c r="E328" s="5"/>
      <c r="F328" s="5"/>
      <c r="G328" s="5"/>
      <c r="H328" s="5"/>
      <c r="I328" s="5"/>
      <c r="J328" s="5"/>
      <c r="K328" s="5"/>
    </row>
    <row r="329" spans="1:11">
      <c r="A329" s="5"/>
      <c r="B329" s="5"/>
      <c r="C329" s="5"/>
      <c r="D329" s="5"/>
      <c r="E329" s="5"/>
      <c r="F329" s="5"/>
      <c r="G329" s="5"/>
      <c r="H329" s="5"/>
      <c r="I329" s="5"/>
      <c r="J329" s="5"/>
      <c r="K329" s="5"/>
    </row>
    <row r="330" spans="1:11">
      <c r="A330" s="5"/>
      <c r="B330" s="5"/>
      <c r="C330" s="5"/>
      <c r="D330" s="5"/>
      <c r="E330" s="5"/>
      <c r="F330" s="5"/>
      <c r="G330" s="5"/>
      <c r="H330" s="5"/>
      <c r="I330" s="5"/>
      <c r="J330" s="5"/>
      <c r="K330" s="5"/>
    </row>
    <row r="331" spans="1:11">
      <c r="A331" s="5"/>
      <c r="B331" s="5"/>
      <c r="C331" s="5"/>
      <c r="D331" s="5"/>
      <c r="E331" s="5"/>
      <c r="F331" s="5"/>
      <c r="G331" s="5"/>
      <c r="H331" s="5"/>
      <c r="I331" s="5"/>
      <c r="J331" s="5"/>
      <c r="K331" s="5"/>
    </row>
    <row r="332" spans="1:11">
      <c r="A332" s="5"/>
      <c r="B332" s="5"/>
      <c r="C332" s="5"/>
      <c r="D332" s="5"/>
      <c r="E332" s="5"/>
      <c r="F332" s="5"/>
      <c r="G332" s="5"/>
      <c r="H332" s="5"/>
      <c r="I332" s="5"/>
      <c r="J332" s="5"/>
      <c r="K332" s="5"/>
    </row>
    <row r="333" spans="1:11">
      <c r="A333" s="5"/>
      <c r="B333" s="5"/>
      <c r="C333" s="5"/>
      <c r="D333" s="5"/>
      <c r="E333" s="5"/>
      <c r="F333" s="5"/>
      <c r="G333" s="5"/>
      <c r="H333" s="5"/>
      <c r="I333" s="5"/>
      <c r="J333" s="5"/>
      <c r="K333" s="5"/>
    </row>
    <row r="334" spans="1:11">
      <c r="A334" s="5"/>
      <c r="B334" s="5"/>
      <c r="C334" s="5"/>
      <c r="D334" s="5"/>
      <c r="E334" s="5"/>
      <c r="F334" s="5"/>
      <c r="G334" s="5"/>
      <c r="H334" s="5"/>
      <c r="I334" s="5"/>
      <c r="J334" s="5"/>
      <c r="K334" s="5"/>
    </row>
    <row r="335" spans="1:11">
      <c r="A335" s="5"/>
      <c r="B335" s="5"/>
      <c r="C335" s="5"/>
      <c r="D335" s="5"/>
      <c r="E335" s="5"/>
      <c r="F335" s="5"/>
      <c r="G335" s="5"/>
      <c r="H335" s="5"/>
      <c r="I335" s="5"/>
      <c r="J335" s="5"/>
      <c r="K335" s="5"/>
    </row>
    <row r="336" spans="1:11">
      <c r="A336" s="5"/>
      <c r="B336" s="5"/>
      <c r="C336" s="5"/>
      <c r="D336" s="5"/>
      <c r="E336" s="5"/>
      <c r="F336" s="5"/>
      <c r="G336" s="5"/>
      <c r="H336" s="5"/>
      <c r="I336" s="5"/>
      <c r="J336" s="5"/>
      <c r="K336" s="5"/>
    </row>
    <row r="337" spans="1:11">
      <c r="A337" s="5"/>
      <c r="B337" s="5"/>
      <c r="C337" s="5"/>
      <c r="D337" s="5"/>
      <c r="E337" s="5"/>
      <c r="F337" s="5"/>
      <c r="G337" s="5"/>
      <c r="H337" s="5"/>
      <c r="I337" s="5"/>
      <c r="J337" s="5"/>
      <c r="K337" s="5"/>
    </row>
    <row r="338" spans="1:11">
      <c r="A338" s="5"/>
      <c r="B338" s="5"/>
      <c r="C338" s="5"/>
      <c r="D338" s="5"/>
      <c r="E338" s="5"/>
      <c r="F338" s="5"/>
      <c r="G338" s="5"/>
      <c r="H338" s="5"/>
      <c r="I338" s="5"/>
      <c r="J338" s="5"/>
      <c r="K338" s="5"/>
    </row>
    <row r="339" spans="1:11">
      <c r="A339" s="5"/>
      <c r="B339" s="5"/>
      <c r="C339" s="5"/>
      <c r="D339" s="5"/>
      <c r="E339" s="5"/>
      <c r="F339" s="5"/>
      <c r="G339" s="5"/>
      <c r="H339" s="5"/>
      <c r="I339" s="5"/>
      <c r="J339" s="5"/>
      <c r="K339" s="5"/>
    </row>
    <row r="340" spans="1:11">
      <c r="A340" s="5"/>
      <c r="B340" s="5"/>
      <c r="C340" s="5"/>
      <c r="D340" s="5"/>
      <c r="E340" s="5"/>
      <c r="F340" s="5"/>
      <c r="G340" s="5"/>
      <c r="H340" s="5"/>
      <c r="I340" s="5"/>
      <c r="J340" s="5"/>
      <c r="K340" s="5"/>
    </row>
    <row r="341" spans="1:11">
      <c r="A341" s="5"/>
      <c r="B341" s="5"/>
      <c r="C341" s="5"/>
      <c r="D341" s="5"/>
      <c r="E341" s="5"/>
      <c r="F341" s="5"/>
      <c r="G341" s="5"/>
      <c r="H341" s="5"/>
      <c r="I341" s="5"/>
      <c r="J341" s="5"/>
      <c r="K341" s="5"/>
    </row>
    <row r="342" spans="1:11">
      <c r="A342" s="5"/>
      <c r="B342" s="5"/>
      <c r="C342" s="5"/>
      <c r="D342" s="5"/>
      <c r="E342" s="5"/>
      <c r="F342" s="5"/>
      <c r="G342" s="5"/>
      <c r="H342" s="5"/>
      <c r="I342" s="5"/>
      <c r="J342" s="5"/>
      <c r="K342" s="5"/>
    </row>
    <row r="343" spans="1:11">
      <c r="A343" s="5"/>
      <c r="B343" s="5"/>
      <c r="C343" s="5"/>
      <c r="D343" s="5"/>
      <c r="E343" s="5"/>
      <c r="F343" s="5"/>
      <c r="G343" s="5"/>
      <c r="H343" s="5"/>
      <c r="I343" s="5"/>
      <c r="J343" s="5"/>
      <c r="K343" s="5"/>
    </row>
    <row r="344" spans="1:11">
      <c r="A344" s="5"/>
      <c r="B344" s="5"/>
      <c r="C344" s="5"/>
      <c r="D344" s="5"/>
      <c r="E344" s="5"/>
      <c r="F344" s="5"/>
      <c r="G344" s="5"/>
      <c r="H344" s="5"/>
      <c r="I344" s="5"/>
      <c r="J344" s="5"/>
      <c r="K344" s="5"/>
    </row>
    <row r="345" spans="1:11">
      <c r="A345" s="5"/>
      <c r="B345" s="5"/>
      <c r="C345" s="5"/>
      <c r="D345" s="5"/>
      <c r="E345" s="5"/>
      <c r="F345" s="5"/>
      <c r="G345" s="5"/>
      <c r="H345" s="5"/>
      <c r="I345" s="5"/>
      <c r="J345" s="5"/>
      <c r="K345" s="5"/>
    </row>
    <row r="346" spans="1:11">
      <c r="A346" s="5"/>
      <c r="B346" s="5"/>
      <c r="C346" s="5"/>
      <c r="D346" s="5"/>
      <c r="E346" s="5"/>
      <c r="F346" s="5"/>
      <c r="G346" s="5"/>
      <c r="H346" s="5"/>
      <c r="I346" s="5"/>
      <c r="J346" s="5"/>
      <c r="K346" s="5"/>
    </row>
    <row r="347" spans="1:11">
      <c r="A347" s="5"/>
      <c r="B347" s="5"/>
      <c r="C347" s="5"/>
      <c r="D347" s="5"/>
      <c r="E347" s="5"/>
      <c r="F347" s="5"/>
      <c r="G347" s="5"/>
      <c r="H347" s="5"/>
      <c r="I347" s="5"/>
      <c r="J347" s="5"/>
      <c r="K347" s="5"/>
    </row>
    <row r="348" spans="1:11">
      <c r="A348" s="5"/>
      <c r="B348" s="5"/>
      <c r="C348" s="5"/>
      <c r="D348" s="5"/>
      <c r="E348" s="5"/>
      <c r="F348" s="5"/>
      <c r="G348" s="5"/>
      <c r="H348" s="5"/>
      <c r="I348" s="5"/>
      <c r="J348" s="5"/>
      <c r="K348" s="5"/>
    </row>
    <row r="349" spans="1:11">
      <c r="A349" s="5"/>
      <c r="B349" s="5"/>
      <c r="C349" s="5"/>
      <c r="D349" s="5"/>
      <c r="E349" s="5"/>
      <c r="F349" s="5"/>
      <c r="G349" s="5"/>
      <c r="H349" s="5"/>
      <c r="I349" s="5"/>
      <c r="J349" s="5"/>
      <c r="K349" s="5"/>
    </row>
    <row r="350" spans="1:11">
      <c r="A350" s="5"/>
      <c r="B350" s="5"/>
      <c r="C350" s="5"/>
      <c r="D350" s="5"/>
      <c r="E350" s="5"/>
      <c r="F350" s="5"/>
      <c r="G350" s="5"/>
      <c r="H350" s="5"/>
      <c r="I350" s="5"/>
      <c r="J350" s="5"/>
      <c r="K350" s="5"/>
    </row>
    <row r="351" spans="1:11">
      <c r="A351" s="5"/>
      <c r="B351" s="5"/>
      <c r="C351" s="5"/>
      <c r="D351" s="5"/>
      <c r="E351" s="5"/>
      <c r="F351" s="5"/>
      <c r="G351" s="5"/>
      <c r="H351" s="5"/>
      <c r="I351" s="5"/>
      <c r="J351" s="5"/>
      <c r="K351" s="5"/>
    </row>
    <row r="352" spans="1:11">
      <c r="A352" s="5"/>
      <c r="B352" s="5"/>
      <c r="C352" s="5"/>
      <c r="D352" s="5"/>
      <c r="E352" s="5"/>
      <c r="F352" s="5"/>
      <c r="G352" s="5"/>
      <c r="H352" s="5"/>
      <c r="I352" s="5"/>
      <c r="J352" s="5"/>
      <c r="K352" s="5"/>
    </row>
    <row r="353" spans="1:11">
      <c r="A353" s="5"/>
      <c r="B353" s="5"/>
      <c r="C353" s="5"/>
      <c r="D353" s="5"/>
      <c r="E353" s="5"/>
      <c r="F353" s="5"/>
      <c r="G353" s="5"/>
      <c r="H353" s="5"/>
      <c r="I353" s="5"/>
      <c r="J353" s="5"/>
      <c r="K353" s="5"/>
    </row>
    <row r="354" spans="1:11">
      <c r="A354" s="5"/>
      <c r="B354" s="5"/>
      <c r="C354" s="5"/>
      <c r="D354" s="5"/>
      <c r="E354" s="5"/>
      <c r="F354" s="5"/>
      <c r="G354" s="5"/>
      <c r="H354" s="5"/>
      <c r="I354" s="5"/>
      <c r="J354" s="5"/>
      <c r="K354" s="5"/>
    </row>
    <row r="355" spans="1:11">
      <c r="A355" s="5"/>
      <c r="B355" s="5"/>
      <c r="C355" s="5"/>
      <c r="D355" s="5"/>
      <c r="E355" s="5"/>
      <c r="F355" s="5"/>
      <c r="G355" s="5"/>
      <c r="H355" s="5"/>
      <c r="I355" s="5"/>
      <c r="J355" s="5"/>
      <c r="K355" s="5"/>
    </row>
    <row r="356" spans="1:11">
      <c r="A356" s="5"/>
      <c r="B356" s="5"/>
      <c r="C356" s="5"/>
      <c r="D356" s="5"/>
      <c r="E356" s="5"/>
      <c r="F356" s="5"/>
      <c r="G356" s="5"/>
      <c r="H356" s="5"/>
      <c r="I356" s="5"/>
      <c r="J356" s="5"/>
      <c r="K356" s="5"/>
    </row>
    <row r="357" spans="1:11">
      <c r="A357" s="5"/>
      <c r="B357" s="5"/>
      <c r="C357" s="5"/>
      <c r="D357" s="5"/>
      <c r="E357" s="5"/>
      <c r="F357" s="5"/>
      <c r="G357" s="5"/>
      <c r="H357" s="5"/>
      <c r="I357" s="5"/>
      <c r="J357" s="5"/>
      <c r="K357" s="5"/>
    </row>
    <row r="358" spans="1:11">
      <c r="A358" s="5"/>
      <c r="B358" s="5"/>
      <c r="C358" s="5"/>
      <c r="D358" s="5"/>
      <c r="E358" s="5"/>
      <c r="F358" s="5"/>
      <c r="G358" s="5"/>
      <c r="H358" s="5"/>
      <c r="I358" s="5"/>
      <c r="J358" s="5"/>
      <c r="K358" s="5"/>
    </row>
    <row r="359" spans="1:11">
      <c r="A359" s="5"/>
      <c r="B359" s="5"/>
      <c r="C359" s="5"/>
      <c r="D359" s="5"/>
      <c r="E359" s="5"/>
      <c r="F359" s="5"/>
      <c r="G359" s="5"/>
      <c r="H359" s="5"/>
      <c r="I359" s="5"/>
      <c r="J359" s="5"/>
      <c r="K359" s="5"/>
    </row>
    <row r="360" spans="1:11">
      <c r="A360" s="5"/>
      <c r="B360" s="5"/>
      <c r="C360" s="5"/>
      <c r="D360" s="5"/>
      <c r="E360" s="5"/>
      <c r="F360" s="5"/>
      <c r="G360" s="5"/>
      <c r="H360" s="5"/>
      <c r="I360" s="5"/>
      <c r="J360" s="5"/>
      <c r="K360" s="5"/>
    </row>
    <row r="361" spans="1:11">
      <c r="A361" s="5"/>
      <c r="B361" s="5"/>
      <c r="C361" s="5"/>
      <c r="D361" s="5"/>
      <c r="E361" s="5"/>
      <c r="F361" s="5"/>
      <c r="G361" s="5"/>
      <c r="H361" s="5"/>
      <c r="I361" s="5"/>
      <c r="J361" s="5"/>
      <c r="K361" s="5"/>
    </row>
    <row r="362" spans="1:11">
      <c r="A362" s="5"/>
      <c r="B362" s="5"/>
      <c r="C362" s="5"/>
      <c r="D362" s="5"/>
      <c r="E362" s="5"/>
      <c r="F362" s="5"/>
      <c r="G362" s="5"/>
      <c r="H362" s="5"/>
      <c r="I362" s="5"/>
      <c r="J362" s="5"/>
      <c r="K362" s="5"/>
    </row>
    <row r="363" spans="1:11">
      <c r="A363" s="5"/>
      <c r="B363" s="5"/>
      <c r="C363" s="5"/>
      <c r="D363" s="5"/>
      <c r="E363" s="5"/>
      <c r="F363" s="5"/>
      <c r="G363" s="5"/>
      <c r="H363" s="5"/>
      <c r="I363" s="5"/>
      <c r="J363" s="5"/>
      <c r="K363" s="5"/>
    </row>
    <row r="364" spans="1:11">
      <c r="A364" s="5"/>
      <c r="B364" s="5"/>
      <c r="C364" s="5"/>
      <c r="D364" s="5"/>
      <c r="E364" s="5"/>
      <c r="F364" s="5"/>
      <c r="G364" s="5"/>
      <c r="H364" s="5"/>
      <c r="I364" s="5"/>
      <c r="J364" s="5"/>
      <c r="K364" s="5"/>
    </row>
    <row r="365" spans="1:11">
      <c r="A365" s="5"/>
      <c r="B365" s="5"/>
      <c r="C365" s="5"/>
      <c r="D365" s="5"/>
      <c r="E365" s="5"/>
      <c r="F365" s="5"/>
      <c r="G365" s="5"/>
      <c r="H365" s="5"/>
      <c r="I365" s="5"/>
      <c r="J365" s="5"/>
      <c r="K365" s="5"/>
    </row>
    <row r="366" spans="1:11">
      <c r="A366" s="5"/>
      <c r="B366" s="5"/>
      <c r="C366" s="5"/>
      <c r="D366" s="5"/>
      <c r="E366" s="5"/>
      <c r="F366" s="5"/>
      <c r="G366" s="5"/>
      <c r="H366" s="5"/>
      <c r="I366" s="5"/>
      <c r="J366" s="5"/>
      <c r="K366" s="5"/>
    </row>
    <row r="367" spans="1:11">
      <c r="A367" s="5"/>
      <c r="B367" s="5"/>
      <c r="C367" s="5"/>
      <c r="D367" s="5"/>
      <c r="E367" s="5"/>
      <c r="F367" s="5"/>
      <c r="G367" s="5"/>
      <c r="H367" s="5"/>
      <c r="I367" s="5"/>
      <c r="J367" s="5"/>
      <c r="K367" s="5"/>
    </row>
    <row r="368" spans="1:11">
      <c r="A368" s="5"/>
      <c r="B368" s="5"/>
      <c r="C368" s="5"/>
      <c r="D368" s="5"/>
      <c r="E368" s="5"/>
      <c r="F368" s="5"/>
      <c r="G368" s="5"/>
      <c r="H368" s="5"/>
      <c r="I368" s="5"/>
      <c r="J368" s="5"/>
      <c r="K368" s="5"/>
    </row>
    <row r="369" spans="1:11">
      <c r="A369" s="5"/>
      <c r="B369" s="5"/>
      <c r="C369" s="5"/>
      <c r="D369" s="5"/>
      <c r="E369" s="5"/>
      <c r="F369" s="5"/>
      <c r="G369" s="5"/>
      <c r="H369" s="5"/>
      <c r="I369" s="5"/>
      <c r="J369" s="5"/>
      <c r="K369" s="5"/>
    </row>
    <row r="370" spans="1:11">
      <c r="A370" s="5"/>
      <c r="B370" s="5"/>
      <c r="C370" s="5"/>
      <c r="D370" s="5"/>
      <c r="E370" s="5"/>
      <c r="F370" s="5"/>
      <c r="G370" s="5"/>
      <c r="H370" s="5"/>
      <c r="I370" s="5"/>
      <c r="J370" s="5"/>
      <c r="K370" s="5"/>
    </row>
    <row r="371" spans="1:11">
      <c r="A371" s="5"/>
      <c r="B371" s="5"/>
      <c r="C371" s="5"/>
      <c r="D371" s="5"/>
      <c r="E371" s="5"/>
      <c r="F371" s="5"/>
      <c r="G371" s="5"/>
      <c r="H371" s="5"/>
      <c r="I371" s="5"/>
      <c r="J371" s="5"/>
      <c r="K371" s="5"/>
    </row>
    <row r="372" spans="1:11">
      <c r="A372" s="5"/>
      <c r="B372" s="5"/>
      <c r="C372" s="5"/>
      <c r="D372" s="5"/>
      <c r="E372" s="5"/>
      <c r="F372" s="5"/>
      <c r="G372" s="5"/>
      <c r="H372" s="5"/>
      <c r="I372" s="5"/>
      <c r="J372" s="5"/>
      <c r="K372" s="5"/>
    </row>
    <row r="373" spans="1:11">
      <c r="A373" s="5"/>
      <c r="B373" s="5"/>
      <c r="C373" s="5"/>
      <c r="D373" s="5"/>
      <c r="E373" s="5"/>
      <c r="F373" s="5"/>
      <c r="G373" s="5"/>
      <c r="H373" s="5"/>
      <c r="I373" s="5"/>
      <c r="J373" s="5"/>
      <c r="K373" s="5"/>
    </row>
    <row r="374" spans="1:11">
      <c r="A374" s="5"/>
      <c r="B374" s="5"/>
      <c r="C374" s="5"/>
      <c r="D374" s="5"/>
      <c r="E374" s="5"/>
      <c r="F374" s="5"/>
      <c r="G374" s="5"/>
      <c r="H374" s="5"/>
      <c r="I374" s="5"/>
      <c r="J374" s="5"/>
      <c r="K374" s="5"/>
    </row>
    <row r="375" spans="1:11">
      <c r="A375" s="5"/>
      <c r="B375" s="5"/>
      <c r="C375" s="5"/>
      <c r="D375" s="5"/>
      <c r="E375" s="5"/>
      <c r="F375" s="5"/>
      <c r="G375" s="5"/>
      <c r="H375" s="5"/>
      <c r="I375" s="5"/>
      <c r="J375" s="5"/>
      <c r="K375" s="5"/>
    </row>
    <row r="376" spans="1:11">
      <c r="A376" s="5"/>
      <c r="B376" s="5"/>
      <c r="C376" s="5"/>
      <c r="D376" s="5"/>
      <c r="E376" s="5"/>
      <c r="F376" s="5"/>
      <c r="G376" s="5"/>
      <c r="H376" s="5"/>
      <c r="I376" s="5"/>
      <c r="J376" s="5"/>
      <c r="K376" s="5"/>
    </row>
    <row r="377" spans="1:11">
      <c r="A377" s="5"/>
      <c r="B377" s="5"/>
      <c r="C377" s="5"/>
      <c r="D377" s="5"/>
      <c r="E377" s="5"/>
      <c r="F377" s="5"/>
      <c r="G377" s="5"/>
      <c r="H377" s="5"/>
      <c r="I377" s="5"/>
      <c r="J377" s="5"/>
      <c r="K377" s="5"/>
    </row>
    <row r="378" spans="1:11">
      <c r="A378" s="5"/>
      <c r="B378" s="5"/>
      <c r="C378" s="5"/>
      <c r="D378" s="5"/>
      <c r="E378" s="5"/>
      <c r="F378" s="5"/>
      <c r="G378" s="5"/>
      <c r="H378" s="5"/>
      <c r="I378" s="5"/>
      <c r="J378" s="5"/>
      <c r="K378" s="5"/>
    </row>
    <row r="379" spans="1:11">
      <c r="A379" s="5"/>
      <c r="B379" s="5"/>
      <c r="C379" s="5"/>
      <c r="D379" s="5"/>
      <c r="E379" s="5"/>
      <c r="F379" s="5"/>
      <c r="G379" s="5"/>
      <c r="H379" s="5"/>
      <c r="I379" s="5"/>
      <c r="J379" s="5"/>
      <c r="K379" s="5"/>
    </row>
    <row r="380" spans="1:11">
      <c r="A380" s="5"/>
      <c r="B380" s="5"/>
      <c r="C380" s="5"/>
      <c r="D380" s="5"/>
      <c r="E380" s="5"/>
      <c r="F380" s="5"/>
      <c r="G380" s="5"/>
      <c r="H380" s="5"/>
      <c r="I380" s="5"/>
      <c r="J380" s="5"/>
      <c r="K380" s="5"/>
    </row>
    <row r="381" spans="1:11">
      <c r="A381" s="5"/>
      <c r="B381" s="5"/>
      <c r="C381" s="5"/>
      <c r="D381" s="5"/>
      <c r="E381" s="5"/>
      <c r="F381" s="5"/>
      <c r="G381" s="5"/>
      <c r="H381" s="5"/>
      <c r="I381" s="5"/>
      <c r="J381" s="5"/>
      <c r="K381" s="5"/>
    </row>
    <row r="382" spans="1:11">
      <c r="A382" s="5"/>
      <c r="B382" s="5"/>
      <c r="C382" s="5"/>
      <c r="D382" s="5"/>
      <c r="E382" s="5"/>
      <c r="F382" s="5"/>
      <c r="G382" s="5"/>
      <c r="H382" s="5"/>
      <c r="I382" s="5"/>
      <c r="J382" s="5"/>
      <c r="K382" s="5"/>
    </row>
    <row r="383" spans="1:11">
      <c r="A383" s="5"/>
      <c r="B383" s="5"/>
      <c r="C383" s="5"/>
      <c r="D383" s="5"/>
      <c r="E383" s="5"/>
      <c r="F383" s="5"/>
      <c r="G383" s="5"/>
      <c r="H383" s="5"/>
      <c r="I383" s="5"/>
      <c r="J383" s="5"/>
      <c r="K383" s="5"/>
    </row>
    <row r="384" spans="1:11">
      <c r="A384" s="5"/>
      <c r="B384" s="5"/>
      <c r="C384" s="5"/>
      <c r="D384" s="5"/>
      <c r="E384" s="5"/>
      <c r="F384" s="5"/>
      <c r="G384" s="5"/>
      <c r="H384" s="5"/>
      <c r="I384" s="5"/>
      <c r="J384" s="5"/>
      <c r="K384" s="5"/>
    </row>
    <row r="385" spans="1:11">
      <c r="A385" s="5"/>
      <c r="B385" s="5"/>
      <c r="C385" s="5"/>
      <c r="D385" s="5"/>
      <c r="E385" s="5"/>
      <c r="F385" s="5"/>
      <c r="G385" s="5"/>
      <c r="H385" s="5"/>
      <c r="I385" s="5"/>
      <c r="J385" s="5"/>
      <c r="K385" s="5"/>
    </row>
    <row r="386" spans="1:11">
      <c r="A386" s="5"/>
      <c r="B386" s="5"/>
      <c r="C386" s="5"/>
      <c r="D386" s="5"/>
      <c r="E386" s="5"/>
      <c r="F386" s="5"/>
      <c r="G386" s="5"/>
      <c r="H386" s="5"/>
      <c r="I386" s="5"/>
      <c r="J386" s="5"/>
      <c r="K386" s="5"/>
    </row>
    <row r="387" spans="1:11">
      <c r="A387" s="5"/>
      <c r="B387" s="5"/>
      <c r="C387" s="5"/>
      <c r="D387" s="5"/>
      <c r="E387" s="5"/>
      <c r="F387" s="5"/>
      <c r="G387" s="5"/>
      <c r="H387" s="5"/>
      <c r="I387" s="5"/>
      <c r="J387" s="5"/>
      <c r="K387" s="5"/>
    </row>
    <row r="388" spans="1:11">
      <c r="A388" s="5"/>
      <c r="B388" s="5"/>
      <c r="C388" s="5"/>
      <c r="D388" s="5"/>
      <c r="E388" s="5"/>
      <c r="F388" s="5"/>
      <c r="G388" s="5"/>
      <c r="H388" s="5"/>
      <c r="I388" s="5"/>
      <c r="J388" s="5"/>
      <c r="K388" s="5"/>
    </row>
    <row r="389" spans="1:11">
      <c r="A389" s="5"/>
      <c r="B389" s="5"/>
      <c r="C389" s="5"/>
      <c r="D389" s="5"/>
      <c r="E389" s="5"/>
      <c r="F389" s="5"/>
      <c r="G389" s="5"/>
      <c r="H389" s="5"/>
      <c r="I389" s="5"/>
      <c r="J389" s="5"/>
      <c r="K389" s="5"/>
    </row>
    <row r="390" spans="1:11">
      <c r="A390" s="5"/>
      <c r="B390" s="5"/>
      <c r="C390" s="5"/>
      <c r="D390" s="5"/>
      <c r="E390" s="5"/>
      <c r="F390" s="5"/>
      <c r="G390" s="5"/>
      <c r="H390" s="5"/>
      <c r="I390" s="5"/>
      <c r="J390" s="5"/>
      <c r="K390" s="5"/>
    </row>
    <row r="391" spans="1:11">
      <c r="A391" s="5"/>
      <c r="B391" s="5"/>
      <c r="C391" s="5"/>
      <c r="D391" s="5"/>
      <c r="E391" s="5"/>
      <c r="F391" s="5"/>
      <c r="G391" s="5"/>
      <c r="H391" s="5"/>
      <c r="I391" s="5"/>
      <c r="J391" s="5"/>
      <c r="K391" s="5"/>
    </row>
    <row r="392" spans="1:11">
      <c r="A392" s="5"/>
      <c r="B392" s="5"/>
      <c r="C392" s="5"/>
      <c r="D392" s="5"/>
      <c r="E392" s="5"/>
      <c r="F392" s="5"/>
      <c r="G392" s="5"/>
      <c r="H392" s="5"/>
      <c r="I392" s="5"/>
      <c r="J392" s="5"/>
      <c r="K392" s="5"/>
    </row>
    <row r="393" spans="1:11">
      <c r="A393" s="5"/>
      <c r="B393" s="5"/>
      <c r="C393" s="5"/>
      <c r="D393" s="5"/>
      <c r="E393" s="5"/>
      <c r="F393" s="5"/>
      <c r="G393" s="5"/>
      <c r="H393" s="5"/>
      <c r="I393" s="5"/>
      <c r="J393" s="5"/>
      <c r="K393" s="5"/>
    </row>
    <row r="394" spans="1:11">
      <c r="A394" s="5"/>
      <c r="B394" s="5"/>
      <c r="C394" s="5"/>
      <c r="D394" s="5"/>
      <c r="E394" s="5"/>
      <c r="F394" s="5"/>
      <c r="G394" s="5"/>
      <c r="H394" s="5"/>
      <c r="I394" s="5"/>
      <c r="J394" s="5"/>
      <c r="K394" s="5"/>
    </row>
    <row r="395" spans="1:11">
      <c r="A395" s="5"/>
      <c r="B395" s="5"/>
      <c r="C395" s="5"/>
      <c r="D395" s="5"/>
      <c r="E395" s="5"/>
      <c r="F395" s="5"/>
      <c r="G395" s="5"/>
      <c r="H395" s="5"/>
      <c r="I395" s="5"/>
      <c r="J395" s="5"/>
      <c r="K395" s="5"/>
    </row>
    <row r="396" spans="1:11">
      <c r="A396" s="5"/>
      <c r="B396" s="5"/>
      <c r="C396" s="5"/>
      <c r="D396" s="5"/>
      <c r="E396" s="5"/>
      <c r="F396" s="5"/>
      <c r="G396" s="5"/>
      <c r="H396" s="5"/>
      <c r="I396" s="5"/>
      <c r="J396" s="5"/>
      <c r="K396" s="5"/>
    </row>
    <row r="397" spans="1:11">
      <c r="A397" s="5"/>
      <c r="B397" s="5"/>
      <c r="C397" s="5"/>
      <c r="D397" s="5"/>
      <c r="E397" s="5"/>
      <c r="F397" s="5"/>
      <c r="G397" s="5"/>
      <c r="H397" s="5"/>
      <c r="I397" s="5"/>
      <c r="J397" s="5"/>
      <c r="K397" s="5"/>
    </row>
    <row r="398" spans="1:11">
      <c r="A398" s="5"/>
      <c r="B398" s="5"/>
      <c r="C398" s="5"/>
      <c r="D398" s="5"/>
      <c r="E398" s="5"/>
      <c r="F398" s="5"/>
      <c r="G398" s="5"/>
      <c r="H398" s="5"/>
      <c r="I398" s="5"/>
      <c r="J398" s="5"/>
      <c r="K398" s="5"/>
    </row>
    <row r="399" spans="1:11">
      <c r="A399" s="5"/>
      <c r="B399" s="5"/>
      <c r="C399" s="5"/>
      <c r="D399" s="5"/>
      <c r="E399" s="5"/>
      <c r="F399" s="5"/>
      <c r="G399" s="5"/>
      <c r="H399" s="5"/>
      <c r="I399" s="5"/>
      <c r="J399" s="5"/>
      <c r="K399" s="5"/>
    </row>
    <row r="400" spans="1:11">
      <c r="A400" s="5"/>
      <c r="B400" s="5"/>
      <c r="C400" s="5"/>
      <c r="D400" s="5"/>
      <c r="E400" s="5"/>
      <c r="F400" s="5"/>
      <c r="G400" s="5"/>
      <c r="H400" s="5"/>
      <c r="I400" s="5"/>
      <c r="J400" s="5"/>
      <c r="K400" s="5"/>
    </row>
    <row r="401" spans="1:11">
      <c r="A401" s="5"/>
      <c r="B401" s="5"/>
      <c r="C401" s="5"/>
      <c r="D401" s="5"/>
      <c r="E401" s="5"/>
      <c r="F401" s="5"/>
      <c r="G401" s="5"/>
      <c r="H401" s="5"/>
      <c r="I401" s="5"/>
      <c r="J401" s="5"/>
      <c r="K401" s="5"/>
    </row>
    <row r="402" spans="1:11">
      <c r="A402" s="5"/>
      <c r="B402" s="5"/>
      <c r="C402" s="5"/>
      <c r="D402" s="5"/>
      <c r="E402" s="5"/>
      <c r="F402" s="5"/>
      <c r="G402" s="5"/>
      <c r="H402" s="5"/>
      <c r="I402" s="5"/>
      <c r="J402" s="5"/>
      <c r="K402" s="5"/>
    </row>
    <row r="403" spans="1:11">
      <c r="A403" s="5"/>
      <c r="B403" s="5"/>
      <c r="C403" s="5"/>
      <c r="D403" s="5"/>
      <c r="E403" s="5"/>
      <c r="F403" s="5"/>
      <c r="G403" s="5"/>
      <c r="H403" s="5"/>
      <c r="I403" s="5"/>
      <c r="J403" s="5"/>
      <c r="K403" s="5"/>
    </row>
    <row r="404" spans="1:11">
      <c r="A404" s="5"/>
      <c r="B404" s="5"/>
      <c r="C404" s="5"/>
      <c r="D404" s="5"/>
      <c r="E404" s="5"/>
      <c r="F404" s="5"/>
      <c r="G404" s="5"/>
      <c r="H404" s="5"/>
      <c r="I404" s="5"/>
      <c r="J404" s="5"/>
      <c r="K404" s="5"/>
    </row>
    <row r="405" spans="1:11">
      <c r="A405" s="5"/>
      <c r="B405" s="5"/>
      <c r="C405" s="5"/>
      <c r="D405" s="5"/>
      <c r="E405" s="5"/>
      <c r="F405" s="5"/>
      <c r="G405" s="5"/>
      <c r="H405" s="5"/>
      <c r="I405" s="5"/>
      <c r="J405" s="5"/>
      <c r="K405" s="5"/>
    </row>
    <row r="406" spans="1:11">
      <c r="A406" s="5"/>
      <c r="B406" s="5"/>
      <c r="C406" s="5"/>
      <c r="D406" s="5"/>
      <c r="E406" s="5"/>
      <c r="F406" s="5"/>
      <c r="G406" s="5"/>
      <c r="H406" s="5"/>
      <c r="I406" s="5"/>
      <c r="J406" s="5"/>
      <c r="K406" s="5"/>
    </row>
    <row r="407" spans="1:11">
      <c r="A407" s="5"/>
      <c r="B407" s="5"/>
      <c r="C407" s="5"/>
      <c r="D407" s="5"/>
      <c r="E407" s="5"/>
      <c r="F407" s="5"/>
      <c r="G407" s="5"/>
      <c r="H407" s="5"/>
      <c r="I407" s="5"/>
      <c r="J407" s="5"/>
      <c r="K407" s="5"/>
    </row>
    <row r="408" spans="1:11">
      <c r="A408" s="5"/>
      <c r="B408" s="5"/>
      <c r="C408" s="5"/>
      <c r="D408" s="5"/>
      <c r="E408" s="5"/>
      <c r="F408" s="5"/>
      <c r="G408" s="5"/>
      <c r="H408" s="5"/>
      <c r="I408" s="5"/>
      <c r="J408" s="5"/>
      <c r="K408" s="5"/>
    </row>
    <row r="409" spans="1:11">
      <c r="A409" s="5"/>
      <c r="B409" s="5"/>
      <c r="C409" s="5"/>
      <c r="D409" s="5"/>
      <c r="E409" s="5"/>
      <c r="F409" s="5"/>
      <c r="G409" s="5"/>
      <c r="H409" s="5"/>
      <c r="I409" s="5"/>
      <c r="J409" s="5"/>
      <c r="K409" s="5"/>
    </row>
    <row r="410" spans="1:11">
      <c r="A410" s="5"/>
      <c r="B410" s="5"/>
      <c r="C410" s="5"/>
      <c r="D410" s="5"/>
      <c r="E410" s="5"/>
      <c r="F410" s="5"/>
      <c r="G410" s="5"/>
      <c r="H410" s="5"/>
      <c r="I410" s="5"/>
      <c r="J410" s="5"/>
      <c r="K410" s="5"/>
    </row>
    <row r="411" spans="1:11">
      <c r="A411" s="5"/>
      <c r="B411" s="5"/>
      <c r="C411" s="5"/>
      <c r="D411" s="5"/>
      <c r="E411" s="5"/>
      <c r="F411" s="5"/>
      <c r="G411" s="5"/>
      <c r="H411" s="5"/>
      <c r="I411" s="5"/>
      <c r="J411" s="5"/>
      <c r="K411" s="5"/>
    </row>
    <row r="412" spans="1:11">
      <c r="A412" s="5"/>
      <c r="B412" s="5"/>
      <c r="C412" s="5"/>
      <c r="D412" s="5"/>
      <c r="E412" s="5"/>
      <c r="F412" s="5"/>
      <c r="G412" s="5"/>
      <c r="H412" s="5"/>
      <c r="I412" s="5"/>
      <c r="J412" s="5"/>
      <c r="K412" s="5"/>
    </row>
    <row r="413" spans="1:11">
      <c r="A413" s="5"/>
      <c r="B413" s="5"/>
      <c r="C413" s="5"/>
      <c r="D413" s="5"/>
      <c r="E413" s="5"/>
      <c r="F413" s="5"/>
      <c r="G413" s="5"/>
      <c r="H413" s="5"/>
      <c r="I413" s="5"/>
      <c r="J413" s="5"/>
      <c r="K413" s="5"/>
    </row>
    <row r="414" spans="1:11">
      <c r="A414" s="5"/>
      <c r="B414" s="5"/>
      <c r="C414" s="5"/>
      <c r="D414" s="5"/>
      <c r="E414" s="5"/>
      <c r="F414" s="5"/>
      <c r="G414" s="5"/>
      <c r="H414" s="5"/>
      <c r="I414" s="5"/>
      <c r="J414" s="5"/>
      <c r="K414" s="5"/>
    </row>
    <row r="415" spans="1:11">
      <c r="A415" s="5"/>
      <c r="B415" s="5"/>
      <c r="C415" s="5"/>
      <c r="D415" s="5"/>
      <c r="E415" s="5"/>
      <c r="F415" s="5"/>
      <c r="G415" s="5"/>
      <c r="H415" s="5"/>
      <c r="I415" s="5"/>
      <c r="J415" s="5"/>
      <c r="K415" s="5"/>
    </row>
    <row r="416" spans="1:11">
      <c r="A416" s="5"/>
      <c r="B416" s="5"/>
      <c r="C416" s="5"/>
      <c r="D416" s="5"/>
      <c r="E416" s="5"/>
      <c r="F416" s="5"/>
      <c r="G416" s="5"/>
      <c r="H416" s="5"/>
      <c r="I416" s="5"/>
      <c r="J416" s="5"/>
      <c r="K416" s="5"/>
    </row>
    <row r="417" spans="1:11">
      <c r="A417" s="5"/>
      <c r="B417" s="5"/>
      <c r="C417" s="5"/>
      <c r="D417" s="5"/>
      <c r="E417" s="5"/>
      <c r="F417" s="5"/>
      <c r="G417" s="5"/>
      <c r="H417" s="5"/>
      <c r="I417" s="5"/>
      <c r="J417" s="5"/>
      <c r="K417" s="5"/>
    </row>
    <row r="418" spans="1:11">
      <c r="A418" s="5"/>
      <c r="B418" s="5"/>
      <c r="C418" s="5"/>
      <c r="D418" s="5"/>
      <c r="E418" s="5"/>
      <c r="F418" s="5"/>
      <c r="G418" s="5"/>
      <c r="H418" s="5"/>
      <c r="I418" s="5"/>
      <c r="J418" s="5"/>
      <c r="K418" s="5"/>
    </row>
    <row r="419" spans="1:11">
      <c r="A419" s="5"/>
      <c r="B419" s="5"/>
      <c r="C419" s="5"/>
      <c r="D419" s="5"/>
      <c r="E419" s="5"/>
      <c r="F419" s="5"/>
      <c r="G419" s="5"/>
      <c r="H419" s="5"/>
      <c r="I419" s="5"/>
      <c r="J419" s="5"/>
      <c r="K419" s="5"/>
    </row>
    <row r="420" spans="1:11">
      <c r="A420" s="5"/>
      <c r="B420" s="5"/>
      <c r="C420" s="5"/>
      <c r="D420" s="5"/>
      <c r="E420" s="5"/>
      <c r="F420" s="5"/>
      <c r="G420" s="5"/>
      <c r="H420" s="5"/>
      <c r="I420" s="5"/>
      <c r="J420" s="5"/>
      <c r="K420" s="5"/>
    </row>
    <row r="421" spans="1:11">
      <c r="A421" s="5"/>
      <c r="B421" s="5"/>
      <c r="C421" s="5"/>
      <c r="D421" s="5"/>
      <c r="E421" s="5"/>
      <c r="F421" s="5"/>
      <c r="G421" s="5"/>
      <c r="H421" s="5"/>
      <c r="I421" s="5"/>
      <c r="J421" s="5"/>
      <c r="K421" s="5"/>
    </row>
    <row r="422" spans="1:11">
      <c r="A422" s="5"/>
      <c r="B422" s="5"/>
      <c r="C422" s="5"/>
      <c r="D422" s="5"/>
      <c r="E422" s="5"/>
      <c r="F422" s="5"/>
      <c r="G422" s="5"/>
      <c r="H422" s="5"/>
      <c r="I422" s="5"/>
      <c r="J422" s="5"/>
      <c r="K422" s="5"/>
    </row>
    <row r="423" spans="1:11">
      <c r="A423" s="5"/>
      <c r="B423" s="5"/>
      <c r="C423" s="5"/>
      <c r="D423" s="5"/>
      <c r="E423" s="5"/>
      <c r="F423" s="5"/>
      <c r="G423" s="5"/>
      <c r="H423" s="5"/>
      <c r="I423" s="5"/>
      <c r="J423" s="5"/>
      <c r="K423" s="5"/>
    </row>
    <row r="424" spans="1:11">
      <c r="A424" s="5"/>
      <c r="B424" s="5"/>
      <c r="C424" s="5"/>
      <c r="D424" s="5"/>
      <c r="E424" s="5"/>
      <c r="F424" s="5"/>
      <c r="G424" s="5"/>
      <c r="H424" s="5"/>
      <c r="I424" s="5"/>
      <c r="J424" s="5"/>
      <c r="K424" s="5"/>
    </row>
    <row r="425" spans="1:11">
      <c r="A425" s="5"/>
      <c r="B425" s="5"/>
      <c r="C425" s="5"/>
      <c r="D425" s="5"/>
      <c r="E425" s="5"/>
      <c r="F425" s="5"/>
      <c r="G425" s="5"/>
      <c r="H425" s="5"/>
      <c r="I425" s="5"/>
      <c r="J425" s="5"/>
      <c r="K425" s="5"/>
    </row>
    <row r="426" spans="1:11">
      <c r="A426" s="5"/>
      <c r="B426" s="5"/>
      <c r="C426" s="5"/>
      <c r="D426" s="5"/>
      <c r="E426" s="5"/>
      <c r="F426" s="5"/>
      <c r="G426" s="5"/>
      <c r="H426" s="5"/>
      <c r="I426" s="5"/>
      <c r="J426" s="5"/>
      <c r="K426" s="5"/>
    </row>
    <row r="427" spans="1:11">
      <c r="A427" s="5"/>
      <c r="B427" s="5"/>
      <c r="C427" s="5"/>
      <c r="D427" s="5"/>
      <c r="E427" s="5"/>
      <c r="F427" s="5"/>
      <c r="G427" s="5"/>
      <c r="H427" s="5"/>
      <c r="I427" s="5"/>
      <c r="J427" s="5"/>
      <c r="K427" s="5"/>
    </row>
    <row r="428" spans="1:11">
      <c r="A428" s="5"/>
      <c r="B428" s="5"/>
      <c r="C428" s="5"/>
      <c r="D428" s="5"/>
      <c r="E428" s="5"/>
      <c r="F428" s="5"/>
      <c r="G428" s="5"/>
      <c r="H428" s="5"/>
      <c r="I428" s="5"/>
      <c r="J428" s="5"/>
      <c r="K428" s="5"/>
    </row>
    <row r="429" spans="1:11">
      <c r="A429" s="5"/>
      <c r="B429" s="5"/>
      <c r="C429" s="5"/>
      <c r="D429" s="5"/>
      <c r="E429" s="5"/>
      <c r="F429" s="5"/>
      <c r="G429" s="5"/>
      <c r="H429" s="5"/>
      <c r="I429" s="5"/>
      <c r="J429" s="5"/>
      <c r="K429" s="5"/>
    </row>
    <row r="430" spans="1:11">
      <c r="A430" s="5"/>
      <c r="B430" s="5"/>
      <c r="C430" s="5"/>
      <c r="D430" s="5"/>
      <c r="E430" s="5"/>
      <c r="F430" s="5"/>
      <c r="G430" s="5"/>
      <c r="H430" s="5"/>
      <c r="I430" s="5"/>
      <c r="J430" s="5"/>
      <c r="K430" s="5"/>
    </row>
    <row r="431" spans="1:11">
      <c r="A431" s="5"/>
      <c r="B431" s="5"/>
      <c r="C431" s="5"/>
      <c r="D431" s="5"/>
      <c r="E431" s="5"/>
      <c r="F431" s="5"/>
      <c r="G431" s="5"/>
      <c r="H431" s="5"/>
      <c r="I431" s="5"/>
      <c r="J431" s="5"/>
      <c r="K431" s="5"/>
    </row>
    <row r="432" spans="1:11">
      <c r="A432" s="5"/>
      <c r="B432" s="5"/>
      <c r="C432" s="5"/>
      <c r="D432" s="5"/>
      <c r="E432" s="5"/>
      <c r="F432" s="5"/>
      <c r="G432" s="5"/>
      <c r="H432" s="5"/>
      <c r="I432" s="5"/>
      <c r="J432" s="5"/>
      <c r="K432" s="5"/>
    </row>
    <row r="433" spans="1:11">
      <c r="A433" s="5"/>
      <c r="B433" s="5"/>
      <c r="C433" s="5"/>
      <c r="D433" s="5"/>
      <c r="E433" s="5"/>
      <c r="F433" s="5"/>
      <c r="G433" s="5"/>
      <c r="H433" s="5"/>
      <c r="I433" s="5"/>
      <c r="J433" s="5"/>
      <c r="K433" s="5"/>
    </row>
    <row r="434" spans="1:11">
      <c r="A434" s="5"/>
      <c r="B434" s="5"/>
      <c r="C434" s="5"/>
      <c r="D434" s="5"/>
      <c r="E434" s="5"/>
      <c r="F434" s="5"/>
      <c r="G434" s="5"/>
      <c r="H434" s="5"/>
      <c r="I434" s="5"/>
      <c r="J434" s="5"/>
      <c r="K434" s="5"/>
    </row>
    <row r="435" spans="1:11">
      <c r="A435" s="5"/>
      <c r="B435" s="5"/>
      <c r="C435" s="5"/>
      <c r="D435" s="5"/>
      <c r="E435" s="5"/>
      <c r="F435" s="5"/>
      <c r="G435" s="5"/>
      <c r="H435" s="5"/>
      <c r="I435" s="5"/>
      <c r="J435" s="5"/>
      <c r="K435" s="5"/>
    </row>
    <row r="436" spans="1:11">
      <c r="A436" s="5"/>
      <c r="B436" s="5"/>
      <c r="C436" s="5"/>
      <c r="D436" s="5"/>
      <c r="E436" s="5"/>
      <c r="F436" s="5"/>
      <c r="G436" s="5"/>
      <c r="H436" s="5"/>
      <c r="I436" s="5"/>
      <c r="J436" s="5"/>
      <c r="K436" s="5"/>
    </row>
    <row r="437" spans="1:11">
      <c r="A437" s="5"/>
      <c r="B437" s="5"/>
      <c r="C437" s="5"/>
      <c r="D437" s="5"/>
      <c r="E437" s="5"/>
      <c r="F437" s="5"/>
      <c r="G437" s="5"/>
      <c r="H437" s="5"/>
      <c r="I437" s="5"/>
      <c r="J437" s="5"/>
      <c r="K437" s="5"/>
    </row>
    <row r="438" spans="1:11">
      <c r="A438" s="5"/>
      <c r="B438" s="5"/>
      <c r="C438" s="5"/>
      <c r="D438" s="5"/>
      <c r="E438" s="5"/>
      <c r="F438" s="5"/>
      <c r="G438" s="5"/>
      <c r="H438" s="5"/>
      <c r="I438" s="5"/>
      <c r="J438" s="5"/>
      <c r="K438" s="5"/>
    </row>
    <row r="439" spans="1:11">
      <c r="A439" s="5"/>
      <c r="B439" s="5"/>
      <c r="C439" s="5"/>
      <c r="D439" s="5"/>
      <c r="E439" s="5"/>
      <c r="F439" s="5"/>
      <c r="G439" s="5"/>
      <c r="H439" s="5"/>
      <c r="I439" s="5"/>
      <c r="J439" s="5"/>
      <c r="K439" s="5"/>
    </row>
    <row r="440" spans="1:11">
      <c r="A440" s="5"/>
      <c r="B440" s="5"/>
      <c r="C440" s="5"/>
      <c r="D440" s="5"/>
      <c r="E440" s="5"/>
      <c r="F440" s="5"/>
      <c r="G440" s="5"/>
      <c r="H440" s="5"/>
      <c r="I440" s="5"/>
      <c r="J440" s="5"/>
      <c r="K440" s="5"/>
    </row>
    <row r="441" spans="1:11">
      <c r="A441" s="5"/>
      <c r="B441" s="5"/>
      <c r="C441" s="5"/>
      <c r="D441" s="5"/>
      <c r="E441" s="5"/>
      <c r="F441" s="5"/>
      <c r="G441" s="5"/>
      <c r="H441" s="5"/>
      <c r="I441" s="5"/>
      <c r="J441" s="5"/>
      <c r="K441" s="5"/>
    </row>
    <row r="442" spans="1:11">
      <c r="A442" s="5"/>
      <c r="B442" s="5"/>
      <c r="C442" s="5"/>
      <c r="D442" s="5"/>
      <c r="E442" s="5"/>
      <c r="F442" s="5"/>
      <c r="G442" s="5"/>
      <c r="H442" s="5"/>
      <c r="I442" s="5"/>
      <c r="J442" s="5"/>
      <c r="K442" s="5"/>
    </row>
    <row r="443" spans="1:11">
      <c r="A443" s="5"/>
      <c r="B443" s="5"/>
      <c r="C443" s="5"/>
      <c r="D443" s="5"/>
      <c r="E443" s="5"/>
      <c r="F443" s="5"/>
      <c r="G443" s="5"/>
      <c r="H443" s="5"/>
      <c r="I443" s="5"/>
      <c r="J443" s="5"/>
      <c r="K443" s="5"/>
    </row>
    <row r="444" spans="1:11">
      <c r="A444" s="5"/>
      <c r="B444" s="5"/>
      <c r="C444" s="5"/>
      <c r="D444" s="5"/>
      <c r="E444" s="5"/>
      <c r="F444" s="5"/>
      <c r="G444" s="5"/>
      <c r="H444" s="5"/>
      <c r="I444" s="5"/>
      <c r="J444" s="5"/>
      <c r="K444" s="5"/>
    </row>
    <row r="445" spans="1:11">
      <c r="A445" s="5"/>
      <c r="B445" s="5"/>
      <c r="C445" s="5"/>
      <c r="D445" s="5"/>
      <c r="E445" s="5"/>
      <c r="F445" s="5"/>
      <c r="G445" s="5"/>
      <c r="H445" s="5"/>
      <c r="I445" s="5"/>
      <c r="J445" s="5"/>
      <c r="K445" s="5"/>
    </row>
    <row r="446" spans="1:11">
      <c r="A446" s="5"/>
      <c r="B446" s="5"/>
      <c r="C446" s="5"/>
      <c r="D446" s="5"/>
      <c r="E446" s="5"/>
      <c r="F446" s="5"/>
      <c r="G446" s="5"/>
      <c r="H446" s="5"/>
      <c r="I446" s="5"/>
      <c r="J446" s="5"/>
      <c r="K446" s="5"/>
    </row>
    <row r="447" spans="1:11">
      <c r="A447" s="5"/>
      <c r="B447" s="5"/>
      <c r="C447" s="5"/>
      <c r="D447" s="5"/>
      <c r="E447" s="5"/>
      <c r="F447" s="5"/>
      <c r="G447" s="5"/>
      <c r="H447" s="5"/>
      <c r="I447" s="5"/>
      <c r="J447" s="5"/>
      <c r="K447" s="5"/>
    </row>
    <row r="448" spans="1:11">
      <c r="A448" s="5"/>
      <c r="B448" s="5"/>
      <c r="C448" s="5"/>
      <c r="D448" s="5"/>
      <c r="E448" s="5"/>
      <c r="F448" s="5"/>
      <c r="G448" s="5"/>
      <c r="H448" s="5"/>
      <c r="I448" s="5"/>
      <c r="J448" s="5"/>
      <c r="K448" s="5"/>
    </row>
    <row r="449" spans="1:11">
      <c r="A449" s="5"/>
      <c r="B449" s="5"/>
      <c r="C449" s="5"/>
      <c r="D449" s="5"/>
      <c r="E449" s="5"/>
      <c r="F449" s="5"/>
      <c r="G449" s="5"/>
      <c r="H449" s="5"/>
      <c r="I449" s="5"/>
      <c r="J449" s="5"/>
      <c r="K449" s="5"/>
    </row>
    <row r="450" spans="1:11">
      <c r="A450" s="5"/>
      <c r="B450" s="5"/>
      <c r="C450" s="5"/>
      <c r="D450" s="5"/>
      <c r="E450" s="5"/>
      <c r="F450" s="5"/>
      <c r="G450" s="5"/>
      <c r="H450" s="5"/>
      <c r="I450" s="5"/>
      <c r="J450" s="5"/>
      <c r="K450" s="5"/>
    </row>
    <row r="451" spans="1:11">
      <c r="A451" s="5"/>
      <c r="B451" s="5"/>
      <c r="C451" s="5"/>
      <c r="D451" s="5"/>
      <c r="E451" s="5"/>
      <c r="F451" s="5"/>
      <c r="G451" s="5"/>
      <c r="H451" s="5"/>
      <c r="I451" s="5"/>
      <c r="J451" s="5"/>
      <c r="K451" s="5"/>
    </row>
    <row r="452" spans="1:11">
      <c r="A452" s="5"/>
      <c r="B452" s="5"/>
      <c r="C452" s="5"/>
      <c r="D452" s="5"/>
      <c r="E452" s="5"/>
      <c r="F452" s="5"/>
      <c r="G452" s="5"/>
      <c r="H452" s="5"/>
      <c r="I452" s="5"/>
      <c r="J452" s="5"/>
      <c r="K452" s="5"/>
    </row>
    <row r="453" spans="1:11">
      <c r="A453" s="5"/>
      <c r="B453" s="5"/>
      <c r="C453" s="5"/>
      <c r="D453" s="5"/>
      <c r="E453" s="5"/>
      <c r="F453" s="5"/>
      <c r="G453" s="5"/>
      <c r="H453" s="5"/>
      <c r="I453" s="5"/>
      <c r="J453" s="5"/>
      <c r="K453" s="5"/>
    </row>
    <row r="454" spans="1:11">
      <c r="A454" s="5"/>
      <c r="B454" s="5"/>
      <c r="C454" s="5"/>
      <c r="D454" s="5"/>
      <c r="E454" s="5"/>
      <c r="F454" s="5"/>
      <c r="G454" s="5"/>
      <c r="H454" s="5"/>
      <c r="I454" s="5"/>
      <c r="J454" s="5"/>
      <c r="K454" s="5"/>
    </row>
    <row r="455" spans="1:11">
      <c r="A455" s="5"/>
      <c r="B455" s="5"/>
      <c r="C455" s="5"/>
      <c r="D455" s="5"/>
      <c r="E455" s="5"/>
      <c r="F455" s="5"/>
      <c r="G455" s="5"/>
      <c r="H455" s="5"/>
      <c r="I455" s="5"/>
      <c r="J455" s="5"/>
      <c r="K455" s="5"/>
    </row>
    <row r="456" spans="1:11">
      <c r="A456" s="5"/>
      <c r="B456" s="5"/>
      <c r="C456" s="5"/>
      <c r="D456" s="5"/>
      <c r="E456" s="5"/>
      <c r="F456" s="5"/>
      <c r="G456" s="5"/>
      <c r="H456" s="5"/>
      <c r="I456" s="5"/>
      <c r="J456" s="5"/>
      <c r="K456" s="5"/>
    </row>
    <row r="457" spans="1:11">
      <c r="A457" s="5"/>
      <c r="B457" s="5"/>
      <c r="C457" s="5"/>
      <c r="D457" s="5"/>
      <c r="E457" s="5"/>
      <c r="F457" s="5"/>
      <c r="G457" s="5"/>
      <c r="H457" s="5"/>
      <c r="I457" s="5"/>
      <c r="J457" s="5"/>
      <c r="K457" s="5"/>
    </row>
    <row r="458" spans="1:11">
      <c r="A458" s="5"/>
      <c r="B458" s="5"/>
      <c r="C458" s="5"/>
      <c r="D458" s="5"/>
      <c r="E458" s="5"/>
      <c r="F458" s="5"/>
      <c r="G458" s="5"/>
      <c r="H458" s="5"/>
      <c r="I458" s="5"/>
      <c r="J458" s="5"/>
      <c r="K458" s="5"/>
    </row>
    <row r="459" spans="1:11">
      <c r="A459" s="5"/>
      <c r="B459" s="5"/>
      <c r="C459" s="5"/>
      <c r="D459" s="5"/>
      <c r="E459" s="5"/>
      <c r="F459" s="5"/>
      <c r="G459" s="5"/>
      <c r="H459" s="5"/>
      <c r="I459" s="5"/>
      <c r="J459" s="5"/>
      <c r="K459" s="5"/>
    </row>
    <row r="460" spans="1:11">
      <c r="A460" s="5"/>
      <c r="B460" s="5"/>
      <c r="C460" s="5"/>
      <c r="D460" s="5"/>
      <c r="E460" s="5"/>
      <c r="F460" s="5"/>
      <c r="G460" s="5"/>
      <c r="H460" s="5"/>
      <c r="I460" s="5"/>
      <c r="J460" s="5"/>
      <c r="K460" s="5"/>
    </row>
    <row r="461" spans="1:11">
      <c r="A461" s="5"/>
      <c r="B461" s="5"/>
      <c r="C461" s="5"/>
      <c r="D461" s="5"/>
      <c r="E461" s="5"/>
      <c r="F461" s="5"/>
      <c r="G461" s="5"/>
      <c r="H461" s="5"/>
      <c r="I461" s="5"/>
      <c r="J461" s="5"/>
      <c r="K461" s="5"/>
    </row>
    <row r="462" spans="1:11">
      <c r="A462" s="5"/>
      <c r="B462" s="5"/>
      <c r="C462" s="5"/>
      <c r="D462" s="5"/>
      <c r="E462" s="5"/>
      <c r="F462" s="5"/>
      <c r="G462" s="5"/>
      <c r="H462" s="5"/>
      <c r="I462" s="5"/>
      <c r="J462" s="5"/>
      <c r="K462" s="5"/>
    </row>
    <row r="463" spans="1:11">
      <c r="A463" s="5"/>
      <c r="B463" s="5"/>
      <c r="C463" s="5"/>
      <c r="D463" s="5"/>
      <c r="E463" s="5"/>
      <c r="F463" s="5"/>
      <c r="G463" s="5"/>
      <c r="H463" s="5"/>
      <c r="I463" s="5"/>
      <c r="J463" s="5"/>
      <c r="K463" s="5"/>
    </row>
    <row r="464" spans="1:11">
      <c r="A464" s="5"/>
      <c r="B464" s="5"/>
      <c r="C464" s="5"/>
      <c r="D464" s="5"/>
      <c r="E464" s="5"/>
      <c r="F464" s="5"/>
      <c r="G464" s="5"/>
      <c r="H464" s="5"/>
      <c r="I464" s="5"/>
      <c r="J464" s="5"/>
      <c r="K464" s="5"/>
    </row>
    <row r="465" spans="1:11">
      <c r="A465" s="5"/>
      <c r="B465" s="5"/>
      <c r="C465" s="5"/>
      <c r="D465" s="5"/>
      <c r="E465" s="5"/>
      <c r="F465" s="5"/>
      <c r="G465" s="5"/>
      <c r="H465" s="5"/>
      <c r="I465" s="5"/>
      <c r="J465" s="5"/>
      <c r="K465" s="5"/>
    </row>
    <row r="466" spans="1:11">
      <c r="A466" s="5"/>
      <c r="B466" s="5"/>
      <c r="C466" s="5"/>
      <c r="D466" s="5"/>
      <c r="E466" s="5"/>
      <c r="F466" s="5"/>
      <c r="G466" s="5"/>
      <c r="H466" s="5"/>
      <c r="I466" s="5"/>
      <c r="J466" s="5"/>
      <c r="K466" s="5"/>
    </row>
    <row r="467" spans="1:11">
      <c r="A467" s="5"/>
      <c r="B467" s="5"/>
      <c r="C467" s="5"/>
      <c r="D467" s="5"/>
      <c r="E467" s="5"/>
      <c r="F467" s="5"/>
      <c r="G467" s="5"/>
      <c r="H467" s="5"/>
      <c r="I467" s="5"/>
      <c r="J467" s="5"/>
      <c r="K467" s="5"/>
    </row>
    <row r="468" spans="1:11">
      <c r="A468" s="5"/>
      <c r="B468" s="5"/>
      <c r="C468" s="5"/>
      <c r="D468" s="5"/>
      <c r="E468" s="5"/>
      <c r="F468" s="5"/>
      <c r="G468" s="5"/>
      <c r="H468" s="5"/>
      <c r="I468" s="5"/>
      <c r="J468" s="5"/>
      <c r="K468" s="5"/>
    </row>
    <row r="469" spans="1:11">
      <c r="A469" s="5"/>
      <c r="B469" s="5"/>
      <c r="C469" s="5"/>
      <c r="D469" s="5"/>
      <c r="E469" s="5"/>
      <c r="F469" s="5"/>
      <c r="G469" s="5"/>
      <c r="H469" s="5"/>
      <c r="I469" s="5"/>
      <c r="J469" s="5"/>
      <c r="K469" s="5"/>
    </row>
    <row r="470" spans="1:11">
      <c r="A470" s="5"/>
      <c r="B470" s="5"/>
      <c r="C470" s="5"/>
      <c r="D470" s="5"/>
      <c r="E470" s="5"/>
      <c r="F470" s="5"/>
      <c r="G470" s="5"/>
      <c r="H470" s="5"/>
      <c r="I470" s="5"/>
      <c r="J470" s="5"/>
      <c r="K470" s="5"/>
    </row>
    <row r="471" spans="1:11">
      <c r="A471" s="5"/>
      <c r="B471" s="5"/>
      <c r="C471" s="5"/>
      <c r="D471" s="5"/>
      <c r="E471" s="5"/>
      <c r="F471" s="5"/>
      <c r="G471" s="5"/>
      <c r="H471" s="5"/>
      <c r="I471" s="5"/>
      <c r="J471" s="5"/>
      <c r="K471" s="5"/>
    </row>
    <row r="472" spans="1:11">
      <c r="A472" s="5"/>
      <c r="B472" s="5"/>
      <c r="C472" s="5"/>
      <c r="D472" s="5"/>
      <c r="E472" s="5"/>
      <c r="F472" s="5"/>
      <c r="G472" s="5"/>
      <c r="H472" s="5"/>
      <c r="I472" s="5"/>
      <c r="J472" s="5"/>
      <c r="K472" s="5"/>
    </row>
    <row r="473" spans="1:11">
      <c r="A473" s="5"/>
      <c r="B473" s="5"/>
      <c r="C473" s="5"/>
      <c r="D473" s="5"/>
      <c r="E473" s="5"/>
      <c r="F473" s="5"/>
      <c r="G473" s="5"/>
      <c r="H473" s="5"/>
      <c r="I473" s="5"/>
      <c r="J473" s="5"/>
      <c r="K473" s="5"/>
    </row>
    <row r="474" spans="1:11">
      <c r="A474" s="5"/>
      <c r="B474" s="5"/>
      <c r="C474" s="5"/>
      <c r="D474" s="5"/>
      <c r="E474" s="5"/>
      <c r="F474" s="5"/>
      <c r="G474" s="5"/>
      <c r="H474" s="5"/>
      <c r="I474" s="5"/>
      <c r="J474" s="5"/>
      <c r="K474" s="5"/>
    </row>
    <row r="475" spans="1:11">
      <c r="A475" s="5"/>
      <c r="B475" s="5"/>
      <c r="C475" s="5"/>
      <c r="D475" s="5"/>
      <c r="E475" s="5"/>
      <c r="F475" s="5"/>
      <c r="G475" s="5"/>
      <c r="H475" s="5"/>
      <c r="I475" s="5"/>
      <c r="J475" s="5"/>
      <c r="K475" s="5"/>
    </row>
    <row r="476" spans="1:11">
      <c r="A476" s="5"/>
      <c r="B476" s="5"/>
      <c r="C476" s="5"/>
      <c r="D476" s="5"/>
      <c r="E476" s="5"/>
      <c r="F476" s="5"/>
      <c r="G476" s="5"/>
      <c r="H476" s="5"/>
      <c r="I476" s="5"/>
      <c r="J476" s="5"/>
      <c r="K476" s="5"/>
    </row>
    <row r="477" spans="1:11">
      <c r="A477" s="5"/>
      <c r="B477" s="5"/>
      <c r="C477" s="5"/>
      <c r="D477" s="5"/>
      <c r="E477" s="5"/>
      <c r="F477" s="5"/>
      <c r="G477" s="5"/>
      <c r="H477" s="5"/>
      <c r="I477" s="5"/>
      <c r="J477" s="5"/>
      <c r="K477" s="5"/>
    </row>
    <row r="478" spans="1:11">
      <c r="A478" s="5"/>
      <c r="B478" s="5"/>
      <c r="C478" s="5"/>
      <c r="D478" s="5"/>
      <c r="E478" s="5"/>
      <c r="F478" s="5"/>
      <c r="G478" s="5"/>
      <c r="H478" s="5"/>
      <c r="I478" s="5"/>
      <c r="J478" s="5"/>
      <c r="K478" s="5"/>
    </row>
    <row r="479" spans="1:11">
      <c r="A479" s="5"/>
      <c r="B479" s="5"/>
      <c r="C479" s="5"/>
      <c r="D479" s="5"/>
      <c r="E479" s="5"/>
      <c r="F479" s="5"/>
      <c r="G479" s="5"/>
      <c r="H479" s="5"/>
      <c r="I479" s="5"/>
      <c r="J479" s="5"/>
      <c r="K479" s="5"/>
    </row>
    <row r="480" spans="1:11">
      <c r="A480" s="5"/>
      <c r="B480" s="5"/>
      <c r="C480" s="5"/>
      <c r="D480" s="5"/>
      <c r="E480" s="5"/>
      <c r="F480" s="5"/>
      <c r="G480" s="5"/>
      <c r="H480" s="5"/>
      <c r="I480" s="5"/>
      <c r="J480" s="5"/>
      <c r="K480" s="5"/>
    </row>
    <row r="481" spans="1:11">
      <c r="A481" s="5"/>
      <c r="B481" s="5"/>
      <c r="C481" s="5"/>
      <c r="D481" s="5"/>
      <c r="E481" s="5"/>
      <c r="F481" s="5"/>
      <c r="G481" s="5"/>
      <c r="H481" s="5"/>
      <c r="I481" s="5"/>
      <c r="J481" s="5"/>
      <c r="K481" s="5"/>
    </row>
    <row r="482" spans="1:11">
      <c r="A482" s="5"/>
      <c r="B482" s="5"/>
      <c r="C482" s="5"/>
      <c r="D482" s="5"/>
      <c r="E482" s="5"/>
      <c r="F482" s="5"/>
      <c r="G482" s="5"/>
      <c r="H482" s="5"/>
      <c r="I482" s="5"/>
      <c r="J482" s="5"/>
      <c r="K482" s="5"/>
    </row>
    <row r="483" spans="1:11">
      <c r="A483" s="5"/>
      <c r="B483" s="5"/>
      <c r="C483" s="5"/>
      <c r="D483" s="5"/>
      <c r="E483" s="5"/>
      <c r="F483" s="5"/>
      <c r="G483" s="5"/>
      <c r="H483" s="5"/>
      <c r="I483" s="5"/>
      <c r="J483" s="5"/>
      <c r="K483" s="5"/>
    </row>
    <row r="484" spans="1:11">
      <c r="A484" s="5"/>
      <c r="B484" s="5"/>
      <c r="C484" s="5"/>
      <c r="D484" s="5"/>
      <c r="E484" s="5"/>
      <c r="F484" s="5"/>
      <c r="G484" s="5"/>
      <c r="H484" s="5"/>
      <c r="I484" s="5"/>
      <c r="J484" s="5"/>
      <c r="K484" s="5"/>
    </row>
    <row r="485" spans="1:11">
      <c r="A485" s="5"/>
      <c r="B485" s="5"/>
      <c r="C485" s="5"/>
      <c r="D485" s="5"/>
      <c r="E485" s="5"/>
      <c r="F485" s="5"/>
      <c r="G485" s="5"/>
      <c r="H485" s="5"/>
      <c r="I485" s="5"/>
      <c r="J485" s="5"/>
      <c r="K485" s="5"/>
    </row>
    <row r="486" spans="1:11">
      <c r="A486" s="5"/>
      <c r="B486" s="5"/>
      <c r="C486" s="5"/>
      <c r="D486" s="5"/>
      <c r="E486" s="5"/>
      <c r="F486" s="5"/>
      <c r="G486" s="5"/>
      <c r="H486" s="5"/>
      <c r="I486" s="5"/>
      <c r="J486" s="5"/>
      <c r="K486" s="5"/>
    </row>
    <row r="487" spans="1:11">
      <c r="A487" s="5"/>
      <c r="B487" s="5"/>
      <c r="C487" s="5"/>
      <c r="D487" s="5"/>
      <c r="E487" s="5"/>
      <c r="F487" s="5"/>
      <c r="G487" s="5"/>
      <c r="H487" s="5"/>
      <c r="I487" s="5"/>
      <c r="J487" s="5"/>
      <c r="K487" s="5"/>
    </row>
    <row r="488" spans="1:11">
      <c r="A488" s="5"/>
      <c r="B488" s="5"/>
      <c r="C488" s="5"/>
      <c r="D488" s="5"/>
      <c r="E488" s="5"/>
      <c r="F488" s="5"/>
      <c r="G488" s="5"/>
      <c r="H488" s="5"/>
      <c r="I488" s="5"/>
      <c r="J488" s="5"/>
      <c r="K488" s="5"/>
    </row>
    <row r="489" spans="1:11">
      <c r="A489" s="5"/>
      <c r="B489" s="5"/>
      <c r="C489" s="5"/>
      <c r="D489" s="5"/>
      <c r="E489" s="5"/>
      <c r="F489" s="5"/>
      <c r="G489" s="5"/>
      <c r="H489" s="5"/>
      <c r="I489" s="5"/>
      <c r="J489" s="5"/>
      <c r="K489" s="5"/>
    </row>
    <row r="490" spans="1:11">
      <c r="A490" s="5"/>
      <c r="B490" s="5"/>
      <c r="C490" s="5"/>
      <c r="D490" s="5"/>
      <c r="E490" s="5"/>
      <c r="F490" s="5"/>
      <c r="G490" s="5"/>
      <c r="H490" s="5"/>
      <c r="I490" s="5"/>
      <c r="J490" s="5"/>
      <c r="K490" s="5"/>
    </row>
    <row r="491" spans="1:11">
      <c r="A491" s="5"/>
      <c r="B491" s="5"/>
      <c r="C491" s="5"/>
      <c r="D491" s="5"/>
      <c r="E491" s="5"/>
      <c r="F491" s="5"/>
      <c r="G491" s="5"/>
      <c r="H491" s="5"/>
      <c r="I491" s="5"/>
      <c r="J491" s="5"/>
      <c r="K491" s="5"/>
    </row>
    <row r="492" spans="1:11">
      <c r="A492" s="5"/>
      <c r="B492" s="5"/>
      <c r="C492" s="5"/>
      <c r="D492" s="5"/>
      <c r="E492" s="5"/>
      <c r="F492" s="5"/>
      <c r="G492" s="5"/>
      <c r="H492" s="5"/>
      <c r="I492" s="5"/>
      <c r="J492" s="5"/>
      <c r="K492" s="5"/>
    </row>
    <row r="493" spans="1:11">
      <c r="A493" s="5"/>
      <c r="B493" s="5"/>
      <c r="C493" s="5"/>
      <c r="D493" s="5"/>
      <c r="E493" s="5"/>
      <c r="F493" s="5"/>
      <c r="G493" s="5"/>
      <c r="H493" s="5"/>
      <c r="I493" s="5"/>
      <c r="J493" s="5"/>
      <c r="K493" s="5"/>
    </row>
    <row r="494" spans="1:11">
      <c r="A494" s="5"/>
      <c r="B494" s="5"/>
      <c r="C494" s="5"/>
      <c r="D494" s="5"/>
      <c r="E494" s="5"/>
      <c r="F494" s="5"/>
      <c r="G494" s="5"/>
      <c r="H494" s="5"/>
      <c r="I494" s="5"/>
      <c r="J494" s="5"/>
      <c r="K494" s="5"/>
    </row>
    <row r="495" spans="1:11">
      <c r="A495" s="5"/>
      <c r="B495" s="5"/>
      <c r="C495" s="5"/>
      <c r="D495" s="5"/>
      <c r="E495" s="5"/>
      <c r="F495" s="5"/>
      <c r="G495" s="5"/>
      <c r="H495" s="5"/>
      <c r="I495" s="5"/>
      <c r="J495" s="5"/>
      <c r="K495" s="5"/>
    </row>
    <row r="496" spans="1:11">
      <c r="A496" s="5"/>
      <c r="B496" s="5"/>
      <c r="C496" s="5"/>
      <c r="D496" s="5"/>
      <c r="E496" s="5"/>
      <c r="F496" s="5"/>
      <c r="G496" s="5"/>
      <c r="H496" s="5"/>
      <c r="I496" s="5"/>
      <c r="J496" s="5"/>
      <c r="K496" s="5"/>
    </row>
    <row r="497" spans="1:11">
      <c r="A497" s="5"/>
      <c r="B497" s="5"/>
      <c r="C497" s="5"/>
      <c r="D497" s="5"/>
      <c r="E497" s="5"/>
      <c r="F497" s="5"/>
      <c r="G497" s="5"/>
      <c r="H497" s="5"/>
      <c r="I497" s="5"/>
      <c r="J497" s="5"/>
      <c r="K497" s="5"/>
    </row>
    <row r="498" spans="1:11">
      <c r="A498" s="5"/>
      <c r="B498" s="5"/>
      <c r="C498" s="5"/>
      <c r="D498" s="5"/>
      <c r="E498" s="5"/>
      <c r="F498" s="5"/>
      <c r="G498" s="5"/>
      <c r="H498" s="5"/>
      <c r="I498" s="5"/>
      <c r="J498" s="5"/>
      <c r="K498" s="5"/>
    </row>
    <row r="499" spans="1:11">
      <c r="A499" s="5"/>
      <c r="B499" s="5"/>
      <c r="C499" s="5"/>
      <c r="D499" s="5"/>
      <c r="E499" s="5"/>
      <c r="F499" s="5"/>
      <c r="G499" s="5"/>
      <c r="H499" s="5"/>
      <c r="I499" s="5"/>
      <c r="J499" s="5"/>
      <c r="K499" s="5"/>
    </row>
    <row r="500" spans="1:11">
      <c r="A500" s="5"/>
      <c r="B500" s="5"/>
      <c r="C500" s="5"/>
      <c r="D500" s="5"/>
      <c r="E500" s="5"/>
      <c r="F500" s="5"/>
      <c r="G500" s="5"/>
      <c r="H500" s="5"/>
      <c r="I500" s="5"/>
      <c r="J500" s="5"/>
      <c r="K500" s="5"/>
    </row>
    <row r="501" spans="1:11">
      <c r="A501" s="5"/>
      <c r="B501" s="5"/>
      <c r="C501" s="5"/>
      <c r="D501" s="5"/>
      <c r="E501" s="5"/>
      <c r="F501" s="5"/>
      <c r="G501" s="5"/>
      <c r="H501" s="5"/>
      <c r="I501" s="5"/>
      <c r="J501" s="5"/>
      <c r="K501" s="5"/>
    </row>
    <row r="502" spans="1:11">
      <c r="A502" s="5"/>
      <c r="B502" s="5"/>
      <c r="C502" s="5"/>
      <c r="D502" s="5"/>
      <c r="E502" s="5"/>
      <c r="F502" s="5"/>
      <c r="G502" s="5"/>
      <c r="H502" s="5"/>
      <c r="I502" s="5"/>
      <c r="J502" s="5"/>
      <c r="K502" s="5"/>
    </row>
    <row r="503" spans="1:11">
      <c r="A503" s="5"/>
      <c r="B503" s="5"/>
      <c r="C503" s="5"/>
      <c r="D503" s="5"/>
      <c r="E503" s="5"/>
      <c r="F503" s="5"/>
      <c r="G503" s="5"/>
      <c r="H503" s="5"/>
      <c r="I503" s="5"/>
      <c r="J503" s="5"/>
      <c r="K503" s="5"/>
    </row>
    <row r="504" spans="1:11">
      <c r="A504" s="5"/>
      <c r="B504" s="5"/>
      <c r="C504" s="5"/>
      <c r="D504" s="5"/>
      <c r="E504" s="5"/>
      <c r="F504" s="5"/>
      <c r="G504" s="5"/>
      <c r="H504" s="5"/>
      <c r="I504" s="5"/>
      <c r="J504" s="5"/>
      <c r="K504" s="5"/>
    </row>
    <row r="505" spans="1:11">
      <c r="A505" s="5"/>
      <c r="B505" s="5"/>
      <c r="C505" s="5"/>
      <c r="D505" s="5"/>
      <c r="E505" s="5"/>
      <c r="F505" s="5"/>
      <c r="G505" s="5"/>
      <c r="H505" s="5"/>
      <c r="I505" s="5"/>
      <c r="J505" s="5"/>
      <c r="K505" s="5"/>
    </row>
    <row r="506" spans="1:11">
      <c r="A506" s="5"/>
      <c r="B506" s="5"/>
      <c r="C506" s="5"/>
      <c r="D506" s="5"/>
      <c r="E506" s="5"/>
      <c r="F506" s="5"/>
      <c r="G506" s="5"/>
      <c r="H506" s="5"/>
      <c r="I506" s="5"/>
      <c r="J506" s="5"/>
      <c r="K506" s="5"/>
    </row>
    <row r="507" spans="1:11">
      <c r="A507" s="5"/>
      <c r="B507" s="5"/>
      <c r="C507" s="5"/>
      <c r="D507" s="5"/>
      <c r="E507" s="5"/>
      <c r="F507" s="5"/>
      <c r="G507" s="5"/>
      <c r="H507" s="5"/>
      <c r="I507" s="5"/>
      <c r="J507" s="5"/>
      <c r="K507" s="5"/>
    </row>
    <row r="508" spans="1:11">
      <c r="A508" s="5"/>
      <c r="B508" s="5"/>
      <c r="C508" s="5"/>
      <c r="D508" s="5"/>
      <c r="E508" s="5"/>
      <c r="F508" s="5"/>
      <c r="G508" s="5"/>
      <c r="H508" s="5"/>
      <c r="I508" s="5"/>
      <c r="J508" s="5"/>
      <c r="K508" s="5"/>
    </row>
    <row r="509" spans="1:11">
      <c r="A509" s="5"/>
      <c r="B509" s="5"/>
      <c r="C509" s="5"/>
      <c r="D509" s="5"/>
      <c r="E509" s="5"/>
      <c r="F509" s="5"/>
      <c r="G509" s="5"/>
      <c r="H509" s="5"/>
      <c r="I509" s="5"/>
      <c r="J509" s="5"/>
      <c r="K509" s="5"/>
    </row>
    <row r="510" spans="1:11">
      <c r="A510" s="5"/>
      <c r="B510" s="5"/>
      <c r="C510" s="5"/>
      <c r="D510" s="5"/>
      <c r="E510" s="5"/>
      <c r="F510" s="5"/>
      <c r="G510" s="5"/>
      <c r="H510" s="5"/>
      <c r="I510" s="5"/>
      <c r="J510" s="5"/>
      <c r="K510" s="5"/>
    </row>
    <row r="511" spans="1:11">
      <c r="A511" s="5"/>
      <c r="B511" s="5"/>
      <c r="C511" s="5"/>
      <c r="D511" s="5"/>
      <c r="E511" s="5"/>
      <c r="F511" s="5"/>
      <c r="G511" s="5"/>
      <c r="H511" s="5"/>
      <c r="I511" s="5"/>
      <c r="J511" s="5"/>
      <c r="K511" s="5"/>
    </row>
    <row r="512" spans="1:11">
      <c r="A512" s="5"/>
      <c r="B512" s="5"/>
      <c r="C512" s="5"/>
      <c r="D512" s="5"/>
      <c r="E512" s="5"/>
      <c r="F512" s="5"/>
      <c r="G512" s="5"/>
      <c r="H512" s="5"/>
      <c r="I512" s="5"/>
      <c r="J512" s="5"/>
      <c r="K512" s="5"/>
    </row>
    <row r="513" spans="1:11">
      <c r="A513" s="5"/>
      <c r="B513" s="5"/>
      <c r="C513" s="5"/>
      <c r="D513" s="5"/>
      <c r="E513" s="5"/>
      <c r="F513" s="5"/>
      <c r="G513" s="5"/>
      <c r="H513" s="5"/>
      <c r="I513" s="5"/>
      <c r="J513" s="5"/>
      <c r="K513" s="5"/>
    </row>
    <row r="514" spans="1:11">
      <c r="A514" s="5"/>
      <c r="B514" s="5"/>
      <c r="C514" s="5"/>
      <c r="D514" s="5"/>
      <c r="E514" s="5"/>
      <c r="F514" s="5"/>
      <c r="G514" s="5"/>
      <c r="H514" s="5"/>
      <c r="I514" s="5"/>
      <c r="J514" s="5"/>
      <c r="K514" s="5"/>
    </row>
    <row r="515" spans="1:11">
      <c r="A515" s="5"/>
      <c r="B515" s="5"/>
      <c r="C515" s="5"/>
      <c r="D515" s="5"/>
      <c r="E515" s="5"/>
      <c r="F515" s="5"/>
      <c r="G515" s="5"/>
      <c r="H515" s="5"/>
      <c r="I515" s="5"/>
      <c r="J515" s="5"/>
      <c r="K515" s="5"/>
    </row>
    <row r="516" spans="1:11">
      <c r="A516" s="5"/>
      <c r="B516" s="5"/>
      <c r="C516" s="5"/>
      <c r="D516" s="5"/>
      <c r="E516" s="5"/>
      <c r="F516" s="5"/>
      <c r="G516" s="5"/>
      <c r="H516" s="5"/>
      <c r="I516" s="5"/>
      <c r="J516" s="5"/>
      <c r="K516" s="5"/>
    </row>
    <row r="517" spans="1:11">
      <c r="A517" s="5"/>
      <c r="B517" s="5"/>
      <c r="C517" s="5"/>
      <c r="D517" s="5"/>
      <c r="E517" s="5"/>
      <c r="F517" s="5"/>
      <c r="G517" s="5"/>
      <c r="H517" s="5"/>
      <c r="I517" s="5"/>
      <c r="J517" s="5"/>
      <c r="K517" s="5"/>
    </row>
    <row r="518" spans="1:11">
      <c r="A518" s="5"/>
      <c r="B518" s="5"/>
      <c r="C518" s="5"/>
      <c r="D518" s="5"/>
      <c r="E518" s="5"/>
      <c r="F518" s="5"/>
      <c r="G518" s="5"/>
      <c r="H518" s="5"/>
      <c r="I518" s="5"/>
      <c r="J518" s="5"/>
      <c r="K518" s="5"/>
    </row>
    <row r="519" spans="1:11">
      <c r="A519" s="5"/>
      <c r="B519" s="5"/>
      <c r="C519" s="5"/>
      <c r="D519" s="5"/>
      <c r="E519" s="5"/>
      <c r="F519" s="5"/>
      <c r="G519" s="5"/>
      <c r="H519" s="5"/>
      <c r="I519" s="5"/>
      <c r="J519" s="5"/>
      <c r="K519" s="5"/>
    </row>
    <row r="520" spans="1:11">
      <c r="A520" s="5"/>
      <c r="B520" s="5"/>
      <c r="C520" s="5"/>
      <c r="D520" s="5"/>
      <c r="E520" s="5"/>
      <c r="F520" s="5"/>
      <c r="G520" s="5"/>
      <c r="H520" s="5"/>
      <c r="I520" s="5"/>
      <c r="J520" s="5"/>
      <c r="K520" s="5"/>
    </row>
    <row r="521" spans="1:11">
      <c r="A521" s="5"/>
      <c r="B521" s="5"/>
      <c r="C521" s="5"/>
      <c r="D521" s="5"/>
      <c r="E521" s="5"/>
      <c r="F521" s="5"/>
      <c r="G521" s="5"/>
      <c r="H521" s="5"/>
      <c r="I521" s="5"/>
      <c r="J521" s="5"/>
      <c r="K521" s="5"/>
    </row>
    <row r="522" spans="1:11">
      <c r="A522" s="5"/>
      <c r="B522" s="5"/>
      <c r="C522" s="5"/>
      <c r="D522" s="5"/>
      <c r="E522" s="5"/>
      <c r="F522" s="5"/>
      <c r="G522" s="5"/>
      <c r="H522" s="5"/>
      <c r="I522" s="5"/>
      <c r="J522" s="5"/>
      <c r="K522" s="5"/>
    </row>
    <row r="523" spans="1:11">
      <c r="A523" s="5"/>
      <c r="B523" s="5"/>
      <c r="C523" s="5"/>
      <c r="D523" s="5"/>
      <c r="E523" s="5"/>
      <c r="F523" s="5"/>
      <c r="G523" s="5"/>
      <c r="H523" s="5"/>
      <c r="I523" s="5"/>
      <c r="J523" s="5"/>
      <c r="K523" s="5"/>
    </row>
    <row r="524" spans="1:11">
      <c r="A524" s="5"/>
      <c r="B524" s="5"/>
      <c r="C524" s="5"/>
      <c r="D524" s="5"/>
      <c r="E524" s="5"/>
      <c r="F524" s="5"/>
      <c r="G524" s="5"/>
      <c r="H524" s="5"/>
      <c r="I524" s="5"/>
      <c r="J524" s="5"/>
      <c r="K524" s="5"/>
    </row>
    <row r="525" spans="1:11">
      <c r="A525" s="5"/>
      <c r="B525" s="5"/>
      <c r="C525" s="5"/>
      <c r="D525" s="5"/>
      <c r="E525" s="5"/>
      <c r="F525" s="5"/>
      <c r="G525" s="5"/>
      <c r="H525" s="5"/>
      <c r="I525" s="5"/>
      <c r="J525" s="5"/>
      <c r="K525" s="5"/>
    </row>
    <row r="526" spans="1:11">
      <c r="A526" s="5"/>
      <c r="B526" s="5"/>
      <c r="C526" s="5"/>
      <c r="D526" s="5"/>
      <c r="E526" s="5"/>
      <c r="F526" s="5"/>
      <c r="G526" s="5"/>
      <c r="H526" s="5"/>
      <c r="I526" s="5"/>
      <c r="J526" s="5"/>
      <c r="K526" s="5"/>
    </row>
    <row r="527" spans="1:11">
      <c r="A527" s="5"/>
      <c r="B527" s="5"/>
      <c r="C527" s="5"/>
      <c r="D527" s="5"/>
      <c r="E527" s="5"/>
      <c r="F527" s="5"/>
      <c r="G527" s="5"/>
      <c r="H527" s="5"/>
      <c r="I527" s="5"/>
      <c r="J527" s="5"/>
      <c r="K527" s="5"/>
    </row>
    <row r="528" spans="1:11">
      <c r="A528" s="5"/>
      <c r="B528" s="5"/>
      <c r="C528" s="5"/>
      <c r="D528" s="5"/>
      <c r="E528" s="5"/>
      <c r="F528" s="5"/>
      <c r="G528" s="5"/>
      <c r="H528" s="5"/>
      <c r="I528" s="5"/>
      <c r="J528" s="5"/>
      <c r="K528" s="5"/>
    </row>
    <row r="529" spans="1:11">
      <c r="A529" s="5"/>
      <c r="B529" s="5"/>
      <c r="C529" s="5"/>
      <c r="D529" s="5"/>
      <c r="E529" s="5"/>
      <c r="F529" s="5"/>
      <c r="G529" s="5"/>
      <c r="H529" s="5"/>
      <c r="I529" s="5"/>
      <c r="J529" s="5"/>
      <c r="K529" s="5"/>
    </row>
    <row r="530" spans="1:11">
      <c r="A530" s="5"/>
      <c r="B530" s="5"/>
      <c r="C530" s="5"/>
      <c r="D530" s="5"/>
      <c r="E530" s="5"/>
      <c r="F530" s="5"/>
      <c r="G530" s="5"/>
      <c r="H530" s="5"/>
      <c r="I530" s="5"/>
      <c r="J530" s="5"/>
      <c r="K530" s="5"/>
    </row>
    <row r="531" spans="1:11">
      <c r="A531" s="5"/>
      <c r="B531" s="5"/>
      <c r="C531" s="5"/>
      <c r="D531" s="5"/>
      <c r="E531" s="5"/>
      <c r="F531" s="5"/>
      <c r="G531" s="5"/>
      <c r="H531" s="5"/>
      <c r="I531" s="5"/>
      <c r="J531" s="5"/>
      <c r="K531" s="5"/>
    </row>
    <row r="532" spans="1:11">
      <c r="A532" s="5"/>
      <c r="B532" s="5"/>
      <c r="C532" s="5"/>
      <c r="D532" s="5"/>
      <c r="E532" s="5"/>
      <c r="F532" s="5"/>
      <c r="G532" s="5"/>
      <c r="H532" s="5"/>
      <c r="I532" s="5"/>
      <c r="J532" s="5"/>
      <c r="K532" s="5"/>
    </row>
    <row r="533" spans="1:11">
      <c r="A533" s="5"/>
      <c r="B533" s="5"/>
      <c r="C533" s="5"/>
      <c r="D533" s="5"/>
      <c r="E533" s="5"/>
      <c r="F533" s="5"/>
      <c r="G533" s="5"/>
      <c r="H533" s="5"/>
      <c r="I533" s="5"/>
      <c r="J533" s="5"/>
      <c r="K533" s="5"/>
    </row>
    <row r="534" spans="1:11">
      <c r="A534" s="5"/>
      <c r="B534" s="5"/>
      <c r="C534" s="5"/>
      <c r="D534" s="5"/>
      <c r="E534" s="5"/>
      <c r="F534" s="5"/>
      <c r="G534" s="5"/>
      <c r="H534" s="5"/>
      <c r="I534" s="5"/>
      <c r="J534" s="5"/>
      <c r="K534" s="5"/>
    </row>
    <row r="535" spans="1:11">
      <c r="A535" s="5"/>
      <c r="B535" s="5"/>
      <c r="C535" s="5"/>
      <c r="D535" s="5"/>
      <c r="E535" s="5"/>
      <c r="F535" s="5"/>
      <c r="G535" s="5"/>
      <c r="H535" s="5"/>
      <c r="I535" s="5"/>
      <c r="J535" s="5"/>
      <c r="K535" s="5"/>
    </row>
    <row r="536" spans="1:11">
      <c r="A536" s="5"/>
      <c r="B536" s="5"/>
      <c r="C536" s="5"/>
      <c r="D536" s="5"/>
      <c r="E536" s="5"/>
      <c r="F536" s="5"/>
      <c r="G536" s="5"/>
      <c r="H536" s="5"/>
      <c r="I536" s="5"/>
      <c r="J536" s="5"/>
      <c r="K536" s="5"/>
    </row>
    <row r="537" spans="1:11">
      <c r="A537" s="5"/>
      <c r="B537" s="5"/>
      <c r="C537" s="5"/>
      <c r="D537" s="5"/>
      <c r="E537" s="5"/>
      <c r="F537" s="5"/>
      <c r="G537" s="5"/>
      <c r="H537" s="5"/>
      <c r="I537" s="5"/>
      <c r="J537" s="5"/>
      <c r="K537" s="5"/>
    </row>
    <row r="538" spans="1:11">
      <c r="A538" s="5"/>
      <c r="B538" s="5"/>
      <c r="C538" s="5"/>
      <c r="D538" s="5"/>
      <c r="E538" s="5"/>
      <c r="F538" s="5"/>
      <c r="G538" s="5"/>
      <c r="H538" s="5"/>
      <c r="I538" s="5"/>
      <c r="J538" s="5"/>
      <c r="K538" s="5"/>
    </row>
    <row r="539" spans="1:11">
      <c r="A539" s="5"/>
      <c r="B539" s="5"/>
      <c r="C539" s="5"/>
      <c r="D539" s="5"/>
      <c r="E539" s="5"/>
      <c r="F539" s="5"/>
      <c r="G539" s="5"/>
      <c r="H539" s="5"/>
      <c r="I539" s="5"/>
      <c r="J539" s="5"/>
      <c r="K539" s="5"/>
    </row>
    <row r="540" spans="1:11">
      <c r="A540" s="5"/>
      <c r="B540" s="5"/>
      <c r="C540" s="5"/>
      <c r="D540" s="5"/>
      <c r="E540" s="5"/>
      <c r="F540" s="5"/>
      <c r="G540" s="5"/>
      <c r="H540" s="5"/>
      <c r="I540" s="5"/>
      <c r="J540" s="5"/>
      <c r="K540" s="5"/>
    </row>
    <row r="541" spans="1:11">
      <c r="A541" s="5"/>
      <c r="B541" s="5"/>
      <c r="C541" s="5"/>
      <c r="D541" s="5"/>
      <c r="E541" s="5"/>
      <c r="F541" s="5"/>
      <c r="G541" s="5"/>
      <c r="H541" s="5"/>
      <c r="I541" s="5"/>
      <c r="J541" s="5"/>
      <c r="K541" s="5"/>
    </row>
    <row r="542" spans="1:11">
      <c r="A542" s="5"/>
      <c r="B542" s="5"/>
      <c r="C542" s="5"/>
      <c r="D542" s="5"/>
      <c r="E542" s="5"/>
      <c r="F542" s="5"/>
      <c r="G542" s="5"/>
      <c r="H542" s="5"/>
      <c r="I542" s="5"/>
      <c r="J542" s="5"/>
      <c r="K542" s="5"/>
    </row>
    <row r="543" spans="1:11">
      <c r="A543" s="5"/>
      <c r="B543" s="5"/>
      <c r="C543" s="5"/>
      <c r="D543" s="5"/>
      <c r="E543" s="5"/>
      <c r="F543" s="5"/>
      <c r="G543" s="5"/>
      <c r="H543" s="5"/>
      <c r="I543" s="5"/>
      <c r="J543" s="5"/>
      <c r="K543" s="5"/>
    </row>
    <row r="544" spans="1:11">
      <c r="A544" s="5"/>
      <c r="B544" s="5"/>
      <c r="C544" s="5"/>
      <c r="D544" s="5"/>
      <c r="E544" s="5"/>
      <c r="F544" s="5"/>
      <c r="G544" s="5"/>
      <c r="H544" s="5"/>
      <c r="I544" s="5"/>
      <c r="J544" s="5"/>
      <c r="K544" s="5"/>
    </row>
    <row r="545" spans="1:11">
      <c r="A545" s="5"/>
      <c r="B545" s="5"/>
      <c r="C545" s="5"/>
      <c r="D545" s="5"/>
      <c r="E545" s="5"/>
      <c r="F545" s="5"/>
      <c r="G545" s="5"/>
      <c r="H545" s="5"/>
      <c r="I545" s="5"/>
      <c r="J545" s="5"/>
      <c r="K545" s="5"/>
    </row>
    <row r="546" spans="1:11">
      <c r="A546" s="5"/>
      <c r="B546" s="5"/>
      <c r="C546" s="5"/>
      <c r="D546" s="5"/>
      <c r="E546" s="5"/>
      <c r="F546" s="5"/>
      <c r="G546" s="5"/>
      <c r="H546" s="5"/>
      <c r="I546" s="5"/>
      <c r="J546" s="5"/>
      <c r="K546" s="5"/>
    </row>
    <row r="547" spans="1:11">
      <c r="A547" s="5"/>
      <c r="B547" s="5"/>
      <c r="C547" s="5"/>
      <c r="D547" s="5"/>
      <c r="E547" s="5"/>
      <c r="F547" s="5"/>
      <c r="G547" s="5"/>
      <c r="H547" s="5"/>
      <c r="I547" s="5"/>
      <c r="J547" s="5"/>
      <c r="K547" s="5"/>
    </row>
    <row r="548" spans="1:11">
      <c r="A548" s="5"/>
      <c r="B548" s="5"/>
      <c r="C548" s="5"/>
      <c r="D548" s="5"/>
      <c r="E548" s="5"/>
      <c r="F548" s="5"/>
      <c r="G548" s="5"/>
      <c r="H548" s="5"/>
      <c r="I548" s="5"/>
      <c r="J548" s="5"/>
      <c r="K548" s="5"/>
    </row>
    <row r="549" spans="1:11">
      <c r="A549" s="5"/>
      <c r="B549" s="5"/>
      <c r="C549" s="5"/>
      <c r="D549" s="5"/>
      <c r="E549" s="5"/>
      <c r="F549" s="5"/>
      <c r="G549" s="5"/>
      <c r="H549" s="5"/>
      <c r="I549" s="5"/>
      <c r="J549" s="5"/>
      <c r="K549" s="5"/>
    </row>
    <row r="550" spans="1:11">
      <c r="A550" s="5"/>
      <c r="B550" s="5"/>
      <c r="C550" s="5"/>
      <c r="D550" s="5"/>
      <c r="E550" s="5"/>
      <c r="F550" s="5"/>
      <c r="G550" s="5"/>
      <c r="H550" s="5"/>
      <c r="I550" s="5"/>
      <c r="J550" s="5"/>
      <c r="K550" s="5"/>
    </row>
    <row r="551" spans="1:11">
      <c r="A551" s="5"/>
      <c r="B551" s="5"/>
      <c r="C551" s="5"/>
      <c r="D551" s="5"/>
      <c r="E551" s="5"/>
      <c r="F551" s="5"/>
      <c r="G551" s="5"/>
      <c r="H551" s="5"/>
      <c r="I551" s="5"/>
      <c r="J551" s="5"/>
      <c r="K551" s="5"/>
    </row>
    <row r="552" spans="1:11">
      <c r="A552" s="5"/>
      <c r="B552" s="5"/>
      <c r="C552" s="5"/>
      <c r="D552" s="5"/>
      <c r="E552" s="5"/>
      <c r="F552" s="5"/>
      <c r="G552" s="5"/>
      <c r="H552" s="5"/>
      <c r="I552" s="5"/>
      <c r="J552" s="5"/>
      <c r="K552" s="5"/>
    </row>
    <row r="553" spans="1:11">
      <c r="A553" s="5"/>
      <c r="B553" s="5"/>
      <c r="C553" s="5"/>
      <c r="D553" s="5"/>
      <c r="E553" s="5"/>
      <c r="F553" s="5"/>
      <c r="G553" s="5"/>
      <c r="H553" s="5"/>
      <c r="I553" s="5"/>
      <c r="J553" s="5"/>
      <c r="K553" s="5"/>
    </row>
    <row r="554" spans="1:11">
      <c r="A554" s="5"/>
      <c r="B554" s="5"/>
      <c r="C554" s="5"/>
      <c r="D554" s="5"/>
      <c r="E554" s="5"/>
      <c r="F554" s="5"/>
      <c r="G554" s="5"/>
      <c r="H554" s="5"/>
      <c r="I554" s="5"/>
      <c r="J554" s="5"/>
      <c r="K554" s="5"/>
    </row>
    <row r="555" spans="1:11">
      <c r="A555" s="5"/>
      <c r="B555" s="5"/>
      <c r="C555" s="5"/>
      <c r="D555" s="5"/>
      <c r="E555" s="5"/>
      <c r="F555" s="5"/>
      <c r="G555" s="5"/>
      <c r="H555" s="5"/>
      <c r="I555" s="5"/>
      <c r="J555" s="5"/>
      <c r="K555" s="5"/>
    </row>
    <row r="556" spans="1:11">
      <c r="A556" s="5"/>
      <c r="B556" s="5"/>
      <c r="C556" s="5"/>
      <c r="D556" s="5"/>
      <c r="E556" s="5"/>
      <c r="F556" s="5"/>
      <c r="G556" s="5"/>
      <c r="H556" s="5"/>
      <c r="I556" s="5"/>
      <c r="J556" s="5"/>
      <c r="K556" s="5"/>
    </row>
    <row r="557" spans="1:11">
      <c r="A557" s="5"/>
      <c r="B557" s="5"/>
      <c r="C557" s="5"/>
      <c r="D557" s="5"/>
      <c r="E557" s="5"/>
      <c r="F557" s="5"/>
      <c r="G557" s="5"/>
      <c r="H557" s="5"/>
      <c r="I557" s="5"/>
      <c r="J557" s="5"/>
      <c r="K557" s="5"/>
    </row>
    <row r="558" spans="1:11">
      <c r="A558" s="5"/>
      <c r="B558" s="5"/>
      <c r="C558" s="5"/>
      <c r="D558" s="5"/>
      <c r="E558" s="5"/>
      <c r="F558" s="5"/>
      <c r="G558" s="5"/>
      <c r="H558" s="5"/>
      <c r="I558" s="5"/>
      <c r="J558" s="5"/>
      <c r="K558" s="5"/>
    </row>
    <row r="559" spans="1:11">
      <c r="A559" s="5"/>
      <c r="B559" s="5"/>
      <c r="C559" s="5"/>
      <c r="D559" s="5"/>
      <c r="E559" s="5"/>
      <c r="F559" s="5"/>
      <c r="G559" s="5"/>
      <c r="H559" s="5"/>
      <c r="I559" s="5"/>
      <c r="J559" s="5"/>
      <c r="K559" s="5"/>
    </row>
    <row r="560" spans="1:11">
      <c r="A560" s="5"/>
      <c r="B560" s="5"/>
      <c r="C560" s="5"/>
      <c r="D560" s="5"/>
      <c r="E560" s="5"/>
      <c r="F560" s="5"/>
      <c r="G560" s="5"/>
      <c r="H560" s="5"/>
      <c r="I560" s="5"/>
      <c r="J560" s="5"/>
      <c r="K560" s="5"/>
    </row>
    <row r="561" spans="1:11">
      <c r="A561" s="5"/>
      <c r="B561" s="5"/>
      <c r="C561" s="5"/>
      <c r="D561" s="5"/>
      <c r="E561" s="5"/>
      <c r="F561" s="5"/>
      <c r="G561" s="5"/>
      <c r="H561" s="5"/>
      <c r="I561" s="5"/>
      <c r="J561" s="5"/>
      <c r="K561" s="5"/>
    </row>
    <row r="562" spans="1:11">
      <c r="A562" s="5"/>
      <c r="B562" s="5"/>
      <c r="C562" s="5"/>
      <c r="D562" s="5"/>
      <c r="E562" s="5"/>
      <c r="F562" s="5"/>
      <c r="G562" s="5"/>
      <c r="H562" s="5"/>
      <c r="I562" s="5"/>
      <c r="J562" s="5"/>
      <c r="K562" s="5"/>
    </row>
    <row r="563" spans="1:11">
      <c r="A563" s="5"/>
      <c r="B563" s="5"/>
      <c r="C563" s="5"/>
      <c r="D563" s="5"/>
      <c r="E563" s="5"/>
      <c r="F563" s="5"/>
      <c r="G563" s="5"/>
      <c r="H563" s="5"/>
      <c r="I563" s="5"/>
      <c r="J563" s="5"/>
      <c r="K563" s="5"/>
    </row>
    <row r="564" spans="1:11">
      <c r="A564" s="5"/>
      <c r="B564" s="5"/>
      <c r="C564" s="5"/>
      <c r="D564" s="5"/>
      <c r="E564" s="5"/>
      <c r="F564" s="5"/>
      <c r="G564" s="5"/>
      <c r="H564" s="5"/>
      <c r="I564" s="5"/>
      <c r="J564" s="5"/>
      <c r="K564" s="5"/>
    </row>
    <row r="565" spans="1:11">
      <c r="A565" s="5"/>
      <c r="B565" s="5"/>
      <c r="C565" s="5"/>
      <c r="D565" s="5"/>
      <c r="E565" s="5"/>
      <c r="F565" s="5"/>
      <c r="G565" s="5"/>
      <c r="H565" s="5"/>
      <c r="I565" s="5"/>
      <c r="J565" s="5"/>
      <c r="K565" s="5"/>
    </row>
    <row r="566" spans="1:11">
      <c r="A566" s="5"/>
      <c r="B566" s="5"/>
      <c r="C566" s="5"/>
      <c r="D566" s="5"/>
      <c r="E566" s="5"/>
      <c r="F566" s="5"/>
      <c r="G566" s="5"/>
      <c r="H566" s="5"/>
      <c r="I566" s="5"/>
      <c r="J566" s="5"/>
      <c r="K566" s="5"/>
    </row>
    <row r="567" spans="1:11">
      <c r="A567" s="5"/>
      <c r="B567" s="5"/>
      <c r="C567" s="5"/>
      <c r="D567" s="5"/>
      <c r="E567" s="5"/>
      <c r="F567" s="5"/>
      <c r="G567" s="5"/>
      <c r="H567" s="5"/>
      <c r="I567" s="5"/>
      <c r="J567" s="5"/>
      <c r="K567" s="5"/>
    </row>
    <row r="568" spans="1:11">
      <c r="A568" s="5"/>
      <c r="B568" s="5"/>
      <c r="C568" s="5"/>
      <c r="D568" s="5"/>
      <c r="E568" s="5"/>
      <c r="F568" s="5"/>
      <c r="G568" s="5"/>
      <c r="H568" s="5"/>
      <c r="I568" s="5"/>
      <c r="J568" s="5"/>
      <c r="K568" s="5"/>
    </row>
    <row r="569" spans="1:11">
      <c r="A569" s="5"/>
      <c r="B569" s="5"/>
      <c r="C569" s="5"/>
      <c r="D569" s="5"/>
      <c r="E569" s="5"/>
      <c r="F569" s="5"/>
      <c r="G569" s="5"/>
      <c r="H569" s="5"/>
      <c r="I569" s="5"/>
      <c r="J569" s="5"/>
      <c r="K569" s="5"/>
    </row>
    <row r="570" spans="1:11">
      <c r="A570" s="5"/>
      <c r="B570" s="5"/>
      <c r="C570" s="5"/>
      <c r="D570" s="5"/>
      <c r="E570" s="5"/>
      <c r="F570" s="5"/>
      <c r="G570" s="5"/>
      <c r="H570" s="5"/>
      <c r="I570" s="5"/>
      <c r="J570" s="5"/>
      <c r="K570" s="5"/>
    </row>
    <row r="571" spans="1:11">
      <c r="A571" s="5"/>
      <c r="B571" s="5"/>
      <c r="C571" s="5"/>
      <c r="D571" s="5"/>
      <c r="E571" s="5"/>
      <c r="F571" s="5"/>
      <c r="G571" s="5"/>
      <c r="H571" s="5"/>
      <c r="I571" s="5"/>
      <c r="J571" s="5"/>
      <c r="K571" s="5"/>
    </row>
    <row r="572" spans="1:11">
      <c r="A572" s="5"/>
      <c r="B572" s="5"/>
      <c r="C572" s="5"/>
      <c r="D572" s="5"/>
      <c r="E572" s="5"/>
      <c r="F572" s="5"/>
      <c r="G572" s="5"/>
      <c r="H572" s="5"/>
      <c r="I572" s="5"/>
      <c r="J572" s="5"/>
      <c r="K572" s="5"/>
    </row>
    <row r="573" spans="1:11">
      <c r="A573" s="5"/>
      <c r="B573" s="5"/>
      <c r="C573" s="5"/>
      <c r="D573" s="5"/>
      <c r="E573" s="5"/>
      <c r="F573" s="5"/>
      <c r="G573" s="5"/>
      <c r="H573" s="5"/>
      <c r="I573" s="5"/>
      <c r="J573" s="5"/>
      <c r="K573" s="5"/>
    </row>
    <row r="574" spans="1:11">
      <c r="A574" s="5"/>
      <c r="B574" s="5"/>
      <c r="C574" s="5"/>
      <c r="D574" s="5"/>
      <c r="E574" s="5"/>
      <c r="F574" s="5"/>
      <c r="G574" s="5"/>
      <c r="H574" s="5"/>
      <c r="I574" s="5"/>
      <c r="J574" s="5"/>
      <c r="K574" s="5"/>
    </row>
    <row r="575" spans="1:11">
      <c r="A575" s="5"/>
      <c r="B575" s="5"/>
      <c r="C575" s="5"/>
      <c r="D575" s="5"/>
      <c r="E575" s="5"/>
      <c r="F575" s="5"/>
      <c r="G575" s="5"/>
      <c r="H575" s="5"/>
      <c r="I575" s="5"/>
      <c r="J575" s="5"/>
      <c r="K575" s="5"/>
    </row>
    <row r="576" spans="1:11">
      <c r="A576" s="5"/>
      <c r="B576" s="5"/>
      <c r="C576" s="5"/>
      <c r="D576" s="5"/>
      <c r="E576" s="5"/>
      <c r="F576" s="5"/>
      <c r="G576" s="5"/>
      <c r="H576" s="5"/>
      <c r="I576" s="5"/>
      <c r="J576" s="5"/>
      <c r="K576" s="5"/>
    </row>
    <row r="577" spans="1:11">
      <c r="A577" s="5"/>
      <c r="B577" s="5"/>
      <c r="C577" s="5"/>
      <c r="D577" s="5"/>
      <c r="E577" s="5"/>
      <c r="F577" s="5"/>
      <c r="G577" s="5"/>
      <c r="H577" s="5"/>
      <c r="I577" s="5"/>
      <c r="J577" s="5"/>
      <c r="K577" s="5"/>
    </row>
    <row r="578" spans="1:11">
      <c r="A578" s="5"/>
      <c r="B578" s="5"/>
      <c r="C578" s="5"/>
      <c r="D578" s="5"/>
      <c r="E578" s="5"/>
      <c r="F578" s="5"/>
      <c r="G578" s="5"/>
      <c r="H578" s="5"/>
      <c r="I578" s="5"/>
      <c r="J578" s="5"/>
      <c r="K578" s="5"/>
    </row>
    <row r="579" spans="1:11">
      <c r="A579" s="5"/>
      <c r="B579" s="5"/>
      <c r="C579" s="5"/>
      <c r="D579" s="5"/>
      <c r="E579" s="5"/>
      <c r="F579" s="5"/>
      <c r="G579" s="5"/>
      <c r="H579" s="5"/>
      <c r="I579" s="5"/>
      <c r="J579" s="5"/>
      <c r="K579" s="5"/>
    </row>
    <row r="580" spans="1:11">
      <c r="A580" s="5"/>
      <c r="B580" s="5"/>
      <c r="C580" s="5"/>
      <c r="D580" s="5"/>
      <c r="E580" s="5"/>
      <c r="F580" s="5"/>
      <c r="G580" s="5"/>
      <c r="H580" s="5"/>
      <c r="I580" s="5"/>
      <c r="J580" s="5"/>
      <c r="K580" s="5"/>
    </row>
    <row r="581" spans="1:11">
      <c r="A581" s="5"/>
      <c r="B581" s="5"/>
      <c r="C581" s="5"/>
      <c r="D581" s="5"/>
      <c r="E581" s="5"/>
      <c r="F581" s="5"/>
      <c r="G581" s="5"/>
      <c r="H581" s="5"/>
      <c r="I581" s="5"/>
      <c r="J581" s="5"/>
      <c r="K581" s="5"/>
    </row>
    <row r="582" spans="1:11">
      <c r="A582" s="5"/>
      <c r="B582" s="5"/>
      <c r="C582" s="5"/>
      <c r="D582" s="5"/>
      <c r="E582" s="5"/>
      <c r="F582" s="5"/>
      <c r="G582" s="5"/>
      <c r="H582" s="5"/>
      <c r="I582" s="5"/>
      <c r="J582" s="5"/>
      <c r="K582" s="5"/>
    </row>
    <row r="583" spans="1:11">
      <c r="A583" s="5"/>
      <c r="B583" s="5"/>
      <c r="C583" s="5"/>
      <c r="D583" s="5"/>
      <c r="E583" s="5"/>
      <c r="F583" s="5"/>
      <c r="G583" s="5"/>
      <c r="H583" s="5"/>
      <c r="I583" s="5"/>
      <c r="J583" s="5"/>
      <c r="K583" s="5"/>
    </row>
    <row r="584" spans="1:11">
      <c r="A584" s="5"/>
      <c r="B584" s="5"/>
      <c r="C584" s="5"/>
      <c r="D584" s="5"/>
      <c r="E584" s="5"/>
      <c r="F584" s="5"/>
      <c r="G584" s="5"/>
      <c r="H584" s="5"/>
      <c r="I584" s="5"/>
      <c r="J584" s="5"/>
      <c r="K584" s="5"/>
    </row>
    <row r="585" spans="1:11">
      <c r="A585" s="5"/>
      <c r="B585" s="5"/>
      <c r="C585" s="5"/>
      <c r="D585" s="5"/>
      <c r="E585" s="5"/>
      <c r="F585" s="5"/>
      <c r="G585" s="5"/>
      <c r="H585" s="5"/>
      <c r="I585" s="5"/>
      <c r="J585" s="5"/>
      <c r="K585" s="5"/>
    </row>
    <row r="586" spans="1:11">
      <c r="A586" s="5"/>
      <c r="B586" s="5"/>
      <c r="C586" s="5"/>
      <c r="D586" s="5"/>
      <c r="E586" s="5"/>
      <c r="F586" s="5"/>
      <c r="G586" s="5"/>
      <c r="H586" s="5"/>
      <c r="I586" s="5"/>
      <c r="J586" s="5"/>
      <c r="K586" s="5"/>
    </row>
    <row r="587" spans="1:11">
      <c r="A587" s="5"/>
      <c r="B587" s="5"/>
      <c r="C587" s="5"/>
      <c r="D587" s="5"/>
      <c r="E587" s="5"/>
      <c r="F587" s="5"/>
      <c r="G587" s="5"/>
      <c r="H587" s="5"/>
      <c r="I587" s="5"/>
      <c r="J587" s="5"/>
      <c r="K587" s="5"/>
    </row>
    <row r="588" spans="1:11">
      <c r="A588" s="5"/>
      <c r="B588" s="5"/>
      <c r="C588" s="5"/>
      <c r="D588" s="5"/>
      <c r="E588" s="5"/>
      <c r="F588" s="5"/>
      <c r="G588" s="5"/>
      <c r="H588" s="5"/>
      <c r="I588" s="5"/>
      <c r="J588" s="5"/>
      <c r="K588" s="5"/>
    </row>
    <row r="589" spans="1:11">
      <c r="A589" s="5"/>
      <c r="B589" s="5"/>
      <c r="C589" s="5"/>
      <c r="D589" s="5"/>
      <c r="E589" s="5"/>
      <c r="F589" s="5"/>
      <c r="G589" s="5"/>
      <c r="H589" s="5"/>
      <c r="I589" s="5"/>
      <c r="J589" s="5"/>
      <c r="K589" s="5"/>
    </row>
    <row r="590" spans="1:11">
      <c r="A590" s="5"/>
      <c r="B590" s="5"/>
      <c r="C590" s="5"/>
      <c r="D590" s="5"/>
      <c r="E590" s="5"/>
      <c r="F590" s="5"/>
      <c r="G590" s="5"/>
      <c r="H590" s="5"/>
      <c r="I590" s="5"/>
      <c r="J590" s="5"/>
      <c r="K590" s="5"/>
    </row>
    <row r="591" spans="1:11">
      <c r="A591" s="5"/>
      <c r="B591" s="5"/>
      <c r="C591" s="5"/>
      <c r="D591" s="5"/>
      <c r="E591" s="5"/>
      <c r="F591" s="5"/>
      <c r="G591" s="5"/>
      <c r="H591" s="5"/>
      <c r="I591" s="5"/>
      <c r="J591" s="5"/>
      <c r="K591" s="5"/>
    </row>
    <row r="592" spans="1:11">
      <c r="A592" s="5"/>
      <c r="B592" s="5"/>
      <c r="C592" s="5"/>
      <c r="D592" s="5"/>
      <c r="E592" s="5"/>
      <c r="F592" s="5"/>
      <c r="G592" s="5"/>
      <c r="H592" s="5"/>
      <c r="I592" s="5"/>
      <c r="J592" s="5"/>
      <c r="K592" s="5"/>
    </row>
    <row r="593" spans="1:11">
      <c r="A593" s="5"/>
      <c r="B593" s="5"/>
      <c r="C593" s="5"/>
      <c r="D593" s="5"/>
      <c r="E593" s="5"/>
      <c r="F593" s="5"/>
      <c r="G593" s="5"/>
      <c r="H593" s="5"/>
      <c r="I593" s="5"/>
      <c r="J593" s="5"/>
      <c r="K593" s="5"/>
    </row>
    <row r="594" spans="1:11">
      <c r="A594" s="5"/>
      <c r="B594" s="5"/>
      <c r="C594" s="5"/>
      <c r="D594" s="5"/>
      <c r="E594" s="5"/>
      <c r="F594" s="5"/>
      <c r="G594" s="5"/>
      <c r="H594" s="5"/>
      <c r="I594" s="5"/>
      <c r="J594" s="5"/>
      <c r="K594" s="5"/>
    </row>
    <row r="595" spans="1:11">
      <c r="A595" s="5"/>
      <c r="B595" s="5"/>
      <c r="C595" s="5"/>
      <c r="D595" s="5"/>
      <c r="E595" s="5"/>
      <c r="F595" s="5"/>
      <c r="G595" s="5"/>
      <c r="H595" s="5"/>
      <c r="I595" s="5"/>
      <c r="J595" s="5"/>
      <c r="K595" s="5"/>
    </row>
    <row r="596" spans="1:11">
      <c r="A596" s="5"/>
      <c r="B596" s="5"/>
      <c r="C596" s="5"/>
      <c r="D596" s="5"/>
      <c r="E596" s="5"/>
      <c r="F596" s="5"/>
      <c r="G596" s="5"/>
      <c r="H596" s="5"/>
      <c r="I596" s="5"/>
      <c r="J596" s="5"/>
      <c r="K596" s="5"/>
    </row>
    <row r="597" spans="1:11">
      <c r="A597" s="5"/>
      <c r="B597" s="5"/>
      <c r="C597" s="5"/>
      <c r="D597" s="5"/>
      <c r="E597" s="5"/>
      <c r="F597" s="5"/>
      <c r="G597" s="5"/>
      <c r="H597" s="5"/>
      <c r="I597" s="5"/>
      <c r="J597" s="5"/>
      <c r="K597" s="5"/>
    </row>
    <row r="598" spans="1:11">
      <c r="A598" s="5"/>
      <c r="B598" s="5"/>
      <c r="C598" s="5"/>
      <c r="D598" s="5"/>
      <c r="E598" s="5"/>
      <c r="F598" s="5"/>
      <c r="G598" s="5"/>
      <c r="H598" s="5"/>
      <c r="I598" s="5"/>
      <c r="J598" s="5"/>
      <c r="K598" s="5"/>
    </row>
    <row r="599" spans="1:11">
      <c r="A599" s="5"/>
      <c r="B599" s="5"/>
      <c r="C599" s="5"/>
      <c r="D599" s="5"/>
      <c r="E599" s="5"/>
      <c r="F599" s="5"/>
      <c r="G599" s="5"/>
      <c r="H599" s="5"/>
      <c r="I599" s="5"/>
      <c r="J599" s="5"/>
      <c r="K599" s="5"/>
    </row>
    <row r="600" spans="1:11">
      <c r="A600" s="5"/>
      <c r="B600" s="5"/>
      <c r="C600" s="5"/>
      <c r="D600" s="5"/>
      <c r="E600" s="5"/>
      <c r="F600" s="5"/>
      <c r="G600" s="5"/>
      <c r="H600" s="5"/>
      <c r="I600" s="5"/>
      <c r="J600" s="5"/>
      <c r="K600" s="5"/>
    </row>
    <row r="601" spans="1:11">
      <c r="A601" s="5"/>
      <c r="B601" s="5"/>
      <c r="C601" s="5"/>
      <c r="D601" s="5"/>
      <c r="E601" s="5"/>
      <c r="F601" s="5"/>
      <c r="G601" s="5"/>
      <c r="H601" s="5"/>
      <c r="I601" s="5"/>
      <c r="J601" s="5"/>
      <c r="K601" s="5"/>
    </row>
    <row r="602" spans="1:11">
      <c r="A602" s="5"/>
      <c r="B602" s="5"/>
      <c r="C602" s="5"/>
      <c r="D602" s="5"/>
      <c r="E602" s="5"/>
      <c r="F602" s="5"/>
      <c r="G602" s="5"/>
      <c r="H602" s="5"/>
      <c r="I602" s="5"/>
      <c r="J602" s="5"/>
      <c r="K602" s="5"/>
    </row>
    <row r="603" spans="1:11">
      <c r="A603" s="5"/>
      <c r="B603" s="5"/>
      <c r="C603" s="5"/>
      <c r="D603" s="5"/>
      <c r="E603" s="5"/>
      <c r="F603" s="5"/>
      <c r="G603" s="5"/>
      <c r="H603" s="5"/>
      <c r="I603" s="5"/>
      <c r="J603" s="5"/>
      <c r="K603" s="5"/>
    </row>
    <row r="604" spans="1:11">
      <c r="A604" s="5"/>
      <c r="B604" s="5"/>
      <c r="C604" s="5"/>
      <c r="D604" s="5"/>
      <c r="E604" s="5"/>
      <c r="F604" s="5"/>
      <c r="G604" s="5"/>
      <c r="H604" s="5"/>
      <c r="I604" s="5"/>
      <c r="J604" s="5"/>
      <c r="K604" s="5"/>
    </row>
    <row r="605" spans="1:11">
      <c r="A605" s="5"/>
      <c r="B605" s="5"/>
      <c r="C605" s="5"/>
      <c r="D605" s="5"/>
      <c r="E605" s="5"/>
      <c r="F605" s="5"/>
      <c r="G605" s="5"/>
      <c r="H605" s="5"/>
      <c r="I605" s="5"/>
      <c r="J605" s="5"/>
      <c r="K605" s="5"/>
    </row>
    <row r="606" spans="1:11">
      <c r="A606" s="5"/>
      <c r="B606" s="5"/>
      <c r="C606" s="5"/>
      <c r="D606" s="5"/>
      <c r="E606" s="5"/>
      <c r="F606" s="5"/>
      <c r="G606" s="5"/>
      <c r="H606" s="5"/>
      <c r="I606" s="5"/>
      <c r="J606" s="5"/>
      <c r="K606" s="5"/>
    </row>
    <row r="607" spans="1:11">
      <c r="A607" s="5"/>
      <c r="B607" s="5"/>
      <c r="C607" s="5"/>
      <c r="D607" s="5"/>
      <c r="E607" s="5"/>
      <c r="F607" s="5"/>
      <c r="G607" s="5"/>
      <c r="H607" s="5"/>
      <c r="I607" s="5"/>
      <c r="J607" s="5"/>
      <c r="K607" s="5"/>
    </row>
    <row r="608" spans="1:11">
      <c r="A608" s="5"/>
      <c r="B608" s="5"/>
      <c r="C608" s="5"/>
      <c r="D608" s="5"/>
      <c r="E608" s="5"/>
      <c r="F608" s="5"/>
      <c r="G608" s="5"/>
      <c r="H608" s="5"/>
      <c r="I608" s="5"/>
      <c r="J608" s="5"/>
      <c r="K608" s="5"/>
    </row>
    <row r="609" spans="1:11">
      <c r="A609" s="5"/>
      <c r="B609" s="5"/>
      <c r="C609" s="5"/>
      <c r="D609" s="5"/>
      <c r="E609" s="5"/>
      <c r="F609" s="5"/>
      <c r="G609" s="5"/>
      <c r="H609" s="5"/>
      <c r="I609" s="5"/>
      <c r="J609" s="5"/>
      <c r="K609" s="5"/>
    </row>
    <row r="610" spans="1:11">
      <c r="A610" s="5"/>
      <c r="B610" s="5"/>
      <c r="C610" s="5"/>
      <c r="D610" s="5"/>
      <c r="E610" s="5"/>
      <c r="F610" s="5"/>
      <c r="G610" s="5"/>
      <c r="H610" s="5"/>
      <c r="I610" s="5"/>
      <c r="J610" s="5"/>
      <c r="K610" s="5"/>
    </row>
    <row r="611" spans="1:11">
      <c r="A611" s="5"/>
      <c r="B611" s="5"/>
      <c r="C611" s="5"/>
      <c r="D611" s="5"/>
      <c r="E611" s="5"/>
      <c r="F611" s="5"/>
      <c r="G611" s="5"/>
      <c r="H611" s="5"/>
      <c r="I611" s="5"/>
      <c r="J611" s="5"/>
      <c r="K611" s="5"/>
    </row>
    <row r="612" spans="1:11">
      <c r="A612" s="5"/>
      <c r="B612" s="5"/>
      <c r="C612" s="5"/>
      <c r="D612" s="5"/>
      <c r="E612" s="5"/>
      <c r="F612" s="5"/>
      <c r="G612" s="5"/>
      <c r="H612" s="5"/>
      <c r="I612" s="5"/>
      <c r="J612" s="5"/>
      <c r="K612" s="5"/>
    </row>
    <row r="613" spans="1:11">
      <c r="A613" s="5"/>
      <c r="B613" s="5"/>
      <c r="C613" s="5"/>
      <c r="D613" s="5"/>
      <c r="E613" s="5"/>
      <c r="F613" s="5"/>
      <c r="G613" s="5"/>
      <c r="H613" s="5"/>
      <c r="I613" s="5"/>
      <c r="J613" s="5"/>
      <c r="K613" s="5"/>
    </row>
    <row r="614" spans="1:11">
      <c r="A614" s="5"/>
      <c r="B614" s="5"/>
      <c r="C614" s="5"/>
      <c r="D614" s="5"/>
      <c r="E614" s="5"/>
      <c r="F614" s="5"/>
      <c r="G614" s="5"/>
      <c r="H614" s="5"/>
      <c r="I614" s="5"/>
      <c r="J614" s="5"/>
      <c r="K614" s="5"/>
    </row>
    <row r="615" spans="1:11">
      <c r="A615" s="5"/>
      <c r="B615" s="5"/>
      <c r="C615" s="5"/>
      <c r="D615" s="5"/>
      <c r="E615" s="5"/>
      <c r="F615" s="5"/>
      <c r="G615" s="5"/>
      <c r="H615" s="5"/>
      <c r="I615" s="5"/>
      <c r="J615" s="5"/>
      <c r="K615" s="5"/>
    </row>
    <row r="616" spans="1:11">
      <c r="A616" s="5"/>
      <c r="B616" s="5"/>
      <c r="C616" s="5"/>
      <c r="D616" s="5"/>
      <c r="E616" s="5"/>
      <c r="F616" s="5"/>
      <c r="G616" s="5"/>
      <c r="H616" s="5"/>
      <c r="I616" s="5"/>
      <c r="J616" s="5"/>
      <c r="K616" s="5"/>
    </row>
    <row r="617" spans="1:11">
      <c r="A617" s="5"/>
      <c r="B617" s="5"/>
      <c r="C617" s="5"/>
      <c r="D617" s="5"/>
      <c r="E617" s="5"/>
      <c r="F617" s="5"/>
      <c r="G617" s="5"/>
      <c r="H617" s="5"/>
      <c r="I617" s="5"/>
      <c r="J617" s="5"/>
      <c r="K617" s="5"/>
    </row>
    <row r="618" spans="1:11">
      <c r="A618" s="5"/>
      <c r="B618" s="5"/>
      <c r="C618" s="5"/>
      <c r="D618" s="5"/>
      <c r="E618" s="5"/>
      <c r="F618" s="5"/>
      <c r="G618" s="5"/>
      <c r="H618" s="5"/>
      <c r="I618" s="5"/>
      <c r="J618" s="5"/>
      <c r="K618" s="5"/>
    </row>
    <row r="619" spans="1:11">
      <c r="A619" s="5"/>
      <c r="B619" s="5"/>
      <c r="C619" s="5"/>
      <c r="D619" s="5"/>
      <c r="E619" s="5"/>
      <c r="F619" s="5"/>
      <c r="G619" s="5"/>
      <c r="H619" s="5"/>
      <c r="I619" s="5"/>
      <c r="J619" s="5"/>
      <c r="K619" s="5"/>
    </row>
    <row r="620" spans="1:11">
      <c r="A620" s="5"/>
      <c r="B620" s="5"/>
      <c r="C620" s="5"/>
      <c r="D620" s="5"/>
      <c r="E620" s="5"/>
      <c r="F620" s="5"/>
      <c r="G620" s="5"/>
      <c r="H620" s="5"/>
      <c r="I620" s="5"/>
      <c r="J620" s="5"/>
      <c r="K620" s="5"/>
    </row>
    <row r="621" spans="1:11">
      <c r="A621" s="5"/>
      <c r="B621" s="5"/>
      <c r="C621" s="5"/>
      <c r="D621" s="5"/>
      <c r="E621" s="5"/>
      <c r="F621" s="5"/>
      <c r="G621" s="5"/>
      <c r="H621" s="5"/>
      <c r="I621" s="5"/>
      <c r="J621" s="5"/>
      <c r="K621" s="5"/>
    </row>
    <row r="622" spans="1:11">
      <c r="A622" s="5"/>
      <c r="B622" s="5"/>
      <c r="C622" s="5"/>
      <c r="D622" s="5"/>
      <c r="E622" s="5"/>
      <c r="F622" s="5"/>
      <c r="G622" s="5"/>
      <c r="H622" s="5"/>
      <c r="I622" s="5"/>
      <c r="J622" s="5"/>
      <c r="K622" s="5"/>
    </row>
    <row r="623" spans="1:11">
      <c r="A623" s="5"/>
      <c r="B623" s="5"/>
      <c r="C623" s="5"/>
      <c r="D623" s="5"/>
      <c r="E623" s="5"/>
      <c r="F623" s="5"/>
      <c r="G623" s="5"/>
      <c r="H623" s="5"/>
      <c r="I623" s="5"/>
      <c r="J623" s="5"/>
      <c r="K623" s="5"/>
    </row>
    <row r="624" spans="1:11">
      <c r="A624" s="5"/>
      <c r="B624" s="5"/>
      <c r="C624" s="5"/>
      <c r="D624" s="5"/>
      <c r="E624" s="5"/>
      <c r="F624" s="5"/>
      <c r="G624" s="5"/>
      <c r="H624" s="5"/>
      <c r="I624" s="5"/>
      <c r="J624" s="5"/>
      <c r="K624" s="5"/>
    </row>
    <row r="625" spans="1:11">
      <c r="A625" s="5"/>
      <c r="B625" s="5"/>
      <c r="C625" s="5"/>
      <c r="D625" s="5"/>
      <c r="E625" s="5"/>
      <c r="F625" s="5"/>
      <c r="G625" s="5"/>
      <c r="H625" s="5"/>
      <c r="I625" s="5"/>
      <c r="J625" s="5"/>
      <c r="K625" s="5"/>
    </row>
    <row r="626" spans="1:11">
      <c r="A626" s="5"/>
      <c r="B626" s="5"/>
      <c r="C626" s="5"/>
      <c r="D626" s="5"/>
      <c r="E626" s="5"/>
      <c r="F626" s="5"/>
      <c r="G626" s="5"/>
      <c r="H626" s="5"/>
      <c r="I626" s="5"/>
      <c r="J626" s="5"/>
      <c r="K626" s="5"/>
    </row>
    <row r="627" spans="1:11">
      <c r="A627" s="5"/>
      <c r="B627" s="5"/>
      <c r="C627" s="5"/>
      <c r="D627" s="5"/>
      <c r="E627" s="5"/>
      <c r="F627" s="5"/>
      <c r="G627" s="5"/>
      <c r="H627" s="5"/>
      <c r="I627" s="5"/>
      <c r="J627" s="5"/>
      <c r="K627" s="5"/>
    </row>
    <row r="628" spans="1:11">
      <c r="A628" s="5"/>
      <c r="B628" s="5"/>
      <c r="C628" s="5"/>
      <c r="D628" s="5"/>
      <c r="E628" s="5"/>
      <c r="F628" s="5"/>
      <c r="G628" s="5"/>
      <c r="H628" s="5"/>
      <c r="I628" s="5"/>
      <c r="J628" s="5"/>
      <c r="K628" s="5"/>
    </row>
    <row r="629" spans="1:11">
      <c r="A629" s="5"/>
      <c r="B629" s="5"/>
      <c r="C629" s="5"/>
      <c r="D629" s="5"/>
      <c r="E629" s="5"/>
      <c r="F629" s="5"/>
      <c r="G629" s="5"/>
      <c r="H629" s="5"/>
      <c r="I629" s="5"/>
      <c r="J629" s="5"/>
      <c r="K629" s="5"/>
    </row>
    <row r="630" spans="1:11">
      <c r="A630" s="5"/>
      <c r="B630" s="5"/>
      <c r="C630" s="5"/>
      <c r="D630" s="5"/>
      <c r="E630" s="5"/>
      <c r="F630" s="5"/>
      <c r="G630" s="5"/>
      <c r="H630" s="5"/>
      <c r="I630" s="5"/>
      <c r="J630" s="5"/>
      <c r="K630" s="5"/>
    </row>
    <row r="631" spans="1:11">
      <c r="A631" s="5"/>
      <c r="B631" s="5"/>
      <c r="C631" s="5"/>
      <c r="D631" s="5"/>
      <c r="E631" s="5"/>
      <c r="F631" s="5"/>
      <c r="G631" s="5"/>
      <c r="H631" s="5"/>
      <c r="I631" s="5"/>
      <c r="J631" s="5"/>
      <c r="K631" s="5"/>
    </row>
    <row r="632" spans="1:11">
      <c r="A632" s="5"/>
      <c r="B632" s="5"/>
      <c r="C632" s="5"/>
      <c r="D632" s="5"/>
      <c r="E632" s="5"/>
      <c r="F632" s="5"/>
      <c r="G632" s="5"/>
      <c r="H632" s="5"/>
      <c r="I632" s="5"/>
      <c r="J632" s="5"/>
      <c r="K632" s="5"/>
    </row>
    <row r="633" spans="1:11">
      <c r="A633" s="5"/>
      <c r="B633" s="5"/>
      <c r="C633" s="5"/>
      <c r="D633" s="5"/>
      <c r="E633" s="5"/>
      <c r="F633" s="5"/>
      <c r="G633" s="5"/>
      <c r="H633" s="5"/>
      <c r="I633" s="5"/>
      <c r="J633" s="5"/>
      <c r="K633" s="5"/>
    </row>
    <row r="634" spans="1:11">
      <c r="A634" s="5"/>
      <c r="B634" s="5"/>
      <c r="C634" s="5"/>
      <c r="D634" s="5"/>
      <c r="E634" s="5"/>
      <c r="F634" s="5"/>
      <c r="G634" s="5"/>
      <c r="H634" s="5"/>
      <c r="I634" s="5"/>
      <c r="J634" s="5"/>
      <c r="K634" s="5"/>
    </row>
    <row r="635" spans="1:11">
      <c r="A635" s="5"/>
      <c r="B635" s="5"/>
      <c r="C635" s="5"/>
      <c r="D635" s="5"/>
      <c r="E635" s="5"/>
      <c r="F635" s="5"/>
      <c r="G635" s="5"/>
      <c r="H635" s="5"/>
      <c r="I635" s="5"/>
      <c r="J635" s="5"/>
      <c r="K635" s="5"/>
    </row>
    <row r="636" spans="1:11">
      <c r="A636" s="5"/>
      <c r="B636" s="5"/>
      <c r="C636" s="5"/>
      <c r="D636" s="5"/>
      <c r="E636" s="5"/>
      <c r="F636" s="5"/>
      <c r="G636" s="5"/>
      <c r="H636" s="5"/>
      <c r="I636" s="5"/>
      <c r="J636" s="5"/>
      <c r="K636" s="5"/>
    </row>
    <row r="637" spans="1:11">
      <c r="A637" s="5"/>
      <c r="B637" s="5"/>
      <c r="C637" s="5"/>
      <c r="D637" s="5"/>
      <c r="E637" s="5"/>
      <c r="F637" s="5"/>
      <c r="G637" s="5"/>
      <c r="H637" s="5"/>
      <c r="I637" s="5"/>
      <c r="J637" s="5"/>
      <c r="K637" s="5"/>
    </row>
    <row r="638" spans="1:11">
      <c r="A638" s="5"/>
      <c r="B638" s="5"/>
      <c r="C638" s="5"/>
      <c r="D638" s="5"/>
      <c r="E638" s="5"/>
      <c r="F638" s="5"/>
      <c r="G638" s="5"/>
      <c r="H638" s="5"/>
      <c r="I638" s="5"/>
      <c r="J638" s="5"/>
      <c r="K638" s="5"/>
    </row>
    <row r="639" spans="1:11">
      <c r="A639" s="5"/>
      <c r="B639" s="5"/>
      <c r="C639" s="5"/>
      <c r="D639" s="5"/>
      <c r="E639" s="5"/>
      <c r="F639" s="5"/>
      <c r="G639" s="5"/>
      <c r="H639" s="5"/>
      <c r="I639" s="5"/>
      <c r="J639" s="5"/>
      <c r="K639" s="5"/>
    </row>
    <row r="640" spans="1:11">
      <c r="A640" s="5"/>
      <c r="B640" s="5"/>
      <c r="C640" s="5"/>
      <c r="D640" s="5"/>
      <c r="E640" s="5"/>
      <c r="F640" s="5"/>
      <c r="G640" s="5"/>
      <c r="H640" s="5"/>
      <c r="I640" s="5"/>
      <c r="J640" s="5"/>
      <c r="K640" s="5"/>
    </row>
    <row r="641" spans="1:11">
      <c r="A641" s="5"/>
      <c r="B641" s="5"/>
      <c r="C641" s="5"/>
      <c r="D641" s="5"/>
      <c r="E641" s="5"/>
      <c r="F641" s="5"/>
      <c r="G641" s="5"/>
      <c r="H641" s="5"/>
      <c r="I641" s="5"/>
      <c r="J641" s="5"/>
      <c r="K641" s="5"/>
    </row>
    <row r="642" spans="1:11">
      <c r="A642" s="5"/>
      <c r="B642" s="5"/>
      <c r="C642" s="5"/>
      <c r="D642" s="5"/>
      <c r="E642" s="5"/>
      <c r="F642" s="5"/>
      <c r="G642" s="5"/>
      <c r="H642" s="5"/>
      <c r="I642" s="5"/>
      <c r="J642" s="5"/>
      <c r="K642" s="5"/>
    </row>
    <row r="643" spans="1:11">
      <c r="A643" s="5"/>
      <c r="B643" s="5"/>
      <c r="C643" s="5"/>
      <c r="D643" s="5"/>
      <c r="E643" s="5"/>
      <c r="F643" s="5"/>
      <c r="G643" s="5"/>
      <c r="H643" s="5"/>
      <c r="I643" s="5"/>
      <c r="J643" s="5"/>
      <c r="K643" s="5"/>
    </row>
    <row r="644" spans="1:11">
      <c r="A644" s="5"/>
      <c r="B644" s="5"/>
      <c r="C644" s="5"/>
      <c r="D644" s="5"/>
      <c r="E644" s="5"/>
      <c r="F644" s="5"/>
      <c r="G644" s="5"/>
      <c r="H644" s="5"/>
      <c r="I644" s="5"/>
      <c r="J644" s="5"/>
      <c r="K644" s="5"/>
    </row>
    <row r="645" spans="1:11">
      <c r="A645" s="5"/>
      <c r="B645" s="5"/>
      <c r="C645" s="5"/>
      <c r="D645" s="5"/>
      <c r="E645" s="5"/>
      <c r="F645" s="5"/>
      <c r="G645" s="5"/>
      <c r="H645" s="5"/>
      <c r="I645" s="5"/>
      <c r="J645" s="5"/>
      <c r="K645" s="5"/>
    </row>
    <row r="646" spans="1:11">
      <c r="A646" s="5"/>
      <c r="B646" s="5"/>
      <c r="C646" s="5"/>
      <c r="D646" s="5"/>
      <c r="E646" s="5"/>
      <c r="F646" s="5"/>
      <c r="G646" s="5"/>
      <c r="H646" s="5"/>
      <c r="I646" s="5"/>
      <c r="J646" s="5"/>
      <c r="K646" s="5"/>
    </row>
    <row r="647" spans="1:11">
      <c r="A647" s="5"/>
      <c r="B647" s="5"/>
      <c r="C647" s="5"/>
      <c r="D647" s="5"/>
      <c r="E647" s="5"/>
      <c r="F647" s="5"/>
      <c r="G647" s="5"/>
      <c r="H647" s="5"/>
      <c r="I647" s="5"/>
      <c r="J647" s="5"/>
      <c r="K647" s="5"/>
    </row>
    <row r="648" spans="1:11">
      <c r="A648" s="5"/>
      <c r="B648" s="5"/>
      <c r="C648" s="5"/>
      <c r="D648" s="5"/>
      <c r="E648" s="5"/>
      <c r="F648" s="5"/>
      <c r="G648" s="5"/>
      <c r="H648" s="5"/>
      <c r="I648" s="5"/>
      <c r="J648" s="5"/>
      <c r="K648" s="5"/>
    </row>
    <row r="649" spans="1:11">
      <c r="A649" s="5"/>
      <c r="B649" s="5"/>
      <c r="C649" s="5"/>
      <c r="D649" s="5"/>
      <c r="E649" s="5"/>
      <c r="F649" s="5"/>
      <c r="G649" s="5"/>
      <c r="H649" s="5"/>
      <c r="I649" s="5"/>
      <c r="J649" s="5"/>
      <c r="K649" s="5"/>
    </row>
    <row r="650" spans="1:11">
      <c r="A650" s="5"/>
      <c r="B650" s="5"/>
      <c r="C650" s="5"/>
      <c r="D650" s="5"/>
      <c r="E650" s="5"/>
      <c r="F650" s="5"/>
      <c r="G650" s="5"/>
      <c r="H650" s="5"/>
      <c r="I650" s="5"/>
      <c r="J650" s="5"/>
      <c r="K650" s="5"/>
    </row>
    <row r="651" spans="1:11">
      <c r="A651" s="5"/>
      <c r="B651" s="5"/>
      <c r="C651" s="5"/>
      <c r="D651" s="5"/>
      <c r="E651" s="5"/>
      <c r="F651" s="5"/>
      <c r="G651" s="5"/>
      <c r="H651" s="5"/>
      <c r="I651" s="5"/>
      <c r="J651" s="5"/>
      <c r="K651" s="5"/>
    </row>
    <row r="652" spans="1:11">
      <c r="A652" s="5"/>
      <c r="B652" s="5"/>
      <c r="C652" s="5"/>
      <c r="D652" s="5"/>
      <c r="E652" s="5"/>
      <c r="F652" s="5"/>
      <c r="G652" s="5"/>
      <c r="H652" s="5"/>
      <c r="I652" s="5"/>
      <c r="J652" s="5"/>
      <c r="K652" s="5"/>
    </row>
    <row r="653" spans="1:11">
      <c r="A653" s="5"/>
      <c r="B653" s="5"/>
      <c r="C653" s="5"/>
      <c r="D653" s="5"/>
      <c r="E653" s="5"/>
      <c r="F653" s="5"/>
      <c r="G653" s="5"/>
      <c r="H653" s="5"/>
      <c r="I653" s="5"/>
      <c r="J653" s="5"/>
      <c r="K653" s="5"/>
    </row>
    <row r="654" spans="1:11">
      <c r="A654" s="5"/>
      <c r="B654" s="5"/>
      <c r="C654" s="5"/>
      <c r="D654" s="5"/>
      <c r="E654" s="5"/>
      <c r="F654" s="5"/>
      <c r="G654" s="5"/>
      <c r="H654" s="5"/>
      <c r="I654" s="5"/>
      <c r="J654" s="5"/>
      <c r="K654" s="5"/>
    </row>
    <row r="655" spans="1:11">
      <c r="A655" s="5"/>
      <c r="B655" s="5"/>
      <c r="C655" s="5"/>
      <c r="D655" s="5"/>
      <c r="E655" s="5"/>
      <c r="F655" s="5"/>
      <c r="G655" s="5"/>
      <c r="H655" s="5"/>
      <c r="I655" s="5"/>
      <c r="J655" s="5"/>
      <c r="K655" s="5"/>
    </row>
    <row r="656" spans="1:11">
      <c r="A656" s="5"/>
      <c r="B656" s="5"/>
      <c r="C656" s="5"/>
      <c r="D656" s="5"/>
      <c r="E656" s="5"/>
      <c r="F656" s="5"/>
      <c r="G656" s="5"/>
      <c r="H656" s="5"/>
      <c r="I656" s="5"/>
      <c r="J656" s="5"/>
      <c r="K656" s="5"/>
    </row>
    <row r="657" spans="1:11">
      <c r="A657" s="5"/>
      <c r="B657" s="5"/>
      <c r="C657" s="5"/>
      <c r="D657" s="5"/>
      <c r="E657" s="5"/>
      <c r="F657" s="5"/>
      <c r="G657" s="5"/>
      <c r="H657" s="5"/>
      <c r="I657" s="5"/>
      <c r="J657" s="5"/>
      <c r="K657" s="5"/>
    </row>
    <row r="658" spans="1:11">
      <c r="A658" s="5"/>
      <c r="B658" s="5"/>
      <c r="C658" s="5"/>
      <c r="D658" s="5"/>
      <c r="E658" s="5"/>
      <c r="F658" s="5"/>
      <c r="G658" s="5"/>
      <c r="H658" s="5"/>
      <c r="I658" s="5"/>
      <c r="J658" s="5"/>
      <c r="K658" s="5"/>
    </row>
    <row r="659" spans="1:11">
      <c r="A659" s="5"/>
      <c r="B659" s="5"/>
      <c r="C659" s="5"/>
      <c r="D659" s="5"/>
      <c r="E659" s="5"/>
      <c r="F659" s="5"/>
      <c r="G659" s="5"/>
      <c r="H659" s="5"/>
      <c r="I659" s="5"/>
      <c r="J659" s="5"/>
      <c r="K659" s="5"/>
    </row>
    <row r="660" spans="1:11">
      <c r="A660" s="5"/>
      <c r="B660" s="5"/>
      <c r="C660" s="5"/>
      <c r="D660" s="5"/>
      <c r="E660" s="5"/>
      <c r="F660" s="5"/>
      <c r="G660" s="5"/>
      <c r="H660" s="5"/>
      <c r="I660" s="5"/>
      <c r="J660" s="5"/>
      <c r="K660" s="5"/>
    </row>
    <row r="661" spans="1:11">
      <c r="A661" s="5"/>
      <c r="B661" s="5"/>
      <c r="C661" s="5"/>
      <c r="D661" s="5"/>
      <c r="E661" s="5"/>
      <c r="F661" s="5"/>
      <c r="G661" s="5"/>
      <c r="H661" s="5"/>
      <c r="I661" s="5"/>
      <c r="J661" s="5"/>
      <c r="K661" s="5"/>
    </row>
    <row r="662" spans="1:11">
      <c r="A662" s="5"/>
      <c r="B662" s="5"/>
      <c r="C662" s="5"/>
      <c r="D662" s="5"/>
      <c r="E662" s="5"/>
      <c r="F662" s="5"/>
      <c r="G662" s="5"/>
      <c r="H662" s="5"/>
      <c r="I662" s="5"/>
      <c r="J662" s="5"/>
      <c r="K662" s="5"/>
    </row>
    <row r="663" spans="1:11">
      <c r="A663" s="5"/>
      <c r="B663" s="5"/>
      <c r="C663" s="5"/>
      <c r="D663" s="5"/>
      <c r="E663" s="5"/>
      <c r="F663" s="5"/>
      <c r="G663" s="5"/>
      <c r="H663" s="5"/>
      <c r="I663" s="5"/>
      <c r="J663" s="5"/>
      <c r="K663" s="5"/>
    </row>
    <row r="664" spans="1:11">
      <c r="A664" s="5"/>
      <c r="B664" s="5"/>
      <c r="C664" s="5"/>
      <c r="D664" s="5"/>
      <c r="E664" s="5"/>
      <c r="F664" s="5"/>
      <c r="G664" s="5"/>
      <c r="H664" s="5"/>
      <c r="I664" s="5"/>
      <c r="J664" s="5"/>
      <c r="K664" s="5"/>
    </row>
    <row r="665" spans="1:11">
      <c r="A665" s="5"/>
      <c r="B665" s="5"/>
      <c r="C665" s="5"/>
      <c r="D665" s="5"/>
      <c r="E665" s="5"/>
      <c r="F665" s="5"/>
      <c r="G665" s="5"/>
      <c r="H665" s="5"/>
      <c r="I665" s="5"/>
      <c r="J665" s="5"/>
      <c r="K665" s="5"/>
    </row>
    <row r="666" spans="1:11">
      <c r="A666" s="5"/>
      <c r="B666" s="5"/>
      <c r="C666" s="5"/>
      <c r="D666" s="5"/>
      <c r="E666" s="5"/>
      <c r="F666" s="5"/>
      <c r="G666" s="5"/>
      <c r="H666" s="5"/>
      <c r="I666" s="5"/>
      <c r="J666" s="5"/>
      <c r="K666" s="5"/>
    </row>
    <row r="667" spans="1:11">
      <c r="A667" s="5"/>
      <c r="B667" s="5"/>
      <c r="C667" s="5"/>
      <c r="D667" s="5"/>
      <c r="E667" s="5"/>
      <c r="F667" s="5"/>
      <c r="G667" s="5"/>
      <c r="H667" s="5"/>
      <c r="I667" s="5"/>
      <c r="J667" s="5"/>
      <c r="K667" s="5"/>
    </row>
    <row r="668" spans="1:11">
      <c r="A668" s="5"/>
      <c r="B668" s="5"/>
      <c r="C668" s="5"/>
      <c r="D668" s="5"/>
      <c r="E668" s="5"/>
      <c r="F668" s="5"/>
      <c r="G668" s="5"/>
      <c r="H668" s="5"/>
      <c r="I668" s="5"/>
      <c r="J668" s="5"/>
      <c r="K668" s="5"/>
    </row>
    <row r="669" spans="1:11">
      <c r="A669" s="5"/>
      <c r="B669" s="5"/>
      <c r="C669" s="5"/>
      <c r="D669" s="5"/>
      <c r="E669" s="5"/>
      <c r="F669" s="5"/>
      <c r="G669" s="5"/>
      <c r="H669" s="5"/>
      <c r="I669" s="5"/>
      <c r="J669" s="5"/>
      <c r="K669" s="5"/>
    </row>
    <row r="670" spans="1:11">
      <c r="A670" s="5"/>
      <c r="B670" s="5"/>
      <c r="C670" s="5"/>
      <c r="D670" s="5"/>
      <c r="E670" s="5"/>
      <c r="F670" s="5"/>
      <c r="G670" s="5"/>
      <c r="H670" s="5"/>
      <c r="I670" s="5"/>
      <c r="J670" s="5"/>
      <c r="K670" s="5"/>
    </row>
    <row r="671" spans="1:11">
      <c r="A671" s="5"/>
      <c r="B671" s="5"/>
      <c r="C671" s="5"/>
      <c r="D671" s="5"/>
      <c r="E671" s="5"/>
      <c r="F671" s="5"/>
      <c r="G671" s="5"/>
      <c r="H671" s="5"/>
      <c r="I671" s="5"/>
      <c r="J671" s="5"/>
      <c r="K671" s="5"/>
    </row>
    <row r="672" spans="1:11">
      <c r="A672" s="5"/>
      <c r="B672" s="5"/>
      <c r="C672" s="5"/>
      <c r="D672" s="5"/>
      <c r="E672" s="5"/>
      <c r="F672" s="5"/>
      <c r="G672" s="5"/>
      <c r="H672" s="5"/>
      <c r="I672" s="5"/>
      <c r="J672" s="5"/>
      <c r="K672" s="5"/>
    </row>
    <row r="673" spans="1:11">
      <c r="A673" s="5"/>
      <c r="B673" s="5"/>
      <c r="C673" s="5"/>
      <c r="D673" s="5"/>
      <c r="E673" s="5"/>
      <c r="F673" s="5"/>
      <c r="G673" s="5"/>
      <c r="H673" s="5"/>
      <c r="I673" s="5"/>
      <c r="J673" s="5"/>
      <c r="K673" s="5"/>
    </row>
    <row r="674" spans="1:11">
      <c r="A674" s="5"/>
      <c r="B674" s="5"/>
      <c r="C674" s="5"/>
      <c r="D674" s="5"/>
      <c r="E674" s="5"/>
      <c r="F674" s="5"/>
      <c r="G674" s="5"/>
      <c r="H674" s="5"/>
      <c r="I674" s="5"/>
      <c r="J674" s="5"/>
      <c r="K674" s="5"/>
    </row>
    <row r="675" spans="1:11">
      <c r="A675" s="5"/>
      <c r="B675" s="5"/>
      <c r="C675" s="5"/>
      <c r="D675" s="5"/>
      <c r="E675" s="5"/>
      <c r="F675" s="5"/>
      <c r="G675" s="5"/>
      <c r="H675" s="5"/>
      <c r="I675" s="5"/>
      <c r="J675" s="5"/>
      <c r="K675" s="5"/>
    </row>
    <row r="676" spans="1:11">
      <c r="A676" s="5"/>
      <c r="B676" s="5"/>
      <c r="C676" s="5"/>
      <c r="D676" s="5"/>
      <c r="E676" s="5"/>
      <c r="F676" s="5"/>
      <c r="G676" s="5"/>
      <c r="H676" s="5"/>
      <c r="I676" s="5"/>
      <c r="J676" s="5"/>
      <c r="K676" s="5"/>
    </row>
    <row r="677" spans="1:11">
      <c r="A677" s="5"/>
      <c r="B677" s="5"/>
      <c r="C677" s="5"/>
      <c r="D677" s="5"/>
      <c r="E677" s="5"/>
      <c r="F677" s="5"/>
      <c r="G677" s="5"/>
      <c r="H677" s="5"/>
      <c r="I677" s="5"/>
      <c r="J677" s="5"/>
      <c r="K677" s="5"/>
    </row>
    <row r="678" spans="1:11">
      <c r="A678" s="5"/>
      <c r="B678" s="5"/>
      <c r="C678" s="5"/>
      <c r="D678" s="5"/>
      <c r="E678" s="5"/>
      <c r="F678" s="5"/>
      <c r="G678" s="5"/>
      <c r="H678" s="5"/>
      <c r="I678" s="5"/>
      <c r="J678" s="5"/>
      <c r="K678" s="5"/>
    </row>
    <row r="679" spans="1:11">
      <c r="A679" s="5"/>
      <c r="B679" s="5"/>
      <c r="C679" s="5"/>
      <c r="D679" s="5"/>
      <c r="E679" s="5"/>
      <c r="F679" s="5"/>
      <c r="G679" s="5"/>
      <c r="H679" s="5"/>
      <c r="I679" s="5"/>
      <c r="J679" s="5"/>
      <c r="K679" s="5"/>
    </row>
    <row r="680" spans="1:11">
      <c r="A680" s="5"/>
      <c r="B680" s="5"/>
      <c r="C680" s="5"/>
      <c r="D680" s="5"/>
      <c r="E680" s="5"/>
      <c r="F680" s="5"/>
      <c r="G680" s="5"/>
      <c r="H680" s="5"/>
      <c r="I680" s="5"/>
      <c r="J680" s="5"/>
      <c r="K680" s="5"/>
    </row>
    <row r="681" spans="1:11">
      <c r="A681" s="5"/>
      <c r="B681" s="5"/>
      <c r="C681" s="5"/>
      <c r="D681" s="5"/>
      <c r="E681" s="5"/>
      <c r="F681" s="5"/>
      <c r="G681" s="5"/>
      <c r="H681" s="5"/>
      <c r="I681" s="5"/>
      <c r="J681" s="5"/>
      <c r="K681" s="5"/>
    </row>
    <row r="682" spans="1:11">
      <c r="A682" s="5"/>
      <c r="B682" s="5"/>
      <c r="C682" s="5"/>
      <c r="D682" s="5"/>
      <c r="E682" s="5"/>
      <c r="F682" s="5"/>
      <c r="G682" s="5"/>
      <c r="H682" s="5"/>
      <c r="I682" s="5"/>
      <c r="J682" s="5"/>
      <c r="K682" s="5"/>
    </row>
    <row r="683" spans="1:11">
      <c r="A683" s="5"/>
      <c r="B683" s="5"/>
      <c r="C683" s="5"/>
      <c r="D683" s="5"/>
      <c r="E683" s="5"/>
      <c r="F683" s="5"/>
      <c r="G683" s="5"/>
      <c r="H683" s="5"/>
      <c r="I683" s="5"/>
      <c r="J683" s="5"/>
      <c r="K683" s="5"/>
    </row>
    <row r="684" spans="1:11">
      <c r="A684" s="5"/>
      <c r="B684" s="5"/>
      <c r="C684" s="5"/>
      <c r="D684" s="5"/>
      <c r="E684" s="5"/>
      <c r="F684" s="5"/>
      <c r="G684" s="5"/>
      <c r="H684" s="5"/>
      <c r="I684" s="5"/>
      <c r="J684" s="5"/>
      <c r="K684" s="5"/>
    </row>
    <row r="685" spans="1:11">
      <c r="A685" s="5"/>
      <c r="B685" s="5"/>
      <c r="C685" s="5"/>
      <c r="D685" s="5"/>
      <c r="E685" s="5"/>
      <c r="F685" s="5"/>
      <c r="G685" s="5"/>
      <c r="H685" s="5"/>
      <c r="I685" s="5"/>
      <c r="J685" s="5"/>
      <c r="K685" s="5"/>
    </row>
    <row r="686" spans="1:11">
      <c r="A686" s="5"/>
      <c r="B686" s="5"/>
      <c r="C686" s="5"/>
      <c r="D686" s="5"/>
      <c r="E686" s="5"/>
      <c r="F686" s="5"/>
      <c r="G686" s="5"/>
      <c r="H686" s="5"/>
      <c r="I686" s="5"/>
      <c r="J686" s="5"/>
      <c r="K686" s="5"/>
    </row>
    <row r="687" spans="1:11">
      <c r="A687" s="5"/>
      <c r="B687" s="5"/>
      <c r="C687" s="5"/>
      <c r="D687" s="5"/>
      <c r="E687" s="5"/>
      <c r="F687" s="5"/>
      <c r="G687" s="5"/>
      <c r="H687" s="5"/>
      <c r="I687" s="5"/>
      <c r="J687" s="5"/>
      <c r="K687" s="5"/>
    </row>
    <row r="688" spans="1:11">
      <c r="A688" s="5"/>
      <c r="B688" s="5"/>
      <c r="C688" s="5"/>
      <c r="D688" s="5"/>
      <c r="E688" s="5"/>
      <c r="F688" s="5"/>
      <c r="G688" s="5"/>
      <c r="H688" s="5"/>
      <c r="I688" s="5"/>
      <c r="J688" s="5"/>
      <c r="K688" s="5"/>
    </row>
    <row r="689" spans="1:11">
      <c r="A689" s="5"/>
      <c r="B689" s="5"/>
      <c r="C689" s="5"/>
      <c r="D689" s="5"/>
      <c r="E689" s="5"/>
      <c r="F689" s="5"/>
      <c r="G689" s="5"/>
      <c r="H689" s="5"/>
      <c r="I689" s="5"/>
      <c r="J689" s="5"/>
      <c r="K689" s="5"/>
    </row>
    <row r="690" spans="1:11">
      <c r="A690" s="5"/>
      <c r="B690" s="5"/>
      <c r="C690" s="5"/>
      <c r="D690" s="5"/>
      <c r="E690" s="5"/>
      <c r="F690" s="5"/>
      <c r="G690" s="5"/>
      <c r="H690" s="5"/>
      <c r="I690" s="5"/>
      <c r="J690" s="5"/>
      <c r="K690" s="5"/>
    </row>
    <row r="691" spans="1:11">
      <c r="A691" s="5"/>
      <c r="B691" s="5"/>
      <c r="C691" s="5"/>
      <c r="D691" s="5"/>
      <c r="E691" s="5"/>
      <c r="F691" s="5"/>
      <c r="G691" s="5"/>
      <c r="H691" s="5"/>
      <c r="I691" s="5"/>
      <c r="J691" s="5"/>
      <c r="K691" s="5"/>
    </row>
    <row r="692" spans="1:11">
      <c r="A692" s="5"/>
      <c r="B692" s="5"/>
      <c r="C692" s="5"/>
      <c r="D692" s="5"/>
      <c r="E692" s="5"/>
      <c r="F692" s="5"/>
      <c r="G692" s="5"/>
      <c r="H692" s="5"/>
      <c r="I692" s="5"/>
      <c r="J692" s="5"/>
      <c r="K692" s="5"/>
    </row>
    <row r="693" spans="1:11">
      <c r="A693" s="5"/>
      <c r="B693" s="5"/>
      <c r="C693" s="5"/>
      <c r="D693" s="5"/>
      <c r="E693" s="5"/>
      <c r="F693" s="5"/>
      <c r="G693" s="5"/>
      <c r="H693" s="5"/>
      <c r="I693" s="5"/>
      <c r="J693" s="5"/>
      <c r="K693" s="5"/>
    </row>
    <row r="694" spans="1:11">
      <c r="A694" s="5"/>
      <c r="B694" s="5"/>
      <c r="C694" s="5"/>
      <c r="D694" s="5"/>
      <c r="E694" s="5"/>
      <c r="F694" s="5"/>
      <c r="G694" s="5"/>
      <c r="H694" s="5"/>
      <c r="I694" s="5"/>
      <c r="J694" s="5"/>
      <c r="K694" s="5"/>
    </row>
    <row r="695" spans="1:11">
      <c r="A695" s="5"/>
      <c r="B695" s="5"/>
      <c r="C695" s="5"/>
      <c r="D695" s="5"/>
      <c r="E695" s="5"/>
      <c r="F695" s="5"/>
      <c r="G695" s="5"/>
      <c r="H695" s="5"/>
      <c r="I695" s="5"/>
      <c r="J695" s="5"/>
      <c r="K695" s="5"/>
    </row>
    <row r="696" spans="1:11">
      <c r="A696" s="5"/>
      <c r="B696" s="5"/>
      <c r="C696" s="5"/>
      <c r="D696" s="5"/>
      <c r="E696" s="5"/>
      <c r="F696" s="5"/>
      <c r="G696" s="5"/>
      <c r="H696" s="5"/>
      <c r="I696" s="5"/>
      <c r="J696" s="5"/>
      <c r="K696" s="5"/>
    </row>
    <row r="697" spans="1:11">
      <c r="A697" s="5"/>
      <c r="B697" s="5"/>
      <c r="C697" s="5"/>
      <c r="D697" s="5"/>
      <c r="E697" s="5"/>
      <c r="F697" s="5"/>
      <c r="G697" s="5"/>
      <c r="H697" s="5"/>
      <c r="I697" s="5"/>
      <c r="J697" s="5"/>
      <c r="K697" s="5"/>
    </row>
    <row r="698" spans="1:11">
      <c r="A698" s="5"/>
      <c r="B698" s="5"/>
      <c r="C698" s="5"/>
      <c r="D698" s="5"/>
      <c r="E698" s="5"/>
      <c r="F698" s="5"/>
      <c r="G698" s="5"/>
      <c r="H698" s="5"/>
      <c r="I698" s="5"/>
      <c r="J698" s="5"/>
      <c r="K698" s="5"/>
    </row>
    <row r="699" spans="1:11">
      <c r="A699" s="5"/>
      <c r="B699" s="5"/>
      <c r="C699" s="5"/>
      <c r="D699" s="5"/>
      <c r="E699" s="5"/>
      <c r="F699" s="5"/>
      <c r="G699" s="5"/>
      <c r="H699" s="5"/>
      <c r="I699" s="5"/>
      <c r="J699" s="5"/>
      <c r="K699" s="5"/>
    </row>
    <row r="700" spans="1:11">
      <c r="A700" s="5"/>
      <c r="B700" s="5"/>
      <c r="C700" s="5"/>
      <c r="D700" s="5"/>
      <c r="E700" s="5"/>
      <c r="F700" s="5"/>
      <c r="G700" s="5"/>
      <c r="H700" s="5"/>
      <c r="I700" s="5"/>
      <c r="J700" s="5"/>
      <c r="K700" s="5"/>
    </row>
    <row r="701" spans="1:11">
      <c r="A701" s="5"/>
      <c r="B701" s="5"/>
      <c r="C701" s="5"/>
      <c r="D701" s="5"/>
      <c r="E701" s="5"/>
      <c r="F701" s="5"/>
      <c r="G701" s="5"/>
      <c r="H701" s="5"/>
      <c r="I701" s="5"/>
      <c r="J701" s="5"/>
      <c r="K701" s="5"/>
    </row>
    <row r="702" spans="1:11">
      <c r="A702" s="5"/>
      <c r="B702" s="5"/>
      <c r="C702" s="5"/>
      <c r="D702" s="5"/>
      <c r="E702" s="5"/>
      <c r="F702" s="5"/>
      <c r="G702" s="5"/>
      <c r="H702" s="5"/>
      <c r="I702" s="5"/>
      <c r="J702" s="5"/>
      <c r="K702" s="5"/>
    </row>
    <row r="703" spans="1:11">
      <c r="A703" s="5"/>
      <c r="B703" s="5"/>
      <c r="C703" s="5"/>
      <c r="D703" s="5"/>
      <c r="E703" s="5"/>
      <c r="F703" s="5"/>
      <c r="G703" s="5"/>
      <c r="H703" s="5"/>
      <c r="I703" s="5"/>
      <c r="J703" s="5"/>
      <c r="K703" s="5"/>
    </row>
    <row r="704" spans="1:11">
      <c r="A704" s="5"/>
      <c r="B704" s="5"/>
      <c r="C704" s="5"/>
      <c r="D704" s="5"/>
      <c r="E704" s="5"/>
      <c r="F704" s="5"/>
      <c r="G704" s="5"/>
      <c r="H704" s="5"/>
      <c r="I704" s="5"/>
      <c r="J704" s="5"/>
      <c r="K704" s="5"/>
    </row>
    <row r="705" spans="1:11">
      <c r="A705" s="5"/>
      <c r="B705" s="5"/>
      <c r="C705" s="5"/>
      <c r="D705" s="5"/>
      <c r="E705" s="5"/>
      <c r="F705" s="5"/>
      <c r="G705" s="5"/>
      <c r="H705" s="5"/>
      <c r="I705" s="5"/>
      <c r="J705" s="5"/>
      <c r="K705" s="5"/>
    </row>
    <row r="706" spans="1:11">
      <c r="A706" s="5"/>
      <c r="B706" s="5"/>
      <c r="C706" s="5"/>
      <c r="D706" s="5"/>
      <c r="E706" s="5"/>
      <c r="F706" s="5"/>
      <c r="G706" s="5"/>
      <c r="H706" s="5"/>
      <c r="I706" s="5"/>
      <c r="J706" s="5"/>
      <c r="K706" s="5"/>
    </row>
    <row r="707" spans="1:11">
      <c r="A707" s="5"/>
      <c r="B707" s="5"/>
      <c r="C707" s="5"/>
      <c r="D707" s="5"/>
      <c r="E707" s="5"/>
      <c r="F707" s="5"/>
      <c r="G707" s="5"/>
      <c r="H707" s="5"/>
      <c r="I707" s="5"/>
      <c r="J707" s="5"/>
      <c r="K707" s="5"/>
    </row>
    <row r="708" spans="1:11">
      <c r="A708" s="5"/>
      <c r="B708" s="5"/>
      <c r="C708" s="5"/>
      <c r="D708" s="5"/>
      <c r="E708" s="5"/>
      <c r="F708" s="5"/>
      <c r="G708" s="5"/>
      <c r="H708" s="5"/>
      <c r="I708" s="5"/>
      <c r="J708" s="5"/>
      <c r="K708" s="5"/>
    </row>
    <row r="709" spans="1:11">
      <c r="A709" s="5"/>
      <c r="B709" s="5"/>
      <c r="C709" s="5"/>
      <c r="D709" s="5"/>
      <c r="E709" s="5"/>
      <c r="F709" s="5"/>
      <c r="G709" s="5"/>
      <c r="H709" s="5"/>
      <c r="I709" s="5"/>
      <c r="J709" s="5"/>
      <c r="K709" s="5"/>
    </row>
    <row r="710" spans="1:11">
      <c r="A710" s="5"/>
      <c r="B710" s="5"/>
      <c r="C710" s="5"/>
      <c r="D710" s="5"/>
      <c r="E710" s="5"/>
      <c r="F710" s="5"/>
      <c r="G710" s="5"/>
      <c r="H710" s="5"/>
      <c r="I710" s="5"/>
      <c r="J710" s="5"/>
      <c r="K710" s="5"/>
    </row>
    <row r="711" spans="1:11">
      <c r="A711" s="5"/>
      <c r="B711" s="5"/>
      <c r="C711" s="5"/>
      <c r="D711" s="5"/>
      <c r="E711" s="5"/>
      <c r="F711" s="5"/>
      <c r="G711" s="5"/>
      <c r="H711" s="5"/>
      <c r="I711" s="5"/>
      <c r="J711" s="5"/>
      <c r="K711" s="5"/>
    </row>
    <row r="712" spans="1:11">
      <c r="A712" s="5"/>
      <c r="B712" s="5"/>
      <c r="C712" s="5"/>
      <c r="D712" s="5"/>
      <c r="E712" s="5"/>
      <c r="F712" s="5"/>
      <c r="G712" s="5"/>
      <c r="H712" s="5"/>
      <c r="I712" s="5"/>
      <c r="J712" s="5"/>
      <c r="K712" s="5"/>
    </row>
    <row r="713" spans="1:11">
      <c r="A713" s="5"/>
      <c r="B713" s="5"/>
      <c r="C713" s="5"/>
      <c r="D713" s="5"/>
      <c r="E713" s="5"/>
      <c r="F713" s="5"/>
      <c r="G713" s="5"/>
      <c r="H713" s="5"/>
      <c r="I713" s="5"/>
      <c r="J713" s="5"/>
      <c r="K713" s="5"/>
    </row>
    <row r="714" spans="1:11">
      <c r="A714" s="5"/>
      <c r="B714" s="5"/>
      <c r="C714" s="5"/>
      <c r="D714" s="5"/>
      <c r="E714" s="5"/>
      <c r="F714" s="5"/>
      <c r="G714" s="5"/>
      <c r="H714" s="5"/>
      <c r="I714" s="5"/>
      <c r="J714" s="5"/>
      <c r="K714" s="5"/>
    </row>
    <row r="715" spans="1:11">
      <c r="A715" s="5"/>
      <c r="B715" s="5"/>
      <c r="C715" s="5"/>
      <c r="D715" s="5"/>
      <c r="E715" s="5"/>
      <c r="F715" s="5"/>
      <c r="G715" s="5"/>
      <c r="H715" s="5"/>
      <c r="I715" s="5"/>
      <c r="J715" s="5"/>
      <c r="K715" s="5"/>
    </row>
    <row r="716" spans="1:11">
      <c r="A716" s="5"/>
      <c r="B716" s="5"/>
      <c r="C716" s="5"/>
      <c r="D716" s="5"/>
      <c r="E716" s="5"/>
      <c r="F716" s="5"/>
      <c r="G716" s="5"/>
      <c r="H716" s="5"/>
      <c r="I716" s="5"/>
      <c r="J716" s="5"/>
      <c r="K716" s="5"/>
    </row>
    <row r="717" spans="1:11">
      <c r="A717" s="5"/>
      <c r="B717" s="5"/>
      <c r="C717" s="5"/>
      <c r="D717" s="5"/>
      <c r="E717" s="5"/>
      <c r="F717" s="5"/>
      <c r="G717" s="5"/>
      <c r="H717" s="5"/>
      <c r="I717" s="5"/>
      <c r="J717" s="5"/>
      <c r="K717" s="5"/>
    </row>
    <row r="718" spans="1:11">
      <c r="A718" s="5"/>
      <c r="B718" s="5"/>
      <c r="C718" s="5"/>
      <c r="D718" s="5"/>
      <c r="E718" s="5"/>
      <c r="F718" s="5"/>
      <c r="G718" s="5"/>
      <c r="H718" s="5"/>
      <c r="I718" s="5"/>
      <c r="J718" s="5"/>
      <c r="K718" s="5"/>
    </row>
    <row r="719" spans="1:11">
      <c r="A719" s="5"/>
      <c r="B719" s="5"/>
      <c r="C719" s="5"/>
      <c r="D719" s="5"/>
      <c r="E719" s="5"/>
      <c r="F719" s="5"/>
      <c r="G719" s="5"/>
      <c r="H719" s="5"/>
      <c r="I719" s="5"/>
      <c r="J719" s="5"/>
      <c r="K719" s="5"/>
    </row>
    <row r="720" spans="1:11">
      <c r="A720" s="5"/>
      <c r="B720" s="5"/>
      <c r="C720" s="5"/>
      <c r="D720" s="5"/>
      <c r="E720" s="5"/>
      <c r="F720" s="5"/>
      <c r="G720" s="5"/>
      <c r="H720" s="5"/>
      <c r="I720" s="5"/>
      <c r="J720" s="5"/>
      <c r="K720" s="5"/>
    </row>
    <row r="721" spans="1:11">
      <c r="A721" s="5"/>
      <c r="B721" s="5"/>
      <c r="C721" s="5"/>
      <c r="D721" s="5"/>
      <c r="E721" s="5"/>
      <c r="F721" s="5"/>
      <c r="G721" s="5"/>
      <c r="H721" s="5"/>
      <c r="I721" s="5"/>
      <c r="J721" s="5"/>
      <c r="K721" s="5"/>
    </row>
    <row r="722" spans="1:11">
      <c r="A722" s="5"/>
      <c r="B722" s="5"/>
      <c r="C722" s="5"/>
      <c r="D722" s="5"/>
      <c r="E722" s="5"/>
      <c r="F722" s="5"/>
      <c r="G722" s="5"/>
      <c r="H722" s="5"/>
      <c r="I722" s="5"/>
      <c r="J722" s="5"/>
      <c r="K722" s="5"/>
    </row>
    <row r="723" spans="1:11">
      <c r="A723" s="5"/>
      <c r="B723" s="5"/>
      <c r="C723" s="5"/>
      <c r="D723" s="5"/>
      <c r="E723" s="5"/>
      <c r="F723" s="5"/>
      <c r="G723" s="5"/>
      <c r="H723" s="5"/>
      <c r="I723" s="5"/>
      <c r="J723" s="5"/>
      <c r="K723" s="5"/>
    </row>
    <row r="724" spans="1:11">
      <c r="A724" s="5"/>
      <c r="B724" s="5"/>
      <c r="C724" s="5"/>
      <c r="D724" s="5"/>
      <c r="E724" s="5"/>
      <c r="F724" s="5"/>
      <c r="G724" s="5"/>
      <c r="H724" s="5"/>
      <c r="I724" s="5"/>
      <c r="J724" s="5"/>
      <c r="K724" s="5"/>
    </row>
    <row r="725" spans="1:11">
      <c r="A725" s="5"/>
      <c r="B725" s="5"/>
      <c r="C725" s="5"/>
      <c r="D725" s="5"/>
      <c r="E725" s="5"/>
      <c r="F725" s="5"/>
      <c r="G725" s="5"/>
      <c r="H725" s="5"/>
      <c r="I725" s="5"/>
      <c r="J725" s="5"/>
      <c r="K725" s="5"/>
    </row>
    <row r="726" spans="1:11">
      <c r="A726" s="5"/>
      <c r="B726" s="5"/>
      <c r="C726" s="5"/>
      <c r="D726" s="5"/>
      <c r="E726" s="5"/>
      <c r="F726" s="5"/>
      <c r="G726" s="5"/>
      <c r="H726" s="5"/>
      <c r="I726" s="5"/>
      <c r="J726" s="5"/>
      <c r="K726" s="5"/>
    </row>
    <row r="727" spans="1:11">
      <c r="A727" s="5"/>
      <c r="B727" s="5"/>
      <c r="C727" s="5"/>
      <c r="D727" s="5"/>
      <c r="E727" s="5"/>
      <c r="F727" s="5"/>
      <c r="G727" s="5"/>
      <c r="H727" s="5"/>
      <c r="I727" s="5"/>
      <c r="J727" s="5"/>
      <c r="K727" s="5"/>
    </row>
    <row r="728" spans="1:11">
      <c r="A728" s="5"/>
      <c r="B728" s="5"/>
      <c r="C728" s="5"/>
      <c r="D728" s="5"/>
      <c r="E728" s="5"/>
      <c r="F728" s="5"/>
      <c r="G728" s="5"/>
      <c r="H728" s="5"/>
      <c r="I728" s="5"/>
      <c r="J728" s="5"/>
      <c r="K728" s="5"/>
    </row>
    <row r="729" spans="1:11">
      <c r="A729" s="5"/>
      <c r="B729" s="5"/>
      <c r="C729" s="5"/>
      <c r="D729" s="5"/>
      <c r="E729" s="5"/>
      <c r="F729" s="5"/>
      <c r="G729" s="5"/>
      <c r="H729" s="5"/>
      <c r="I729" s="5"/>
      <c r="J729" s="5"/>
      <c r="K729" s="5"/>
    </row>
    <row r="730" spans="1:11">
      <c r="A730" s="5"/>
      <c r="B730" s="5"/>
      <c r="C730" s="5"/>
      <c r="D730" s="5"/>
      <c r="E730" s="5"/>
      <c r="F730" s="5"/>
      <c r="G730" s="5"/>
      <c r="H730" s="5"/>
      <c r="I730" s="5"/>
      <c r="J730" s="5"/>
      <c r="K730" s="5"/>
    </row>
    <row r="731" spans="1:11">
      <c r="A731" s="5"/>
      <c r="B731" s="5"/>
      <c r="C731" s="5"/>
      <c r="D731" s="5"/>
      <c r="E731" s="5"/>
      <c r="F731" s="5"/>
      <c r="G731" s="5"/>
      <c r="H731" s="5"/>
      <c r="I731" s="5"/>
      <c r="J731" s="5"/>
      <c r="K731" s="5"/>
    </row>
    <row r="732" spans="1:11">
      <c r="A732" s="5"/>
      <c r="B732" s="5"/>
      <c r="C732" s="5"/>
      <c r="D732" s="5"/>
      <c r="E732" s="5"/>
      <c r="F732" s="5"/>
      <c r="G732" s="5"/>
      <c r="H732" s="5"/>
      <c r="I732" s="5"/>
      <c r="J732" s="5"/>
      <c r="K732" s="5"/>
    </row>
    <row r="733" spans="1:11">
      <c r="A733" s="5"/>
      <c r="B733" s="5"/>
      <c r="C733" s="5"/>
      <c r="D733" s="5"/>
      <c r="E733" s="5"/>
      <c r="F733" s="5"/>
      <c r="G733" s="5"/>
      <c r="H733" s="5"/>
      <c r="I733" s="5"/>
      <c r="J733" s="5"/>
      <c r="K733" s="5"/>
    </row>
    <row r="734" spans="1:11">
      <c r="A734" s="5"/>
      <c r="B734" s="5"/>
      <c r="C734" s="5"/>
      <c r="D734" s="5"/>
      <c r="E734" s="5"/>
      <c r="F734" s="5"/>
      <c r="G734" s="5"/>
      <c r="H734" s="5"/>
      <c r="I734" s="5"/>
      <c r="J734" s="5"/>
      <c r="K734" s="5"/>
    </row>
    <row r="735" spans="1:11">
      <c r="A735" s="5"/>
      <c r="B735" s="5"/>
      <c r="C735" s="5"/>
      <c r="D735" s="5"/>
      <c r="E735" s="5"/>
      <c r="F735" s="5"/>
      <c r="G735" s="5"/>
      <c r="H735" s="5"/>
      <c r="I735" s="5"/>
      <c r="J735" s="5"/>
      <c r="K735" s="5"/>
    </row>
    <row r="736" spans="1:11">
      <c r="A736" s="5"/>
      <c r="B736" s="5"/>
      <c r="C736" s="5"/>
      <c r="D736" s="5"/>
      <c r="E736" s="5"/>
      <c r="F736" s="5"/>
      <c r="G736" s="5"/>
      <c r="H736" s="5"/>
      <c r="I736" s="5"/>
      <c r="J736" s="5"/>
      <c r="K736" s="5"/>
    </row>
    <row r="737" spans="1:11">
      <c r="A737" s="5"/>
      <c r="B737" s="5"/>
      <c r="C737" s="5"/>
      <c r="D737" s="5"/>
      <c r="E737" s="5"/>
      <c r="F737" s="5"/>
      <c r="G737" s="5"/>
      <c r="H737" s="5"/>
      <c r="I737" s="5"/>
      <c r="J737" s="5"/>
      <c r="K737" s="5"/>
    </row>
    <row r="738" spans="1:11">
      <c r="A738" s="5"/>
      <c r="B738" s="5"/>
      <c r="C738" s="5"/>
      <c r="D738" s="5"/>
      <c r="E738" s="5"/>
      <c r="F738" s="5"/>
      <c r="G738" s="5"/>
      <c r="H738" s="5"/>
      <c r="I738" s="5"/>
      <c r="J738" s="5"/>
      <c r="K738" s="5"/>
    </row>
    <row r="739" spans="1:11">
      <c r="A739" s="5"/>
      <c r="B739" s="5"/>
      <c r="C739" s="5"/>
      <c r="D739" s="5"/>
      <c r="E739" s="5"/>
      <c r="F739" s="5"/>
      <c r="G739" s="5"/>
      <c r="H739" s="5"/>
      <c r="I739" s="5"/>
      <c r="J739" s="5"/>
      <c r="K739" s="5"/>
    </row>
    <row r="740" spans="1:11">
      <c r="A740" s="5"/>
      <c r="B740" s="5"/>
      <c r="C740" s="5"/>
      <c r="D740" s="5"/>
      <c r="E740" s="5"/>
      <c r="F740" s="5"/>
      <c r="G740" s="5"/>
      <c r="H740" s="5"/>
      <c r="I740" s="5"/>
      <c r="J740" s="5"/>
      <c r="K740" s="5"/>
    </row>
    <row r="741" spans="1:11">
      <c r="A741" s="5"/>
      <c r="B741" s="5"/>
      <c r="C741" s="5"/>
      <c r="D741" s="5"/>
      <c r="E741" s="5"/>
      <c r="F741" s="5"/>
      <c r="G741" s="5"/>
      <c r="H741" s="5"/>
      <c r="I741" s="5"/>
      <c r="J741" s="5"/>
      <c r="K741" s="5"/>
    </row>
    <row r="742" spans="1:11">
      <c r="A742" s="5"/>
      <c r="B742" s="5"/>
      <c r="C742" s="5"/>
      <c r="D742" s="5"/>
      <c r="E742" s="5"/>
      <c r="F742" s="5"/>
      <c r="G742" s="5"/>
      <c r="H742" s="5"/>
      <c r="I742" s="5"/>
      <c r="J742" s="5"/>
      <c r="K742" s="5"/>
    </row>
    <row r="743" spans="1:11">
      <c r="A743" s="5"/>
      <c r="B743" s="5"/>
      <c r="C743" s="5"/>
      <c r="D743" s="5"/>
      <c r="E743" s="5"/>
      <c r="F743" s="5"/>
      <c r="G743" s="5"/>
      <c r="H743" s="5"/>
      <c r="I743" s="5"/>
      <c r="J743" s="5"/>
      <c r="K743" s="5"/>
    </row>
    <row r="744" spans="1:11">
      <c r="A744" s="5"/>
      <c r="B744" s="5"/>
      <c r="C744" s="5"/>
      <c r="D744" s="5"/>
      <c r="E744" s="5"/>
      <c r="F744" s="5"/>
      <c r="G744" s="5"/>
      <c r="H744" s="5"/>
      <c r="I744" s="5"/>
      <c r="J744" s="5"/>
      <c r="K744" s="5"/>
    </row>
    <row r="745" spans="1:11">
      <c r="A745" s="5"/>
      <c r="B745" s="5"/>
      <c r="C745" s="5"/>
      <c r="D745" s="5"/>
      <c r="E745" s="5"/>
      <c r="F745" s="5"/>
      <c r="G745" s="5"/>
      <c r="H745" s="5"/>
      <c r="I745" s="5"/>
      <c r="J745" s="5"/>
      <c r="K745" s="5"/>
    </row>
    <row r="746" spans="1:11">
      <c r="A746" s="5"/>
      <c r="B746" s="5"/>
      <c r="C746" s="5"/>
      <c r="D746" s="5"/>
      <c r="E746" s="5"/>
      <c r="F746" s="5"/>
      <c r="G746" s="5"/>
      <c r="H746" s="5"/>
      <c r="I746" s="5"/>
      <c r="J746" s="5"/>
      <c r="K746" s="5"/>
    </row>
    <row r="747" spans="1:11">
      <c r="A747" s="5"/>
      <c r="B747" s="5"/>
      <c r="C747" s="5"/>
      <c r="D747" s="5"/>
      <c r="E747" s="5"/>
      <c r="F747" s="5"/>
      <c r="G747" s="5"/>
      <c r="H747" s="5"/>
      <c r="I747" s="5"/>
      <c r="J747" s="5"/>
      <c r="K747" s="5"/>
    </row>
    <row r="748" spans="1:11">
      <c r="A748" s="5"/>
      <c r="B748" s="5"/>
      <c r="C748" s="5"/>
      <c r="D748" s="5"/>
      <c r="E748" s="5"/>
      <c r="F748" s="5"/>
      <c r="G748" s="5"/>
      <c r="H748" s="5"/>
      <c r="I748" s="5"/>
      <c r="J748" s="5"/>
      <c r="K748" s="5"/>
    </row>
    <row r="749" spans="1:11">
      <c r="A749" s="5"/>
      <c r="B749" s="5"/>
      <c r="C749" s="5"/>
      <c r="D749" s="5"/>
      <c r="E749" s="5"/>
      <c r="F749" s="5"/>
      <c r="G749" s="5"/>
      <c r="H749" s="5"/>
      <c r="I749" s="5"/>
      <c r="J749" s="5"/>
      <c r="K749" s="5"/>
    </row>
    <row r="750" spans="1:11">
      <c r="A750" s="5"/>
      <c r="B750" s="5"/>
      <c r="C750" s="5"/>
      <c r="D750" s="5"/>
      <c r="E750" s="5"/>
      <c r="F750" s="5"/>
      <c r="G750" s="5"/>
      <c r="H750" s="5"/>
      <c r="I750" s="5"/>
      <c r="J750" s="5"/>
      <c r="K750" s="5"/>
    </row>
    <row r="751" spans="1:11">
      <c r="A751" s="5"/>
      <c r="B751" s="5"/>
      <c r="C751" s="5"/>
      <c r="D751" s="5"/>
      <c r="E751" s="5"/>
      <c r="F751" s="5"/>
      <c r="G751" s="5"/>
      <c r="H751" s="5"/>
      <c r="I751" s="5"/>
      <c r="J751" s="5"/>
      <c r="K751" s="5"/>
    </row>
    <row r="752" spans="1:11">
      <c r="A752" s="5"/>
      <c r="B752" s="5"/>
      <c r="C752" s="5"/>
      <c r="D752" s="5"/>
      <c r="E752" s="5"/>
      <c r="F752" s="5"/>
      <c r="G752" s="5"/>
      <c r="H752" s="5"/>
      <c r="I752" s="5"/>
      <c r="J752" s="5"/>
      <c r="K752" s="5"/>
    </row>
    <row r="753" spans="1:11">
      <c r="A753" s="5"/>
      <c r="B753" s="5"/>
      <c r="C753" s="5"/>
      <c r="D753" s="5"/>
      <c r="E753" s="5"/>
      <c r="F753" s="5"/>
      <c r="G753" s="5"/>
      <c r="H753" s="5"/>
      <c r="I753" s="5"/>
      <c r="J753" s="5"/>
      <c r="K753" s="5"/>
    </row>
    <row r="754" spans="1:11">
      <c r="A754" s="5"/>
      <c r="B754" s="5"/>
      <c r="C754" s="5"/>
      <c r="D754" s="5"/>
      <c r="E754" s="5"/>
      <c r="F754" s="5"/>
      <c r="G754" s="5"/>
      <c r="H754" s="5"/>
      <c r="I754" s="5"/>
      <c r="J754" s="5"/>
      <c r="K754" s="5"/>
    </row>
    <row r="755" spans="1:11">
      <c r="A755" s="5"/>
      <c r="B755" s="5"/>
      <c r="C755" s="5"/>
      <c r="D755" s="5"/>
      <c r="E755" s="5"/>
      <c r="F755" s="5"/>
      <c r="G755" s="5"/>
      <c r="H755" s="5"/>
      <c r="I755" s="5"/>
      <c r="J755" s="5"/>
      <c r="K755" s="5"/>
    </row>
    <row r="756" spans="1:11">
      <c r="A756" s="5"/>
      <c r="B756" s="5"/>
      <c r="C756" s="5"/>
      <c r="D756" s="5"/>
      <c r="E756" s="5"/>
      <c r="F756" s="5"/>
      <c r="G756" s="5"/>
      <c r="H756" s="5"/>
      <c r="I756" s="5"/>
      <c r="J756" s="5"/>
      <c r="K756" s="5"/>
    </row>
    <row r="757" spans="1:11">
      <c r="A757" s="5"/>
      <c r="B757" s="5"/>
      <c r="C757" s="5"/>
      <c r="D757" s="5"/>
      <c r="E757" s="5"/>
      <c r="F757" s="5"/>
      <c r="G757" s="5"/>
      <c r="H757" s="5"/>
      <c r="I757" s="5"/>
      <c r="J757" s="5"/>
      <c r="K757" s="5"/>
    </row>
    <row r="758" spans="1:11">
      <c r="A758" s="5"/>
      <c r="B758" s="5"/>
      <c r="C758" s="5"/>
      <c r="D758" s="5"/>
      <c r="E758" s="5"/>
      <c r="F758" s="5"/>
      <c r="G758" s="5"/>
      <c r="H758" s="5"/>
      <c r="I758" s="5"/>
      <c r="J758" s="5"/>
      <c r="K758" s="5"/>
    </row>
    <row r="759" spans="1:11">
      <c r="A759" s="5"/>
      <c r="B759" s="5"/>
      <c r="C759" s="5"/>
      <c r="D759" s="5"/>
      <c r="E759" s="5"/>
      <c r="F759" s="5"/>
      <c r="G759" s="5"/>
      <c r="H759" s="5"/>
      <c r="I759" s="5"/>
      <c r="J759" s="5"/>
      <c r="K759" s="5"/>
    </row>
    <row r="760" spans="1:11">
      <c r="A760" s="5"/>
      <c r="B760" s="5"/>
      <c r="C760" s="5"/>
      <c r="D760" s="5"/>
      <c r="E760" s="5"/>
      <c r="F760" s="5"/>
      <c r="G760" s="5"/>
      <c r="H760" s="5"/>
      <c r="I760" s="5"/>
      <c r="J760" s="5"/>
      <c r="K760" s="5"/>
    </row>
    <row r="761" spans="1:11">
      <c r="A761" s="5"/>
      <c r="B761" s="5"/>
      <c r="C761" s="5"/>
      <c r="D761" s="5"/>
      <c r="E761" s="5"/>
      <c r="F761" s="5"/>
      <c r="G761" s="5"/>
      <c r="H761" s="5"/>
      <c r="I761" s="5"/>
      <c r="J761" s="5"/>
      <c r="K761" s="5"/>
    </row>
    <row r="762" spans="1:11">
      <c r="A762" s="5"/>
      <c r="B762" s="5"/>
      <c r="C762" s="5"/>
      <c r="D762" s="5"/>
      <c r="E762" s="5"/>
      <c r="F762" s="5"/>
      <c r="G762" s="5"/>
      <c r="H762" s="5"/>
      <c r="I762" s="5"/>
      <c r="J762" s="5"/>
      <c r="K762" s="5"/>
    </row>
    <row r="763" spans="1:11">
      <c r="A763" s="5"/>
      <c r="B763" s="5"/>
      <c r="C763" s="5"/>
      <c r="D763" s="5"/>
      <c r="E763" s="5"/>
      <c r="F763" s="5"/>
      <c r="G763" s="5"/>
      <c r="H763" s="5"/>
      <c r="I763" s="5"/>
      <c r="J763" s="5"/>
      <c r="K763" s="5"/>
    </row>
    <row r="764" spans="1:11">
      <c r="A764" s="5"/>
      <c r="B764" s="5"/>
      <c r="C764" s="5"/>
      <c r="D764" s="5"/>
      <c r="E764" s="5"/>
      <c r="F764" s="5"/>
      <c r="G764" s="5"/>
      <c r="H764" s="5"/>
      <c r="I764" s="5"/>
      <c r="J764" s="5"/>
      <c r="K764" s="5"/>
    </row>
    <row r="765" spans="1:11">
      <c r="A765" s="5"/>
      <c r="B765" s="5"/>
      <c r="C765" s="5"/>
      <c r="D765" s="5"/>
      <c r="E765" s="5"/>
      <c r="F765" s="5"/>
      <c r="G765" s="5"/>
      <c r="H765" s="5"/>
      <c r="I765" s="5"/>
      <c r="J765" s="5"/>
      <c r="K765" s="5"/>
    </row>
    <row r="766" spans="1:11">
      <c r="A766" s="5"/>
      <c r="B766" s="5"/>
      <c r="C766" s="5"/>
      <c r="D766" s="5"/>
      <c r="E766" s="5"/>
      <c r="F766" s="5"/>
      <c r="G766" s="5"/>
      <c r="H766" s="5"/>
      <c r="I766" s="5"/>
      <c r="J766" s="5"/>
      <c r="K766" s="5"/>
    </row>
    <row r="767" spans="1:11">
      <c r="A767" s="5"/>
      <c r="B767" s="5"/>
      <c r="C767" s="5"/>
      <c r="D767" s="5"/>
      <c r="E767" s="5"/>
      <c r="F767" s="5"/>
      <c r="G767" s="5"/>
      <c r="H767" s="5"/>
      <c r="I767" s="5"/>
      <c r="J767" s="5"/>
      <c r="K767" s="5"/>
    </row>
    <row r="768" spans="1:11">
      <c r="A768" s="5"/>
      <c r="B768" s="5"/>
      <c r="C768" s="5"/>
      <c r="D768" s="5"/>
      <c r="E768" s="5"/>
      <c r="F768" s="5"/>
      <c r="G768" s="5"/>
      <c r="H768" s="5"/>
      <c r="I768" s="5"/>
      <c r="J768" s="5"/>
      <c r="K768" s="5"/>
    </row>
    <row r="769" spans="1:11">
      <c r="A769" s="5"/>
      <c r="B769" s="5"/>
      <c r="C769" s="5"/>
      <c r="D769" s="5"/>
      <c r="E769" s="5"/>
      <c r="F769" s="5"/>
      <c r="G769" s="5"/>
      <c r="H769" s="5"/>
      <c r="I769" s="5"/>
      <c r="J769" s="5"/>
      <c r="K769" s="5"/>
    </row>
    <row r="770" spans="1:11">
      <c r="A770" s="5"/>
      <c r="B770" s="5"/>
      <c r="C770" s="5"/>
      <c r="D770" s="5"/>
      <c r="E770" s="5"/>
      <c r="F770" s="5"/>
      <c r="G770" s="5"/>
      <c r="H770" s="5"/>
      <c r="I770" s="5"/>
      <c r="J770" s="5"/>
      <c r="K770" s="5"/>
    </row>
    <row r="771" spans="1:11">
      <c r="A771" s="5"/>
      <c r="B771" s="5"/>
      <c r="C771" s="5"/>
      <c r="D771" s="5"/>
      <c r="E771" s="5"/>
      <c r="F771" s="5"/>
      <c r="G771" s="5"/>
      <c r="H771" s="5"/>
      <c r="I771" s="5"/>
      <c r="J771" s="5"/>
      <c r="K771" s="5"/>
    </row>
    <row r="772" spans="1:11">
      <c r="A772" s="5"/>
      <c r="B772" s="5"/>
      <c r="C772" s="5"/>
      <c r="D772" s="5"/>
      <c r="E772" s="5"/>
      <c r="F772" s="5"/>
      <c r="G772" s="5"/>
      <c r="H772" s="5"/>
      <c r="I772" s="5"/>
      <c r="J772" s="5"/>
      <c r="K772" s="5"/>
    </row>
    <row r="773" spans="1:11">
      <c r="A773" s="5"/>
      <c r="B773" s="5"/>
      <c r="C773" s="5"/>
      <c r="D773" s="5"/>
      <c r="E773" s="5"/>
      <c r="F773" s="5"/>
      <c r="G773" s="5"/>
      <c r="H773" s="5"/>
      <c r="I773" s="5"/>
      <c r="J773" s="5"/>
      <c r="K773" s="5"/>
    </row>
    <row r="774" spans="1:11">
      <c r="A774" s="5"/>
      <c r="B774" s="5"/>
      <c r="C774" s="5"/>
      <c r="D774" s="5"/>
      <c r="E774" s="5"/>
      <c r="F774" s="5"/>
      <c r="G774" s="5"/>
      <c r="H774" s="5"/>
      <c r="I774" s="5"/>
      <c r="J774" s="5"/>
      <c r="K774" s="5"/>
    </row>
    <row r="775" spans="1:11">
      <c r="A775" s="5"/>
      <c r="B775" s="5"/>
      <c r="C775" s="5"/>
      <c r="D775" s="5"/>
      <c r="E775" s="5"/>
      <c r="F775" s="5"/>
      <c r="G775" s="5"/>
      <c r="H775" s="5"/>
      <c r="I775" s="5"/>
      <c r="J775" s="5"/>
      <c r="K775" s="5"/>
    </row>
    <row r="776" spans="1:11">
      <c r="A776" s="5"/>
      <c r="B776" s="5"/>
      <c r="C776" s="5"/>
      <c r="D776" s="5"/>
      <c r="E776" s="5"/>
      <c r="F776" s="5"/>
      <c r="G776" s="5"/>
      <c r="H776" s="5"/>
      <c r="I776" s="5"/>
      <c r="J776" s="5"/>
      <c r="K776" s="5"/>
    </row>
    <row r="777" spans="1:11">
      <c r="A777" s="5"/>
      <c r="B777" s="5"/>
      <c r="C777" s="5"/>
      <c r="D777" s="5"/>
      <c r="E777" s="5"/>
      <c r="F777" s="5"/>
      <c r="G777" s="5"/>
      <c r="H777" s="5"/>
      <c r="I777" s="5"/>
      <c r="J777" s="5"/>
      <c r="K777" s="5"/>
    </row>
    <row r="778" spans="1:11">
      <c r="A778" s="5"/>
      <c r="B778" s="5"/>
      <c r="C778" s="5"/>
      <c r="D778" s="5"/>
      <c r="E778" s="5"/>
      <c r="F778" s="5"/>
      <c r="G778" s="5"/>
      <c r="H778" s="5"/>
      <c r="I778" s="5"/>
      <c r="J778" s="5"/>
      <c r="K778" s="5"/>
    </row>
    <row r="779" spans="1:11">
      <c r="A779" s="5"/>
      <c r="B779" s="5"/>
      <c r="C779" s="5"/>
      <c r="D779" s="5"/>
      <c r="E779" s="5"/>
      <c r="F779" s="5"/>
      <c r="G779" s="5"/>
      <c r="H779" s="5"/>
      <c r="I779" s="5"/>
      <c r="J779" s="5"/>
      <c r="K779" s="5"/>
    </row>
    <row r="780" spans="1:11">
      <c r="A780" s="5"/>
      <c r="B780" s="5"/>
      <c r="C780" s="5"/>
      <c r="D780" s="5"/>
      <c r="E780" s="5"/>
      <c r="F780" s="5"/>
      <c r="G780" s="5"/>
      <c r="H780" s="5"/>
      <c r="I780" s="5"/>
      <c r="J780" s="5"/>
      <c r="K780" s="5"/>
    </row>
    <row r="781" spans="1:11">
      <c r="A781" s="5"/>
      <c r="B781" s="5"/>
      <c r="C781" s="5"/>
      <c r="D781" s="5"/>
      <c r="E781" s="5"/>
      <c r="F781" s="5"/>
      <c r="G781" s="5"/>
      <c r="H781" s="5"/>
      <c r="I781" s="5"/>
      <c r="J781" s="5"/>
      <c r="K781" s="5"/>
    </row>
    <row r="782" spans="1:11">
      <c r="A782" s="5"/>
      <c r="B782" s="5"/>
      <c r="C782" s="5"/>
      <c r="D782" s="5"/>
      <c r="E782" s="5"/>
      <c r="F782" s="5"/>
      <c r="G782" s="5"/>
      <c r="H782" s="5"/>
      <c r="I782" s="5"/>
      <c r="J782" s="5"/>
      <c r="K782" s="5"/>
    </row>
    <row r="783" spans="1:11">
      <c r="A783" s="5"/>
      <c r="B783" s="5"/>
      <c r="C783" s="5"/>
      <c r="D783" s="5"/>
      <c r="E783" s="5"/>
      <c r="F783" s="5"/>
      <c r="G783" s="5"/>
      <c r="H783" s="5"/>
      <c r="I783" s="5"/>
      <c r="J783" s="5"/>
      <c r="K783" s="5"/>
    </row>
    <row r="784" spans="1:11">
      <c r="A784" s="5"/>
      <c r="B784" s="5"/>
      <c r="C784" s="5"/>
      <c r="D784" s="5"/>
      <c r="E784" s="5"/>
      <c r="F784" s="5"/>
      <c r="G784" s="5"/>
      <c r="H784" s="5"/>
      <c r="I784" s="5"/>
      <c r="J784" s="5"/>
      <c r="K784" s="5"/>
    </row>
    <row r="785" spans="1:11">
      <c r="A785" s="5"/>
      <c r="B785" s="5"/>
      <c r="C785" s="5"/>
      <c r="D785" s="5"/>
      <c r="E785" s="5"/>
      <c r="F785" s="5"/>
      <c r="G785" s="5"/>
      <c r="H785" s="5"/>
      <c r="I785" s="5"/>
      <c r="J785" s="5"/>
      <c r="K785" s="5"/>
    </row>
    <row r="786" spans="1:11">
      <c r="A786" s="5"/>
      <c r="B786" s="5"/>
      <c r="C786" s="5"/>
      <c r="D786" s="5"/>
      <c r="E786" s="5"/>
      <c r="F786" s="5"/>
      <c r="G786" s="5"/>
      <c r="H786" s="5"/>
      <c r="I786" s="5"/>
      <c r="J786" s="5"/>
      <c r="K786" s="5"/>
    </row>
    <row r="787" spans="1:11">
      <c r="A787" s="5"/>
      <c r="B787" s="5"/>
      <c r="C787" s="5"/>
      <c r="D787" s="5"/>
      <c r="E787" s="5"/>
      <c r="F787" s="5"/>
      <c r="G787" s="5"/>
      <c r="H787" s="5"/>
      <c r="I787" s="5"/>
      <c r="J787" s="5"/>
      <c r="K787" s="5"/>
    </row>
    <row r="788" spans="1:11">
      <c r="A788" s="5"/>
      <c r="B788" s="5"/>
      <c r="C788" s="5"/>
      <c r="D788" s="5"/>
      <c r="E788" s="5"/>
      <c r="F788" s="5"/>
      <c r="G788" s="5"/>
      <c r="H788" s="5"/>
      <c r="I788" s="5"/>
      <c r="J788" s="5"/>
      <c r="K788" s="5"/>
    </row>
    <row r="789" spans="1:11">
      <c r="A789" s="5"/>
      <c r="B789" s="5"/>
      <c r="C789" s="5"/>
      <c r="D789" s="5"/>
      <c r="E789" s="5"/>
      <c r="F789" s="5"/>
      <c r="G789" s="5"/>
      <c r="H789" s="5"/>
      <c r="I789" s="5"/>
      <c r="J789" s="5"/>
      <c r="K789" s="5"/>
    </row>
    <row r="790" spans="1:11">
      <c r="A790" s="5"/>
      <c r="B790" s="5"/>
      <c r="C790" s="5"/>
      <c r="D790" s="5"/>
      <c r="E790" s="5"/>
      <c r="F790" s="5"/>
      <c r="G790" s="5"/>
      <c r="H790" s="5"/>
      <c r="I790" s="5"/>
      <c r="J790" s="5"/>
      <c r="K790" s="5"/>
    </row>
    <row r="791" spans="1:11">
      <c r="A791" s="5"/>
      <c r="B791" s="5"/>
      <c r="C791" s="5"/>
      <c r="D791" s="5"/>
      <c r="E791" s="5"/>
      <c r="F791" s="5"/>
      <c r="G791" s="5"/>
      <c r="H791" s="5"/>
      <c r="I791" s="5"/>
      <c r="J791" s="5"/>
      <c r="K791" s="5"/>
    </row>
    <row r="792" spans="1:11">
      <c r="A792" s="5"/>
      <c r="B792" s="5"/>
      <c r="C792" s="5"/>
      <c r="D792" s="5"/>
      <c r="E792" s="5"/>
      <c r="F792" s="5"/>
      <c r="G792" s="5"/>
      <c r="H792" s="5"/>
      <c r="I792" s="5"/>
      <c r="J792" s="5"/>
      <c r="K792" s="5"/>
    </row>
    <row r="793" spans="1:11">
      <c r="A793" s="5"/>
      <c r="B793" s="5"/>
      <c r="C793" s="5"/>
      <c r="D793" s="5"/>
      <c r="E793" s="5"/>
      <c r="F793" s="5"/>
      <c r="G793" s="5"/>
      <c r="H793" s="5"/>
      <c r="I793" s="5"/>
      <c r="J793" s="5"/>
      <c r="K793" s="5"/>
    </row>
    <row r="794" spans="1:11">
      <c r="A794" s="5"/>
      <c r="B794" s="5"/>
      <c r="C794" s="5"/>
      <c r="D794" s="5"/>
      <c r="E794" s="5"/>
      <c r="F794" s="5"/>
      <c r="G794" s="5"/>
      <c r="H794" s="5"/>
      <c r="I794" s="5"/>
      <c r="J794" s="5"/>
      <c r="K794" s="5"/>
    </row>
    <row r="795" spans="1:11">
      <c r="A795" s="5"/>
      <c r="B795" s="5"/>
      <c r="C795" s="5"/>
      <c r="D795" s="5"/>
      <c r="E795" s="5"/>
      <c r="F795" s="5"/>
      <c r="G795" s="5"/>
      <c r="H795" s="5"/>
      <c r="I795" s="5"/>
      <c r="J795" s="5"/>
      <c r="K795" s="5"/>
    </row>
    <row r="796" spans="1:11">
      <c r="A796" s="5"/>
      <c r="B796" s="5"/>
      <c r="C796" s="5"/>
      <c r="D796" s="5"/>
      <c r="E796" s="5"/>
      <c r="F796" s="5"/>
      <c r="G796" s="5"/>
      <c r="H796" s="5"/>
      <c r="I796" s="5"/>
      <c r="J796" s="5"/>
      <c r="K796" s="5"/>
    </row>
    <row r="797" spans="1:11">
      <c r="A797" s="5"/>
      <c r="B797" s="5"/>
      <c r="C797" s="5"/>
      <c r="D797" s="5"/>
      <c r="E797" s="5"/>
      <c r="F797" s="5"/>
      <c r="G797" s="5"/>
      <c r="H797" s="5"/>
      <c r="I797" s="5"/>
      <c r="J797" s="5"/>
      <c r="K797" s="5"/>
    </row>
    <row r="798" spans="1:11">
      <c r="A798" s="5"/>
      <c r="B798" s="5"/>
      <c r="C798" s="5"/>
      <c r="D798" s="5"/>
      <c r="E798" s="5"/>
      <c r="F798" s="5"/>
      <c r="G798" s="5"/>
      <c r="H798" s="5"/>
      <c r="I798" s="5"/>
      <c r="J798" s="5"/>
      <c r="K798" s="5"/>
    </row>
    <row r="799" spans="1:11">
      <c r="A799" s="5"/>
      <c r="B799" s="5"/>
      <c r="C799" s="5"/>
      <c r="D799" s="5"/>
      <c r="E799" s="5"/>
      <c r="F799" s="5"/>
      <c r="G799" s="5"/>
      <c r="H799" s="5"/>
      <c r="I799" s="5"/>
      <c r="J799" s="5"/>
      <c r="K799" s="5"/>
    </row>
    <row r="800" spans="1:11">
      <c r="A800" s="5"/>
      <c r="B800" s="5"/>
      <c r="C800" s="5"/>
      <c r="D800" s="5"/>
      <c r="E800" s="5"/>
      <c r="F800" s="5"/>
      <c r="G800" s="5"/>
      <c r="H800" s="5"/>
      <c r="I800" s="5"/>
      <c r="J800" s="5"/>
      <c r="K800" s="5"/>
    </row>
    <row r="801" spans="1:11">
      <c r="A801" s="5"/>
      <c r="B801" s="5"/>
      <c r="C801" s="5"/>
      <c r="D801" s="5"/>
      <c r="E801" s="5"/>
      <c r="F801" s="5"/>
      <c r="G801" s="5"/>
      <c r="H801" s="5"/>
      <c r="I801" s="5"/>
      <c r="J801" s="5"/>
      <c r="K801" s="5"/>
    </row>
    <row r="802" spans="1:11">
      <c r="A802" s="5"/>
      <c r="B802" s="5"/>
      <c r="C802" s="5"/>
      <c r="D802" s="5"/>
      <c r="E802" s="5"/>
      <c r="F802" s="5"/>
      <c r="G802" s="5"/>
      <c r="H802" s="5"/>
      <c r="I802" s="5"/>
      <c r="J802" s="5"/>
      <c r="K802" s="5"/>
    </row>
    <row r="803" spans="1:11">
      <c r="A803" s="5"/>
      <c r="B803" s="5"/>
      <c r="C803" s="5"/>
      <c r="D803" s="5"/>
      <c r="E803" s="5"/>
      <c r="F803" s="5"/>
      <c r="G803" s="5"/>
      <c r="H803" s="5"/>
      <c r="I803" s="5"/>
      <c r="J803" s="5"/>
      <c r="K803" s="5"/>
    </row>
    <row r="804" spans="1:11">
      <c r="A804" s="5"/>
      <c r="B804" s="5"/>
      <c r="C804" s="5"/>
      <c r="D804" s="5"/>
      <c r="E804" s="5"/>
      <c r="F804" s="5"/>
      <c r="G804" s="5"/>
      <c r="H804" s="5"/>
      <c r="I804" s="5"/>
      <c r="J804" s="5"/>
      <c r="K804" s="5"/>
    </row>
    <row r="805" spans="1:11">
      <c r="A805" s="5"/>
      <c r="B805" s="5"/>
      <c r="C805" s="5"/>
      <c r="D805" s="5"/>
      <c r="E805" s="5"/>
      <c r="F805" s="5"/>
      <c r="G805" s="5"/>
      <c r="H805" s="5"/>
      <c r="I805" s="5"/>
      <c r="J805" s="5"/>
      <c r="K805" s="5"/>
    </row>
    <row r="806" spans="1:11">
      <c r="A806" s="5"/>
      <c r="B806" s="5"/>
      <c r="C806" s="5"/>
      <c r="D806" s="5"/>
      <c r="E806" s="5"/>
      <c r="F806" s="5"/>
      <c r="G806" s="5"/>
      <c r="H806" s="5"/>
      <c r="I806" s="5"/>
      <c r="J806" s="5"/>
      <c r="K806" s="5"/>
    </row>
    <row r="807" spans="1:11">
      <c r="A807" s="5"/>
      <c r="B807" s="5"/>
      <c r="C807" s="5"/>
      <c r="D807" s="5"/>
      <c r="E807" s="5"/>
      <c r="F807" s="5"/>
      <c r="G807" s="5"/>
      <c r="H807" s="5"/>
      <c r="I807" s="5"/>
      <c r="J807" s="5"/>
      <c r="K807" s="5"/>
    </row>
    <row r="808" spans="1:11">
      <c r="A808" s="5"/>
      <c r="B808" s="5"/>
      <c r="C808" s="5"/>
      <c r="D808" s="5"/>
      <c r="E808" s="5"/>
      <c r="F808" s="5"/>
      <c r="G808" s="5"/>
      <c r="H808" s="5"/>
      <c r="I808" s="5"/>
      <c r="J808" s="5"/>
      <c r="K808" s="5"/>
    </row>
    <row r="809" spans="1:11">
      <c r="A809" s="5"/>
      <c r="B809" s="5"/>
      <c r="C809" s="5"/>
      <c r="D809" s="5"/>
      <c r="E809" s="5"/>
      <c r="F809" s="5"/>
      <c r="G809" s="5"/>
      <c r="H809" s="5"/>
      <c r="I809" s="5"/>
      <c r="J809" s="5"/>
      <c r="K809" s="5"/>
    </row>
    <row r="810" spans="1:11">
      <c r="A810" s="5"/>
      <c r="B810" s="5"/>
      <c r="C810" s="5"/>
      <c r="D810" s="5"/>
      <c r="E810" s="5"/>
      <c r="F810" s="5"/>
      <c r="G810" s="5"/>
      <c r="H810" s="5"/>
      <c r="I810" s="5"/>
      <c r="J810" s="5"/>
      <c r="K810" s="5"/>
    </row>
    <row r="811" spans="1:11">
      <c r="A811" s="5"/>
      <c r="B811" s="5"/>
      <c r="C811" s="5"/>
      <c r="D811" s="5"/>
      <c r="E811" s="5"/>
      <c r="F811" s="5"/>
      <c r="G811" s="5"/>
      <c r="H811" s="5"/>
      <c r="I811" s="5"/>
      <c r="J811" s="5"/>
      <c r="K811" s="5"/>
    </row>
    <row r="812" spans="1:11">
      <c r="A812" s="5"/>
      <c r="B812" s="5"/>
      <c r="C812" s="5"/>
      <c r="D812" s="5"/>
      <c r="E812" s="5"/>
      <c r="F812" s="5"/>
      <c r="G812" s="5"/>
      <c r="H812" s="5"/>
      <c r="I812" s="5"/>
      <c r="J812" s="5"/>
      <c r="K812" s="5"/>
    </row>
    <row r="813" spans="1:11">
      <c r="A813" s="5"/>
      <c r="B813" s="5"/>
      <c r="C813" s="5"/>
      <c r="D813" s="5"/>
      <c r="E813" s="5"/>
      <c r="F813" s="5"/>
      <c r="G813" s="5"/>
      <c r="H813" s="5"/>
      <c r="I813" s="5"/>
      <c r="J813" s="5"/>
      <c r="K813" s="5"/>
    </row>
    <row r="814" spans="1:11">
      <c r="A814" s="5"/>
      <c r="B814" s="5"/>
      <c r="C814" s="5"/>
      <c r="D814" s="5"/>
      <c r="E814" s="5"/>
      <c r="F814" s="5"/>
      <c r="G814" s="5"/>
      <c r="H814" s="5"/>
      <c r="I814" s="5"/>
      <c r="J814" s="5"/>
      <c r="K814" s="5"/>
    </row>
    <row r="815" spans="1:11">
      <c r="A815" s="5"/>
      <c r="B815" s="5"/>
      <c r="C815" s="5"/>
      <c r="D815" s="5"/>
      <c r="E815" s="5"/>
      <c r="F815" s="5"/>
      <c r="G815" s="5"/>
      <c r="H815" s="5"/>
      <c r="I815" s="5"/>
      <c r="J815" s="5"/>
      <c r="K815" s="5"/>
    </row>
    <row r="816" spans="1:11">
      <c r="A816" s="5"/>
      <c r="B816" s="5"/>
      <c r="C816" s="5"/>
      <c r="D816" s="5"/>
      <c r="E816" s="5"/>
      <c r="F816" s="5"/>
      <c r="G816" s="5"/>
      <c r="H816" s="5"/>
      <c r="I816" s="5"/>
      <c r="J816" s="5"/>
      <c r="K816" s="5"/>
    </row>
    <row r="817" spans="1:11">
      <c r="A817" s="5"/>
      <c r="B817" s="5"/>
      <c r="C817" s="5"/>
      <c r="D817" s="5"/>
      <c r="E817" s="5"/>
      <c r="F817" s="5"/>
      <c r="G817" s="5"/>
      <c r="H817" s="5"/>
      <c r="I817" s="5"/>
      <c r="J817" s="5"/>
      <c r="K817" s="5"/>
    </row>
    <row r="818" spans="1:11">
      <c r="A818" s="5"/>
      <c r="B818" s="5"/>
      <c r="C818" s="5"/>
      <c r="D818" s="5"/>
      <c r="E818" s="5"/>
      <c r="F818" s="5"/>
      <c r="G818" s="5"/>
      <c r="H818" s="5"/>
      <c r="I818" s="5"/>
      <c r="J818" s="5"/>
      <c r="K818" s="5"/>
    </row>
    <row r="819" spans="1:11">
      <c r="A819" s="5"/>
      <c r="B819" s="5"/>
      <c r="C819" s="5"/>
      <c r="D819" s="5"/>
      <c r="E819" s="5"/>
      <c r="F819" s="5"/>
      <c r="G819" s="5"/>
      <c r="H819" s="5"/>
      <c r="I819" s="5"/>
      <c r="J819" s="5"/>
      <c r="K819" s="5"/>
    </row>
    <row r="820" spans="1:11">
      <c r="A820" s="5"/>
      <c r="B820" s="5"/>
      <c r="C820" s="5"/>
      <c r="D820" s="5"/>
      <c r="E820" s="5"/>
      <c r="F820" s="5"/>
      <c r="G820" s="5"/>
      <c r="H820" s="5"/>
      <c r="I820" s="5"/>
      <c r="J820" s="5"/>
      <c r="K820" s="5"/>
    </row>
    <row r="821" spans="1:11">
      <c r="A821" s="5"/>
      <c r="B821" s="5"/>
      <c r="C821" s="5"/>
      <c r="D821" s="5"/>
      <c r="E821" s="5"/>
      <c r="F821" s="5"/>
      <c r="G821" s="5"/>
      <c r="H821" s="5"/>
      <c r="I821" s="5"/>
      <c r="J821" s="5"/>
      <c r="K821" s="5"/>
    </row>
    <row r="822" spans="1:11">
      <c r="A822" s="5"/>
      <c r="B822" s="5"/>
      <c r="C822" s="5"/>
      <c r="D822" s="5"/>
      <c r="E822" s="5"/>
      <c r="F822" s="5"/>
      <c r="G822" s="5"/>
      <c r="H822" s="5"/>
      <c r="I822" s="5"/>
      <c r="J822" s="5"/>
      <c r="K822" s="5"/>
    </row>
    <row r="823" spans="1:11">
      <c r="A823" s="5"/>
      <c r="B823" s="5"/>
      <c r="C823" s="5"/>
      <c r="D823" s="5"/>
      <c r="E823" s="5"/>
      <c r="F823" s="5"/>
      <c r="G823" s="5"/>
      <c r="H823" s="5"/>
      <c r="I823" s="5"/>
      <c r="J823" s="5"/>
      <c r="K823" s="5"/>
    </row>
    <row r="824" spans="1:11">
      <c r="A824" s="5"/>
      <c r="B824" s="5"/>
      <c r="C824" s="5"/>
      <c r="D824" s="5"/>
      <c r="E824" s="5"/>
      <c r="F824" s="5"/>
      <c r="G824" s="5"/>
      <c r="H824" s="5"/>
      <c r="I824" s="5"/>
      <c r="J824" s="5"/>
      <c r="K824" s="5"/>
    </row>
    <row r="825" spans="1:11">
      <c r="A825" s="5"/>
      <c r="B825" s="5"/>
      <c r="C825" s="5"/>
      <c r="D825" s="5"/>
      <c r="E825" s="5"/>
      <c r="F825" s="5"/>
      <c r="G825" s="5"/>
      <c r="H825" s="5"/>
      <c r="I825" s="5"/>
      <c r="J825" s="5"/>
      <c r="K825" s="5"/>
    </row>
    <row r="826" spans="1:11">
      <c r="A826" s="5"/>
      <c r="B826" s="5"/>
      <c r="C826" s="5"/>
      <c r="D826" s="5"/>
      <c r="E826" s="5"/>
      <c r="F826" s="5"/>
      <c r="G826" s="5"/>
      <c r="H826" s="5"/>
      <c r="I826" s="5"/>
      <c r="J826" s="5"/>
      <c r="K826" s="5"/>
    </row>
    <row r="827" spans="1:11">
      <c r="A827" s="5"/>
      <c r="B827" s="5"/>
      <c r="C827" s="5"/>
      <c r="D827" s="5"/>
      <c r="E827" s="5"/>
      <c r="F827" s="5"/>
      <c r="G827" s="5"/>
      <c r="H827" s="5"/>
      <c r="I827" s="5"/>
      <c r="J827" s="5"/>
      <c r="K827" s="5"/>
    </row>
    <row r="828" spans="1:11">
      <c r="A828" s="5"/>
      <c r="B828" s="5"/>
      <c r="C828" s="5"/>
      <c r="D828" s="5"/>
      <c r="E828" s="5"/>
      <c r="F828" s="5"/>
      <c r="G828" s="5"/>
      <c r="H828" s="5"/>
      <c r="I828" s="5"/>
      <c r="J828" s="5"/>
      <c r="K828" s="5"/>
    </row>
    <row r="829" spans="1:11">
      <c r="A829" s="5"/>
      <c r="B829" s="5"/>
      <c r="C829" s="5"/>
      <c r="D829" s="5"/>
      <c r="E829" s="5"/>
      <c r="F829" s="5"/>
      <c r="G829" s="5"/>
      <c r="H829" s="5"/>
      <c r="I829" s="5"/>
      <c r="J829" s="5"/>
      <c r="K829" s="5"/>
    </row>
    <row r="830" spans="1:11">
      <c r="A830" s="5"/>
      <c r="B830" s="5"/>
      <c r="C830" s="5"/>
      <c r="D830" s="5"/>
      <c r="E830" s="5"/>
      <c r="F830" s="5"/>
      <c r="G830" s="5"/>
      <c r="H830" s="5"/>
      <c r="I830" s="5"/>
      <c r="J830" s="5"/>
      <c r="K830" s="5"/>
    </row>
    <row r="831" spans="1:11">
      <c r="A831" s="5"/>
      <c r="B831" s="5"/>
      <c r="C831" s="5"/>
      <c r="D831" s="5"/>
      <c r="E831" s="5"/>
      <c r="F831" s="5"/>
      <c r="G831" s="5"/>
      <c r="H831" s="5"/>
      <c r="I831" s="5"/>
      <c r="J831" s="5"/>
      <c r="K831" s="5"/>
    </row>
    <row r="832" spans="1:11">
      <c r="A832" s="5"/>
      <c r="B832" s="5"/>
      <c r="C832" s="5"/>
      <c r="D832" s="5"/>
      <c r="E832" s="5"/>
      <c r="F832" s="5"/>
      <c r="G832" s="5"/>
      <c r="H832" s="5"/>
      <c r="I832" s="5"/>
      <c r="J832" s="5"/>
      <c r="K832" s="5"/>
    </row>
    <row r="833" spans="1:11">
      <c r="A833" s="5"/>
      <c r="B833" s="5"/>
      <c r="C833" s="5"/>
      <c r="D833" s="5"/>
      <c r="E833" s="5"/>
      <c r="F833" s="5"/>
      <c r="G833" s="5"/>
      <c r="H833" s="5"/>
      <c r="I833" s="5"/>
      <c r="J833" s="5"/>
      <c r="K833" s="5"/>
    </row>
    <row r="834" spans="1:11">
      <c r="A834" s="5"/>
      <c r="B834" s="5"/>
      <c r="C834" s="5"/>
      <c r="D834" s="5"/>
      <c r="E834" s="5"/>
      <c r="F834" s="5"/>
      <c r="G834" s="5"/>
      <c r="H834" s="5"/>
      <c r="I834" s="5"/>
      <c r="J834" s="5"/>
      <c r="K834" s="5"/>
    </row>
    <row r="835" spans="1:11">
      <c r="A835" s="5"/>
      <c r="B835" s="5"/>
      <c r="C835" s="5"/>
      <c r="D835" s="5"/>
      <c r="E835" s="5"/>
      <c r="F835" s="5"/>
      <c r="G835" s="5"/>
      <c r="H835" s="5"/>
      <c r="I835" s="5"/>
      <c r="J835" s="5"/>
      <c r="K835" s="5"/>
    </row>
    <row r="836" spans="1:11">
      <c r="A836" s="5"/>
      <c r="B836" s="5"/>
      <c r="C836" s="5"/>
      <c r="D836" s="5"/>
      <c r="E836" s="5"/>
      <c r="F836" s="5"/>
      <c r="G836" s="5"/>
      <c r="H836" s="5"/>
      <c r="I836" s="5"/>
      <c r="J836" s="5"/>
      <c r="K836" s="5"/>
    </row>
    <row r="837" spans="1:11">
      <c r="A837" s="5"/>
      <c r="B837" s="5"/>
      <c r="C837" s="5"/>
      <c r="D837" s="5"/>
      <c r="E837" s="5"/>
      <c r="F837" s="5"/>
      <c r="G837" s="5"/>
      <c r="H837" s="5"/>
      <c r="I837" s="5"/>
      <c r="J837" s="5"/>
      <c r="K837" s="5"/>
    </row>
    <row r="838" spans="1:11">
      <c r="A838" s="5"/>
      <c r="B838" s="5"/>
      <c r="C838" s="5"/>
      <c r="D838" s="5"/>
      <c r="E838" s="5"/>
      <c r="F838" s="5"/>
      <c r="G838" s="5"/>
      <c r="H838" s="5"/>
      <c r="I838" s="5"/>
      <c r="J838" s="5"/>
      <c r="K838" s="5"/>
    </row>
    <row r="839" spans="1:11">
      <c r="A839" s="5"/>
      <c r="B839" s="5"/>
      <c r="C839" s="5"/>
      <c r="D839" s="5"/>
      <c r="E839" s="5"/>
      <c r="F839" s="5"/>
      <c r="G839" s="5"/>
      <c r="H839" s="5"/>
      <c r="I839" s="5"/>
      <c r="J839" s="5"/>
      <c r="K839" s="5"/>
    </row>
    <row r="840" spans="1:11">
      <c r="A840" s="5"/>
      <c r="B840" s="5"/>
      <c r="C840" s="5"/>
      <c r="D840" s="5"/>
      <c r="E840" s="5"/>
      <c r="F840" s="5"/>
      <c r="G840" s="5"/>
      <c r="H840" s="5"/>
      <c r="I840" s="5"/>
      <c r="J840" s="5"/>
      <c r="K840" s="5"/>
    </row>
    <row r="841" spans="1:11">
      <c r="A841" s="5"/>
      <c r="B841" s="5"/>
      <c r="C841" s="5"/>
      <c r="D841" s="5"/>
      <c r="E841" s="5"/>
      <c r="F841" s="5"/>
      <c r="G841" s="5"/>
      <c r="H841" s="5"/>
      <c r="I841" s="5"/>
      <c r="J841" s="5"/>
      <c r="K841" s="5"/>
    </row>
    <row r="842" spans="1:11">
      <c r="A842" s="5"/>
      <c r="B842" s="5"/>
      <c r="C842" s="5"/>
      <c r="D842" s="5"/>
      <c r="E842" s="5"/>
      <c r="F842" s="5"/>
      <c r="G842" s="5"/>
      <c r="H842" s="5"/>
      <c r="I842" s="5"/>
      <c r="J842" s="5"/>
      <c r="K842" s="5"/>
    </row>
    <row r="843" spans="1:11">
      <c r="A843" s="5"/>
      <c r="B843" s="5"/>
      <c r="C843" s="5"/>
      <c r="D843" s="5"/>
      <c r="E843" s="5"/>
      <c r="F843" s="5"/>
      <c r="G843" s="5"/>
      <c r="H843" s="5"/>
      <c r="I843" s="5"/>
      <c r="J843" s="5"/>
      <c r="K843" s="5"/>
    </row>
    <row r="844" spans="1:11">
      <c r="A844" s="5"/>
      <c r="B844" s="5"/>
      <c r="C844" s="5"/>
      <c r="D844" s="5"/>
      <c r="E844" s="5"/>
      <c r="F844" s="5"/>
      <c r="G844" s="5"/>
      <c r="H844" s="5"/>
      <c r="I844" s="5"/>
      <c r="J844" s="5"/>
      <c r="K844" s="5"/>
    </row>
    <row r="845" spans="1:11">
      <c r="A845" s="5"/>
      <c r="B845" s="5"/>
      <c r="C845" s="5"/>
      <c r="D845" s="5"/>
      <c r="E845" s="5"/>
      <c r="F845" s="5"/>
      <c r="G845" s="5"/>
      <c r="H845" s="5"/>
      <c r="I845" s="5"/>
      <c r="J845" s="5"/>
      <c r="K845" s="5"/>
    </row>
    <row r="846" spans="1:11">
      <c r="A846" s="5"/>
      <c r="B846" s="5"/>
      <c r="C846" s="5"/>
      <c r="D846" s="5"/>
      <c r="E846" s="5"/>
      <c r="F846" s="5"/>
      <c r="G846" s="5"/>
      <c r="H846" s="5"/>
      <c r="I846" s="5"/>
      <c r="J846" s="5"/>
      <c r="K846" s="5"/>
    </row>
    <row r="847" spans="1:11">
      <c r="A847" s="5"/>
      <c r="B847" s="5"/>
      <c r="C847" s="5"/>
      <c r="D847" s="5"/>
      <c r="E847" s="5"/>
      <c r="F847" s="5"/>
      <c r="G847" s="5"/>
      <c r="H847" s="5"/>
      <c r="I847" s="5"/>
      <c r="J847" s="5"/>
      <c r="K847" s="5"/>
    </row>
    <row r="848" spans="1:11">
      <c r="A848" s="5"/>
      <c r="B848" s="5"/>
      <c r="C848" s="5"/>
      <c r="D848" s="5"/>
      <c r="E848" s="5"/>
      <c r="F848" s="5"/>
      <c r="G848" s="5"/>
      <c r="H848" s="5"/>
      <c r="I848" s="5"/>
      <c r="J848" s="5"/>
      <c r="K848" s="5"/>
    </row>
    <row r="849" spans="1:11">
      <c r="A849" s="5"/>
      <c r="B849" s="5"/>
      <c r="C849" s="5"/>
      <c r="D849" s="5"/>
      <c r="E849" s="5"/>
      <c r="F849" s="5"/>
      <c r="G849" s="5"/>
      <c r="H849" s="5"/>
      <c r="I849" s="5"/>
      <c r="J849" s="5"/>
      <c r="K849" s="5"/>
    </row>
    <row r="850" spans="1:11">
      <c r="A850" s="5"/>
      <c r="B850" s="5"/>
      <c r="C850" s="5"/>
      <c r="D850" s="5"/>
      <c r="E850" s="5"/>
      <c r="F850" s="5"/>
      <c r="G850" s="5"/>
      <c r="H850" s="5"/>
      <c r="I850" s="5"/>
      <c r="J850" s="5"/>
      <c r="K850" s="5"/>
    </row>
    <row r="851" spans="1:11">
      <c r="A851" s="5"/>
      <c r="B851" s="5"/>
      <c r="C851" s="5"/>
      <c r="D851" s="5"/>
      <c r="E851" s="5"/>
      <c r="F851" s="5"/>
      <c r="G851" s="5"/>
      <c r="H851" s="5"/>
      <c r="I851" s="5"/>
      <c r="J851" s="5"/>
      <c r="K851" s="5"/>
    </row>
    <row r="852" spans="1:11">
      <c r="A852" s="5"/>
      <c r="B852" s="5"/>
      <c r="C852" s="5"/>
      <c r="D852" s="5"/>
      <c r="E852" s="5"/>
      <c r="F852" s="5"/>
      <c r="G852" s="5"/>
      <c r="H852" s="5"/>
      <c r="I852" s="5"/>
      <c r="J852" s="5"/>
      <c r="K852" s="5"/>
    </row>
    <row r="853" spans="1:11">
      <c r="A853" s="5"/>
      <c r="B853" s="5"/>
      <c r="C853" s="5"/>
      <c r="D853" s="5"/>
      <c r="E853" s="5"/>
      <c r="F853" s="5"/>
      <c r="G853" s="5"/>
      <c r="H853" s="5"/>
      <c r="I853" s="5"/>
      <c r="J853" s="5"/>
      <c r="K853" s="5"/>
    </row>
    <row r="854" spans="1:11">
      <c r="A854" s="5"/>
      <c r="B854" s="5"/>
      <c r="C854" s="5"/>
      <c r="D854" s="5"/>
      <c r="E854" s="5"/>
      <c r="F854" s="5"/>
      <c r="G854" s="5"/>
      <c r="H854" s="5"/>
      <c r="I854" s="5"/>
      <c r="J854" s="5"/>
      <c r="K854" s="5"/>
    </row>
    <row r="855" spans="1:11">
      <c r="A855" s="5"/>
      <c r="B855" s="5"/>
      <c r="C855" s="5"/>
      <c r="D855" s="5"/>
      <c r="E855" s="5"/>
      <c r="F855" s="5"/>
      <c r="G855" s="5"/>
      <c r="H855" s="5"/>
      <c r="I855" s="5"/>
      <c r="J855" s="5"/>
      <c r="K855" s="5"/>
    </row>
    <row r="856" spans="1:11">
      <c r="A856" s="5"/>
      <c r="B856" s="5"/>
      <c r="C856" s="5"/>
      <c r="D856" s="5"/>
      <c r="E856" s="5"/>
      <c r="F856" s="5"/>
      <c r="G856" s="5"/>
      <c r="H856" s="5"/>
      <c r="I856" s="5"/>
      <c r="J856" s="5"/>
      <c r="K856" s="5"/>
    </row>
    <row r="857" spans="1:11">
      <c r="A857" s="5"/>
      <c r="B857" s="5"/>
      <c r="C857" s="5"/>
      <c r="D857" s="5"/>
      <c r="E857" s="5"/>
      <c r="F857" s="5"/>
      <c r="G857" s="5"/>
      <c r="H857" s="5"/>
      <c r="I857" s="5"/>
      <c r="J857" s="5"/>
      <c r="K857" s="5"/>
    </row>
    <row r="858" spans="1:11">
      <c r="A858" s="5"/>
      <c r="B858" s="5"/>
      <c r="C858" s="5"/>
      <c r="D858" s="5"/>
      <c r="E858" s="5"/>
      <c r="F858" s="5"/>
      <c r="G858" s="5"/>
      <c r="H858" s="5"/>
      <c r="I858" s="5"/>
      <c r="J858" s="5"/>
      <c r="K858" s="5"/>
    </row>
    <row r="859" spans="1:11">
      <c r="A859" s="5"/>
      <c r="B859" s="5"/>
      <c r="C859" s="5"/>
      <c r="D859" s="5"/>
      <c r="E859" s="5"/>
      <c r="F859" s="5"/>
      <c r="G859" s="5"/>
      <c r="H859" s="5"/>
      <c r="I859" s="5"/>
      <c r="J859" s="5"/>
      <c r="K859" s="5"/>
    </row>
    <row r="860" spans="1:11">
      <c r="A860" s="5"/>
      <c r="B860" s="5"/>
      <c r="C860" s="5"/>
      <c r="D860" s="5"/>
      <c r="E860" s="5"/>
      <c r="F860" s="5"/>
      <c r="G860" s="5"/>
      <c r="H860" s="5"/>
      <c r="I860" s="5"/>
      <c r="J860" s="5"/>
      <c r="K860" s="5"/>
    </row>
    <row r="861" spans="1:11">
      <c r="A861" s="5"/>
      <c r="B861" s="5"/>
      <c r="C861" s="5"/>
      <c r="D861" s="5"/>
      <c r="E861" s="5"/>
      <c r="F861" s="5"/>
      <c r="G861" s="5"/>
      <c r="H861" s="5"/>
      <c r="I861" s="5"/>
      <c r="J861" s="5"/>
      <c r="K861" s="5"/>
    </row>
    <row r="862" spans="1:11">
      <c r="A862" s="5"/>
      <c r="B862" s="5"/>
      <c r="C862" s="5"/>
      <c r="D862" s="5"/>
      <c r="E862" s="5"/>
      <c r="F862" s="5"/>
      <c r="G862" s="5"/>
      <c r="H862" s="5"/>
      <c r="I862" s="5"/>
      <c r="J862" s="5"/>
      <c r="K862" s="5"/>
    </row>
    <row r="863" spans="1:11">
      <c r="A863" s="5"/>
      <c r="B863" s="5"/>
      <c r="C863" s="5"/>
      <c r="D863" s="5"/>
      <c r="E863" s="5"/>
      <c r="F863" s="5"/>
      <c r="G863" s="5"/>
      <c r="H863" s="5"/>
      <c r="I863" s="5"/>
      <c r="J863" s="5"/>
      <c r="K863" s="5"/>
    </row>
    <row r="864" spans="1:11">
      <c r="A864" s="5"/>
      <c r="B864" s="5"/>
      <c r="C864" s="5"/>
      <c r="D864" s="5"/>
      <c r="E864" s="5"/>
      <c r="F864" s="5"/>
      <c r="G864" s="5"/>
      <c r="H864" s="5"/>
      <c r="I864" s="5"/>
      <c r="J864" s="5"/>
      <c r="K864" s="5"/>
    </row>
    <row r="865" spans="1:11">
      <c r="A865" s="5"/>
      <c r="B865" s="5"/>
      <c r="C865" s="5"/>
      <c r="D865" s="5"/>
      <c r="E865" s="5"/>
      <c r="F865" s="5"/>
      <c r="G865" s="5"/>
      <c r="H865" s="5"/>
      <c r="I865" s="5"/>
      <c r="J865" s="5"/>
      <c r="K865" s="5"/>
    </row>
    <row r="866" spans="1:11">
      <c r="A866" s="5"/>
      <c r="B866" s="5"/>
      <c r="C866" s="5"/>
      <c r="D866" s="5"/>
      <c r="E866" s="5"/>
      <c r="F866" s="5"/>
      <c r="G866" s="5"/>
      <c r="H866" s="5"/>
      <c r="I866" s="5"/>
      <c r="J866" s="5"/>
      <c r="K866" s="5"/>
    </row>
    <row r="867" spans="1:11">
      <c r="A867" s="5"/>
      <c r="B867" s="5"/>
      <c r="C867" s="5"/>
      <c r="D867" s="5"/>
      <c r="E867" s="5"/>
      <c r="F867" s="5"/>
      <c r="G867" s="5"/>
      <c r="H867" s="5"/>
      <c r="I867" s="5"/>
      <c r="J867" s="5"/>
      <c r="K867" s="5"/>
    </row>
    <row r="868" spans="1:11">
      <c r="A868" s="5"/>
      <c r="B868" s="5"/>
      <c r="C868" s="5"/>
      <c r="D868" s="5"/>
      <c r="E868" s="5"/>
      <c r="F868" s="5"/>
      <c r="G868" s="5"/>
      <c r="H868" s="5"/>
      <c r="I868" s="5"/>
      <c r="J868" s="5"/>
      <c r="K868" s="5"/>
    </row>
    <row r="869" spans="1:11">
      <c r="A869" s="5"/>
      <c r="B869" s="5"/>
      <c r="C869" s="5"/>
      <c r="D869" s="5"/>
      <c r="E869" s="5"/>
      <c r="F869" s="5"/>
      <c r="G869" s="5"/>
      <c r="H869" s="5"/>
      <c r="I869" s="5"/>
      <c r="J869" s="5"/>
      <c r="K869" s="5"/>
    </row>
    <row r="870" spans="1:11">
      <c r="A870" s="5"/>
      <c r="B870" s="5"/>
      <c r="C870" s="5"/>
      <c r="D870" s="5"/>
      <c r="E870" s="5"/>
      <c r="F870" s="5"/>
      <c r="G870" s="5"/>
      <c r="H870" s="5"/>
      <c r="I870" s="5"/>
      <c r="J870" s="5"/>
      <c r="K870" s="5"/>
    </row>
    <row r="871" spans="1:11">
      <c r="A871" s="5"/>
      <c r="B871" s="5"/>
      <c r="C871" s="5"/>
      <c r="D871" s="5"/>
      <c r="E871" s="5"/>
      <c r="F871" s="5"/>
      <c r="G871" s="5"/>
      <c r="H871" s="5"/>
      <c r="I871" s="5"/>
      <c r="J871" s="5"/>
      <c r="K871" s="5"/>
    </row>
    <row r="872" spans="1:11">
      <c r="A872" s="5"/>
      <c r="B872" s="5"/>
      <c r="C872" s="5"/>
      <c r="D872" s="5"/>
      <c r="E872" s="5"/>
      <c r="F872" s="5"/>
      <c r="G872" s="5"/>
      <c r="H872" s="5"/>
      <c r="I872" s="5"/>
      <c r="J872" s="5"/>
      <c r="K872" s="5"/>
    </row>
    <row r="873" spans="1:11">
      <c r="A873" s="5"/>
      <c r="B873" s="5"/>
      <c r="C873" s="5"/>
      <c r="D873" s="5"/>
      <c r="E873" s="5"/>
      <c r="F873" s="5"/>
      <c r="G873" s="5"/>
      <c r="H873" s="5"/>
      <c r="I873" s="5"/>
      <c r="J873" s="5"/>
      <c r="K873" s="5"/>
    </row>
    <row r="874" spans="1:11">
      <c r="A874" s="5"/>
      <c r="B874" s="5"/>
      <c r="C874" s="5"/>
      <c r="D874" s="5"/>
      <c r="E874" s="5"/>
      <c r="F874" s="5"/>
      <c r="G874" s="5"/>
      <c r="H874" s="5"/>
      <c r="I874" s="5"/>
      <c r="J874" s="5"/>
      <c r="K874" s="5"/>
    </row>
    <row r="875" spans="1:11">
      <c r="A875" s="5"/>
      <c r="B875" s="5"/>
      <c r="C875" s="5"/>
      <c r="D875" s="5"/>
      <c r="E875" s="5"/>
      <c r="F875" s="5"/>
      <c r="G875" s="5"/>
      <c r="H875" s="5"/>
      <c r="I875" s="5"/>
      <c r="J875" s="5"/>
      <c r="K875" s="5"/>
    </row>
    <row r="876" spans="1:11">
      <c r="A876" s="5"/>
      <c r="B876" s="5"/>
      <c r="C876" s="5"/>
      <c r="D876" s="5"/>
      <c r="E876" s="5"/>
      <c r="F876" s="5"/>
      <c r="G876" s="5"/>
      <c r="H876" s="5"/>
      <c r="I876" s="5"/>
      <c r="J876" s="5"/>
      <c r="K876" s="5"/>
    </row>
    <row r="877" spans="1:11">
      <c r="A877" s="5"/>
      <c r="B877" s="5"/>
      <c r="C877" s="5"/>
      <c r="D877" s="5"/>
      <c r="E877" s="5"/>
      <c r="F877" s="5"/>
      <c r="G877" s="5"/>
      <c r="H877" s="5"/>
      <c r="I877" s="5"/>
      <c r="J877" s="5"/>
      <c r="K877" s="5"/>
    </row>
    <row r="878" spans="1:11">
      <c r="A878" s="5"/>
      <c r="B878" s="5"/>
      <c r="C878" s="5"/>
      <c r="D878" s="5"/>
      <c r="E878" s="5"/>
      <c r="F878" s="5"/>
      <c r="G878" s="5"/>
      <c r="H878" s="5"/>
      <c r="I878" s="5"/>
      <c r="J878" s="5"/>
      <c r="K878" s="5"/>
    </row>
    <row r="879" spans="1:11">
      <c r="A879" s="5"/>
      <c r="B879" s="5"/>
      <c r="C879" s="5"/>
      <c r="D879" s="5"/>
      <c r="E879" s="5"/>
      <c r="F879" s="5"/>
      <c r="G879" s="5"/>
      <c r="H879" s="5"/>
      <c r="I879" s="5"/>
      <c r="J879" s="5"/>
      <c r="K879" s="5"/>
    </row>
    <row r="880" spans="1:11">
      <c r="A880" s="5"/>
      <c r="B880" s="5"/>
      <c r="C880" s="5"/>
      <c r="D880" s="5"/>
      <c r="E880" s="5"/>
      <c r="F880" s="5"/>
      <c r="G880" s="5"/>
      <c r="H880" s="5"/>
      <c r="I880" s="5"/>
      <c r="J880" s="5"/>
      <c r="K880" s="5"/>
    </row>
    <row r="881" spans="1:11">
      <c r="A881" s="5"/>
      <c r="B881" s="5"/>
      <c r="C881" s="5"/>
      <c r="D881" s="5"/>
      <c r="E881" s="5"/>
      <c r="F881" s="5"/>
      <c r="G881" s="5"/>
      <c r="H881" s="5"/>
      <c r="I881" s="5"/>
      <c r="J881" s="5"/>
      <c r="K881" s="5"/>
    </row>
    <row r="882" spans="1:11">
      <c r="A882" s="5"/>
      <c r="B882" s="5"/>
      <c r="C882" s="5"/>
      <c r="D882" s="5"/>
      <c r="E882" s="5"/>
      <c r="F882" s="5"/>
      <c r="G882" s="5"/>
      <c r="H882" s="5"/>
      <c r="I882" s="5"/>
      <c r="J882" s="5"/>
      <c r="K882" s="5"/>
    </row>
    <row r="883" spans="1:11">
      <c r="A883" s="5"/>
      <c r="B883" s="5"/>
      <c r="C883" s="5"/>
      <c r="D883" s="5"/>
      <c r="E883" s="5"/>
      <c r="F883" s="5"/>
      <c r="G883" s="5"/>
      <c r="H883" s="5"/>
      <c r="I883" s="5"/>
      <c r="J883" s="5"/>
      <c r="K883" s="5"/>
    </row>
    <row r="884" spans="1:11">
      <c r="A884" s="5"/>
      <c r="B884" s="5"/>
      <c r="C884" s="5"/>
      <c r="D884" s="5"/>
      <c r="E884" s="5"/>
      <c r="F884" s="5"/>
      <c r="G884" s="5"/>
      <c r="H884" s="5"/>
      <c r="I884" s="5"/>
      <c r="J884" s="5"/>
      <c r="K884" s="5"/>
    </row>
    <row r="885" spans="1:11">
      <c r="A885" s="5"/>
      <c r="B885" s="5"/>
      <c r="C885" s="5"/>
      <c r="D885" s="5"/>
      <c r="E885" s="5"/>
      <c r="F885" s="5"/>
      <c r="G885" s="5"/>
      <c r="H885" s="5"/>
      <c r="I885" s="5"/>
      <c r="J885" s="5"/>
      <c r="K885" s="5"/>
    </row>
    <row r="886" spans="1:11">
      <c r="A886" s="5"/>
      <c r="B886" s="5"/>
      <c r="C886" s="5"/>
      <c r="D886" s="5"/>
      <c r="E886" s="5"/>
      <c r="F886" s="5"/>
      <c r="G886" s="5"/>
      <c r="H886" s="5"/>
      <c r="I886" s="5"/>
      <c r="J886" s="5"/>
      <c r="K886" s="5"/>
    </row>
    <row r="887" spans="1:11">
      <c r="A887" s="5"/>
      <c r="B887" s="5"/>
      <c r="C887" s="5"/>
      <c r="D887" s="5"/>
      <c r="E887" s="5"/>
      <c r="F887" s="5"/>
      <c r="G887" s="5"/>
      <c r="H887" s="5"/>
      <c r="I887" s="5"/>
      <c r="J887" s="5"/>
      <c r="K887" s="5"/>
    </row>
    <row r="888" spans="1:11">
      <c r="A888" s="5"/>
      <c r="B888" s="5"/>
      <c r="C888" s="5"/>
      <c r="D888" s="5"/>
      <c r="E888" s="5"/>
      <c r="F888" s="5"/>
      <c r="G888" s="5"/>
      <c r="H888" s="5"/>
      <c r="I888" s="5"/>
      <c r="J888" s="5"/>
      <c r="K888" s="5"/>
    </row>
    <row r="889" spans="1:11">
      <c r="A889" s="5"/>
      <c r="B889" s="5"/>
      <c r="C889" s="5"/>
      <c r="D889" s="5"/>
      <c r="E889" s="5"/>
      <c r="F889" s="5"/>
      <c r="G889" s="5"/>
      <c r="H889" s="5"/>
      <c r="I889" s="5"/>
      <c r="J889" s="5"/>
      <c r="K889" s="5"/>
    </row>
    <row r="890" spans="1:11">
      <c r="A890" s="5"/>
      <c r="B890" s="5"/>
      <c r="C890" s="5"/>
      <c r="D890" s="5"/>
      <c r="E890" s="5"/>
      <c r="F890" s="5"/>
      <c r="G890" s="5"/>
      <c r="H890" s="5"/>
      <c r="I890" s="5"/>
      <c r="J890" s="5"/>
      <c r="K890" s="5"/>
    </row>
    <row r="891" spans="1:11">
      <c r="A891" s="5"/>
      <c r="B891" s="5"/>
      <c r="C891" s="5"/>
      <c r="D891" s="5"/>
      <c r="E891" s="5"/>
      <c r="F891" s="5"/>
      <c r="G891" s="5"/>
      <c r="H891" s="5"/>
      <c r="I891" s="5"/>
      <c r="J891" s="5"/>
      <c r="K891" s="5"/>
    </row>
    <row r="892" spans="1:11">
      <c r="A892" s="5"/>
      <c r="B892" s="5"/>
      <c r="C892" s="5"/>
      <c r="D892" s="5"/>
      <c r="E892" s="5"/>
      <c r="F892" s="5"/>
      <c r="G892" s="5"/>
      <c r="H892" s="5"/>
      <c r="I892" s="5"/>
      <c r="J892" s="5"/>
      <c r="K892" s="5"/>
    </row>
    <row r="893" spans="1:11">
      <c r="A893" s="5"/>
      <c r="B893" s="5"/>
      <c r="C893" s="5"/>
      <c r="D893" s="5"/>
      <c r="E893" s="5"/>
      <c r="F893" s="5"/>
      <c r="G893" s="5"/>
      <c r="H893" s="5"/>
      <c r="I893" s="5"/>
      <c r="J893" s="5"/>
      <c r="K893" s="5"/>
    </row>
    <row r="894" spans="1:11">
      <c r="A894" s="5"/>
      <c r="B894" s="5"/>
      <c r="C894" s="5"/>
      <c r="D894" s="5"/>
      <c r="E894" s="5"/>
      <c r="F894" s="5"/>
      <c r="G894" s="5"/>
      <c r="H894" s="5"/>
      <c r="I894" s="5"/>
      <c r="J894" s="5"/>
      <c r="K894" s="5"/>
    </row>
    <row r="895" spans="1:11">
      <c r="A895" s="5"/>
      <c r="B895" s="5"/>
      <c r="C895" s="5"/>
      <c r="D895" s="5"/>
      <c r="E895" s="5"/>
      <c r="F895" s="5"/>
      <c r="G895" s="5"/>
      <c r="H895" s="5"/>
      <c r="I895" s="5"/>
      <c r="J895" s="5"/>
      <c r="K895" s="5"/>
    </row>
    <row r="896" spans="1:11">
      <c r="A896" s="5"/>
      <c r="B896" s="5"/>
      <c r="C896" s="5"/>
      <c r="D896" s="5"/>
      <c r="E896" s="5"/>
      <c r="F896" s="5"/>
      <c r="G896" s="5"/>
      <c r="H896" s="5"/>
      <c r="I896" s="5"/>
      <c r="J896" s="5"/>
      <c r="K896" s="5"/>
    </row>
    <row r="897" spans="1:11">
      <c r="A897" s="5"/>
      <c r="B897" s="5"/>
      <c r="C897" s="5"/>
      <c r="D897" s="5"/>
      <c r="E897" s="5"/>
      <c r="F897" s="5"/>
      <c r="G897" s="5"/>
      <c r="H897" s="5"/>
      <c r="I897" s="5"/>
      <c r="J897" s="5"/>
      <c r="K897" s="5"/>
    </row>
    <row r="898" spans="1:11">
      <c r="A898" s="5"/>
      <c r="B898" s="5"/>
      <c r="C898" s="5"/>
      <c r="D898" s="5"/>
      <c r="E898" s="5"/>
      <c r="F898" s="5"/>
      <c r="G898" s="5"/>
      <c r="H898" s="5"/>
      <c r="I898" s="5"/>
      <c r="J898" s="5"/>
      <c r="K898" s="5"/>
    </row>
    <row r="899" spans="1:11">
      <c r="A899" s="5"/>
      <c r="B899" s="5"/>
      <c r="C899" s="5"/>
      <c r="D899" s="5"/>
      <c r="E899" s="5"/>
      <c r="F899" s="5"/>
      <c r="G899" s="5"/>
      <c r="H899" s="5"/>
      <c r="I899" s="5"/>
      <c r="J899" s="5"/>
      <c r="K899" s="5"/>
    </row>
    <row r="900" spans="1:11">
      <c r="A900" s="5"/>
      <c r="B900" s="5"/>
      <c r="C900" s="5"/>
      <c r="D900" s="5"/>
      <c r="E900" s="5"/>
      <c r="F900" s="5"/>
      <c r="G900" s="5"/>
      <c r="H900" s="5"/>
      <c r="I900" s="5"/>
      <c r="J900" s="5"/>
      <c r="K900" s="5"/>
    </row>
    <row r="901" spans="1:11">
      <c r="A901" s="5"/>
      <c r="B901" s="5"/>
      <c r="C901" s="5"/>
      <c r="D901" s="5"/>
      <c r="E901" s="5"/>
      <c r="F901" s="5"/>
      <c r="G901" s="5"/>
      <c r="H901" s="5"/>
      <c r="I901" s="5"/>
      <c r="J901" s="5"/>
      <c r="K901" s="5"/>
    </row>
    <row r="902" spans="1:11">
      <c r="A902" s="5"/>
      <c r="B902" s="5"/>
      <c r="C902" s="5"/>
      <c r="D902" s="5"/>
      <c r="E902" s="5"/>
      <c r="F902" s="5"/>
      <c r="G902" s="5"/>
      <c r="H902" s="5"/>
      <c r="I902" s="5"/>
      <c r="J902" s="5"/>
      <c r="K902" s="5"/>
    </row>
    <row r="903" spans="1:11">
      <c r="A903" s="5"/>
      <c r="B903" s="5"/>
      <c r="C903" s="5"/>
      <c r="D903" s="5"/>
      <c r="E903" s="5"/>
      <c r="F903" s="5"/>
      <c r="G903" s="5"/>
      <c r="H903" s="5"/>
      <c r="I903" s="5"/>
      <c r="J903" s="5"/>
      <c r="K903" s="5"/>
    </row>
    <row r="904" spans="1:11">
      <c r="A904" s="5"/>
      <c r="B904" s="5"/>
      <c r="C904" s="5"/>
      <c r="D904" s="5"/>
      <c r="E904" s="5"/>
      <c r="F904" s="5"/>
      <c r="G904" s="5"/>
      <c r="H904" s="5"/>
      <c r="I904" s="5"/>
      <c r="J904" s="5"/>
      <c r="K904" s="5"/>
    </row>
    <row r="905" spans="1:11">
      <c r="A905" s="5"/>
      <c r="B905" s="5"/>
      <c r="C905" s="5"/>
      <c r="D905" s="5"/>
      <c r="E905" s="5"/>
      <c r="F905" s="5"/>
      <c r="G905" s="5"/>
      <c r="H905" s="5"/>
      <c r="I905" s="5"/>
      <c r="J905" s="5"/>
      <c r="K905" s="5"/>
    </row>
    <row r="906" spans="1:11">
      <c r="A906" s="5"/>
      <c r="B906" s="5"/>
      <c r="C906" s="5"/>
      <c r="D906" s="5"/>
      <c r="E906" s="5"/>
      <c r="F906" s="5"/>
      <c r="G906" s="5"/>
      <c r="H906" s="5"/>
      <c r="I906" s="5"/>
      <c r="J906" s="5"/>
      <c r="K906" s="5"/>
    </row>
    <row r="907" spans="1:11">
      <c r="A907" s="5"/>
      <c r="B907" s="5"/>
      <c r="C907" s="5"/>
      <c r="D907" s="5"/>
      <c r="E907" s="5"/>
      <c r="F907" s="5"/>
      <c r="G907" s="5"/>
      <c r="H907" s="5"/>
      <c r="I907" s="5"/>
      <c r="J907" s="5"/>
      <c r="K907" s="5"/>
    </row>
    <row r="908" spans="1:11">
      <c r="A908" s="5"/>
      <c r="B908" s="5"/>
      <c r="C908" s="5"/>
      <c r="D908" s="5"/>
      <c r="E908" s="5"/>
      <c r="F908" s="5"/>
      <c r="G908" s="5"/>
      <c r="H908" s="5"/>
      <c r="I908" s="5"/>
      <c r="J908" s="5"/>
      <c r="K908" s="5"/>
    </row>
    <row r="909" spans="1:11">
      <c r="A909" s="5"/>
      <c r="B909" s="5"/>
      <c r="C909" s="5"/>
      <c r="D909" s="5"/>
      <c r="E909" s="5"/>
      <c r="F909" s="5"/>
      <c r="G909" s="5"/>
      <c r="H909" s="5"/>
      <c r="I909" s="5"/>
      <c r="J909" s="5"/>
      <c r="K909" s="5"/>
    </row>
    <row r="910" spans="1:11">
      <c r="A910" s="5"/>
      <c r="B910" s="5"/>
      <c r="C910" s="5"/>
      <c r="D910" s="5"/>
      <c r="E910" s="5"/>
      <c r="F910" s="5"/>
      <c r="G910" s="5"/>
      <c r="H910" s="5"/>
      <c r="I910" s="5"/>
      <c r="J910" s="5"/>
      <c r="K910" s="5"/>
    </row>
    <row r="911" spans="1:11">
      <c r="A911" s="5"/>
      <c r="B911" s="5"/>
      <c r="C911" s="5"/>
      <c r="D911" s="5"/>
      <c r="E911" s="5"/>
      <c r="F911" s="5"/>
      <c r="G911" s="5"/>
      <c r="H911" s="5"/>
      <c r="I911" s="5"/>
      <c r="J911" s="5"/>
      <c r="K911" s="5"/>
    </row>
    <row r="912" spans="1:11">
      <c r="A912" s="5"/>
      <c r="B912" s="5"/>
      <c r="C912" s="5"/>
      <c r="D912" s="5"/>
      <c r="E912" s="5"/>
      <c r="F912" s="5"/>
      <c r="G912" s="5"/>
      <c r="H912" s="5"/>
      <c r="I912" s="5"/>
      <c r="J912" s="5"/>
      <c r="K912" s="5"/>
    </row>
    <row r="913" spans="1:11">
      <c r="A913" s="5"/>
      <c r="B913" s="5"/>
      <c r="C913" s="5"/>
      <c r="D913" s="5"/>
      <c r="E913" s="5"/>
      <c r="F913" s="5"/>
      <c r="G913" s="5"/>
      <c r="H913" s="5"/>
      <c r="I913" s="5"/>
      <c r="J913" s="5"/>
      <c r="K913" s="5"/>
    </row>
    <row r="914" spans="1:11">
      <c r="A914" s="5"/>
      <c r="B914" s="5"/>
      <c r="C914" s="5"/>
      <c r="D914" s="5"/>
      <c r="E914" s="5"/>
      <c r="F914" s="5"/>
      <c r="G914" s="5"/>
      <c r="H914" s="5"/>
      <c r="I914" s="5"/>
      <c r="J914" s="5"/>
      <c r="K914" s="5"/>
    </row>
    <row r="915" spans="1:11">
      <c r="A915" s="5"/>
      <c r="B915" s="5"/>
      <c r="C915" s="5"/>
      <c r="D915" s="5"/>
      <c r="E915" s="5"/>
      <c r="F915" s="5"/>
      <c r="G915" s="5"/>
      <c r="H915" s="5"/>
      <c r="I915" s="5"/>
      <c r="J915" s="5"/>
      <c r="K915" s="5"/>
    </row>
    <row r="916" spans="1:11">
      <c r="A916" s="5"/>
      <c r="B916" s="5"/>
      <c r="C916" s="5"/>
      <c r="D916" s="5"/>
      <c r="E916" s="5"/>
      <c r="F916" s="5"/>
      <c r="G916" s="5"/>
      <c r="H916" s="5"/>
      <c r="I916" s="5"/>
      <c r="J916" s="5"/>
      <c r="K916" s="5"/>
    </row>
    <row r="917" spans="1:11">
      <c r="A917" s="5"/>
      <c r="B917" s="5"/>
      <c r="C917" s="5"/>
      <c r="D917" s="5"/>
      <c r="E917" s="5"/>
      <c r="F917" s="5"/>
      <c r="G917" s="5"/>
      <c r="H917" s="5"/>
      <c r="I917" s="5"/>
      <c r="J917" s="5"/>
      <c r="K917" s="5"/>
    </row>
    <row r="918" spans="1:11">
      <c r="A918" s="5"/>
      <c r="B918" s="5"/>
      <c r="C918" s="5"/>
      <c r="D918" s="5"/>
      <c r="E918" s="5"/>
      <c r="F918" s="5"/>
      <c r="G918" s="5"/>
      <c r="H918" s="5"/>
      <c r="I918" s="5"/>
      <c r="J918" s="5"/>
      <c r="K918" s="5"/>
    </row>
    <row r="919" spans="1:11">
      <c r="A919" s="5"/>
      <c r="B919" s="5"/>
      <c r="C919" s="5"/>
      <c r="D919" s="5"/>
      <c r="E919" s="5"/>
      <c r="F919" s="5"/>
      <c r="G919" s="5"/>
      <c r="H919" s="5"/>
      <c r="I919" s="5"/>
      <c r="J919" s="5"/>
      <c r="K919" s="5"/>
    </row>
    <row r="920" spans="1:11">
      <c r="A920" s="5"/>
      <c r="B920" s="5"/>
      <c r="C920" s="5"/>
      <c r="D920" s="5"/>
      <c r="E920" s="5"/>
      <c r="F920" s="5"/>
      <c r="G920" s="5"/>
      <c r="H920" s="5"/>
      <c r="I920" s="5"/>
      <c r="J920" s="5"/>
      <c r="K920" s="5"/>
    </row>
    <row r="921" spans="1:11">
      <c r="A921" s="5"/>
      <c r="B921" s="5"/>
      <c r="C921" s="5"/>
      <c r="D921" s="5"/>
      <c r="E921" s="5"/>
      <c r="F921" s="5"/>
      <c r="G921" s="5"/>
      <c r="H921" s="5"/>
      <c r="I921" s="5"/>
      <c r="J921" s="5"/>
      <c r="K921" s="5"/>
    </row>
    <row r="922" spans="1:11">
      <c r="A922" s="5"/>
      <c r="B922" s="5"/>
      <c r="C922" s="5"/>
      <c r="D922" s="5"/>
      <c r="E922" s="5"/>
      <c r="F922" s="5"/>
      <c r="G922" s="5"/>
      <c r="H922" s="5"/>
      <c r="I922" s="5"/>
      <c r="J922" s="5"/>
      <c r="K922" s="5"/>
    </row>
    <row r="923" spans="1:11">
      <c r="A923" s="5"/>
      <c r="B923" s="5"/>
      <c r="C923" s="5"/>
      <c r="D923" s="5"/>
      <c r="E923" s="5"/>
      <c r="F923" s="5"/>
      <c r="G923" s="5"/>
      <c r="H923" s="5"/>
      <c r="I923" s="5"/>
      <c r="J923" s="5"/>
      <c r="K923" s="5"/>
    </row>
    <row r="924" spans="1:11">
      <c r="A924" s="5"/>
      <c r="B924" s="5"/>
      <c r="C924" s="5"/>
      <c r="D924" s="5"/>
      <c r="E924" s="5"/>
      <c r="F924" s="5"/>
      <c r="G924" s="5"/>
      <c r="H924" s="5"/>
      <c r="I924" s="5"/>
      <c r="J924" s="5"/>
      <c r="K924" s="5"/>
    </row>
    <row r="925" spans="1:11">
      <c r="A925" s="5"/>
      <c r="B925" s="5"/>
      <c r="C925" s="5"/>
      <c r="D925" s="5"/>
      <c r="E925" s="5"/>
      <c r="F925" s="5"/>
      <c r="G925" s="5"/>
      <c r="H925" s="5"/>
      <c r="I925" s="5"/>
      <c r="J925" s="5"/>
      <c r="K925" s="5"/>
    </row>
    <row r="926" spans="1:11">
      <c r="A926" s="5"/>
      <c r="B926" s="5"/>
      <c r="C926" s="5"/>
      <c r="D926" s="5"/>
      <c r="E926" s="5"/>
      <c r="F926" s="5"/>
      <c r="G926" s="5"/>
      <c r="H926" s="5"/>
      <c r="I926" s="5"/>
      <c r="J926" s="5"/>
      <c r="K926" s="5"/>
    </row>
    <row r="927" spans="1:11">
      <c r="A927" s="5"/>
      <c r="B927" s="5"/>
      <c r="C927" s="5"/>
      <c r="D927" s="5"/>
      <c r="E927" s="5"/>
      <c r="F927" s="5"/>
      <c r="G927" s="5"/>
      <c r="H927" s="5"/>
      <c r="I927" s="5"/>
      <c r="J927" s="5"/>
      <c r="K927" s="5"/>
    </row>
    <row r="928" spans="1:11">
      <c r="A928" s="5"/>
      <c r="B928" s="5"/>
      <c r="C928" s="5"/>
      <c r="D928" s="5"/>
      <c r="E928" s="5"/>
      <c r="F928" s="5"/>
      <c r="G928" s="5"/>
      <c r="H928" s="5"/>
      <c r="I928" s="5"/>
      <c r="J928" s="5"/>
      <c r="K928" s="5"/>
    </row>
    <row r="929" spans="1:11">
      <c r="A929" s="5"/>
      <c r="B929" s="5"/>
      <c r="C929" s="5"/>
      <c r="D929" s="5"/>
      <c r="E929" s="5"/>
      <c r="F929" s="5"/>
      <c r="G929" s="5"/>
      <c r="H929" s="5"/>
      <c r="I929" s="5"/>
      <c r="J929" s="5"/>
      <c r="K929" s="5"/>
    </row>
    <row r="930" spans="1:11">
      <c r="A930" s="5"/>
      <c r="B930" s="5"/>
      <c r="C930" s="5"/>
      <c r="D930" s="5"/>
      <c r="E930" s="5"/>
      <c r="F930" s="5"/>
      <c r="G930" s="5"/>
      <c r="H930" s="5"/>
      <c r="I930" s="5"/>
      <c r="J930" s="5"/>
      <c r="K930" s="5"/>
    </row>
    <row r="931" spans="1:11">
      <c r="A931" s="5"/>
      <c r="B931" s="5"/>
      <c r="C931" s="5"/>
      <c r="D931" s="5"/>
      <c r="E931" s="5"/>
      <c r="F931" s="5"/>
      <c r="G931" s="5"/>
      <c r="H931" s="5"/>
      <c r="I931" s="5"/>
      <c r="J931" s="5"/>
      <c r="K931" s="5"/>
    </row>
    <row r="932" spans="1:11">
      <c r="A932" s="5"/>
      <c r="B932" s="5"/>
      <c r="C932" s="5"/>
      <c r="D932" s="5"/>
      <c r="E932" s="5"/>
      <c r="F932" s="5"/>
      <c r="G932" s="5"/>
      <c r="H932" s="5"/>
      <c r="I932" s="5"/>
      <c r="J932" s="5"/>
      <c r="K932" s="5"/>
    </row>
    <row r="933" spans="1:11">
      <c r="A933" s="5"/>
      <c r="B933" s="5"/>
      <c r="C933" s="5"/>
      <c r="D933" s="5"/>
      <c r="E933" s="5"/>
      <c r="F933" s="5"/>
      <c r="G933" s="5"/>
      <c r="H933" s="5"/>
      <c r="I933" s="5"/>
      <c r="J933" s="5"/>
      <c r="K933" s="5"/>
    </row>
    <row r="934" spans="1:11">
      <c r="A934" s="5"/>
      <c r="B934" s="5"/>
      <c r="C934" s="5"/>
      <c r="D934" s="5"/>
      <c r="E934" s="5"/>
      <c r="F934" s="5"/>
      <c r="G934" s="5"/>
      <c r="H934" s="5"/>
      <c r="I934" s="5"/>
      <c r="J934" s="5"/>
      <c r="K934" s="5"/>
    </row>
    <row r="935" spans="1:11">
      <c r="A935" s="5"/>
      <c r="B935" s="5"/>
      <c r="C935" s="5"/>
      <c r="D935" s="5"/>
      <c r="E935" s="5"/>
      <c r="F935" s="5"/>
      <c r="G935" s="5"/>
      <c r="H935" s="5"/>
      <c r="I935" s="5"/>
      <c r="J935" s="5"/>
      <c r="K935" s="5"/>
    </row>
    <row r="936" spans="1:11">
      <c r="A936" s="5"/>
      <c r="B936" s="5"/>
      <c r="C936" s="5"/>
      <c r="D936" s="5"/>
      <c r="E936" s="5"/>
      <c r="F936" s="5"/>
      <c r="G936" s="5"/>
      <c r="H936" s="5"/>
      <c r="I936" s="5"/>
      <c r="J936" s="5"/>
      <c r="K936" s="5"/>
    </row>
    <row r="937" spans="1:11">
      <c r="A937" s="5"/>
      <c r="B937" s="5"/>
      <c r="C937" s="5"/>
      <c r="D937" s="5"/>
      <c r="E937" s="5"/>
      <c r="F937" s="5"/>
      <c r="G937" s="5"/>
      <c r="H937" s="5"/>
      <c r="I937" s="5"/>
      <c r="J937" s="5"/>
      <c r="K937" s="5"/>
    </row>
    <row r="938" spans="1:11">
      <c r="A938" s="5"/>
      <c r="B938" s="5"/>
      <c r="C938" s="5"/>
      <c r="D938" s="5"/>
      <c r="E938" s="5"/>
      <c r="F938" s="5"/>
      <c r="G938" s="5"/>
      <c r="H938" s="5"/>
      <c r="I938" s="5"/>
      <c r="J938" s="5"/>
      <c r="K938" s="5"/>
    </row>
    <row r="939" spans="1:11">
      <c r="A939" s="5"/>
      <c r="B939" s="5"/>
      <c r="C939" s="5"/>
      <c r="D939" s="5"/>
      <c r="E939" s="5"/>
      <c r="F939" s="5"/>
      <c r="G939" s="5"/>
      <c r="H939" s="5"/>
      <c r="I939" s="5"/>
      <c r="J939" s="5"/>
      <c r="K939" s="5"/>
    </row>
    <row r="940" spans="1:11">
      <c r="A940" s="5"/>
      <c r="B940" s="5"/>
      <c r="C940" s="5"/>
      <c r="D940" s="5"/>
      <c r="E940" s="5"/>
      <c r="F940" s="5"/>
      <c r="G940" s="5"/>
      <c r="H940" s="5"/>
      <c r="I940" s="5"/>
      <c r="J940" s="5"/>
      <c r="K940" s="5"/>
    </row>
    <row r="941" spans="1:11">
      <c r="A941" s="5"/>
      <c r="B941" s="5"/>
      <c r="C941" s="5"/>
      <c r="D941" s="5"/>
      <c r="E941" s="5"/>
      <c r="F941" s="5"/>
      <c r="G941" s="5"/>
      <c r="H941" s="5"/>
      <c r="I941" s="5"/>
      <c r="J941" s="5"/>
      <c r="K941" s="5"/>
    </row>
    <row r="942" spans="1:11">
      <c r="A942" s="5"/>
      <c r="B942" s="5"/>
      <c r="C942" s="5"/>
      <c r="D942" s="5"/>
      <c r="E942" s="5"/>
      <c r="F942" s="5"/>
      <c r="G942" s="5"/>
      <c r="H942" s="5"/>
      <c r="I942" s="5"/>
      <c r="J942" s="5"/>
      <c r="K942" s="5"/>
    </row>
    <row r="943" spans="1:11">
      <c r="A943" s="5"/>
      <c r="B943" s="5"/>
      <c r="C943" s="5"/>
      <c r="D943" s="5"/>
      <c r="E943" s="5"/>
      <c r="F943" s="5"/>
      <c r="G943" s="5"/>
      <c r="H943" s="5"/>
      <c r="I943" s="5"/>
      <c r="J943" s="5"/>
      <c r="K943" s="5"/>
    </row>
    <row r="944" spans="1:11">
      <c r="A944" s="5"/>
      <c r="B944" s="5"/>
      <c r="C944" s="5"/>
      <c r="D944" s="5"/>
      <c r="E944" s="5"/>
      <c r="F944" s="5"/>
      <c r="G944" s="5"/>
      <c r="H944" s="5"/>
      <c r="I944" s="5"/>
      <c r="J944" s="5"/>
      <c r="K944" s="5"/>
    </row>
    <row r="945" spans="1:11">
      <c r="A945" s="5"/>
      <c r="B945" s="5"/>
      <c r="C945" s="5"/>
      <c r="D945" s="5"/>
      <c r="E945" s="5"/>
      <c r="F945" s="5"/>
      <c r="G945" s="5"/>
      <c r="H945" s="5"/>
      <c r="I945" s="5"/>
      <c r="J945" s="5"/>
      <c r="K945" s="5"/>
    </row>
    <row r="946" spans="1:11">
      <c r="A946" s="5"/>
      <c r="B946" s="5"/>
      <c r="C946" s="5"/>
      <c r="D946" s="5"/>
      <c r="E946" s="5"/>
      <c r="F946" s="5"/>
      <c r="G946" s="5"/>
      <c r="H946" s="5"/>
      <c r="I946" s="5"/>
      <c r="J946" s="5"/>
      <c r="K946" s="5"/>
    </row>
    <row r="947" spans="1:11">
      <c r="A947" s="5"/>
      <c r="B947" s="5"/>
      <c r="C947" s="5"/>
      <c r="D947" s="5"/>
      <c r="E947" s="5"/>
      <c r="F947" s="5"/>
      <c r="G947" s="5"/>
      <c r="H947" s="5"/>
      <c r="I947" s="5"/>
      <c r="J947" s="5"/>
      <c r="K947" s="5"/>
    </row>
    <row r="948" spans="1:11">
      <c r="A948" s="5"/>
      <c r="B948" s="5"/>
      <c r="C948" s="5"/>
      <c r="D948" s="5"/>
      <c r="E948" s="5"/>
      <c r="F948" s="5"/>
      <c r="G948" s="5"/>
      <c r="H948" s="5"/>
      <c r="I948" s="5"/>
      <c r="J948" s="5"/>
      <c r="K948" s="5"/>
    </row>
    <row r="949" spans="1:11">
      <c r="A949" s="5"/>
      <c r="B949" s="5"/>
      <c r="C949" s="5"/>
      <c r="D949" s="5"/>
      <c r="E949" s="5"/>
      <c r="F949" s="5"/>
      <c r="G949" s="5"/>
      <c r="H949" s="5"/>
      <c r="I949" s="5"/>
      <c r="J949" s="5"/>
      <c r="K949" s="5"/>
    </row>
    <row r="950" spans="1:11">
      <c r="A950" s="5"/>
      <c r="B950" s="5"/>
      <c r="C950" s="5"/>
      <c r="D950" s="5"/>
      <c r="E950" s="5"/>
      <c r="F950" s="5"/>
      <c r="G950" s="5"/>
      <c r="H950" s="5"/>
      <c r="I950" s="5"/>
      <c r="J950" s="5"/>
      <c r="K950" s="5"/>
    </row>
    <row r="951" spans="1:11">
      <c r="A951" s="5"/>
      <c r="B951" s="5"/>
      <c r="C951" s="5"/>
      <c r="D951" s="5"/>
      <c r="E951" s="5"/>
      <c r="F951" s="5"/>
      <c r="G951" s="5"/>
      <c r="H951" s="5"/>
      <c r="I951" s="5"/>
      <c r="J951" s="5"/>
      <c r="K951" s="5"/>
    </row>
    <row r="952" spans="1:11">
      <c r="A952" s="5"/>
      <c r="B952" s="5"/>
      <c r="C952" s="5"/>
      <c r="D952" s="5"/>
      <c r="E952" s="5"/>
      <c r="F952" s="5"/>
      <c r="G952" s="5"/>
      <c r="H952" s="5"/>
      <c r="I952" s="5"/>
      <c r="J952" s="5"/>
      <c r="K952" s="5"/>
    </row>
    <row r="953" spans="1:11">
      <c r="A953" s="5"/>
      <c r="B953" s="5"/>
      <c r="C953" s="5"/>
      <c r="D953" s="5"/>
      <c r="E953" s="5"/>
      <c r="F953" s="5"/>
      <c r="G953" s="5"/>
      <c r="H953" s="5"/>
      <c r="I953" s="5"/>
      <c r="J953" s="5"/>
      <c r="K953" s="5"/>
    </row>
    <row r="954" spans="1:11">
      <c r="A954" s="5"/>
      <c r="B954" s="5"/>
      <c r="C954" s="5"/>
      <c r="D954" s="5"/>
      <c r="E954" s="5"/>
      <c r="F954" s="5"/>
      <c r="G954" s="5"/>
      <c r="H954" s="5"/>
      <c r="I954" s="5"/>
      <c r="J954" s="5"/>
      <c r="K954" s="5"/>
    </row>
    <row r="955" spans="1:11">
      <c r="A955" s="5"/>
      <c r="B955" s="5"/>
      <c r="C955" s="5"/>
      <c r="D955" s="5"/>
      <c r="E955" s="5"/>
      <c r="F955" s="5"/>
      <c r="G955" s="5"/>
      <c r="H955" s="5"/>
      <c r="I955" s="5"/>
      <c r="J955" s="5"/>
      <c r="K955" s="5"/>
    </row>
    <row r="956" spans="1:11">
      <c r="A956" s="5"/>
      <c r="B956" s="5"/>
      <c r="C956" s="5"/>
      <c r="D956" s="5"/>
      <c r="E956" s="5"/>
      <c r="F956" s="5"/>
      <c r="G956" s="5"/>
      <c r="H956" s="5"/>
      <c r="I956" s="5"/>
      <c r="J956" s="5"/>
      <c r="K956" s="5"/>
    </row>
    <row r="957" spans="1:11">
      <c r="A957" s="5"/>
      <c r="B957" s="5"/>
      <c r="C957" s="5"/>
      <c r="D957" s="5"/>
      <c r="E957" s="5"/>
      <c r="F957" s="5"/>
      <c r="G957" s="5"/>
      <c r="H957" s="5"/>
      <c r="I957" s="5"/>
      <c r="J957" s="5"/>
      <c r="K957" s="5"/>
    </row>
    <row r="958" spans="1:11">
      <c r="A958" s="5"/>
      <c r="B958" s="5"/>
      <c r="C958" s="5"/>
      <c r="D958" s="5"/>
      <c r="E958" s="5"/>
      <c r="F958" s="5"/>
      <c r="G958" s="5"/>
      <c r="H958" s="5"/>
      <c r="I958" s="5"/>
      <c r="J958" s="5"/>
      <c r="K958" s="5"/>
    </row>
    <row r="959" spans="1:11">
      <c r="A959" s="5"/>
      <c r="B959" s="5"/>
      <c r="C959" s="5"/>
      <c r="D959" s="5"/>
      <c r="E959" s="5"/>
      <c r="F959" s="5"/>
      <c r="G959" s="5"/>
      <c r="H959" s="5"/>
      <c r="I959" s="5"/>
      <c r="J959" s="5"/>
      <c r="K959" s="5"/>
    </row>
    <row r="960" spans="1:11">
      <c r="A960" s="5"/>
      <c r="B960" s="5"/>
      <c r="C960" s="5"/>
      <c r="D960" s="5"/>
      <c r="E960" s="5"/>
      <c r="F960" s="5"/>
      <c r="G960" s="5"/>
      <c r="H960" s="5"/>
      <c r="I960" s="5"/>
      <c r="J960" s="5"/>
      <c r="K960" s="5"/>
    </row>
    <row r="961" spans="1:11">
      <c r="A961" s="5"/>
      <c r="B961" s="5"/>
      <c r="C961" s="5"/>
      <c r="D961" s="5"/>
      <c r="E961" s="5"/>
      <c r="F961" s="5"/>
      <c r="G961" s="5"/>
      <c r="H961" s="5"/>
      <c r="I961" s="5"/>
      <c r="J961" s="5"/>
      <c r="K961" s="5"/>
    </row>
    <row r="962" spans="1:11">
      <c r="A962" s="5"/>
      <c r="B962" s="5"/>
      <c r="C962" s="5"/>
      <c r="D962" s="5"/>
      <c r="E962" s="5"/>
      <c r="F962" s="5"/>
      <c r="G962" s="5"/>
      <c r="H962" s="5"/>
      <c r="I962" s="5"/>
      <c r="J962" s="5"/>
      <c r="K962" s="5"/>
    </row>
    <row r="963" spans="1:11">
      <c r="A963" s="5"/>
      <c r="B963" s="5"/>
      <c r="C963" s="5"/>
      <c r="D963" s="5"/>
      <c r="E963" s="5"/>
      <c r="F963" s="5"/>
      <c r="G963" s="5"/>
      <c r="H963" s="5"/>
      <c r="I963" s="5"/>
      <c r="J963" s="5"/>
      <c r="K963" s="5"/>
    </row>
    <row r="964" spans="1:11">
      <c r="A964" s="5"/>
      <c r="B964" s="5"/>
      <c r="C964" s="5"/>
      <c r="D964" s="5"/>
      <c r="E964" s="5"/>
      <c r="F964" s="5"/>
      <c r="G964" s="5"/>
      <c r="H964" s="5"/>
      <c r="I964" s="5"/>
      <c r="J964" s="5"/>
      <c r="K964" s="5"/>
    </row>
    <row r="965" spans="1:11">
      <c r="A965" s="5"/>
      <c r="B965" s="5"/>
      <c r="C965" s="5"/>
      <c r="D965" s="5"/>
      <c r="E965" s="5"/>
      <c r="F965" s="5"/>
      <c r="G965" s="5"/>
      <c r="H965" s="5"/>
      <c r="I965" s="5"/>
      <c r="J965" s="5"/>
      <c r="K965" s="5"/>
    </row>
    <row r="966" spans="1:11">
      <c r="A966" s="5"/>
      <c r="B966" s="5"/>
      <c r="C966" s="5"/>
      <c r="D966" s="5"/>
      <c r="E966" s="5"/>
      <c r="F966" s="5"/>
      <c r="G966" s="5"/>
      <c r="H966" s="5"/>
      <c r="I966" s="5"/>
      <c r="J966" s="5"/>
      <c r="K966" s="5"/>
    </row>
    <row r="967" spans="1:11">
      <c r="A967" s="5"/>
      <c r="B967" s="5"/>
      <c r="C967" s="5"/>
      <c r="D967" s="5"/>
      <c r="E967" s="5"/>
      <c r="F967" s="5"/>
      <c r="G967" s="5"/>
      <c r="H967" s="5"/>
      <c r="I967" s="5"/>
      <c r="J967" s="5"/>
      <c r="K967" s="5"/>
    </row>
    <row r="968" spans="1:11">
      <c r="A968" s="5"/>
      <c r="B968" s="5"/>
      <c r="C968" s="5"/>
      <c r="D968" s="5"/>
      <c r="E968" s="5"/>
      <c r="F968" s="5"/>
      <c r="G968" s="5"/>
      <c r="H968" s="5"/>
      <c r="I968" s="5"/>
      <c r="J968" s="5"/>
      <c r="K968" s="5"/>
    </row>
    <row r="969" spans="1:11">
      <c r="A969" s="5"/>
      <c r="B969" s="5"/>
      <c r="C969" s="5"/>
      <c r="D969" s="5"/>
      <c r="E969" s="5"/>
      <c r="F969" s="5"/>
      <c r="G969" s="5"/>
      <c r="H969" s="5"/>
      <c r="I969" s="5"/>
      <c r="J969" s="5"/>
      <c r="K969" s="5"/>
    </row>
    <row r="970" spans="1:11">
      <c r="A970" s="5"/>
      <c r="B970" s="5"/>
      <c r="C970" s="5"/>
      <c r="D970" s="5"/>
      <c r="E970" s="5"/>
      <c r="F970" s="5"/>
      <c r="G970" s="5"/>
      <c r="H970" s="5"/>
      <c r="I970" s="5"/>
      <c r="J970" s="5"/>
      <c r="K970" s="5"/>
    </row>
    <row r="971" spans="1:11">
      <c r="A971" s="5"/>
      <c r="B971" s="5"/>
      <c r="C971" s="5"/>
      <c r="D971" s="5"/>
      <c r="E971" s="5"/>
      <c r="F971" s="5"/>
      <c r="G971" s="5"/>
      <c r="H971" s="5"/>
      <c r="I971" s="5"/>
      <c r="J971" s="5"/>
      <c r="K971" s="5"/>
    </row>
    <row r="972" spans="1:11">
      <c r="A972" s="5"/>
      <c r="B972" s="5"/>
      <c r="C972" s="5"/>
      <c r="D972" s="5"/>
      <c r="E972" s="5"/>
      <c r="F972" s="5"/>
      <c r="G972" s="5"/>
      <c r="H972" s="5"/>
      <c r="I972" s="5"/>
      <c r="J972" s="5"/>
      <c r="K972" s="5"/>
    </row>
    <row r="973" spans="1:11">
      <c r="A973" s="5"/>
      <c r="B973" s="5"/>
      <c r="C973" s="5"/>
      <c r="D973" s="5"/>
      <c r="E973" s="5"/>
      <c r="F973" s="5"/>
      <c r="G973" s="5"/>
      <c r="H973" s="5"/>
      <c r="I973" s="5"/>
      <c r="J973" s="5"/>
      <c r="K973" s="5"/>
    </row>
    <row r="974" spans="1:11">
      <c r="A974" s="5"/>
      <c r="B974" s="5"/>
      <c r="C974" s="5"/>
      <c r="D974" s="5"/>
      <c r="E974" s="5"/>
      <c r="F974" s="5"/>
      <c r="G974" s="5"/>
      <c r="H974" s="5"/>
      <c r="I974" s="5"/>
      <c r="J974" s="5"/>
      <c r="K974" s="5"/>
    </row>
    <row r="975" spans="1:11">
      <c r="A975" s="5"/>
      <c r="B975" s="5"/>
      <c r="C975" s="5"/>
      <c r="D975" s="5"/>
      <c r="E975" s="5"/>
      <c r="F975" s="5"/>
      <c r="G975" s="5"/>
      <c r="H975" s="5"/>
      <c r="I975" s="5"/>
      <c r="J975" s="5"/>
      <c r="K975" s="5"/>
    </row>
    <row r="976" spans="1:11">
      <c r="A976" s="5"/>
      <c r="B976" s="5"/>
      <c r="C976" s="5"/>
      <c r="D976" s="5"/>
      <c r="E976" s="5"/>
      <c r="F976" s="5"/>
      <c r="G976" s="5"/>
      <c r="H976" s="5"/>
      <c r="I976" s="5"/>
      <c r="J976" s="5"/>
      <c r="K976" s="5"/>
    </row>
    <row r="977" spans="1:11">
      <c r="A977" s="5"/>
      <c r="B977" s="5"/>
      <c r="C977" s="5"/>
      <c r="D977" s="5"/>
      <c r="E977" s="5"/>
      <c r="F977" s="5"/>
      <c r="G977" s="5"/>
      <c r="H977" s="5"/>
      <c r="I977" s="5"/>
      <c r="J977" s="5"/>
      <c r="K977" s="5"/>
    </row>
    <row r="978" spans="1:11">
      <c r="A978" s="5"/>
      <c r="B978" s="5"/>
      <c r="C978" s="5"/>
      <c r="D978" s="5"/>
      <c r="E978" s="5"/>
      <c r="F978" s="5"/>
      <c r="G978" s="5"/>
      <c r="H978" s="5"/>
      <c r="I978" s="5"/>
      <c r="J978" s="5"/>
      <c r="K978" s="5"/>
    </row>
    <row r="979" spans="1:11">
      <c r="A979" s="5"/>
      <c r="B979" s="5"/>
      <c r="C979" s="5"/>
      <c r="D979" s="5"/>
      <c r="E979" s="5"/>
      <c r="F979" s="5"/>
      <c r="G979" s="5"/>
      <c r="H979" s="5"/>
      <c r="I979" s="5"/>
      <c r="J979" s="5"/>
      <c r="K979" s="5"/>
    </row>
    <row r="980" spans="1:11">
      <c r="A980" s="5"/>
      <c r="B980" s="5"/>
      <c r="C980" s="5"/>
      <c r="D980" s="5"/>
      <c r="E980" s="5"/>
      <c r="F980" s="5"/>
      <c r="G980" s="5"/>
      <c r="H980" s="5"/>
      <c r="I980" s="5"/>
      <c r="J980" s="5"/>
      <c r="K980" s="5"/>
    </row>
    <row r="981" spans="1:11">
      <c r="A981" s="5"/>
      <c r="B981" s="5"/>
      <c r="C981" s="5"/>
      <c r="D981" s="5"/>
      <c r="E981" s="5"/>
      <c r="F981" s="5"/>
      <c r="G981" s="5"/>
      <c r="H981" s="5"/>
      <c r="I981" s="5"/>
      <c r="J981" s="5"/>
      <c r="K981" s="5"/>
    </row>
    <row r="982" spans="1:11">
      <c r="A982" s="5"/>
      <c r="B982" s="5"/>
      <c r="C982" s="5"/>
      <c r="D982" s="5"/>
      <c r="E982" s="5"/>
      <c r="F982" s="5"/>
      <c r="G982" s="5"/>
      <c r="H982" s="5"/>
      <c r="I982" s="5"/>
      <c r="J982" s="5"/>
      <c r="K982" s="5"/>
    </row>
    <row r="983" spans="1:11">
      <c r="A983" s="5"/>
      <c r="B983" s="5"/>
      <c r="C983" s="5"/>
      <c r="D983" s="5"/>
      <c r="E983" s="5"/>
      <c r="F983" s="5"/>
      <c r="G983" s="5"/>
      <c r="H983" s="5"/>
      <c r="I983" s="5"/>
      <c r="J983" s="5"/>
      <c r="K983" s="5"/>
    </row>
    <row r="984" spans="1:11">
      <c r="A984" s="5"/>
      <c r="B984" s="5"/>
      <c r="C984" s="5"/>
      <c r="D984" s="5"/>
      <c r="E984" s="5"/>
      <c r="F984" s="5"/>
      <c r="G984" s="5"/>
      <c r="H984" s="5"/>
      <c r="I984" s="5"/>
      <c r="J984" s="5"/>
      <c r="K984" s="5"/>
    </row>
    <row r="985" spans="1:11">
      <c r="A985" s="5"/>
      <c r="B985" s="5"/>
      <c r="C985" s="5"/>
      <c r="D985" s="5"/>
      <c r="E985" s="5"/>
      <c r="F985" s="5"/>
      <c r="G985" s="5"/>
      <c r="H985" s="5"/>
      <c r="I985" s="5"/>
      <c r="J985" s="5"/>
      <c r="K985" s="5"/>
    </row>
    <row r="986" spans="1:11">
      <c r="A986" s="5"/>
      <c r="B986" s="5"/>
      <c r="C986" s="5"/>
      <c r="D986" s="5"/>
      <c r="E986" s="5"/>
      <c r="F986" s="5"/>
      <c r="G986" s="5"/>
      <c r="H986" s="5"/>
      <c r="I986" s="5"/>
      <c r="J986" s="5"/>
      <c r="K986" s="5"/>
    </row>
    <row r="987" spans="1:11">
      <c r="A987" s="5"/>
      <c r="B987" s="5"/>
      <c r="C987" s="5"/>
      <c r="D987" s="5"/>
      <c r="E987" s="5"/>
      <c r="F987" s="5"/>
      <c r="G987" s="5"/>
      <c r="H987" s="5"/>
      <c r="I987" s="5"/>
      <c r="J987" s="5"/>
      <c r="K987" s="5"/>
    </row>
  </sheetData>
  <mergeCells count="6">
    <mergeCell ref="A2:J2"/>
    <mergeCell ref="A3:J3"/>
    <mergeCell ref="A5:A7"/>
    <mergeCell ref="B5:B7"/>
    <mergeCell ref="C5:F5"/>
    <mergeCell ref="G5:J5"/>
  </mergeCells>
  <hyperlinks>
    <hyperlink ref="A1" location="Índice!A1" display="Voltar ao Índice"/>
  </hyperlinks>
  <pageMargins left="0.78740157480314965" right="0.78740157480314965" top="1.1811023622047245" bottom="0.78740157480314965" header="0" footer="0"/>
  <pageSetup paperSize="9" scale="95" orientation="portrait" horizontalDpi="4294967292" verticalDpi="2400" r:id="rId1"/>
  <headerFooter alignWithMargins="0"/>
</worksheet>
</file>

<file path=xl/worksheets/sheet79.xml><?xml version="1.0" encoding="utf-8"?>
<worksheet xmlns="http://schemas.openxmlformats.org/spreadsheetml/2006/main" xmlns:r="http://schemas.openxmlformats.org/officeDocument/2006/relationships">
  <dimension ref="A1:I36"/>
  <sheetViews>
    <sheetView showGridLines="0" workbookViewId="0"/>
  </sheetViews>
  <sheetFormatPr defaultRowHeight="12.75"/>
  <cols>
    <col min="1" max="1" width="36.28515625" style="1230" customWidth="1"/>
    <col min="2" max="2" width="26.28515625" style="1230" customWidth="1"/>
    <col min="3" max="3" width="23.85546875" style="1230" customWidth="1"/>
    <col min="4" max="7" width="9.140625" style="1230"/>
    <col min="8" max="8" width="17" style="1230" bestFit="1" customWidth="1"/>
    <col min="9" max="9" width="9.140625" style="1231"/>
    <col min="10" max="256" width="9.140625" style="1230"/>
    <col min="257" max="257" width="36.28515625" style="1230" customWidth="1"/>
    <col min="258" max="258" width="26.28515625" style="1230" customWidth="1"/>
    <col min="259" max="259" width="23.85546875" style="1230" customWidth="1"/>
    <col min="260" max="263" width="9.140625" style="1230"/>
    <col min="264" max="264" width="17" style="1230" bestFit="1" customWidth="1"/>
    <col min="265" max="512" width="9.140625" style="1230"/>
    <col min="513" max="513" width="36.28515625" style="1230" customWidth="1"/>
    <col min="514" max="514" width="26.28515625" style="1230" customWidth="1"/>
    <col min="515" max="515" width="23.85546875" style="1230" customWidth="1"/>
    <col min="516" max="519" width="9.140625" style="1230"/>
    <col min="520" max="520" width="17" style="1230" bestFit="1" customWidth="1"/>
    <col min="521" max="768" width="9.140625" style="1230"/>
    <col min="769" max="769" width="36.28515625" style="1230" customWidth="1"/>
    <col min="770" max="770" width="26.28515625" style="1230" customWidth="1"/>
    <col min="771" max="771" width="23.85546875" style="1230" customWidth="1"/>
    <col min="772" max="775" width="9.140625" style="1230"/>
    <col min="776" max="776" width="17" style="1230" bestFit="1" customWidth="1"/>
    <col min="777" max="1024" width="9.140625" style="1230"/>
    <col min="1025" max="1025" width="36.28515625" style="1230" customWidth="1"/>
    <col min="1026" max="1026" width="26.28515625" style="1230" customWidth="1"/>
    <col min="1027" max="1027" width="23.85546875" style="1230" customWidth="1"/>
    <col min="1028" max="1031" width="9.140625" style="1230"/>
    <col min="1032" max="1032" width="17" style="1230" bestFit="1" customWidth="1"/>
    <col min="1033" max="1280" width="9.140625" style="1230"/>
    <col min="1281" max="1281" width="36.28515625" style="1230" customWidth="1"/>
    <col min="1282" max="1282" width="26.28515625" style="1230" customWidth="1"/>
    <col min="1283" max="1283" width="23.85546875" style="1230" customWidth="1"/>
    <col min="1284" max="1287" width="9.140625" style="1230"/>
    <col min="1288" max="1288" width="17" style="1230" bestFit="1" customWidth="1"/>
    <col min="1289" max="1536" width="9.140625" style="1230"/>
    <col min="1537" max="1537" width="36.28515625" style="1230" customWidth="1"/>
    <col min="1538" max="1538" width="26.28515625" style="1230" customWidth="1"/>
    <col min="1539" max="1539" width="23.85546875" style="1230" customWidth="1"/>
    <col min="1540" max="1543" width="9.140625" style="1230"/>
    <col min="1544" max="1544" width="17" style="1230" bestFit="1" customWidth="1"/>
    <col min="1545" max="1792" width="9.140625" style="1230"/>
    <col min="1793" max="1793" width="36.28515625" style="1230" customWidth="1"/>
    <col min="1794" max="1794" width="26.28515625" style="1230" customWidth="1"/>
    <col min="1795" max="1795" width="23.85546875" style="1230" customWidth="1"/>
    <col min="1796" max="1799" width="9.140625" style="1230"/>
    <col min="1800" max="1800" width="17" style="1230" bestFit="1" customWidth="1"/>
    <col min="1801" max="2048" width="9.140625" style="1230"/>
    <col min="2049" max="2049" width="36.28515625" style="1230" customWidth="1"/>
    <col min="2050" max="2050" width="26.28515625" style="1230" customWidth="1"/>
    <col min="2051" max="2051" width="23.85546875" style="1230" customWidth="1"/>
    <col min="2052" max="2055" width="9.140625" style="1230"/>
    <col min="2056" max="2056" width="17" style="1230" bestFit="1" customWidth="1"/>
    <col min="2057" max="2304" width="9.140625" style="1230"/>
    <col min="2305" max="2305" width="36.28515625" style="1230" customWidth="1"/>
    <col min="2306" max="2306" width="26.28515625" style="1230" customWidth="1"/>
    <col min="2307" max="2307" width="23.85546875" style="1230" customWidth="1"/>
    <col min="2308" max="2311" width="9.140625" style="1230"/>
    <col min="2312" max="2312" width="17" style="1230" bestFit="1" customWidth="1"/>
    <col min="2313" max="2560" width="9.140625" style="1230"/>
    <col min="2561" max="2561" width="36.28515625" style="1230" customWidth="1"/>
    <col min="2562" max="2562" width="26.28515625" style="1230" customWidth="1"/>
    <col min="2563" max="2563" width="23.85546875" style="1230" customWidth="1"/>
    <col min="2564" max="2567" width="9.140625" style="1230"/>
    <col min="2568" max="2568" width="17" style="1230" bestFit="1" customWidth="1"/>
    <col min="2569" max="2816" width="9.140625" style="1230"/>
    <col min="2817" max="2817" width="36.28515625" style="1230" customWidth="1"/>
    <col min="2818" max="2818" width="26.28515625" style="1230" customWidth="1"/>
    <col min="2819" max="2819" width="23.85546875" style="1230" customWidth="1"/>
    <col min="2820" max="2823" width="9.140625" style="1230"/>
    <col min="2824" max="2824" width="17" style="1230" bestFit="1" customWidth="1"/>
    <col min="2825" max="3072" width="9.140625" style="1230"/>
    <col min="3073" max="3073" width="36.28515625" style="1230" customWidth="1"/>
    <col min="3074" max="3074" width="26.28515625" style="1230" customWidth="1"/>
    <col min="3075" max="3075" width="23.85546875" style="1230" customWidth="1"/>
    <col min="3076" max="3079" width="9.140625" style="1230"/>
    <col min="3080" max="3080" width="17" style="1230" bestFit="1" customWidth="1"/>
    <col min="3081" max="3328" width="9.140625" style="1230"/>
    <col min="3329" max="3329" width="36.28515625" style="1230" customWidth="1"/>
    <col min="3330" max="3330" width="26.28515625" style="1230" customWidth="1"/>
    <col min="3331" max="3331" width="23.85546875" style="1230" customWidth="1"/>
    <col min="3332" max="3335" width="9.140625" style="1230"/>
    <col min="3336" max="3336" width="17" style="1230" bestFit="1" customWidth="1"/>
    <col min="3337" max="3584" width="9.140625" style="1230"/>
    <col min="3585" max="3585" width="36.28515625" style="1230" customWidth="1"/>
    <col min="3586" max="3586" width="26.28515625" style="1230" customWidth="1"/>
    <col min="3587" max="3587" width="23.85546875" style="1230" customWidth="1"/>
    <col min="3588" max="3591" width="9.140625" style="1230"/>
    <col min="3592" max="3592" width="17" style="1230" bestFit="1" customWidth="1"/>
    <col min="3593" max="3840" width="9.140625" style="1230"/>
    <col min="3841" max="3841" width="36.28515625" style="1230" customWidth="1"/>
    <col min="3842" max="3842" width="26.28515625" style="1230" customWidth="1"/>
    <col min="3843" max="3843" width="23.85546875" style="1230" customWidth="1"/>
    <col min="3844" max="3847" width="9.140625" style="1230"/>
    <col min="3848" max="3848" width="17" style="1230" bestFit="1" customWidth="1"/>
    <col min="3849" max="4096" width="9.140625" style="1230"/>
    <col min="4097" max="4097" width="36.28515625" style="1230" customWidth="1"/>
    <col min="4098" max="4098" width="26.28515625" style="1230" customWidth="1"/>
    <col min="4099" max="4099" width="23.85546875" style="1230" customWidth="1"/>
    <col min="4100" max="4103" width="9.140625" style="1230"/>
    <col min="4104" max="4104" width="17" style="1230" bestFit="1" customWidth="1"/>
    <col min="4105" max="4352" width="9.140625" style="1230"/>
    <col min="4353" max="4353" width="36.28515625" style="1230" customWidth="1"/>
    <col min="4354" max="4354" width="26.28515625" style="1230" customWidth="1"/>
    <col min="4355" max="4355" width="23.85546875" style="1230" customWidth="1"/>
    <col min="4356" max="4359" width="9.140625" style="1230"/>
    <col min="4360" max="4360" width="17" style="1230" bestFit="1" customWidth="1"/>
    <col min="4361" max="4608" width="9.140625" style="1230"/>
    <col min="4609" max="4609" width="36.28515625" style="1230" customWidth="1"/>
    <col min="4610" max="4610" width="26.28515625" style="1230" customWidth="1"/>
    <col min="4611" max="4611" width="23.85546875" style="1230" customWidth="1"/>
    <col min="4612" max="4615" width="9.140625" style="1230"/>
    <col min="4616" max="4616" width="17" style="1230" bestFit="1" customWidth="1"/>
    <col min="4617" max="4864" width="9.140625" style="1230"/>
    <col min="4865" max="4865" width="36.28515625" style="1230" customWidth="1"/>
    <col min="4866" max="4866" width="26.28515625" style="1230" customWidth="1"/>
    <col min="4867" max="4867" width="23.85546875" style="1230" customWidth="1"/>
    <col min="4868" max="4871" width="9.140625" style="1230"/>
    <col min="4872" max="4872" width="17" style="1230" bestFit="1" customWidth="1"/>
    <col min="4873" max="5120" width="9.140625" style="1230"/>
    <col min="5121" max="5121" width="36.28515625" style="1230" customWidth="1"/>
    <col min="5122" max="5122" width="26.28515625" style="1230" customWidth="1"/>
    <col min="5123" max="5123" width="23.85546875" style="1230" customWidth="1"/>
    <col min="5124" max="5127" width="9.140625" style="1230"/>
    <col min="5128" max="5128" width="17" style="1230" bestFit="1" customWidth="1"/>
    <col min="5129" max="5376" width="9.140625" style="1230"/>
    <col min="5377" max="5377" width="36.28515625" style="1230" customWidth="1"/>
    <col min="5378" max="5378" width="26.28515625" style="1230" customWidth="1"/>
    <col min="5379" max="5379" width="23.85546875" style="1230" customWidth="1"/>
    <col min="5380" max="5383" width="9.140625" style="1230"/>
    <col min="5384" max="5384" width="17" style="1230" bestFit="1" customWidth="1"/>
    <col min="5385" max="5632" width="9.140625" style="1230"/>
    <col min="5633" max="5633" width="36.28515625" style="1230" customWidth="1"/>
    <col min="5634" max="5634" width="26.28515625" style="1230" customWidth="1"/>
    <col min="5635" max="5635" width="23.85546875" style="1230" customWidth="1"/>
    <col min="5636" max="5639" width="9.140625" style="1230"/>
    <col min="5640" max="5640" width="17" style="1230" bestFit="1" customWidth="1"/>
    <col min="5641" max="5888" width="9.140625" style="1230"/>
    <col min="5889" max="5889" width="36.28515625" style="1230" customWidth="1"/>
    <col min="5890" max="5890" width="26.28515625" style="1230" customWidth="1"/>
    <col min="5891" max="5891" width="23.85546875" style="1230" customWidth="1"/>
    <col min="5892" max="5895" width="9.140625" style="1230"/>
    <col min="5896" max="5896" width="17" style="1230" bestFit="1" customWidth="1"/>
    <col min="5897" max="6144" width="9.140625" style="1230"/>
    <col min="6145" max="6145" width="36.28515625" style="1230" customWidth="1"/>
    <col min="6146" max="6146" width="26.28515625" style="1230" customWidth="1"/>
    <col min="6147" max="6147" width="23.85546875" style="1230" customWidth="1"/>
    <col min="6148" max="6151" width="9.140625" style="1230"/>
    <col min="6152" max="6152" width="17" style="1230" bestFit="1" customWidth="1"/>
    <col min="6153" max="6400" width="9.140625" style="1230"/>
    <col min="6401" max="6401" width="36.28515625" style="1230" customWidth="1"/>
    <col min="6402" max="6402" width="26.28515625" style="1230" customWidth="1"/>
    <col min="6403" max="6403" width="23.85546875" style="1230" customWidth="1"/>
    <col min="6404" max="6407" width="9.140625" style="1230"/>
    <col min="6408" max="6408" width="17" style="1230" bestFit="1" customWidth="1"/>
    <col min="6409" max="6656" width="9.140625" style="1230"/>
    <col min="6657" max="6657" width="36.28515625" style="1230" customWidth="1"/>
    <col min="6658" max="6658" width="26.28515625" style="1230" customWidth="1"/>
    <col min="6659" max="6659" width="23.85546875" style="1230" customWidth="1"/>
    <col min="6660" max="6663" width="9.140625" style="1230"/>
    <col min="6664" max="6664" width="17" style="1230" bestFit="1" customWidth="1"/>
    <col min="6665" max="6912" width="9.140625" style="1230"/>
    <col min="6913" max="6913" width="36.28515625" style="1230" customWidth="1"/>
    <col min="6914" max="6914" width="26.28515625" style="1230" customWidth="1"/>
    <col min="6915" max="6915" width="23.85546875" style="1230" customWidth="1"/>
    <col min="6916" max="6919" width="9.140625" style="1230"/>
    <col min="6920" max="6920" width="17" style="1230" bestFit="1" customWidth="1"/>
    <col min="6921" max="7168" width="9.140625" style="1230"/>
    <col min="7169" max="7169" width="36.28515625" style="1230" customWidth="1"/>
    <col min="7170" max="7170" width="26.28515625" style="1230" customWidth="1"/>
    <col min="7171" max="7171" width="23.85546875" style="1230" customWidth="1"/>
    <col min="7172" max="7175" width="9.140625" style="1230"/>
    <col min="7176" max="7176" width="17" style="1230" bestFit="1" customWidth="1"/>
    <col min="7177" max="7424" width="9.140625" style="1230"/>
    <col min="7425" max="7425" width="36.28515625" style="1230" customWidth="1"/>
    <col min="7426" max="7426" width="26.28515625" style="1230" customWidth="1"/>
    <col min="7427" max="7427" width="23.85546875" style="1230" customWidth="1"/>
    <col min="7428" max="7431" width="9.140625" style="1230"/>
    <col min="7432" max="7432" width="17" style="1230" bestFit="1" customWidth="1"/>
    <col min="7433" max="7680" width="9.140625" style="1230"/>
    <col min="7681" max="7681" width="36.28515625" style="1230" customWidth="1"/>
    <col min="7682" max="7682" width="26.28515625" style="1230" customWidth="1"/>
    <col min="7683" max="7683" width="23.85546875" style="1230" customWidth="1"/>
    <col min="7684" max="7687" width="9.140625" style="1230"/>
    <col min="7688" max="7688" width="17" style="1230" bestFit="1" customWidth="1"/>
    <col min="7689" max="7936" width="9.140625" style="1230"/>
    <col min="7937" max="7937" width="36.28515625" style="1230" customWidth="1"/>
    <col min="7938" max="7938" width="26.28515625" style="1230" customWidth="1"/>
    <col min="7939" max="7939" width="23.85546875" style="1230" customWidth="1"/>
    <col min="7940" max="7943" width="9.140625" style="1230"/>
    <col min="7944" max="7944" width="17" style="1230" bestFit="1" customWidth="1"/>
    <col min="7945" max="8192" width="9.140625" style="1230"/>
    <col min="8193" max="8193" width="36.28515625" style="1230" customWidth="1"/>
    <col min="8194" max="8194" width="26.28515625" style="1230" customWidth="1"/>
    <col min="8195" max="8195" width="23.85546875" style="1230" customWidth="1"/>
    <col min="8196" max="8199" width="9.140625" style="1230"/>
    <col min="8200" max="8200" width="17" style="1230" bestFit="1" customWidth="1"/>
    <col min="8201" max="8448" width="9.140625" style="1230"/>
    <col min="8449" max="8449" width="36.28515625" style="1230" customWidth="1"/>
    <col min="8450" max="8450" width="26.28515625" style="1230" customWidth="1"/>
    <col min="8451" max="8451" width="23.85546875" style="1230" customWidth="1"/>
    <col min="8452" max="8455" width="9.140625" style="1230"/>
    <col min="8456" max="8456" width="17" style="1230" bestFit="1" customWidth="1"/>
    <col min="8457" max="8704" width="9.140625" style="1230"/>
    <col min="8705" max="8705" width="36.28515625" style="1230" customWidth="1"/>
    <col min="8706" max="8706" width="26.28515625" style="1230" customWidth="1"/>
    <col min="8707" max="8707" width="23.85546875" style="1230" customWidth="1"/>
    <col min="8708" max="8711" width="9.140625" style="1230"/>
    <col min="8712" max="8712" width="17" style="1230" bestFit="1" customWidth="1"/>
    <col min="8713" max="8960" width="9.140625" style="1230"/>
    <col min="8961" max="8961" width="36.28515625" style="1230" customWidth="1"/>
    <col min="8962" max="8962" width="26.28515625" style="1230" customWidth="1"/>
    <col min="8963" max="8963" width="23.85546875" style="1230" customWidth="1"/>
    <col min="8964" max="8967" width="9.140625" style="1230"/>
    <col min="8968" max="8968" width="17" style="1230" bestFit="1" customWidth="1"/>
    <col min="8969" max="9216" width="9.140625" style="1230"/>
    <col min="9217" max="9217" width="36.28515625" style="1230" customWidth="1"/>
    <col min="9218" max="9218" width="26.28515625" style="1230" customWidth="1"/>
    <col min="9219" max="9219" width="23.85546875" style="1230" customWidth="1"/>
    <col min="9220" max="9223" width="9.140625" style="1230"/>
    <col min="9224" max="9224" width="17" style="1230" bestFit="1" customWidth="1"/>
    <col min="9225" max="9472" width="9.140625" style="1230"/>
    <col min="9473" max="9473" width="36.28515625" style="1230" customWidth="1"/>
    <col min="9474" max="9474" width="26.28515625" style="1230" customWidth="1"/>
    <col min="9475" max="9475" width="23.85546875" style="1230" customWidth="1"/>
    <col min="9476" max="9479" width="9.140625" style="1230"/>
    <col min="9480" max="9480" width="17" style="1230" bestFit="1" customWidth="1"/>
    <col min="9481" max="9728" width="9.140625" style="1230"/>
    <col min="9729" max="9729" width="36.28515625" style="1230" customWidth="1"/>
    <col min="9730" max="9730" width="26.28515625" style="1230" customWidth="1"/>
    <col min="9731" max="9731" width="23.85546875" style="1230" customWidth="1"/>
    <col min="9732" max="9735" width="9.140625" style="1230"/>
    <col min="9736" max="9736" width="17" style="1230" bestFit="1" customWidth="1"/>
    <col min="9737" max="9984" width="9.140625" style="1230"/>
    <col min="9985" max="9985" width="36.28515625" style="1230" customWidth="1"/>
    <col min="9986" max="9986" width="26.28515625" style="1230" customWidth="1"/>
    <col min="9987" max="9987" width="23.85546875" style="1230" customWidth="1"/>
    <col min="9988" max="9991" width="9.140625" style="1230"/>
    <col min="9992" max="9992" width="17" style="1230" bestFit="1" customWidth="1"/>
    <col min="9993" max="10240" width="9.140625" style="1230"/>
    <col min="10241" max="10241" width="36.28515625" style="1230" customWidth="1"/>
    <col min="10242" max="10242" width="26.28515625" style="1230" customWidth="1"/>
    <col min="10243" max="10243" width="23.85546875" style="1230" customWidth="1"/>
    <col min="10244" max="10247" width="9.140625" style="1230"/>
    <col min="10248" max="10248" width="17" style="1230" bestFit="1" customWidth="1"/>
    <col min="10249" max="10496" width="9.140625" style="1230"/>
    <col min="10497" max="10497" width="36.28515625" style="1230" customWidth="1"/>
    <col min="10498" max="10498" width="26.28515625" style="1230" customWidth="1"/>
    <col min="10499" max="10499" width="23.85546875" style="1230" customWidth="1"/>
    <col min="10500" max="10503" width="9.140625" style="1230"/>
    <col min="10504" max="10504" width="17" style="1230" bestFit="1" customWidth="1"/>
    <col min="10505" max="10752" width="9.140625" style="1230"/>
    <col min="10753" max="10753" width="36.28515625" style="1230" customWidth="1"/>
    <col min="10754" max="10754" width="26.28515625" style="1230" customWidth="1"/>
    <col min="10755" max="10755" width="23.85546875" style="1230" customWidth="1"/>
    <col min="10756" max="10759" width="9.140625" style="1230"/>
    <col min="10760" max="10760" width="17" style="1230" bestFit="1" customWidth="1"/>
    <col min="10761" max="11008" width="9.140625" style="1230"/>
    <col min="11009" max="11009" width="36.28515625" style="1230" customWidth="1"/>
    <col min="11010" max="11010" width="26.28515625" style="1230" customWidth="1"/>
    <col min="11011" max="11011" width="23.85546875" style="1230" customWidth="1"/>
    <col min="11012" max="11015" width="9.140625" style="1230"/>
    <col min="11016" max="11016" width="17" style="1230" bestFit="1" customWidth="1"/>
    <col min="11017" max="11264" width="9.140625" style="1230"/>
    <col min="11265" max="11265" width="36.28515625" style="1230" customWidth="1"/>
    <col min="11266" max="11266" width="26.28515625" style="1230" customWidth="1"/>
    <col min="11267" max="11267" width="23.85546875" style="1230" customWidth="1"/>
    <col min="11268" max="11271" width="9.140625" style="1230"/>
    <col min="11272" max="11272" width="17" style="1230" bestFit="1" customWidth="1"/>
    <col min="11273" max="11520" width="9.140625" style="1230"/>
    <col min="11521" max="11521" width="36.28515625" style="1230" customWidth="1"/>
    <col min="11522" max="11522" width="26.28515625" style="1230" customWidth="1"/>
    <col min="11523" max="11523" width="23.85546875" style="1230" customWidth="1"/>
    <col min="11524" max="11527" width="9.140625" style="1230"/>
    <col min="11528" max="11528" width="17" style="1230" bestFit="1" customWidth="1"/>
    <col min="11529" max="11776" width="9.140625" style="1230"/>
    <col min="11777" max="11777" width="36.28515625" style="1230" customWidth="1"/>
    <col min="11778" max="11778" width="26.28515625" style="1230" customWidth="1"/>
    <col min="11779" max="11779" width="23.85546875" style="1230" customWidth="1"/>
    <col min="11780" max="11783" width="9.140625" style="1230"/>
    <col min="11784" max="11784" width="17" style="1230" bestFit="1" customWidth="1"/>
    <col min="11785" max="12032" width="9.140625" style="1230"/>
    <col min="12033" max="12033" width="36.28515625" style="1230" customWidth="1"/>
    <col min="12034" max="12034" width="26.28515625" style="1230" customWidth="1"/>
    <col min="12035" max="12035" width="23.85546875" style="1230" customWidth="1"/>
    <col min="12036" max="12039" width="9.140625" style="1230"/>
    <col min="12040" max="12040" width="17" style="1230" bestFit="1" customWidth="1"/>
    <col min="12041" max="12288" width="9.140625" style="1230"/>
    <col min="12289" max="12289" width="36.28515625" style="1230" customWidth="1"/>
    <col min="12290" max="12290" width="26.28515625" style="1230" customWidth="1"/>
    <col min="12291" max="12291" width="23.85546875" style="1230" customWidth="1"/>
    <col min="12292" max="12295" width="9.140625" style="1230"/>
    <col min="12296" max="12296" width="17" style="1230" bestFit="1" customWidth="1"/>
    <col min="12297" max="12544" width="9.140625" style="1230"/>
    <col min="12545" max="12545" width="36.28515625" style="1230" customWidth="1"/>
    <col min="12546" max="12546" width="26.28515625" style="1230" customWidth="1"/>
    <col min="12547" max="12547" width="23.85546875" style="1230" customWidth="1"/>
    <col min="12548" max="12551" width="9.140625" style="1230"/>
    <col min="12552" max="12552" width="17" style="1230" bestFit="1" customWidth="1"/>
    <col min="12553" max="12800" width="9.140625" style="1230"/>
    <col min="12801" max="12801" width="36.28515625" style="1230" customWidth="1"/>
    <col min="12802" max="12802" width="26.28515625" style="1230" customWidth="1"/>
    <col min="12803" max="12803" width="23.85546875" style="1230" customWidth="1"/>
    <col min="12804" max="12807" width="9.140625" style="1230"/>
    <col min="12808" max="12808" width="17" style="1230" bestFit="1" customWidth="1"/>
    <col min="12809" max="13056" width="9.140625" style="1230"/>
    <col min="13057" max="13057" width="36.28515625" style="1230" customWidth="1"/>
    <col min="13058" max="13058" width="26.28515625" style="1230" customWidth="1"/>
    <col min="13059" max="13059" width="23.85546875" style="1230" customWidth="1"/>
    <col min="13060" max="13063" width="9.140625" style="1230"/>
    <col min="13064" max="13064" width="17" style="1230" bestFit="1" customWidth="1"/>
    <col min="13065" max="13312" width="9.140625" style="1230"/>
    <col min="13313" max="13313" width="36.28515625" style="1230" customWidth="1"/>
    <col min="13314" max="13314" width="26.28515625" style="1230" customWidth="1"/>
    <col min="13315" max="13315" width="23.85546875" style="1230" customWidth="1"/>
    <col min="13316" max="13319" width="9.140625" style="1230"/>
    <col min="13320" max="13320" width="17" style="1230" bestFit="1" customWidth="1"/>
    <col min="13321" max="13568" width="9.140625" style="1230"/>
    <col min="13569" max="13569" width="36.28515625" style="1230" customWidth="1"/>
    <col min="13570" max="13570" width="26.28515625" style="1230" customWidth="1"/>
    <col min="13571" max="13571" width="23.85546875" style="1230" customWidth="1"/>
    <col min="13572" max="13575" width="9.140625" style="1230"/>
    <col min="13576" max="13576" width="17" style="1230" bestFit="1" customWidth="1"/>
    <col min="13577" max="13824" width="9.140625" style="1230"/>
    <col min="13825" max="13825" width="36.28515625" style="1230" customWidth="1"/>
    <col min="13826" max="13826" width="26.28515625" style="1230" customWidth="1"/>
    <col min="13827" max="13827" width="23.85546875" style="1230" customWidth="1"/>
    <col min="13828" max="13831" width="9.140625" style="1230"/>
    <col min="13832" max="13832" width="17" style="1230" bestFit="1" customWidth="1"/>
    <col min="13833" max="14080" width="9.140625" style="1230"/>
    <col min="14081" max="14081" width="36.28515625" style="1230" customWidth="1"/>
    <col min="14082" max="14082" width="26.28515625" style="1230" customWidth="1"/>
    <col min="14083" max="14083" width="23.85546875" style="1230" customWidth="1"/>
    <col min="14084" max="14087" width="9.140625" style="1230"/>
    <col min="14088" max="14088" width="17" style="1230" bestFit="1" customWidth="1"/>
    <col min="14089" max="14336" width="9.140625" style="1230"/>
    <col min="14337" max="14337" width="36.28515625" style="1230" customWidth="1"/>
    <col min="14338" max="14338" width="26.28515625" style="1230" customWidth="1"/>
    <col min="14339" max="14339" width="23.85546875" style="1230" customWidth="1"/>
    <col min="14340" max="14343" width="9.140625" style="1230"/>
    <col min="14344" max="14344" width="17" style="1230" bestFit="1" customWidth="1"/>
    <col min="14345" max="14592" width="9.140625" style="1230"/>
    <col min="14593" max="14593" width="36.28515625" style="1230" customWidth="1"/>
    <col min="14594" max="14594" width="26.28515625" style="1230" customWidth="1"/>
    <col min="14595" max="14595" width="23.85546875" style="1230" customWidth="1"/>
    <col min="14596" max="14599" width="9.140625" style="1230"/>
    <col min="14600" max="14600" width="17" style="1230" bestFit="1" customWidth="1"/>
    <col min="14601" max="14848" width="9.140625" style="1230"/>
    <col min="14849" max="14849" width="36.28515625" style="1230" customWidth="1"/>
    <col min="14850" max="14850" width="26.28515625" style="1230" customWidth="1"/>
    <col min="14851" max="14851" width="23.85546875" style="1230" customWidth="1"/>
    <col min="14852" max="14855" width="9.140625" style="1230"/>
    <col min="14856" max="14856" width="17" style="1230" bestFit="1" customWidth="1"/>
    <col min="14857" max="15104" width="9.140625" style="1230"/>
    <col min="15105" max="15105" width="36.28515625" style="1230" customWidth="1"/>
    <col min="15106" max="15106" width="26.28515625" style="1230" customWidth="1"/>
    <col min="15107" max="15107" width="23.85546875" style="1230" customWidth="1"/>
    <col min="15108" max="15111" width="9.140625" style="1230"/>
    <col min="15112" max="15112" width="17" style="1230" bestFit="1" customWidth="1"/>
    <col min="15113" max="15360" width="9.140625" style="1230"/>
    <col min="15361" max="15361" width="36.28515625" style="1230" customWidth="1"/>
    <col min="15362" max="15362" width="26.28515625" style="1230" customWidth="1"/>
    <col min="15363" max="15363" width="23.85546875" style="1230" customWidth="1"/>
    <col min="15364" max="15367" width="9.140625" style="1230"/>
    <col min="15368" max="15368" width="17" style="1230" bestFit="1" customWidth="1"/>
    <col min="15369" max="15616" width="9.140625" style="1230"/>
    <col min="15617" max="15617" width="36.28515625" style="1230" customWidth="1"/>
    <col min="15618" max="15618" width="26.28515625" style="1230" customWidth="1"/>
    <col min="15619" max="15619" width="23.85546875" style="1230" customWidth="1"/>
    <col min="15620" max="15623" width="9.140625" style="1230"/>
    <col min="15624" max="15624" width="17" style="1230" bestFit="1" customWidth="1"/>
    <col min="15625" max="15872" width="9.140625" style="1230"/>
    <col min="15873" max="15873" width="36.28515625" style="1230" customWidth="1"/>
    <col min="15874" max="15874" width="26.28515625" style="1230" customWidth="1"/>
    <col min="15875" max="15875" width="23.85546875" style="1230" customWidth="1"/>
    <col min="15876" max="15879" width="9.140625" style="1230"/>
    <col min="15880" max="15880" width="17" style="1230" bestFit="1" customWidth="1"/>
    <col min="15881" max="16128" width="9.140625" style="1230"/>
    <col min="16129" max="16129" width="36.28515625" style="1230" customWidth="1"/>
    <col min="16130" max="16130" width="26.28515625" style="1230" customWidth="1"/>
    <col min="16131" max="16131" width="23.85546875" style="1230" customWidth="1"/>
    <col min="16132" max="16135" width="9.140625" style="1230"/>
    <col min="16136" max="16136" width="17" style="1230" bestFit="1" customWidth="1"/>
    <col min="16137" max="16384" width="9.140625" style="1230"/>
  </cols>
  <sheetData>
    <row r="1" spans="1:9" ht="15" customHeight="1">
      <c r="A1" s="1330" t="s">
        <v>1527</v>
      </c>
    </row>
    <row r="2" spans="1:9" ht="21" customHeight="1">
      <c r="A2" s="2005" t="s">
        <v>910</v>
      </c>
      <c r="B2" s="2005"/>
      <c r="C2" s="2005"/>
    </row>
    <row r="3" spans="1:9" ht="33" customHeight="1">
      <c r="A3" s="2006" t="s">
        <v>911</v>
      </c>
      <c r="B3" s="2006"/>
      <c r="C3" s="2006"/>
    </row>
    <row r="4" spans="1:9" ht="15" customHeight="1">
      <c r="A4" s="1232">
        <v>2015</v>
      </c>
      <c r="B4" s="1233"/>
      <c r="C4" s="1234" t="s">
        <v>671</v>
      </c>
      <c r="D4" s="1235"/>
    </row>
    <row r="5" spans="1:9" ht="8.25" customHeight="1">
      <c r="A5" s="2007" t="s">
        <v>912</v>
      </c>
      <c r="B5" s="1236"/>
      <c r="C5" s="1237"/>
      <c r="D5" s="1238"/>
    </row>
    <row r="6" spans="1:9" ht="8.25" customHeight="1">
      <c r="A6" s="2008"/>
      <c r="B6" s="2010" t="s">
        <v>588</v>
      </c>
      <c r="C6" s="2011"/>
      <c r="D6" s="1238"/>
    </row>
    <row r="7" spans="1:9" ht="8.25" customHeight="1">
      <c r="A7" s="2008"/>
      <c r="B7" s="1239"/>
      <c r="C7" s="1240"/>
      <c r="D7" s="1241"/>
    </row>
    <row r="8" spans="1:9" ht="8.25" customHeight="1">
      <c r="A8" s="2008"/>
      <c r="B8" s="2012" t="s">
        <v>913</v>
      </c>
      <c r="C8" s="2012" t="s">
        <v>914</v>
      </c>
      <c r="D8" s="1238"/>
    </row>
    <row r="9" spans="1:9" ht="8.25" customHeight="1">
      <c r="A9" s="2008"/>
      <c r="B9" s="2013"/>
      <c r="C9" s="2013"/>
      <c r="D9" s="1238"/>
    </row>
    <row r="10" spans="1:9" ht="8.25" customHeight="1">
      <c r="A10" s="2009"/>
      <c r="B10" s="2014"/>
      <c r="C10" s="2014"/>
    </row>
    <row r="11" spans="1:9" ht="12.95" customHeight="1"/>
    <row r="12" spans="1:9" ht="12.95" customHeight="1">
      <c r="A12" s="1242" t="s">
        <v>904</v>
      </c>
      <c r="B12" s="1243">
        <f>SUM(B14:B19)</f>
        <v>458</v>
      </c>
      <c r="C12" s="1243">
        <f>SUM(C14:C19)</f>
        <v>458</v>
      </c>
    </row>
    <row r="13" spans="1:9" ht="12.95" customHeight="1">
      <c r="A13" s="1242"/>
      <c r="B13" s="1243"/>
      <c r="C13" s="1243"/>
    </row>
    <row r="14" spans="1:9" ht="12.95" customHeight="1">
      <c r="A14" s="1230" t="s">
        <v>915</v>
      </c>
      <c r="B14" s="1244">
        <v>414</v>
      </c>
      <c r="C14" s="1241">
        <v>420</v>
      </c>
      <c r="D14" s="1233"/>
      <c r="E14" s="1235"/>
    </row>
    <row r="15" spans="1:9" ht="12.95" customHeight="1">
      <c r="A15" s="1230" t="s">
        <v>916</v>
      </c>
      <c r="B15" s="1245">
        <v>21</v>
      </c>
      <c r="C15" s="1241">
        <v>18</v>
      </c>
      <c r="D15" s="1233"/>
      <c r="E15" s="1246"/>
      <c r="H15" s="1233"/>
      <c r="I15" s="1234"/>
    </row>
    <row r="16" spans="1:9" ht="12.95" customHeight="1">
      <c r="A16" s="1230" t="s">
        <v>917</v>
      </c>
      <c r="B16" s="1244">
        <v>6</v>
      </c>
      <c r="C16" s="1241">
        <v>6</v>
      </c>
      <c r="D16" s="1247"/>
      <c r="E16" s="1241"/>
      <c r="H16" s="1248"/>
      <c r="I16" s="1249"/>
    </row>
    <row r="17" spans="1:9" ht="12.95" customHeight="1">
      <c r="A17" s="1250" t="s">
        <v>918</v>
      </c>
      <c r="B17" s="1244">
        <v>5</v>
      </c>
      <c r="C17" s="1241">
        <v>4</v>
      </c>
      <c r="E17" s="1238"/>
      <c r="H17" s="1250"/>
      <c r="I17" s="1251"/>
    </row>
    <row r="18" spans="1:9" ht="12.95" customHeight="1">
      <c r="A18" s="1250" t="s">
        <v>919</v>
      </c>
      <c r="B18" s="1244">
        <v>9</v>
      </c>
      <c r="C18" s="1241">
        <v>7</v>
      </c>
      <c r="H18" s="1250"/>
      <c r="I18" s="1252"/>
    </row>
    <row r="19" spans="1:9" ht="12.95" customHeight="1">
      <c r="A19" s="1250" t="s">
        <v>920</v>
      </c>
      <c r="B19" s="1245">
        <v>3</v>
      </c>
      <c r="C19" s="1241">
        <v>3</v>
      </c>
      <c r="H19" s="1250"/>
      <c r="I19" s="1246"/>
    </row>
    <row r="20" spans="1:9" ht="6.95" customHeight="1" thickBot="1">
      <c r="A20" s="1253"/>
      <c r="B20" s="1254"/>
      <c r="C20" s="1255"/>
      <c r="H20" s="1247"/>
      <c r="I20" s="1256"/>
    </row>
    <row r="21" spans="1:9" ht="3.75" customHeight="1" thickTop="1">
      <c r="A21" s="1247"/>
      <c r="B21" s="1257"/>
      <c r="C21" s="1233"/>
      <c r="H21" s="1247"/>
      <c r="I21" s="1256"/>
    </row>
    <row r="22" spans="1:9" s="1259" customFormat="1" ht="12.95" customHeight="1">
      <c r="A22" s="1258" t="s">
        <v>864</v>
      </c>
      <c r="B22" s="1258"/>
      <c r="C22" s="1258"/>
      <c r="D22" s="1258"/>
      <c r="E22" s="1258"/>
    </row>
    <row r="23" spans="1:9" ht="12" customHeight="1">
      <c r="A23" s="1250"/>
      <c r="B23" s="1241"/>
      <c r="H23" s="1250"/>
      <c r="I23" s="1251"/>
    </row>
    <row r="24" spans="1:9" s="1233" customFormat="1" ht="16.5" customHeight="1">
      <c r="A24" s="1260"/>
      <c r="B24" s="1261"/>
      <c r="H24" s="1247"/>
      <c r="I24" s="1262"/>
    </row>
    <row r="25" spans="1:9" ht="18" customHeight="1">
      <c r="C25" s="1247"/>
      <c r="D25" s="1257"/>
      <c r="I25" s="1230"/>
    </row>
    <row r="26" spans="1:9">
      <c r="D26" s="1231"/>
      <c r="I26" s="1230"/>
    </row>
    <row r="27" spans="1:9">
      <c r="D27" s="1231"/>
      <c r="I27" s="1230"/>
    </row>
    <row r="28" spans="1:9">
      <c r="D28" s="1231"/>
      <c r="I28" s="1230"/>
    </row>
    <row r="29" spans="1:9">
      <c r="D29" s="1231"/>
      <c r="I29" s="1230"/>
    </row>
    <row r="30" spans="1:9">
      <c r="D30" s="1231"/>
      <c r="I30" s="1230"/>
    </row>
    <row r="31" spans="1:9">
      <c r="D31" s="1231"/>
      <c r="I31" s="1230"/>
    </row>
    <row r="32" spans="1:9">
      <c r="D32" s="1231"/>
      <c r="I32" s="1230"/>
    </row>
    <row r="33" spans="4:9">
      <c r="D33" s="1231"/>
      <c r="I33" s="1230"/>
    </row>
    <row r="34" spans="4:9">
      <c r="D34" s="1231"/>
      <c r="I34" s="1230"/>
    </row>
    <row r="35" spans="4:9">
      <c r="D35" s="1231"/>
      <c r="I35" s="1230"/>
    </row>
    <row r="36" spans="4:9">
      <c r="D36" s="1231"/>
      <c r="I36" s="1230"/>
    </row>
  </sheetData>
  <mergeCells count="6">
    <mergeCell ref="A2:C2"/>
    <mergeCell ref="A3:C3"/>
    <mergeCell ref="A5:A10"/>
    <mergeCell ref="B6:C6"/>
    <mergeCell ref="B8:B10"/>
    <mergeCell ref="C8:C10"/>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dimension ref="A1:L27"/>
  <sheetViews>
    <sheetView showGridLines="0" workbookViewId="0"/>
  </sheetViews>
  <sheetFormatPr defaultColWidth="10.5703125" defaultRowHeight="12.75"/>
  <cols>
    <col min="1" max="1" width="9.5703125" style="1" customWidth="1"/>
    <col min="2" max="2" width="10.28515625" style="1" customWidth="1"/>
    <col min="3" max="3" width="8.42578125" style="1" customWidth="1"/>
    <col min="4" max="4" width="7.42578125" style="1" customWidth="1"/>
    <col min="5" max="5" width="6.7109375" style="1" customWidth="1"/>
    <col min="6" max="6" width="7.42578125" style="1" customWidth="1"/>
    <col min="7" max="7" width="6.7109375" style="1" customWidth="1"/>
    <col min="8" max="8" width="7.28515625" style="1" customWidth="1"/>
    <col min="9" max="9" width="7.42578125" style="1" customWidth="1"/>
    <col min="10" max="10" width="8.7109375" style="1" customWidth="1"/>
    <col min="11" max="11" width="7.140625" style="1" customWidth="1"/>
    <col min="12" max="16384" width="10.5703125" style="1"/>
  </cols>
  <sheetData>
    <row r="1" spans="1:12" ht="15" customHeight="1">
      <c r="A1" s="1330" t="s">
        <v>1527</v>
      </c>
      <c r="B1" s="1706"/>
      <c r="C1" s="1706"/>
      <c r="D1" s="1706"/>
      <c r="E1" s="128"/>
      <c r="F1" s="128"/>
      <c r="G1" s="128"/>
      <c r="H1" s="128"/>
      <c r="I1" s="128"/>
      <c r="J1" s="128"/>
      <c r="K1" s="128"/>
    </row>
    <row r="2" spans="1:12" ht="21" customHeight="1">
      <c r="A2" s="1766" t="s">
        <v>31</v>
      </c>
      <c r="B2" s="1766"/>
      <c r="C2" s="1766"/>
      <c r="D2" s="1766"/>
    </row>
    <row r="3" spans="1:12" ht="33" customHeight="1">
      <c r="A3" s="1767" t="s">
        <v>39</v>
      </c>
      <c r="B3" s="1767"/>
      <c r="C3" s="1767"/>
      <c r="D3" s="1767"/>
      <c r="E3" s="1768"/>
      <c r="F3" s="1768"/>
      <c r="G3" s="1768"/>
      <c r="H3" s="1768"/>
      <c r="I3" s="1768"/>
      <c r="J3" s="1768"/>
      <c r="K3" s="1768"/>
    </row>
    <row r="4" spans="1:12" ht="15" customHeight="1">
      <c r="A4" s="2">
        <v>2014</v>
      </c>
      <c r="B4" s="3"/>
      <c r="C4" s="3"/>
      <c r="D4" s="4"/>
    </row>
    <row r="5" spans="1:12" ht="15" customHeight="1">
      <c r="A5" s="6"/>
      <c r="B5" s="7"/>
      <c r="C5" s="8"/>
      <c r="D5" s="8"/>
      <c r="E5" s="1769" t="s">
        <v>20</v>
      </c>
      <c r="F5" s="1770"/>
      <c r="G5" s="1770"/>
      <c r="H5" s="1771" t="s">
        <v>21</v>
      </c>
      <c r="I5" s="1772"/>
      <c r="J5" s="1772"/>
      <c r="K5" s="1773" t="s">
        <v>22</v>
      </c>
    </row>
    <row r="6" spans="1:12" ht="12.75" customHeight="1">
      <c r="A6" s="9"/>
      <c r="B6" s="10"/>
      <c r="C6" s="11"/>
      <c r="D6" s="11"/>
      <c r="E6" s="11"/>
      <c r="F6" s="11"/>
      <c r="G6" s="75"/>
      <c r="H6" s="6"/>
      <c r="I6" s="6"/>
      <c r="J6" s="6"/>
      <c r="K6" s="1774"/>
    </row>
    <row r="7" spans="1:12">
      <c r="A7" s="1759" t="s">
        <v>17</v>
      </c>
      <c r="B7" s="1760"/>
      <c r="C7" s="11" t="s">
        <v>0</v>
      </c>
      <c r="D7" s="11" t="s">
        <v>3</v>
      </c>
      <c r="E7" s="1776" t="s">
        <v>23</v>
      </c>
      <c r="F7" s="11" t="s">
        <v>1</v>
      </c>
      <c r="G7" s="11" t="s">
        <v>2</v>
      </c>
      <c r="H7" s="11" t="s">
        <v>9</v>
      </c>
      <c r="I7" s="1776" t="s">
        <v>6</v>
      </c>
      <c r="J7" s="11" t="s">
        <v>4</v>
      </c>
      <c r="K7" s="1774"/>
    </row>
    <row r="8" spans="1:12">
      <c r="A8" s="1759" t="s">
        <v>12</v>
      </c>
      <c r="B8" s="1760"/>
      <c r="C8" s="11"/>
      <c r="D8" s="11" t="s">
        <v>5</v>
      </c>
      <c r="E8" s="1777"/>
      <c r="F8" s="11"/>
      <c r="G8" s="11"/>
      <c r="H8" s="11"/>
      <c r="I8" s="1777"/>
      <c r="J8" s="11" t="s">
        <v>7</v>
      </c>
      <c r="K8" s="1774"/>
    </row>
    <row r="9" spans="1:12">
      <c r="A9" s="1759" t="s">
        <v>11</v>
      </c>
      <c r="B9" s="1760"/>
      <c r="C9" s="11"/>
      <c r="D9" s="11" t="s">
        <v>10</v>
      </c>
      <c r="E9" s="1777"/>
      <c r="F9" s="11"/>
      <c r="G9" s="11"/>
      <c r="H9" s="11"/>
      <c r="I9" s="1777"/>
      <c r="J9" s="11" t="s">
        <v>8</v>
      </c>
      <c r="K9" s="1774"/>
    </row>
    <row r="10" spans="1:12">
      <c r="A10" s="9"/>
      <c r="B10" s="10"/>
      <c r="C10" s="13"/>
      <c r="D10" s="13"/>
      <c r="E10" s="1778"/>
      <c r="F10" s="13"/>
      <c r="G10" s="13"/>
      <c r="H10" s="13"/>
      <c r="I10" s="13"/>
      <c r="J10" s="13"/>
      <c r="K10" s="1775"/>
    </row>
    <row r="11" spans="1:12" ht="15" customHeight="1">
      <c r="A11" s="14"/>
      <c r="B11" s="15"/>
      <c r="C11" s="1761" t="s">
        <v>19</v>
      </c>
      <c r="D11" s="1762"/>
      <c r="E11" s="1761" t="s">
        <v>13</v>
      </c>
      <c r="F11" s="1763"/>
      <c r="G11" s="1763"/>
      <c r="H11" s="1763"/>
      <c r="I11" s="1763"/>
      <c r="J11" s="1763"/>
      <c r="K11" s="1763"/>
    </row>
    <row r="12" spans="1:12" ht="9" customHeight="1">
      <c r="A12" s="16"/>
      <c r="B12" s="16"/>
      <c r="C12" s="16"/>
      <c r="D12" s="16"/>
    </row>
    <row r="13" spans="1:12" ht="12.75" customHeight="1">
      <c r="A13" s="17" t="s">
        <v>30</v>
      </c>
      <c r="B13" s="5"/>
      <c r="C13" s="18"/>
      <c r="D13" s="18"/>
    </row>
    <row r="14" spans="1:12" ht="9" customHeight="1">
      <c r="A14" s="17"/>
      <c r="B14" s="5"/>
      <c r="C14" s="18"/>
      <c r="D14" s="18"/>
    </row>
    <row r="15" spans="1:12" s="22" customFormat="1" ht="15" customHeight="1">
      <c r="A15" s="17" t="s">
        <v>9</v>
      </c>
      <c r="B15" s="17"/>
      <c r="C15" s="19">
        <v>50671</v>
      </c>
      <c r="D15" s="19">
        <v>83451</v>
      </c>
      <c r="E15" s="19">
        <v>860304.09699999995</v>
      </c>
      <c r="F15" s="19">
        <v>1182173.6299999999</v>
      </c>
      <c r="G15" s="19">
        <v>1995133.976</v>
      </c>
      <c r="H15" s="19">
        <v>4502000.3880000003</v>
      </c>
      <c r="I15" s="19">
        <v>1675390.311</v>
      </c>
      <c r="J15" s="19">
        <v>2826610.077</v>
      </c>
      <c r="K15" s="19">
        <v>136215.21100000001</v>
      </c>
      <c r="L15" s="21"/>
    </row>
    <row r="16" spans="1:12" ht="9" customHeight="1">
      <c r="A16" s="17"/>
      <c r="B16" s="5"/>
      <c r="C16" s="36"/>
      <c r="D16" s="36"/>
      <c r="E16" s="48"/>
      <c r="F16" s="48"/>
      <c r="G16" s="48"/>
      <c r="H16" s="48"/>
      <c r="I16" s="48"/>
      <c r="J16" s="48"/>
      <c r="K16" s="48"/>
      <c r="L16" s="21"/>
    </row>
    <row r="17" spans="1:12" ht="15" customHeight="1">
      <c r="A17" s="23" t="s">
        <v>18</v>
      </c>
      <c r="B17" s="5"/>
      <c r="C17" s="24">
        <v>50109</v>
      </c>
      <c r="D17" s="25">
        <v>64166</v>
      </c>
      <c r="E17" s="25">
        <v>328004.30900000001</v>
      </c>
      <c r="F17" s="25">
        <v>792558.79099999997</v>
      </c>
      <c r="G17" s="25">
        <v>814168.75100000005</v>
      </c>
      <c r="H17" s="25">
        <v>2210076.375</v>
      </c>
      <c r="I17" s="25">
        <v>951253.82700000005</v>
      </c>
      <c r="J17" s="25">
        <v>1258822.548</v>
      </c>
      <c r="K17" s="25">
        <v>163358.29999999999</v>
      </c>
      <c r="L17" s="27"/>
    </row>
    <row r="18" spans="1:12" ht="15" customHeight="1">
      <c r="A18" s="28" t="s">
        <v>14</v>
      </c>
      <c r="B18" s="5"/>
      <c r="C18" s="24">
        <v>492</v>
      </c>
      <c r="D18" s="25">
        <v>8915</v>
      </c>
      <c r="E18" s="25">
        <v>212178.58499999999</v>
      </c>
      <c r="F18" s="25">
        <v>120917.399</v>
      </c>
      <c r="G18" s="25">
        <v>525111.30200000003</v>
      </c>
      <c r="H18" s="25">
        <v>902835.41299999994</v>
      </c>
      <c r="I18" s="25">
        <v>220026.18700000001</v>
      </c>
      <c r="J18" s="25">
        <v>682809.22600000002</v>
      </c>
      <c r="K18" s="25">
        <v>-15784.433999999999</v>
      </c>
      <c r="L18" s="27"/>
    </row>
    <row r="19" spans="1:12" ht="15" customHeight="1">
      <c r="A19" s="28" t="s">
        <v>15</v>
      </c>
      <c r="B19" s="5"/>
      <c r="C19" s="24">
        <v>59</v>
      </c>
      <c r="D19" s="24">
        <v>5669</v>
      </c>
      <c r="E19" s="24">
        <v>163606.81200000001</v>
      </c>
      <c r="F19" s="24">
        <v>82584.312000000005</v>
      </c>
      <c r="G19" s="24">
        <v>312648.18400000001</v>
      </c>
      <c r="H19" s="24">
        <v>670828.42000000004</v>
      </c>
      <c r="I19" s="24">
        <v>190406.03400000001</v>
      </c>
      <c r="J19" s="24">
        <v>480422.386</v>
      </c>
      <c r="K19" s="24">
        <v>-47446.49</v>
      </c>
      <c r="L19" s="27"/>
    </row>
    <row r="20" spans="1:12" ht="15" customHeight="1">
      <c r="A20" s="23" t="s">
        <v>16</v>
      </c>
      <c r="B20" s="5"/>
      <c r="C20" s="24">
        <v>11</v>
      </c>
      <c r="D20" s="24">
        <v>4701</v>
      </c>
      <c r="E20" s="24">
        <v>156514.391</v>
      </c>
      <c r="F20" s="24">
        <v>186113.128</v>
      </c>
      <c r="G20" s="24">
        <v>343205.739</v>
      </c>
      <c r="H20" s="24">
        <v>718260.18</v>
      </c>
      <c r="I20" s="24">
        <v>313704.26299999998</v>
      </c>
      <c r="J20" s="24">
        <v>404555.91700000002</v>
      </c>
      <c r="K20" s="24">
        <v>36087.834999999999</v>
      </c>
      <c r="L20" s="27"/>
    </row>
    <row r="21" spans="1:12" ht="0.75" customHeight="1">
      <c r="A21" s="23"/>
      <c r="B21" s="5"/>
      <c r="C21" s="79"/>
      <c r="D21" s="79"/>
      <c r="E21" s="33"/>
      <c r="F21" s="33"/>
      <c r="G21" s="33"/>
      <c r="H21" s="33"/>
      <c r="I21" s="33"/>
      <c r="J21" s="33"/>
      <c r="K21" s="33"/>
    </row>
    <row r="22" spans="1:12" ht="4.5" customHeight="1" thickBot="1">
      <c r="A22" s="38"/>
      <c r="B22" s="38"/>
      <c r="C22" s="38"/>
      <c r="D22" s="38"/>
      <c r="E22" s="38"/>
      <c r="F22" s="38"/>
      <c r="G22" s="38"/>
      <c r="H22" s="38"/>
      <c r="I22" s="38"/>
      <c r="J22" s="38"/>
      <c r="K22" s="38"/>
    </row>
    <row r="23" spans="1:12" ht="3" customHeight="1" thickTop="1">
      <c r="A23" s="80"/>
      <c r="B23" s="80"/>
      <c r="C23" s="80"/>
      <c r="D23" s="80"/>
    </row>
    <row r="24" spans="1:12" ht="24" customHeight="1">
      <c r="A24" s="1764" t="s">
        <v>34</v>
      </c>
      <c r="B24" s="1765"/>
      <c r="C24" s="1765"/>
      <c r="D24" s="1765"/>
      <c r="E24" s="1765"/>
      <c r="F24" s="1765"/>
      <c r="G24" s="1765"/>
      <c r="H24" s="1765"/>
      <c r="I24" s="1765"/>
      <c r="J24" s="1765"/>
      <c r="K24" s="1765"/>
    </row>
    <row r="25" spans="1:12" ht="12.95" customHeight="1">
      <c r="A25" s="39" t="s">
        <v>155</v>
      </c>
      <c r="B25" s="39"/>
      <c r="C25" s="39"/>
      <c r="D25" s="39"/>
    </row>
    <row r="26" spans="1:12">
      <c r="A26" s="5"/>
      <c r="B26" s="5"/>
      <c r="C26" s="5"/>
      <c r="D26" s="5"/>
    </row>
    <row r="27" spans="1:12">
      <c r="A27" s="5"/>
      <c r="B27" s="5"/>
      <c r="C27" s="5"/>
      <c r="D27" s="5"/>
    </row>
  </sheetData>
  <mergeCells count="13">
    <mergeCell ref="A9:B9"/>
    <mergeCell ref="C11:D11"/>
    <mergeCell ref="E11:K11"/>
    <mergeCell ref="A24:K24"/>
    <mergeCell ref="A2:D2"/>
    <mergeCell ref="A3:K3"/>
    <mergeCell ref="E5:G5"/>
    <mergeCell ref="H5:J5"/>
    <mergeCell ref="K5:K10"/>
    <mergeCell ref="A7:B7"/>
    <mergeCell ref="E7:E10"/>
    <mergeCell ref="I7:I9"/>
    <mergeCell ref="A8:B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dimension ref="A1:I36"/>
  <sheetViews>
    <sheetView showGridLines="0" workbookViewId="0"/>
  </sheetViews>
  <sheetFormatPr defaultRowHeight="12.75"/>
  <cols>
    <col min="1" max="1" width="41.42578125" style="1230" customWidth="1"/>
    <col min="2" max="2" width="21.5703125" style="1230" customWidth="1"/>
    <col min="3" max="3" width="23.5703125" style="1230" customWidth="1"/>
    <col min="4" max="7" width="9.140625" style="1230"/>
    <col min="8" max="8" width="17" style="1230" bestFit="1" customWidth="1"/>
    <col min="9" max="9" width="9.140625" style="1231"/>
    <col min="10" max="256" width="9.140625" style="1230"/>
    <col min="257" max="257" width="41.42578125" style="1230" customWidth="1"/>
    <col min="258" max="258" width="21.5703125" style="1230" customWidth="1"/>
    <col min="259" max="259" width="23.5703125" style="1230" customWidth="1"/>
    <col min="260" max="263" width="9.140625" style="1230"/>
    <col min="264" max="264" width="17" style="1230" bestFit="1" customWidth="1"/>
    <col min="265" max="512" width="9.140625" style="1230"/>
    <col min="513" max="513" width="41.42578125" style="1230" customWidth="1"/>
    <col min="514" max="514" width="21.5703125" style="1230" customWidth="1"/>
    <col min="515" max="515" width="23.5703125" style="1230" customWidth="1"/>
    <col min="516" max="519" width="9.140625" style="1230"/>
    <col min="520" max="520" width="17" style="1230" bestFit="1" customWidth="1"/>
    <col min="521" max="768" width="9.140625" style="1230"/>
    <col min="769" max="769" width="41.42578125" style="1230" customWidth="1"/>
    <col min="770" max="770" width="21.5703125" style="1230" customWidth="1"/>
    <col min="771" max="771" width="23.5703125" style="1230" customWidth="1"/>
    <col min="772" max="775" width="9.140625" style="1230"/>
    <col min="776" max="776" width="17" style="1230" bestFit="1" customWidth="1"/>
    <col min="777" max="1024" width="9.140625" style="1230"/>
    <col min="1025" max="1025" width="41.42578125" style="1230" customWidth="1"/>
    <col min="1026" max="1026" width="21.5703125" style="1230" customWidth="1"/>
    <col min="1027" max="1027" width="23.5703125" style="1230" customWidth="1"/>
    <col min="1028" max="1031" width="9.140625" style="1230"/>
    <col min="1032" max="1032" width="17" style="1230" bestFit="1" customWidth="1"/>
    <col min="1033" max="1280" width="9.140625" style="1230"/>
    <col min="1281" max="1281" width="41.42578125" style="1230" customWidth="1"/>
    <col min="1282" max="1282" width="21.5703125" style="1230" customWidth="1"/>
    <col min="1283" max="1283" width="23.5703125" style="1230" customWidth="1"/>
    <col min="1284" max="1287" width="9.140625" style="1230"/>
    <col min="1288" max="1288" width="17" style="1230" bestFit="1" customWidth="1"/>
    <col min="1289" max="1536" width="9.140625" style="1230"/>
    <col min="1537" max="1537" width="41.42578125" style="1230" customWidth="1"/>
    <col min="1538" max="1538" width="21.5703125" style="1230" customWidth="1"/>
    <col min="1539" max="1539" width="23.5703125" style="1230" customWidth="1"/>
    <col min="1540" max="1543" width="9.140625" style="1230"/>
    <col min="1544" max="1544" width="17" style="1230" bestFit="1" customWidth="1"/>
    <col min="1545" max="1792" width="9.140625" style="1230"/>
    <col min="1793" max="1793" width="41.42578125" style="1230" customWidth="1"/>
    <col min="1794" max="1794" width="21.5703125" style="1230" customWidth="1"/>
    <col min="1795" max="1795" width="23.5703125" style="1230" customWidth="1"/>
    <col min="1796" max="1799" width="9.140625" style="1230"/>
    <col min="1800" max="1800" width="17" style="1230" bestFit="1" customWidth="1"/>
    <col min="1801" max="2048" width="9.140625" style="1230"/>
    <col min="2049" max="2049" width="41.42578125" style="1230" customWidth="1"/>
    <col min="2050" max="2050" width="21.5703125" style="1230" customWidth="1"/>
    <col min="2051" max="2051" width="23.5703125" style="1230" customWidth="1"/>
    <col min="2052" max="2055" width="9.140625" style="1230"/>
    <col min="2056" max="2056" width="17" style="1230" bestFit="1" customWidth="1"/>
    <col min="2057" max="2304" width="9.140625" style="1230"/>
    <col min="2305" max="2305" width="41.42578125" style="1230" customWidth="1"/>
    <col min="2306" max="2306" width="21.5703125" style="1230" customWidth="1"/>
    <col min="2307" max="2307" width="23.5703125" style="1230" customWidth="1"/>
    <col min="2308" max="2311" width="9.140625" style="1230"/>
    <col min="2312" max="2312" width="17" style="1230" bestFit="1" customWidth="1"/>
    <col min="2313" max="2560" width="9.140625" style="1230"/>
    <col min="2561" max="2561" width="41.42578125" style="1230" customWidth="1"/>
    <col min="2562" max="2562" width="21.5703125" style="1230" customWidth="1"/>
    <col min="2563" max="2563" width="23.5703125" style="1230" customWidth="1"/>
    <col min="2564" max="2567" width="9.140625" style="1230"/>
    <col min="2568" max="2568" width="17" style="1230" bestFit="1" customWidth="1"/>
    <col min="2569" max="2816" width="9.140625" style="1230"/>
    <col min="2817" max="2817" width="41.42578125" style="1230" customWidth="1"/>
    <col min="2818" max="2818" width="21.5703125" style="1230" customWidth="1"/>
    <col min="2819" max="2819" width="23.5703125" style="1230" customWidth="1"/>
    <col min="2820" max="2823" width="9.140625" style="1230"/>
    <col min="2824" max="2824" width="17" style="1230" bestFit="1" customWidth="1"/>
    <col min="2825" max="3072" width="9.140625" style="1230"/>
    <col min="3073" max="3073" width="41.42578125" style="1230" customWidth="1"/>
    <col min="3074" max="3074" width="21.5703125" style="1230" customWidth="1"/>
    <col min="3075" max="3075" width="23.5703125" style="1230" customWidth="1"/>
    <col min="3076" max="3079" width="9.140625" style="1230"/>
    <col min="3080" max="3080" width="17" style="1230" bestFit="1" customWidth="1"/>
    <col min="3081" max="3328" width="9.140625" style="1230"/>
    <col min="3329" max="3329" width="41.42578125" style="1230" customWidth="1"/>
    <col min="3330" max="3330" width="21.5703125" style="1230" customWidth="1"/>
    <col min="3331" max="3331" width="23.5703125" style="1230" customWidth="1"/>
    <col min="3332" max="3335" width="9.140625" style="1230"/>
    <col min="3336" max="3336" width="17" style="1230" bestFit="1" customWidth="1"/>
    <col min="3337" max="3584" width="9.140625" style="1230"/>
    <col min="3585" max="3585" width="41.42578125" style="1230" customWidth="1"/>
    <col min="3586" max="3586" width="21.5703125" style="1230" customWidth="1"/>
    <col min="3587" max="3587" width="23.5703125" style="1230" customWidth="1"/>
    <col min="3588" max="3591" width="9.140625" style="1230"/>
    <col min="3592" max="3592" width="17" style="1230" bestFit="1" customWidth="1"/>
    <col min="3593" max="3840" width="9.140625" style="1230"/>
    <col min="3841" max="3841" width="41.42578125" style="1230" customWidth="1"/>
    <col min="3842" max="3842" width="21.5703125" style="1230" customWidth="1"/>
    <col min="3843" max="3843" width="23.5703125" style="1230" customWidth="1"/>
    <col min="3844" max="3847" width="9.140625" style="1230"/>
    <col min="3848" max="3848" width="17" style="1230" bestFit="1" customWidth="1"/>
    <col min="3849" max="4096" width="9.140625" style="1230"/>
    <col min="4097" max="4097" width="41.42578125" style="1230" customWidth="1"/>
    <col min="4098" max="4098" width="21.5703125" style="1230" customWidth="1"/>
    <col min="4099" max="4099" width="23.5703125" style="1230" customWidth="1"/>
    <col min="4100" max="4103" width="9.140625" style="1230"/>
    <col min="4104" max="4104" width="17" style="1230" bestFit="1" customWidth="1"/>
    <col min="4105" max="4352" width="9.140625" style="1230"/>
    <col min="4353" max="4353" width="41.42578125" style="1230" customWidth="1"/>
    <col min="4354" max="4354" width="21.5703125" style="1230" customWidth="1"/>
    <col min="4355" max="4355" width="23.5703125" style="1230" customWidth="1"/>
    <col min="4356" max="4359" width="9.140625" style="1230"/>
    <col min="4360" max="4360" width="17" style="1230" bestFit="1" customWidth="1"/>
    <col min="4361" max="4608" width="9.140625" style="1230"/>
    <col min="4609" max="4609" width="41.42578125" style="1230" customWidth="1"/>
    <col min="4610" max="4610" width="21.5703125" style="1230" customWidth="1"/>
    <col min="4611" max="4611" width="23.5703125" style="1230" customWidth="1"/>
    <col min="4612" max="4615" width="9.140625" style="1230"/>
    <col min="4616" max="4616" width="17" style="1230" bestFit="1" customWidth="1"/>
    <col min="4617" max="4864" width="9.140625" style="1230"/>
    <col min="4865" max="4865" width="41.42578125" style="1230" customWidth="1"/>
    <col min="4866" max="4866" width="21.5703125" style="1230" customWidth="1"/>
    <col min="4867" max="4867" width="23.5703125" style="1230" customWidth="1"/>
    <col min="4868" max="4871" width="9.140625" style="1230"/>
    <col min="4872" max="4872" width="17" style="1230" bestFit="1" customWidth="1"/>
    <col min="4873" max="5120" width="9.140625" style="1230"/>
    <col min="5121" max="5121" width="41.42578125" style="1230" customWidth="1"/>
    <col min="5122" max="5122" width="21.5703125" style="1230" customWidth="1"/>
    <col min="5123" max="5123" width="23.5703125" style="1230" customWidth="1"/>
    <col min="5124" max="5127" width="9.140625" style="1230"/>
    <col min="5128" max="5128" width="17" style="1230" bestFit="1" customWidth="1"/>
    <col min="5129" max="5376" width="9.140625" style="1230"/>
    <col min="5377" max="5377" width="41.42578125" style="1230" customWidth="1"/>
    <col min="5378" max="5378" width="21.5703125" style="1230" customWidth="1"/>
    <col min="5379" max="5379" width="23.5703125" style="1230" customWidth="1"/>
    <col min="5380" max="5383" width="9.140625" style="1230"/>
    <col min="5384" max="5384" width="17" style="1230" bestFit="1" customWidth="1"/>
    <col min="5385" max="5632" width="9.140625" style="1230"/>
    <col min="5633" max="5633" width="41.42578125" style="1230" customWidth="1"/>
    <col min="5634" max="5634" width="21.5703125" style="1230" customWidth="1"/>
    <col min="5635" max="5635" width="23.5703125" style="1230" customWidth="1"/>
    <col min="5636" max="5639" width="9.140625" style="1230"/>
    <col min="5640" max="5640" width="17" style="1230" bestFit="1" customWidth="1"/>
    <col min="5641" max="5888" width="9.140625" style="1230"/>
    <col min="5889" max="5889" width="41.42578125" style="1230" customWidth="1"/>
    <col min="5890" max="5890" width="21.5703125" style="1230" customWidth="1"/>
    <col min="5891" max="5891" width="23.5703125" style="1230" customWidth="1"/>
    <col min="5892" max="5895" width="9.140625" style="1230"/>
    <col min="5896" max="5896" width="17" style="1230" bestFit="1" customWidth="1"/>
    <col min="5897" max="6144" width="9.140625" style="1230"/>
    <col min="6145" max="6145" width="41.42578125" style="1230" customWidth="1"/>
    <col min="6146" max="6146" width="21.5703125" style="1230" customWidth="1"/>
    <col min="6147" max="6147" width="23.5703125" style="1230" customWidth="1"/>
    <col min="6148" max="6151" width="9.140625" style="1230"/>
    <col min="6152" max="6152" width="17" style="1230" bestFit="1" customWidth="1"/>
    <col min="6153" max="6400" width="9.140625" style="1230"/>
    <col min="6401" max="6401" width="41.42578125" style="1230" customWidth="1"/>
    <col min="6402" max="6402" width="21.5703125" style="1230" customWidth="1"/>
    <col min="6403" max="6403" width="23.5703125" style="1230" customWidth="1"/>
    <col min="6404" max="6407" width="9.140625" style="1230"/>
    <col min="6408" max="6408" width="17" style="1230" bestFit="1" customWidth="1"/>
    <col min="6409" max="6656" width="9.140625" style="1230"/>
    <col min="6657" max="6657" width="41.42578125" style="1230" customWidth="1"/>
    <col min="6658" max="6658" width="21.5703125" style="1230" customWidth="1"/>
    <col min="6659" max="6659" width="23.5703125" style="1230" customWidth="1"/>
    <col min="6660" max="6663" width="9.140625" style="1230"/>
    <col min="6664" max="6664" width="17" style="1230" bestFit="1" customWidth="1"/>
    <col min="6665" max="6912" width="9.140625" style="1230"/>
    <col min="6913" max="6913" width="41.42578125" style="1230" customWidth="1"/>
    <col min="6914" max="6914" width="21.5703125" style="1230" customWidth="1"/>
    <col min="6915" max="6915" width="23.5703125" style="1230" customWidth="1"/>
    <col min="6916" max="6919" width="9.140625" style="1230"/>
    <col min="6920" max="6920" width="17" style="1230" bestFit="1" customWidth="1"/>
    <col min="6921" max="7168" width="9.140625" style="1230"/>
    <col min="7169" max="7169" width="41.42578125" style="1230" customWidth="1"/>
    <col min="7170" max="7170" width="21.5703125" style="1230" customWidth="1"/>
    <col min="7171" max="7171" width="23.5703125" style="1230" customWidth="1"/>
    <col min="7172" max="7175" width="9.140625" style="1230"/>
    <col min="7176" max="7176" width="17" style="1230" bestFit="1" customWidth="1"/>
    <col min="7177" max="7424" width="9.140625" style="1230"/>
    <col min="7425" max="7425" width="41.42578125" style="1230" customWidth="1"/>
    <col min="7426" max="7426" width="21.5703125" style="1230" customWidth="1"/>
    <col min="7427" max="7427" width="23.5703125" style="1230" customWidth="1"/>
    <col min="7428" max="7431" width="9.140625" style="1230"/>
    <col min="7432" max="7432" width="17" style="1230" bestFit="1" customWidth="1"/>
    <col min="7433" max="7680" width="9.140625" style="1230"/>
    <col min="7681" max="7681" width="41.42578125" style="1230" customWidth="1"/>
    <col min="7682" max="7682" width="21.5703125" style="1230" customWidth="1"/>
    <col min="7683" max="7683" width="23.5703125" style="1230" customWidth="1"/>
    <col min="7684" max="7687" width="9.140625" style="1230"/>
    <col min="7688" max="7688" width="17" style="1230" bestFit="1" customWidth="1"/>
    <col min="7689" max="7936" width="9.140625" style="1230"/>
    <col min="7937" max="7937" width="41.42578125" style="1230" customWidth="1"/>
    <col min="7938" max="7938" width="21.5703125" style="1230" customWidth="1"/>
    <col min="7939" max="7939" width="23.5703125" style="1230" customWidth="1"/>
    <col min="7940" max="7943" width="9.140625" style="1230"/>
    <col min="7944" max="7944" width="17" style="1230" bestFit="1" customWidth="1"/>
    <col min="7945" max="8192" width="9.140625" style="1230"/>
    <col min="8193" max="8193" width="41.42578125" style="1230" customWidth="1"/>
    <col min="8194" max="8194" width="21.5703125" style="1230" customWidth="1"/>
    <col min="8195" max="8195" width="23.5703125" style="1230" customWidth="1"/>
    <col min="8196" max="8199" width="9.140625" style="1230"/>
    <col min="8200" max="8200" width="17" style="1230" bestFit="1" customWidth="1"/>
    <col min="8201" max="8448" width="9.140625" style="1230"/>
    <col min="8449" max="8449" width="41.42578125" style="1230" customWidth="1"/>
    <col min="8450" max="8450" width="21.5703125" style="1230" customWidth="1"/>
    <col min="8451" max="8451" width="23.5703125" style="1230" customWidth="1"/>
    <col min="8452" max="8455" width="9.140625" style="1230"/>
    <col min="8456" max="8456" width="17" style="1230" bestFit="1" customWidth="1"/>
    <col min="8457" max="8704" width="9.140625" style="1230"/>
    <col min="8705" max="8705" width="41.42578125" style="1230" customWidth="1"/>
    <col min="8706" max="8706" width="21.5703125" style="1230" customWidth="1"/>
    <col min="8707" max="8707" width="23.5703125" style="1230" customWidth="1"/>
    <col min="8708" max="8711" width="9.140625" style="1230"/>
    <col min="8712" max="8712" width="17" style="1230" bestFit="1" customWidth="1"/>
    <col min="8713" max="8960" width="9.140625" style="1230"/>
    <col min="8961" max="8961" width="41.42578125" style="1230" customWidth="1"/>
    <col min="8962" max="8962" width="21.5703125" style="1230" customWidth="1"/>
    <col min="8963" max="8963" width="23.5703125" style="1230" customWidth="1"/>
    <col min="8964" max="8967" width="9.140625" style="1230"/>
    <col min="8968" max="8968" width="17" style="1230" bestFit="1" customWidth="1"/>
    <col min="8969" max="9216" width="9.140625" style="1230"/>
    <col min="9217" max="9217" width="41.42578125" style="1230" customWidth="1"/>
    <col min="9218" max="9218" width="21.5703125" style="1230" customWidth="1"/>
    <col min="9219" max="9219" width="23.5703125" style="1230" customWidth="1"/>
    <col min="9220" max="9223" width="9.140625" style="1230"/>
    <col min="9224" max="9224" width="17" style="1230" bestFit="1" customWidth="1"/>
    <col min="9225" max="9472" width="9.140625" style="1230"/>
    <col min="9473" max="9473" width="41.42578125" style="1230" customWidth="1"/>
    <col min="9474" max="9474" width="21.5703125" style="1230" customWidth="1"/>
    <col min="9475" max="9475" width="23.5703125" style="1230" customWidth="1"/>
    <col min="9476" max="9479" width="9.140625" style="1230"/>
    <col min="9480" max="9480" width="17" style="1230" bestFit="1" customWidth="1"/>
    <col min="9481" max="9728" width="9.140625" style="1230"/>
    <col min="9729" max="9729" width="41.42578125" style="1230" customWidth="1"/>
    <col min="9730" max="9730" width="21.5703125" style="1230" customWidth="1"/>
    <col min="9731" max="9731" width="23.5703125" style="1230" customWidth="1"/>
    <col min="9732" max="9735" width="9.140625" style="1230"/>
    <col min="9736" max="9736" width="17" style="1230" bestFit="1" customWidth="1"/>
    <col min="9737" max="9984" width="9.140625" style="1230"/>
    <col min="9985" max="9985" width="41.42578125" style="1230" customWidth="1"/>
    <col min="9986" max="9986" width="21.5703125" style="1230" customWidth="1"/>
    <col min="9987" max="9987" width="23.5703125" style="1230" customWidth="1"/>
    <col min="9988" max="9991" width="9.140625" style="1230"/>
    <col min="9992" max="9992" width="17" style="1230" bestFit="1" customWidth="1"/>
    <col min="9993" max="10240" width="9.140625" style="1230"/>
    <col min="10241" max="10241" width="41.42578125" style="1230" customWidth="1"/>
    <col min="10242" max="10242" width="21.5703125" style="1230" customWidth="1"/>
    <col min="10243" max="10243" width="23.5703125" style="1230" customWidth="1"/>
    <col min="10244" max="10247" width="9.140625" style="1230"/>
    <col min="10248" max="10248" width="17" style="1230" bestFit="1" customWidth="1"/>
    <col min="10249" max="10496" width="9.140625" style="1230"/>
    <col min="10497" max="10497" width="41.42578125" style="1230" customWidth="1"/>
    <col min="10498" max="10498" width="21.5703125" style="1230" customWidth="1"/>
    <col min="10499" max="10499" width="23.5703125" style="1230" customWidth="1"/>
    <col min="10500" max="10503" width="9.140625" style="1230"/>
    <col min="10504" max="10504" width="17" style="1230" bestFit="1" customWidth="1"/>
    <col min="10505" max="10752" width="9.140625" style="1230"/>
    <col min="10753" max="10753" width="41.42578125" style="1230" customWidth="1"/>
    <col min="10754" max="10754" width="21.5703125" style="1230" customWidth="1"/>
    <col min="10755" max="10755" width="23.5703125" style="1230" customWidth="1"/>
    <col min="10756" max="10759" width="9.140625" style="1230"/>
    <col min="10760" max="10760" width="17" style="1230" bestFit="1" customWidth="1"/>
    <col min="10761" max="11008" width="9.140625" style="1230"/>
    <col min="11009" max="11009" width="41.42578125" style="1230" customWidth="1"/>
    <col min="11010" max="11010" width="21.5703125" style="1230" customWidth="1"/>
    <col min="11011" max="11011" width="23.5703125" style="1230" customWidth="1"/>
    <col min="11012" max="11015" width="9.140625" style="1230"/>
    <col min="11016" max="11016" width="17" style="1230" bestFit="1" customWidth="1"/>
    <col min="11017" max="11264" width="9.140625" style="1230"/>
    <col min="11265" max="11265" width="41.42578125" style="1230" customWidth="1"/>
    <col min="11266" max="11266" width="21.5703125" style="1230" customWidth="1"/>
    <col min="11267" max="11267" width="23.5703125" style="1230" customWidth="1"/>
    <col min="11268" max="11271" width="9.140625" style="1230"/>
    <col min="11272" max="11272" width="17" style="1230" bestFit="1" customWidth="1"/>
    <col min="11273" max="11520" width="9.140625" style="1230"/>
    <col min="11521" max="11521" width="41.42578125" style="1230" customWidth="1"/>
    <col min="11522" max="11522" width="21.5703125" style="1230" customWidth="1"/>
    <col min="11523" max="11523" width="23.5703125" style="1230" customWidth="1"/>
    <col min="11524" max="11527" width="9.140625" style="1230"/>
    <col min="11528" max="11528" width="17" style="1230" bestFit="1" customWidth="1"/>
    <col min="11529" max="11776" width="9.140625" style="1230"/>
    <col min="11777" max="11777" width="41.42578125" style="1230" customWidth="1"/>
    <col min="11778" max="11778" width="21.5703125" style="1230" customWidth="1"/>
    <col min="11779" max="11779" width="23.5703125" style="1230" customWidth="1"/>
    <col min="11780" max="11783" width="9.140625" style="1230"/>
    <col min="11784" max="11784" width="17" style="1230" bestFit="1" customWidth="1"/>
    <col min="11785" max="12032" width="9.140625" style="1230"/>
    <col min="12033" max="12033" width="41.42578125" style="1230" customWidth="1"/>
    <col min="12034" max="12034" width="21.5703125" style="1230" customWidth="1"/>
    <col min="12035" max="12035" width="23.5703125" style="1230" customWidth="1"/>
    <col min="12036" max="12039" width="9.140625" style="1230"/>
    <col min="12040" max="12040" width="17" style="1230" bestFit="1" customWidth="1"/>
    <col min="12041" max="12288" width="9.140625" style="1230"/>
    <col min="12289" max="12289" width="41.42578125" style="1230" customWidth="1"/>
    <col min="12290" max="12290" width="21.5703125" style="1230" customWidth="1"/>
    <col min="12291" max="12291" width="23.5703125" style="1230" customWidth="1"/>
    <col min="12292" max="12295" width="9.140625" style="1230"/>
    <col min="12296" max="12296" width="17" style="1230" bestFit="1" customWidth="1"/>
    <col min="12297" max="12544" width="9.140625" style="1230"/>
    <col min="12545" max="12545" width="41.42578125" style="1230" customWidth="1"/>
    <col min="12546" max="12546" width="21.5703125" style="1230" customWidth="1"/>
    <col min="12547" max="12547" width="23.5703125" style="1230" customWidth="1"/>
    <col min="12548" max="12551" width="9.140625" style="1230"/>
    <col min="12552" max="12552" width="17" style="1230" bestFit="1" customWidth="1"/>
    <col min="12553" max="12800" width="9.140625" style="1230"/>
    <col min="12801" max="12801" width="41.42578125" style="1230" customWidth="1"/>
    <col min="12802" max="12802" width="21.5703125" style="1230" customWidth="1"/>
    <col min="12803" max="12803" width="23.5703125" style="1230" customWidth="1"/>
    <col min="12804" max="12807" width="9.140625" style="1230"/>
    <col min="12808" max="12808" width="17" style="1230" bestFit="1" customWidth="1"/>
    <col min="12809" max="13056" width="9.140625" style="1230"/>
    <col min="13057" max="13057" width="41.42578125" style="1230" customWidth="1"/>
    <col min="13058" max="13058" width="21.5703125" style="1230" customWidth="1"/>
    <col min="13059" max="13059" width="23.5703125" style="1230" customWidth="1"/>
    <col min="13060" max="13063" width="9.140625" style="1230"/>
    <col min="13064" max="13064" width="17" style="1230" bestFit="1" customWidth="1"/>
    <col min="13065" max="13312" width="9.140625" style="1230"/>
    <col min="13313" max="13313" width="41.42578125" style="1230" customWidth="1"/>
    <col min="13314" max="13314" width="21.5703125" style="1230" customWidth="1"/>
    <col min="13315" max="13315" width="23.5703125" style="1230" customWidth="1"/>
    <col min="13316" max="13319" width="9.140625" style="1230"/>
    <col min="13320" max="13320" width="17" style="1230" bestFit="1" customWidth="1"/>
    <col min="13321" max="13568" width="9.140625" style="1230"/>
    <col min="13569" max="13569" width="41.42578125" style="1230" customWidth="1"/>
    <col min="13570" max="13570" width="21.5703125" style="1230" customWidth="1"/>
    <col min="13571" max="13571" width="23.5703125" style="1230" customWidth="1"/>
    <col min="13572" max="13575" width="9.140625" style="1230"/>
    <col min="13576" max="13576" width="17" style="1230" bestFit="1" customWidth="1"/>
    <col min="13577" max="13824" width="9.140625" style="1230"/>
    <col min="13825" max="13825" width="41.42578125" style="1230" customWidth="1"/>
    <col min="13826" max="13826" width="21.5703125" style="1230" customWidth="1"/>
    <col min="13827" max="13827" width="23.5703125" style="1230" customWidth="1"/>
    <col min="13828" max="13831" width="9.140625" style="1230"/>
    <col min="13832" max="13832" width="17" style="1230" bestFit="1" customWidth="1"/>
    <col min="13833" max="14080" width="9.140625" style="1230"/>
    <col min="14081" max="14081" width="41.42578125" style="1230" customWidth="1"/>
    <col min="14082" max="14082" width="21.5703125" style="1230" customWidth="1"/>
    <col min="14083" max="14083" width="23.5703125" style="1230" customWidth="1"/>
    <col min="14084" max="14087" width="9.140625" style="1230"/>
    <col min="14088" max="14088" width="17" style="1230" bestFit="1" customWidth="1"/>
    <col min="14089" max="14336" width="9.140625" style="1230"/>
    <col min="14337" max="14337" width="41.42578125" style="1230" customWidth="1"/>
    <col min="14338" max="14338" width="21.5703125" style="1230" customWidth="1"/>
    <col min="14339" max="14339" width="23.5703125" style="1230" customWidth="1"/>
    <col min="14340" max="14343" width="9.140625" style="1230"/>
    <col min="14344" max="14344" width="17" style="1230" bestFit="1" customWidth="1"/>
    <col min="14345" max="14592" width="9.140625" style="1230"/>
    <col min="14593" max="14593" width="41.42578125" style="1230" customWidth="1"/>
    <col min="14594" max="14594" width="21.5703125" style="1230" customWidth="1"/>
    <col min="14595" max="14595" width="23.5703125" style="1230" customWidth="1"/>
    <col min="14596" max="14599" width="9.140625" style="1230"/>
    <col min="14600" max="14600" width="17" style="1230" bestFit="1" customWidth="1"/>
    <col min="14601" max="14848" width="9.140625" style="1230"/>
    <col min="14849" max="14849" width="41.42578125" style="1230" customWidth="1"/>
    <col min="14850" max="14850" width="21.5703125" style="1230" customWidth="1"/>
    <col min="14851" max="14851" width="23.5703125" style="1230" customWidth="1"/>
    <col min="14852" max="14855" width="9.140625" style="1230"/>
    <col min="14856" max="14856" width="17" style="1230" bestFit="1" customWidth="1"/>
    <col min="14857" max="15104" width="9.140625" style="1230"/>
    <col min="15105" max="15105" width="41.42578125" style="1230" customWidth="1"/>
    <col min="15106" max="15106" width="21.5703125" style="1230" customWidth="1"/>
    <col min="15107" max="15107" width="23.5703125" style="1230" customWidth="1"/>
    <col min="15108" max="15111" width="9.140625" style="1230"/>
    <col min="15112" max="15112" width="17" style="1230" bestFit="1" customWidth="1"/>
    <col min="15113" max="15360" width="9.140625" style="1230"/>
    <col min="15361" max="15361" width="41.42578125" style="1230" customWidth="1"/>
    <col min="15362" max="15362" width="21.5703125" style="1230" customWidth="1"/>
    <col min="15363" max="15363" width="23.5703125" style="1230" customWidth="1"/>
    <col min="15364" max="15367" width="9.140625" style="1230"/>
    <col min="15368" max="15368" width="17" style="1230" bestFit="1" customWidth="1"/>
    <col min="15369" max="15616" width="9.140625" style="1230"/>
    <col min="15617" max="15617" width="41.42578125" style="1230" customWidth="1"/>
    <col min="15618" max="15618" width="21.5703125" style="1230" customWidth="1"/>
    <col min="15619" max="15619" width="23.5703125" style="1230" customWidth="1"/>
    <col min="15620" max="15623" width="9.140625" style="1230"/>
    <col min="15624" max="15624" width="17" style="1230" bestFit="1" customWidth="1"/>
    <col min="15625" max="15872" width="9.140625" style="1230"/>
    <col min="15873" max="15873" width="41.42578125" style="1230" customWidth="1"/>
    <col min="15874" max="15874" width="21.5703125" style="1230" customWidth="1"/>
    <col min="15875" max="15875" width="23.5703125" style="1230" customWidth="1"/>
    <col min="15876" max="15879" width="9.140625" style="1230"/>
    <col min="15880" max="15880" width="17" style="1230" bestFit="1" customWidth="1"/>
    <col min="15881" max="16128" width="9.140625" style="1230"/>
    <col min="16129" max="16129" width="41.42578125" style="1230" customWidth="1"/>
    <col min="16130" max="16130" width="21.5703125" style="1230" customWidth="1"/>
    <col min="16131" max="16131" width="23.5703125" style="1230" customWidth="1"/>
    <col min="16132" max="16135" width="9.140625" style="1230"/>
    <col min="16136" max="16136" width="17" style="1230" bestFit="1" customWidth="1"/>
    <col min="16137" max="16384" width="9.140625" style="1230"/>
  </cols>
  <sheetData>
    <row r="1" spans="1:9" ht="15" customHeight="1">
      <c r="A1" s="1330" t="s">
        <v>1527</v>
      </c>
    </row>
    <row r="2" spans="1:9" ht="21" customHeight="1">
      <c r="A2" s="2005" t="s">
        <v>921</v>
      </c>
      <c r="B2" s="2005"/>
      <c r="C2" s="2005"/>
    </row>
    <row r="3" spans="1:9" ht="33" customHeight="1">
      <c r="A3" s="2015" t="s">
        <v>922</v>
      </c>
      <c r="B3" s="2015"/>
      <c r="C3" s="2015"/>
    </row>
    <row r="4" spans="1:9" ht="15" customHeight="1">
      <c r="A4" s="1232">
        <v>2015</v>
      </c>
      <c r="B4" s="1233"/>
      <c r="C4" s="1234" t="s">
        <v>671</v>
      </c>
      <c r="D4" s="1235"/>
    </row>
    <row r="5" spans="1:9" ht="10.5" customHeight="1">
      <c r="A5" s="2007" t="s">
        <v>912</v>
      </c>
      <c r="B5" s="1236"/>
      <c r="C5" s="1237"/>
      <c r="D5" s="1238"/>
    </row>
    <row r="6" spans="1:9" ht="10.5" customHeight="1">
      <c r="A6" s="2008"/>
      <c r="B6" s="2010" t="s">
        <v>923</v>
      </c>
      <c r="C6" s="2011"/>
      <c r="D6" s="1238"/>
    </row>
    <row r="7" spans="1:9" ht="10.5" customHeight="1">
      <c r="A7" s="2008"/>
      <c r="B7" s="1239"/>
      <c r="C7" s="1240"/>
      <c r="D7" s="1241"/>
    </row>
    <row r="8" spans="1:9" ht="10.5" customHeight="1">
      <c r="A8" s="2008"/>
      <c r="B8" s="2012" t="s">
        <v>913</v>
      </c>
      <c r="C8" s="2012" t="s">
        <v>914</v>
      </c>
      <c r="D8" s="1238"/>
    </row>
    <row r="9" spans="1:9" ht="10.5" customHeight="1">
      <c r="A9" s="2008"/>
      <c r="B9" s="2013"/>
      <c r="C9" s="2013"/>
      <c r="D9" s="1238"/>
    </row>
    <row r="10" spans="1:9" ht="10.5" customHeight="1">
      <c r="A10" s="2009"/>
      <c r="B10" s="2014"/>
      <c r="C10" s="2014"/>
    </row>
    <row r="11" spans="1:9" ht="12.95" customHeight="1"/>
    <row r="12" spans="1:9" ht="12.95" customHeight="1">
      <c r="A12" s="1242" t="s">
        <v>904</v>
      </c>
      <c r="B12" s="1263">
        <f>SUM(B14:B19)</f>
        <v>632</v>
      </c>
      <c r="C12" s="1263">
        <f>SUM(C14:C19)</f>
        <v>632</v>
      </c>
    </row>
    <row r="13" spans="1:9" ht="12.95" customHeight="1">
      <c r="A13" s="1242"/>
      <c r="B13" s="1263"/>
      <c r="C13" s="1263"/>
    </row>
    <row r="14" spans="1:9" ht="12.95" customHeight="1">
      <c r="A14" s="1230" t="s">
        <v>924</v>
      </c>
      <c r="B14" s="1264">
        <v>443</v>
      </c>
      <c r="C14" s="1241">
        <v>498</v>
      </c>
      <c r="D14" s="1233"/>
      <c r="E14" s="1235"/>
    </row>
    <row r="15" spans="1:9" ht="12.95" customHeight="1">
      <c r="A15" s="1230" t="s">
        <v>925</v>
      </c>
      <c r="B15" s="1265">
        <v>95</v>
      </c>
      <c r="C15" s="1241">
        <v>63</v>
      </c>
      <c r="D15" s="1233"/>
      <c r="E15" s="1246"/>
      <c r="H15" s="1233"/>
      <c r="I15" s="1234"/>
    </row>
    <row r="16" spans="1:9" ht="12.95" customHeight="1">
      <c r="A16" s="1230" t="s">
        <v>926</v>
      </c>
      <c r="B16" s="1244">
        <v>27</v>
      </c>
      <c r="C16" s="1241">
        <v>15</v>
      </c>
      <c r="D16" s="1247"/>
      <c r="E16" s="1241"/>
      <c r="H16" s="1248"/>
      <c r="I16" s="1249"/>
    </row>
    <row r="17" spans="1:9" ht="12.95" customHeight="1">
      <c r="A17" s="1250" t="s">
        <v>927</v>
      </c>
      <c r="B17" s="1264">
        <v>25</v>
      </c>
      <c r="C17" s="1241">
        <v>23</v>
      </c>
      <c r="E17" s="1238"/>
      <c r="H17" s="1250"/>
      <c r="I17" s="1251"/>
    </row>
    <row r="18" spans="1:9" ht="12.95" customHeight="1">
      <c r="A18" s="1250" t="s">
        <v>928</v>
      </c>
      <c r="B18" s="1264">
        <v>27</v>
      </c>
      <c r="C18" s="1241">
        <v>20</v>
      </c>
      <c r="H18" s="1250"/>
      <c r="I18" s="1252"/>
    </row>
    <row r="19" spans="1:9" ht="12.95" customHeight="1">
      <c r="A19" s="1250" t="s">
        <v>929</v>
      </c>
      <c r="B19" s="1265">
        <v>15</v>
      </c>
      <c r="C19" s="1241">
        <v>13</v>
      </c>
      <c r="H19" s="1250"/>
      <c r="I19" s="1246"/>
    </row>
    <row r="20" spans="1:9" ht="6.95" customHeight="1" thickBot="1">
      <c r="A20" s="1253"/>
      <c r="B20" s="1266"/>
      <c r="C20" s="1255"/>
      <c r="H20" s="1247"/>
      <c r="I20" s="1256"/>
    </row>
    <row r="21" spans="1:9" ht="3.75" customHeight="1" thickTop="1">
      <c r="A21" s="1247"/>
      <c r="B21" s="1267"/>
      <c r="C21" s="1233"/>
      <c r="H21" s="1247"/>
      <c r="I21" s="1256"/>
    </row>
    <row r="22" spans="1:9" s="1259" customFormat="1" ht="12.95" customHeight="1">
      <c r="A22" s="1258" t="s">
        <v>864</v>
      </c>
      <c r="B22" s="1258"/>
      <c r="C22" s="1258"/>
      <c r="D22" s="1258"/>
      <c r="E22" s="1258"/>
    </row>
    <row r="23" spans="1:9" ht="12" customHeight="1">
      <c r="A23" s="1250"/>
      <c r="B23" s="1241"/>
      <c r="H23" s="1250"/>
      <c r="I23" s="1251"/>
    </row>
    <row r="24" spans="1:9" s="1233" customFormat="1" ht="16.5" customHeight="1">
      <c r="A24" s="1260"/>
      <c r="B24" s="1261"/>
      <c r="H24" s="1247"/>
      <c r="I24" s="1262"/>
    </row>
    <row r="25" spans="1:9" ht="18" customHeight="1">
      <c r="C25" s="1247"/>
      <c r="D25" s="1257"/>
      <c r="I25" s="1230"/>
    </row>
    <row r="26" spans="1:9">
      <c r="D26" s="1231"/>
      <c r="I26" s="1230"/>
    </row>
    <row r="27" spans="1:9">
      <c r="D27" s="1231"/>
      <c r="I27" s="1230"/>
    </row>
    <row r="28" spans="1:9">
      <c r="D28" s="1231"/>
      <c r="I28" s="1230"/>
    </row>
    <row r="29" spans="1:9">
      <c r="D29" s="1231"/>
      <c r="I29" s="1230"/>
    </row>
    <row r="30" spans="1:9">
      <c r="D30" s="1231"/>
      <c r="I30" s="1230"/>
    </row>
    <row r="31" spans="1:9">
      <c r="D31" s="1231"/>
      <c r="I31" s="1230"/>
    </row>
    <row r="32" spans="1:9">
      <c r="D32" s="1231"/>
      <c r="I32" s="1230"/>
    </row>
    <row r="33" spans="4:9">
      <c r="D33" s="1231"/>
      <c r="I33" s="1230"/>
    </row>
    <row r="34" spans="4:9">
      <c r="D34" s="1231"/>
      <c r="I34" s="1230"/>
    </row>
    <row r="35" spans="4:9">
      <c r="D35" s="1231"/>
      <c r="I35" s="1230"/>
    </row>
    <row r="36" spans="4:9">
      <c r="D36" s="1231"/>
      <c r="I36" s="1230"/>
    </row>
  </sheetData>
  <mergeCells count="6">
    <mergeCell ref="A2:C2"/>
    <mergeCell ref="A3:C3"/>
    <mergeCell ref="A5:A10"/>
    <mergeCell ref="B6:C6"/>
    <mergeCell ref="B8:B10"/>
    <mergeCell ref="C8:C10"/>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81.xml><?xml version="1.0" encoding="utf-8"?>
<worksheet xmlns="http://schemas.openxmlformats.org/spreadsheetml/2006/main" xmlns:r="http://schemas.openxmlformats.org/officeDocument/2006/relationships">
  <dimension ref="A1:T991"/>
  <sheetViews>
    <sheetView workbookViewId="0"/>
  </sheetViews>
  <sheetFormatPr defaultRowHeight="12.75"/>
  <cols>
    <col min="1" max="1" width="25.28515625" style="1" customWidth="1"/>
    <col min="2" max="2" width="9.140625" style="1" customWidth="1"/>
    <col min="3" max="7" width="8.5703125" style="1" customWidth="1"/>
    <col min="8" max="8" width="9.7109375" style="1" customWidth="1"/>
    <col min="9" max="9" width="4.85546875" style="1177" customWidth="1"/>
    <col min="10" max="20" width="9.140625" style="1177"/>
    <col min="21" max="256" width="9.140625" style="1"/>
    <col min="257" max="257" width="25.28515625" style="1" customWidth="1"/>
    <col min="258" max="258" width="9.140625" style="1" customWidth="1"/>
    <col min="259" max="263" width="8.5703125" style="1" customWidth="1"/>
    <col min="264" max="264" width="9.7109375" style="1" customWidth="1"/>
    <col min="265" max="265" width="4.85546875" style="1" customWidth="1"/>
    <col min="266" max="512" width="9.140625" style="1"/>
    <col min="513" max="513" width="25.28515625" style="1" customWidth="1"/>
    <col min="514" max="514" width="9.140625" style="1" customWidth="1"/>
    <col min="515" max="519" width="8.5703125" style="1" customWidth="1"/>
    <col min="520" max="520" width="9.7109375" style="1" customWidth="1"/>
    <col min="521" max="521" width="4.85546875" style="1" customWidth="1"/>
    <col min="522" max="768" width="9.140625" style="1"/>
    <col min="769" max="769" width="25.28515625" style="1" customWidth="1"/>
    <col min="770" max="770" width="9.140625" style="1" customWidth="1"/>
    <col min="771" max="775" width="8.5703125" style="1" customWidth="1"/>
    <col min="776" max="776" width="9.7109375" style="1" customWidth="1"/>
    <col min="777" max="777" width="4.85546875" style="1" customWidth="1"/>
    <col min="778" max="1024" width="9.140625" style="1"/>
    <col min="1025" max="1025" width="25.28515625" style="1" customWidth="1"/>
    <col min="1026" max="1026" width="9.140625" style="1" customWidth="1"/>
    <col min="1027" max="1031" width="8.5703125" style="1" customWidth="1"/>
    <col min="1032" max="1032" width="9.7109375" style="1" customWidth="1"/>
    <col min="1033" max="1033" width="4.85546875" style="1" customWidth="1"/>
    <col min="1034" max="1280" width="9.140625" style="1"/>
    <col min="1281" max="1281" width="25.28515625" style="1" customWidth="1"/>
    <col min="1282" max="1282" width="9.140625" style="1" customWidth="1"/>
    <col min="1283" max="1287" width="8.5703125" style="1" customWidth="1"/>
    <col min="1288" max="1288" width="9.7109375" style="1" customWidth="1"/>
    <col min="1289" max="1289" width="4.85546875" style="1" customWidth="1"/>
    <col min="1290" max="1536" width="9.140625" style="1"/>
    <col min="1537" max="1537" width="25.28515625" style="1" customWidth="1"/>
    <col min="1538" max="1538" width="9.140625" style="1" customWidth="1"/>
    <col min="1539" max="1543" width="8.5703125" style="1" customWidth="1"/>
    <col min="1544" max="1544" width="9.7109375" style="1" customWidth="1"/>
    <col min="1545" max="1545" width="4.85546875" style="1" customWidth="1"/>
    <col min="1546" max="1792" width="9.140625" style="1"/>
    <col min="1793" max="1793" width="25.28515625" style="1" customWidth="1"/>
    <col min="1794" max="1794" width="9.140625" style="1" customWidth="1"/>
    <col min="1795" max="1799" width="8.5703125" style="1" customWidth="1"/>
    <col min="1800" max="1800" width="9.7109375" style="1" customWidth="1"/>
    <col min="1801" max="1801" width="4.85546875" style="1" customWidth="1"/>
    <col min="1802" max="2048" width="9.140625" style="1"/>
    <col min="2049" max="2049" width="25.28515625" style="1" customWidth="1"/>
    <col min="2050" max="2050" width="9.140625" style="1" customWidth="1"/>
    <col min="2051" max="2055" width="8.5703125" style="1" customWidth="1"/>
    <col min="2056" max="2056" width="9.7109375" style="1" customWidth="1"/>
    <col min="2057" max="2057" width="4.85546875" style="1" customWidth="1"/>
    <col min="2058" max="2304" width="9.140625" style="1"/>
    <col min="2305" max="2305" width="25.28515625" style="1" customWidth="1"/>
    <col min="2306" max="2306" width="9.140625" style="1" customWidth="1"/>
    <col min="2307" max="2311" width="8.5703125" style="1" customWidth="1"/>
    <col min="2312" max="2312" width="9.7109375" style="1" customWidth="1"/>
    <col min="2313" max="2313" width="4.85546875" style="1" customWidth="1"/>
    <col min="2314" max="2560" width="9.140625" style="1"/>
    <col min="2561" max="2561" width="25.28515625" style="1" customWidth="1"/>
    <col min="2562" max="2562" width="9.140625" style="1" customWidth="1"/>
    <col min="2563" max="2567" width="8.5703125" style="1" customWidth="1"/>
    <col min="2568" max="2568" width="9.7109375" style="1" customWidth="1"/>
    <col min="2569" max="2569" width="4.85546875" style="1" customWidth="1"/>
    <col min="2570" max="2816" width="9.140625" style="1"/>
    <col min="2817" max="2817" width="25.28515625" style="1" customWidth="1"/>
    <col min="2818" max="2818" width="9.140625" style="1" customWidth="1"/>
    <col min="2819" max="2823" width="8.5703125" style="1" customWidth="1"/>
    <col min="2824" max="2824" width="9.7109375" style="1" customWidth="1"/>
    <col min="2825" max="2825" width="4.85546875" style="1" customWidth="1"/>
    <col min="2826" max="3072" width="9.140625" style="1"/>
    <col min="3073" max="3073" width="25.28515625" style="1" customWidth="1"/>
    <col min="3074" max="3074" width="9.140625" style="1" customWidth="1"/>
    <col min="3075" max="3079" width="8.5703125" style="1" customWidth="1"/>
    <col min="3080" max="3080" width="9.7109375" style="1" customWidth="1"/>
    <col min="3081" max="3081" width="4.85546875" style="1" customWidth="1"/>
    <col min="3082" max="3328" width="9.140625" style="1"/>
    <col min="3329" max="3329" width="25.28515625" style="1" customWidth="1"/>
    <col min="3330" max="3330" width="9.140625" style="1" customWidth="1"/>
    <col min="3331" max="3335" width="8.5703125" style="1" customWidth="1"/>
    <col min="3336" max="3336" width="9.7109375" style="1" customWidth="1"/>
    <col min="3337" max="3337" width="4.85546875" style="1" customWidth="1"/>
    <col min="3338" max="3584" width="9.140625" style="1"/>
    <col min="3585" max="3585" width="25.28515625" style="1" customWidth="1"/>
    <col min="3586" max="3586" width="9.140625" style="1" customWidth="1"/>
    <col min="3587" max="3591" width="8.5703125" style="1" customWidth="1"/>
    <col min="3592" max="3592" width="9.7109375" style="1" customWidth="1"/>
    <col min="3593" max="3593" width="4.85546875" style="1" customWidth="1"/>
    <col min="3594" max="3840" width="9.140625" style="1"/>
    <col min="3841" max="3841" width="25.28515625" style="1" customWidth="1"/>
    <col min="3842" max="3842" width="9.140625" style="1" customWidth="1"/>
    <col min="3843" max="3847" width="8.5703125" style="1" customWidth="1"/>
    <col min="3848" max="3848" width="9.7109375" style="1" customWidth="1"/>
    <col min="3849" max="3849" width="4.85546875" style="1" customWidth="1"/>
    <col min="3850" max="4096" width="9.140625" style="1"/>
    <col min="4097" max="4097" width="25.28515625" style="1" customWidth="1"/>
    <col min="4098" max="4098" width="9.140625" style="1" customWidth="1"/>
    <col min="4099" max="4103" width="8.5703125" style="1" customWidth="1"/>
    <col min="4104" max="4104" width="9.7109375" style="1" customWidth="1"/>
    <col min="4105" max="4105" width="4.85546875" style="1" customWidth="1"/>
    <col min="4106" max="4352" width="9.140625" style="1"/>
    <col min="4353" max="4353" width="25.28515625" style="1" customWidth="1"/>
    <col min="4354" max="4354" width="9.140625" style="1" customWidth="1"/>
    <col min="4355" max="4359" width="8.5703125" style="1" customWidth="1"/>
    <col min="4360" max="4360" width="9.7109375" style="1" customWidth="1"/>
    <col min="4361" max="4361" width="4.85546875" style="1" customWidth="1"/>
    <col min="4362" max="4608" width="9.140625" style="1"/>
    <col min="4609" max="4609" width="25.28515625" style="1" customWidth="1"/>
    <col min="4610" max="4610" width="9.140625" style="1" customWidth="1"/>
    <col min="4611" max="4615" width="8.5703125" style="1" customWidth="1"/>
    <col min="4616" max="4616" width="9.7109375" style="1" customWidth="1"/>
    <col min="4617" max="4617" width="4.85546875" style="1" customWidth="1"/>
    <col min="4618" max="4864" width="9.140625" style="1"/>
    <col min="4865" max="4865" width="25.28515625" style="1" customWidth="1"/>
    <col min="4866" max="4866" width="9.140625" style="1" customWidth="1"/>
    <col min="4867" max="4871" width="8.5703125" style="1" customWidth="1"/>
    <col min="4872" max="4872" width="9.7109375" style="1" customWidth="1"/>
    <col min="4873" max="4873" width="4.85546875" style="1" customWidth="1"/>
    <col min="4874" max="5120" width="9.140625" style="1"/>
    <col min="5121" max="5121" width="25.28515625" style="1" customWidth="1"/>
    <col min="5122" max="5122" width="9.140625" style="1" customWidth="1"/>
    <col min="5123" max="5127" width="8.5703125" style="1" customWidth="1"/>
    <col min="5128" max="5128" width="9.7109375" style="1" customWidth="1"/>
    <col min="5129" max="5129" width="4.85546875" style="1" customWidth="1"/>
    <col min="5130" max="5376" width="9.140625" style="1"/>
    <col min="5377" max="5377" width="25.28515625" style="1" customWidth="1"/>
    <col min="5378" max="5378" width="9.140625" style="1" customWidth="1"/>
    <col min="5379" max="5383" width="8.5703125" style="1" customWidth="1"/>
    <col min="5384" max="5384" width="9.7109375" style="1" customWidth="1"/>
    <col min="5385" max="5385" width="4.85546875" style="1" customWidth="1"/>
    <col min="5386" max="5632" width="9.140625" style="1"/>
    <col min="5633" max="5633" width="25.28515625" style="1" customWidth="1"/>
    <col min="5634" max="5634" width="9.140625" style="1" customWidth="1"/>
    <col min="5635" max="5639" width="8.5703125" style="1" customWidth="1"/>
    <col min="5640" max="5640" width="9.7109375" style="1" customWidth="1"/>
    <col min="5641" max="5641" width="4.85546875" style="1" customWidth="1"/>
    <col min="5642" max="5888" width="9.140625" style="1"/>
    <col min="5889" max="5889" width="25.28515625" style="1" customWidth="1"/>
    <col min="5890" max="5890" width="9.140625" style="1" customWidth="1"/>
    <col min="5891" max="5895" width="8.5703125" style="1" customWidth="1"/>
    <col min="5896" max="5896" width="9.7109375" style="1" customWidth="1"/>
    <col min="5897" max="5897" width="4.85546875" style="1" customWidth="1"/>
    <col min="5898" max="6144" width="9.140625" style="1"/>
    <col min="6145" max="6145" width="25.28515625" style="1" customWidth="1"/>
    <col min="6146" max="6146" width="9.140625" style="1" customWidth="1"/>
    <col min="6147" max="6151" width="8.5703125" style="1" customWidth="1"/>
    <col min="6152" max="6152" width="9.7109375" style="1" customWidth="1"/>
    <col min="6153" max="6153" width="4.85546875" style="1" customWidth="1"/>
    <col min="6154" max="6400" width="9.140625" style="1"/>
    <col min="6401" max="6401" width="25.28515625" style="1" customWidth="1"/>
    <col min="6402" max="6402" width="9.140625" style="1" customWidth="1"/>
    <col min="6403" max="6407" width="8.5703125" style="1" customWidth="1"/>
    <col min="6408" max="6408" width="9.7109375" style="1" customWidth="1"/>
    <col min="6409" max="6409" width="4.85546875" style="1" customWidth="1"/>
    <col min="6410" max="6656" width="9.140625" style="1"/>
    <col min="6657" max="6657" width="25.28515625" style="1" customWidth="1"/>
    <col min="6658" max="6658" width="9.140625" style="1" customWidth="1"/>
    <col min="6659" max="6663" width="8.5703125" style="1" customWidth="1"/>
    <col min="6664" max="6664" width="9.7109375" style="1" customWidth="1"/>
    <col min="6665" max="6665" width="4.85546875" style="1" customWidth="1"/>
    <col min="6666" max="6912" width="9.140625" style="1"/>
    <col min="6913" max="6913" width="25.28515625" style="1" customWidth="1"/>
    <col min="6914" max="6914" width="9.140625" style="1" customWidth="1"/>
    <col min="6915" max="6919" width="8.5703125" style="1" customWidth="1"/>
    <col min="6920" max="6920" width="9.7109375" style="1" customWidth="1"/>
    <col min="6921" max="6921" width="4.85546875" style="1" customWidth="1"/>
    <col min="6922" max="7168" width="9.140625" style="1"/>
    <col min="7169" max="7169" width="25.28515625" style="1" customWidth="1"/>
    <col min="7170" max="7170" width="9.140625" style="1" customWidth="1"/>
    <col min="7171" max="7175" width="8.5703125" style="1" customWidth="1"/>
    <col min="7176" max="7176" width="9.7109375" style="1" customWidth="1"/>
    <col min="7177" max="7177" width="4.85546875" style="1" customWidth="1"/>
    <col min="7178" max="7424" width="9.140625" style="1"/>
    <col min="7425" max="7425" width="25.28515625" style="1" customWidth="1"/>
    <col min="7426" max="7426" width="9.140625" style="1" customWidth="1"/>
    <col min="7427" max="7431" width="8.5703125" style="1" customWidth="1"/>
    <col min="7432" max="7432" width="9.7109375" style="1" customWidth="1"/>
    <col min="7433" max="7433" width="4.85546875" style="1" customWidth="1"/>
    <col min="7434" max="7680" width="9.140625" style="1"/>
    <col min="7681" max="7681" width="25.28515625" style="1" customWidth="1"/>
    <col min="7682" max="7682" width="9.140625" style="1" customWidth="1"/>
    <col min="7683" max="7687" width="8.5703125" style="1" customWidth="1"/>
    <col min="7688" max="7688" width="9.7109375" style="1" customWidth="1"/>
    <col min="7689" max="7689" width="4.85546875" style="1" customWidth="1"/>
    <col min="7690" max="7936" width="9.140625" style="1"/>
    <col min="7937" max="7937" width="25.28515625" style="1" customWidth="1"/>
    <col min="7938" max="7938" width="9.140625" style="1" customWidth="1"/>
    <col min="7939" max="7943" width="8.5703125" style="1" customWidth="1"/>
    <col min="7944" max="7944" width="9.7109375" style="1" customWidth="1"/>
    <col min="7945" max="7945" width="4.85546875" style="1" customWidth="1"/>
    <col min="7946" max="8192" width="9.140625" style="1"/>
    <col min="8193" max="8193" width="25.28515625" style="1" customWidth="1"/>
    <col min="8194" max="8194" width="9.140625" style="1" customWidth="1"/>
    <col min="8195" max="8199" width="8.5703125" style="1" customWidth="1"/>
    <col min="8200" max="8200" width="9.7109375" style="1" customWidth="1"/>
    <col min="8201" max="8201" width="4.85546875" style="1" customWidth="1"/>
    <col min="8202" max="8448" width="9.140625" style="1"/>
    <col min="8449" max="8449" width="25.28515625" style="1" customWidth="1"/>
    <col min="8450" max="8450" width="9.140625" style="1" customWidth="1"/>
    <col min="8451" max="8455" width="8.5703125" style="1" customWidth="1"/>
    <col min="8456" max="8456" width="9.7109375" style="1" customWidth="1"/>
    <col min="8457" max="8457" width="4.85546875" style="1" customWidth="1"/>
    <col min="8458" max="8704" width="9.140625" style="1"/>
    <col min="8705" max="8705" width="25.28515625" style="1" customWidth="1"/>
    <col min="8706" max="8706" width="9.140625" style="1" customWidth="1"/>
    <col min="8707" max="8711" width="8.5703125" style="1" customWidth="1"/>
    <col min="8712" max="8712" width="9.7109375" style="1" customWidth="1"/>
    <col min="8713" max="8713" width="4.85546875" style="1" customWidth="1"/>
    <col min="8714" max="8960" width="9.140625" style="1"/>
    <col min="8961" max="8961" width="25.28515625" style="1" customWidth="1"/>
    <col min="8962" max="8962" width="9.140625" style="1" customWidth="1"/>
    <col min="8963" max="8967" width="8.5703125" style="1" customWidth="1"/>
    <col min="8968" max="8968" width="9.7109375" style="1" customWidth="1"/>
    <col min="8969" max="8969" width="4.85546875" style="1" customWidth="1"/>
    <col min="8970" max="9216" width="9.140625" style="1"/>
    <col min="9217" max="9217" width="25.28515625" style="1" customWidth="1"/>
    <col min="9218" max="9218" width="9.140625" style="1" customWidth="1"/>
    <col min="9219" max="9223" width="8.5703125" style="1" customWidth="1"/>
    <col min="9224" max="9224" width="9.7109375" style="1" customWidth="1"/>
    <col min="9225" max="9225" width="4.85546875" style="1" customWidth="1"/>
    <col min="9226" max="9472" width="9.140625" style="1"/>
    <col min="9473" max="9473" width="25.28515625" style="1" customWidth="1"/>
    <col min="9474" max="9474" width="9.140625" style="1" customWidth="1"/>
    <col min="9475" max="9479" width="8.5703125" style="1" customWidth="1"/>
    <col min="9480" max="9480" width="9.7109375" style="1" customWidth="1"/>
    <col min="9481" max="9481" width="4.85546875" style="1" customWidth="1"/>
    <col min="9482" max="9728" width="9.140625" style="1"/>
    <col min="9729" max="9729" width="25.28515625" style="1" customWidth="1"/>
    <col min="9730" max="9730" width="9.140625" style="1" customWidth="1"/>
    <col min="9731" max="9735" width="8.5703125" style="1" customWidth="1"/>
    <col min="9736" max="9736" width="9.7109375" style="1" customWidth="1"/>
    <col min="9737" max="9737" width="4.85546875" style="1" customWidth="1"/>
    <col min="9738" max="9984" width="9.140625" style="1"/>
    <col min="9985" max="9985" width="25.28515625" style="1" customWidth="1"/>
    <col min="9986" max="9986" width="9.140625" style="1" customWidth="1"/>
    <col min="9987" max="9991" width="8.5703125" style="1" customWidth="1"/>
    <col min="9992" max="9992" width="9.7109375" style="1" customWidth="1"/>
    <col min="9993" max="9993" width="4.85546875" style="1" customWidth="1"/>
    <col min="9994" max="10240" width="9.140625" style="1"/>
    <col min="10241" max="10241" width="25.28515625" style="1" customWidth="1"/>
    <col min="10242" max="10242" width="9.140625" style="1" customWidth="1"/>
    <col min="10243" max="10247" width="8.5703125" style="1" customWidth="1"/>
    <col min="10248" max="10248" width="9.7109375" style="1" customWidth="1"/>
    <col min="10249" max="10249" width="4.85546875" style="1" customWidth="1"/>
    <col min="10250" max="10496" width="9.140625" style="1"/>
    <col min="10497" max="10497" width="25.28515625" style="1" customWidth="1"/>
    <col min="10498" max="10498" width="9.140625" style="1" customWidth="1"/>
    <col min="10499" max="10503" width="8.5703125" style="1" customWidth="1"/>
    <col min="10504" max="10504" width="9.7109375" style="1" customWidth="1"/>
    <col min="10505" max="10505" width="4.85546875" style="1" customWidth="1"/>
    <col min="10506" max="10752" width="9.140625" style="1"/>
    <col min="10753" max="10753" width="25.28515625" style="1" customWidth="1"/>
    <col min="10754" max="10754" width="9.140625" style="1" customWidth="1"/>
    <col min="10755" max="10759" width="8.5703125" style="1" customWidth="1"/>
    <col min="10760" max="10760" width="9.7109375" style="1" customWidth="1"/>
    <col min="10761" max="10761" width="4.85546875" style="1" customWidth="1"/>
    <col min="10762" max="11008" width="9.140625" style="1"/>
    <col min="11009" max="11009" width="25.28515625" style="1" customWidth="1"/>
    <col min="11010" max="11010" width="9.140625" style="1" customWidth="1"/>
    <col min="11011" max="11015" width="8.5703125" style="1" customWidth="1"/>
    <col min="11016" max="11016" width="9.7109375" style="1" customWidth="1"/>
    <col min="11017" max="11017" width="4.85546875" style="1" customWidth="1"/>
    <col min="11018" max="11264" width="9.140625" style="1"/>
    <col min="11265" max="11265" width="25.28515625" style="1" customWidth="1"/>
    <col min="11266" max="11266" width="9.140625" style="1" customWidth="1"/>
    <col min="11267" max="11271" width="8.5703125" style="1" customWidth="1"/>
    <col min="11272" max="11272" width="9.7109375" style="1" customWidth="1"/>
    <col min="11273" max="11273" width="4.85546875" style="1" customWidth="1"/>
    <col min="11274" max="11520" width="9.140625" style="1"/>
    <col min="11521" max="11521" width="25.28515625" style="1" customWidth="1"/>
    <col min="11522" max="11522" width="9.140625" style="1" customWidth="1"/>
    <col min="11523" max="11527" width="8.5703125" style="1" customWidth="1"/>
    <col min="11528" max="11528" width="9.7109375" style="1" customWidth="1"/>
    <col min="11529" max="11529" width="4.85546875" style="1" customWidth="1"/>
    <col min="11530" max="11776" width="9.140625" style="1"/>
    <col min="11777" max="11777" width="25.28515625" style="1" customWidth="1"/>
    <col min="11778" max="11778" width="9.140625" style="1" customWidth="1"/>
    <col min="11779" max="11783" width="8.5703125" style="1" customWidth="1"/>
    <col min="11784" max="11784" width="9.7109375" style="1" customWidth="1"/>
    <col min="11785" max="11785" width="4.85546875" style="1" customWidth="1"/>
    <col min="11786" max="12032" width="9.140625" style="1"/>
    <col min="12033" max="12033" width="25.28515625" style="1" customWidth="1"/>
    <col min="12034" max="12034" width="9.140625" style="1" customWidth="1"/>
    <col min="12035" max="12039" width="8.5703125" style="1" customWidth="1"/>
    <col min="12040" max="12040" width="9.7109375" style="1" customWidth="1"/>
    <col min="12041" max="12041" width="4.85546875" style="1" customWidth="1"/>
    <col min="12042" max="12288" width="9.140625" style="1"/>
    <col min="12289" max="12289" width="25.28515625" style="1" customWidth="1"/>
    <col min="12290" max="12290" width="9.140625" style="1" customWidth="1"/>
    <col min="12291" max="12295" width="8.5703125" style="1" customWidth="1"/>
    <col min="12296" max="12296" width="9.7109375" style="1" customWidth="1"/>
    <col min="12297" max="12297" width="4.85546875" style="1" customWidth="1"/>
    <col min="12298" max="12544" width="9.140625" style="1"/>
    <col min="12545" max="12545" width="25.28515625" style="1" customWidth="1"/>
    <col min="12546" max="12546" width="9.140625" style="1" customWidth="1"/>
    <col min="12547" max="12551" width="8.5703125" style="1" customWidth="1"/>
    <col min="12552" max="12552" width="9.7109375" style="1" customWidth="1"/>
    <col min="12553" max="12553" width="4.85546875" style="1" customWidth="1"/>
    <col min="12554" max="12800" width="9.140625" style="1"/>
    <col min="12801" max="12801" width="25.28515625" style="1" customWidth="1"/>
    <col min="12802" max="12802" width="9.140625" style="1" customWidth="1"/>
    <col min="12803" max="12807" width="8.5703125" style="1" customWidth="1"/>
    <col min="12808" max="12808" width="9.7109375" style="1" customWidth="1"/>
    <col min="12809" max="12809" width="4.85546875" style="1" customWidth="1"/>
    <col min="12810" max="13056" width="9.140625" style="1"/>
    <col min="13057" max="13057" width="25.28515625" style="1" customWidth="1"/>
    <col min="13058" max="13058" width="9.140625" style="1" customWidth="1"/>
    <col min="13059" max="13063" width="8.5703125" style="1" customWidth="1"/>
    <col min="13064" max="13064" width="9.7109375" style="1" customWidth="1"/>
    <col min="13065" max="13065" width="4.85546875" style="1" customWidth="1"/>
    <col min="13066" max="13312" width="9.140625" style="1"/>
    <col min="13313" max="13313" width="25.28515625" style="1" customWidth="1"/>
    <col min="13314" max="13314" width="9.140625" style="1" customWidth="1"/>
    <col min="13315" max="13319" width="8.5703125" style="1" customWidth="1"/>
    <col min="13320" max="13320" width="9.7109375" style="1" customWidth="1"/>
    <col min="13321" max="13321" width="4.85546875" style="1" customWidth="1"/>
    <col min="13322" max="13568" width="9.140625" style="1"/>
    <col min="13569" max="13569" width="25.28515625" style="1" customWidth="1"/>
    <col min="13570" max="13570" width="9.140625" style="1" customWidth="1"/>
    <col min="13571" max="13575" width="8.5703125" style="1" customWidth="1"/>
    <col min="13576" max="13576" width="9.7109375" style="1" customWidth="1"/>
    <col min="13577" max="13577" width="4.85546875" style="1" customWidth="1"/>
    <col min="13578" max="13824" width="9.140625" style="1"/>
    <col min="13825" max="13825" width="25.28515625" style="1" customWidth="1"/>
    <col min="13826" max="13826" width="9.140625" style="1" customWidth="1"/>
    <col min="13827" max="13831" width="8.5703125" style="1" customWidth="1"/>
    <col min="13832" max="13832" width="9.7109375" style="1" customWidth="1"/>
    <col min="13833" max="13833" width="4.85546875" style="1" customWidth="1"/>
    <col min="13834" max="14080" width="9.140625" style="1"/>
    <col min="14081" max="14081" width="25.28515625" style="1" customWidth="1"/>
    <col min="14082" max="14082" width="9.140625" style="1" customWidth="1"/>
    <col min="14083" max="14087" width="8.5703125" style="1" customWidth="1"/>
    <col min="14088" max="14088" width="9.7109375" style="1" customWidth="1"/>
    <col min="14089" max="14089" width="4.85546875" style="1" customWidth="1"/>
    <col min="14090" max="14336" width="9.140625" style="1"/>
    <col min="14337" max="14337" width="25.28515625" style="1" customWidth="1"/>
    <col min="14338" max="14338" width="9.140625" style="1" customWidth="1"/>
    <col min="14339" max="14343" width="8.5703125" style="1" customWidth="1"/>
    <col min="14344" max="14344" width="9.7109375" style="1" customWidth="1"/>
    <col min="14345" max="14345" width="4.85546875" style="1" customWidth="1"/>
    <col min="14346" max="14592" width="9.140625" style="1"/>
    <col min="14593" max="14593" width="25.28515625" style="1" customWidth="1"/>
    <col min="14594" max="14594" width="9.140625" style="1" customWidth="1"/>
    <col min="14595" max="14599" width="8.5703125" style="1" customWidth="1"/>
    <col min="14600" max="14600" width="9.7109375" style="1" customWidth="1"/>
    <col min="14601" max="14601" width="4.85546875" style="1" customWidth="1"/>
    <col min="14602" max="14848" width="9.140625" style="1"/>
    <col min="14849" max="14849" width="25.28515625" style="1" customWidth="1"/>
    <col min="14850" max="14850" width="9.140625" style="1" customWidth="1"/>
    <col min="14851" max="14855" width="8.5703125" style="1" customWidth="1"/>
    <col min="14856" max="14856" width="9.7109375" style="1" customWidth="1"/>
    <col min="14857" max="14857" width="4.85546875" style="1" customWidth="1"/>
    <col min="14858" max="15104" width="9.140625" style="1"/>
    <col min="15105" max="15105" width="25.28515625" style="1" customWidth="1"/>
    <col min="15106" max="15106" width="9.140625" style="1" customWidth="1"/>
    <col min="15107" max="15111" width="8.5703125" style="1" customWidth="1"/>
    <col min="15112" max="15112" width="9.7109375" style="1" customWidth="1"/>
    <col min="15113" max="15113" width="4.85546875" style="1" customWidth="1"/>
    <col min="15114" max="15360" width="9.140625" style="1"/>
    <col min="15361" max="15361" width="25.28515625" style="1" customWidth="1"/>
    <col min="15362" max="15362" width="9.140625" style="1" customWidth="1"/>
    <col min="15363" max="15367" width="8.5703125" style="1" customWidth="1"/>
    <col min="15368" max="15368" width="9.7109375" style="1" customWidth="1"/>
    <col min="15369" max="15369" width="4.85546875" style="1" customWidth="1"/>
    <col min="15370" max="15616" width="9.140625" style="1"/>
    <col min="15617" max="15617" width="25.28515625" style="1" customWidth="1"/>
    <col min="15618" max="15618" width="9.140625" style="1" customWidth="1"/>
    <col min="15619" max="15623" width="8.5703125" style="1" customWidth="1"/>
    <col min="15624" max="15624" width="9.7109375" style="1" customWidth="1"/>
    <col min="15625" max="15625" width="4.85546875" style="1" customWidth="1"/>
    <col min="15626" max="15872" width="9.140625" style="1"/>
    <col min="15873" max="15873" width="25.28515625" style="1" customWidth="1"/>
    <col min="15874" max="15874" width="9.140625" style="1" customWidth="1"/>
    <col min="15875" max="15879" width="8.5703125" style="1" customWidth="1"/>
    <col min="15880" max="15880" width="9.7109375" style="1" customWidth="1"/>
    <col min="15881" max="15881" width="4.85546875" style="1" customWidth="1"/>
    <col min="15882" max="16128" width="9.140625" style="1"/>
    <col min="16129" max="16129" width="25.28515625" style="1" customWidth="1"/>
    <col min="16130" max="16130" width="9.140625" style="1" customWidth="1"/>
    <col min="16131" max="16135" width="8.5703125" style="1" customWidth="1"/>
    <col min="16136" max="16136" width="9.7109375" style="1" customWidth="1"/>
    <col min="16137" max="16137" width="4.85546875" style="1" customWidth="1"/>
    <col min="16138" max="16384" width="9.140625" style="1"/>
  </cols>
  <sheetData>
    <row r="1" spans="1:20" ht="15" customHeight="1">
      <c r="A1" s="1330" t="s">
        <v>1527</v>
      </c>
      <c r="B1" s="5"/>
      <c r="C1" s="5"/>
      <c r="D1" s="5"/>
      <c r="E1" s="5"/>
      <c r="F1" s="5"/>
      <c r="G1" s="5"/>
      <c r="H1" s="5"/>
    </row>
    <row r="2" spans="1:20" ht="21" customHeight="1">
      <c r="A2" s="1766" t="s">
        <v>930</v>
      </c>
      <c r="B2" s="1766"/>
      <c r="C2" s="1766"/>
      <c r="D2" s="1766"/>
      <c r="E2" s="1766"/>
      <c r="F2" s="1766"/>
      <c r="G2" s="1766"/>
      <c r="H2" s="1766"/>
    </row>
    <row r="3" spans="1:20" ht="33" customHeight="1">
      <c r="A3" s="1988" t="s">
        <v>931</v>
      </c>
      <c r="B3" s="1988"/>
      <c r="C3" s="1988"/>
      <c r="D3" s="1988"/>
      <c r="E3" s="1988"/>
      <c r="F3" s="1988"/>
      <c r="G3" s="1988"/>
      <c r="H3" s="1988"/>
    </row>
    <row r="4" spans="1:20" ht="15" customHeight="1">
      <c r="A4" s="2">
        <v>2015</v>
      </c>
      <c r="B4" s="2"/>
      <c r="C4" s="2"/>
      <c r="D4" s="4"/>
      <c r="E4" s="4"/>
      <c r="F4" s="4"/>
      <c r="G4" s="4"/>
      <c r="H4" s="1169" t="s">
        <v>671</v>
      </c>
    </row>
    <row r="5" spans="1:20" ht="21.75" customHeight="1">
      <c r="A5" s="1989" t="s">
        <v>420</v>
      </c>
      <c r="B5" s="2016" t="s">
        <v>9</v>
      </c>
      <c r="C5" s="2019" t="s">
        <v>932</v>
      </c>
      <c r="D5" s="2020"/>
      <c r="E5" s="2019" t="s">
        <v>933</v>
      </c>
      <c r="F5" s="2021"/>
      <c r="G5" s="2021"/>
      <c r="H5" s="2022"/>
    </row>
    <row r="6" spans="1:20" ht="15" hidden="1" customHeight="1">
      <c r="A6" s="1990"/>
      <c r="B6" s="2017"/>
      <c r="C6" s="1268"/>
      <c r="D6" s="1269"/>
      <c r="E6" s="1269"/>
      <c r="F6" s="1269"/>
      <c r="G6" s="1269"/>
      <c r="H6" s="1270"/>
    </row>
    <row r="7" spans="1:20" ht="48.75" customHeight="1">
      <c r="A7" s="1991"/>
      <c r="B7" s="2018"/>
      <c r="C7" s="1172" t="s">
        <v>165</v>
      </c>
      <c r="D7" s="1271" t="s">
        <v>934</v>
      </c>
      <c r="E7" s="1172" t="s">
        <v>9</v>
      </c>
      <c r="F7" s="1172" t="s">
        <v>935</v>
      </c>
      <c r="G7" s="1172" t="s">
        <v>936</v>
      </c>
      <c r="H7" s="1172" t="s">
        <v>937</v>
      </c>
    </row>
    <row r="8" spans="1:20" s="1177" customFormat="1" ht="12.95" customHeight="1">
      <c r="A8" s="1174"/>
      <c r="B8" s="1174"/>
      <c r="C8" s="1174"/>
      <c r="D8" s="1174"/>
      <c r="E8" s="1174"/>
      <c r="F8" s="1174"/>
      <c r="G8" s="1174"/>
      <c r="H8" s="1174"/>
    </row>
    <row r="9" spans="1:20" s="1178" customFormat="1" ht="12.95" customHeight="1">
      <c r="A9" s="1178" t="s">
        <v>26</v>
      </c>
      <c r="B9" s="1179">
        <f>+B11+B19+B21</f>
        <v>1306</v>
      </c>
      <c r="C9" s="1179">
        <f t="shared" ref="C9:H9" si="0">+C11+C19+C21</f>
        <v>28</v>
      </c>
      <c r="D9" s="1179">
        <f t="shared" si="0"/>
        <v>28</v>
      </c>
      <c r="E9" s="1179">
        <f t="shared" si="0"/>
        <v>1278</v>
      </c>
      <c r="F9" s="1179">
        <f t="shared" si="0"/>
        <v>130</v>
      </c>
      <c r="G9" s="1179">
        <f t="shared" si="0"/>
        <v>78</v>
      </c>
      <c r="H9" s="1179">
        <f t="shared" si="0"/>
        <v>6</v>
      </c>
      <c r="I9" s="1272"/>
      <c r="J9" s="1272"/>
      <c r="K9" s="1272"/>
      <c r="L9" s="1272"/>
      <c r="M9" s="1273"/>
      <c r="N9" s="1273"/>
      <c r="O9" s="1273"/>
      <c r="P9" s="1273"/>
      <c r="Q9" s="1273"/>
      <c r="R9" s="1273"/>
      <c r="S9" s="1273"/>
      <c r="T9" s="1273"/>
    </row>
    <row r="10" spans="1:20" s="1178" customFormat="1" ht="12.95" customHeight="1">
      <c r="B10" s="1179"/>
      <c r="C10" s="1179"/>
      <c r="D10" s="1179"/>
      <c r="E10" s="1179"/>
      <c r="F10" s="1179"/>
      <c r="G10" s="1179"/>
      <c r="H10" s="1179"/>
      <c r="I10" s="1272"/>
      <c r="J10" s="1272"/>
      <c r="K10" s="1272"/>
      <c r="L10" s="1272"/>
      <c r="M10" s="1273"/>
      <c r="N10" s="1273"/>
      <c r="O10" s="1273"/>
      <c r="P10" s="1273"/>
      <c r="Q10" s="1273"/>
      <c r="R10" s="1273"/>
      <c r="S10" s="1273"/>
      <c r="T10" s="1273"/>
    </row>
    <row r="11" spans="1:20" s="1178" customFormat="1" ht="12.95" customHeight="1">
      <c r="A11" s="1178" t="s">
        <v>421</v>
      </c>
      <c r="B11" s="1179">
        <f t="shared" ref="B11:H11" si="1">SUM(B13:B17)</f>
        <v>1247</v>
      </c>
      <c r="C11" s="1179">
        <f t="shared" si="1"/>
        <v>21</v>
      </c>
      <c r="D11" s="1179">
        <f t="shared" si="1"/>
        <v>21</v>
      </c>
      <c r="E11" s="1179">
        <f t="shared" si="1"/>
        <v>1226</v>
      </c>
      <c r="F11" s="1179">
        <f t="shared" si="1"/>
        <v>121</v>
      </c>
      <c r="G11" s="1179">
        <f t="shared" si="1"/>
        <v>77</v>
      </c>
      <c r="H11" s="1179">
        <f t="shared" si="1"/>
        <v>6</v>
      </c>
      <c r="I11" s="1272"/>
      <c r="J11" s="1272"/>
      <c r="K11" s="1272"/>
      <c r="L11" s="1272"/>
      <c r="M11" s="1273"/>
      <c r="N11" s="1273"/>
      <c r="O11" s="1273"/>
      <c r="P11" s="1273"/>
      <c r="Q11" s="1273"/>
      <c r="R11" s="1273"/>
      <c r="S11" s="1273"/>
      <c r="T11" s="1273"/>
    </row>
    <row r="12" spans="1:20" s="1178" customFormat="1" ht="12.95" customHeight="1">
      <c r="B12" s="1179"/>
      <c r="C12" s="1179"/>
      <c r="D12" s="1179"/>
      <c r="E12" s="1179"/>
      <c r="F12" s="1179"/>
      <c r="G12" s="1179"/>
      <c r="H12" s="1179"/>
      <c r="I12" s="1272"/>
      <c r="J12" s="1272"/>
      <c r="K12" s="1272"/>
      <c r="L12" s="1272"/>
      <c r="M12" s="1273"/>
      <c r="N12" s="1273"/>
      <c r="O12" s="1273"/>
      <c r="P12" s="1273"/>
      <c r="Q12" s="1273"/>
      <c r="R12" s="1273"/>
      <c r="S12" s="1273"/>
      <c r="T12" s="1273"/>
    </row>
    <row r="13" spans="1:20" s="1181" customFormat="1" ht="12.95" customHeight="1">
      <c r="A13" s="1181" t="s">
        <v>50</v>
      </c>
      <c r="B13" s="1274">
        <v>289</v>
      </c>
      <c r="C13" s="1186">
        <v>5</v>
      </c>
      <c r="D13" s="1275">
        <v>5</v>
      </c>
      <c r="E13" s="1276">
        <v>284</v>
      </c>
      <c r="F13" s="1277">
        <v>38</v>
      </c>
      <c r="G13" s="1278">
        <v>31</v>
      </c>
      <c r="H13" s="1186">
        <v>3</v>
      </c>
      <c r="I13" s="1272"/>
      <c r="J13" s="1272"/>
      <c r="K13" s="1272"/>
      <c r="L13" s="1272"/>
      <c r="M13" s="1279"/>
      <c r="N13" s="1279"/>
      <c r="O13" s="1279"/>
      <c r="P13" s="1279"/>
      <c r="Q13" s="1279"/>
      <c r="R13" s="1279"/>
      <c r="S13" s="1279"/>
      <c r="T13" s="1279"/>
    </row>
    <row r="14" spans="1:20" s="1181" customFormat="1" ht="12.95" customHeight="1">
      <c r="A14" s="1181" t="s">
        <v>51</v>
      </c>
      <c r="B14" s="1274">
        <v>258</v>
      </c>
      <c r="C14" s="1186">
        <v>5</v>
      </c>
      <c r="D14" s="1275">
        <v>5</v>
      </c>
      <c r="E14" s="1276">
        <v>253</v>
      </c>
      <c r="F14" s="1277">
        <v>34</v>
      </c>
      <c r="G14" s="1278">
        <v>27</v>
      </c>
      <c r="H14" s="1186">
        <v>2</v>
      </c>
      <c r="I14" s="1272"/>
      <c r="J14" s="1272"/>
      <c r="K14" s="1272"/>
      <c r="L14" s="1272"/>
      <c r="M14" s="1279"/>
      <c r="N14" s="1279"/>
      <c r="O14" s="1279"/>
      <c r="P14" s="1279"/>
      <c r="Q14" s="1279"/>
      <c r="R14" s="1279"/>
      <c r="S14" s="1279"/>
      <c r="T14" s="1279"/>
    </row>
    <row r="15" spans="1:20" s="1181" customFormat="1" ht="12.95" customHeight="1">
      <c r="A15" s="1181" t="s">
        <v>731</v>
      </c>
      <c r="B15" s="1274">
        <v>627</v>
      </c>
      <c r="C15" s="1186">
        <v>10</v>
      </c>
      <c r="D15" s="1275">
        <v>10</v>
      </c>
      <c r="E15" s="1276">
        <v>617</v>
      </c>
      <c r="F15" s="1277">
        <v>37</v>
      </c>
      <c r="G15" s="1278">
        <v>10</v>
      </c>
      <c r="H15" s="1186">
        <v>0</v>
      </c>
      <c r="I15" s="1272"/>
      <c r="J15" s="1272"/>
      <c r="K15" s="1272"/>
      <c r="L15" s="1272"/>
      <c r="M15" s="1279"/>
      <c r="N15" s="1279"/>
      <c r="O15" s="1279"/>
      <c r="P15" s="1279"/>
      <c r="Q15" s="1279"/>
      <c r="R15" s="1279"/>
      <c r="S15" s="1279"/>
      <c r="T15" s="1279"/>
    </row>
    <row r="16" spans="1:20" s="1181" customFormat="1" ht="12.95" customHeight="1">
      <c r="A16" s="1181" t="s">
        <v>423</v>
      </c>
      <c r="B16" s="1274">
        <v>51</v>
      </c>
      <c r="C16" s="1186">
        <v>1</v>
      </c>
      <c r="D16" s="1275">
        <v>1</v>
      </c>
      <c r="E16" s="1276">
        <v>50</v>
      </c>
      <c r="F16" s="1275">
        <v>8</v>
      </c>
      <c r="G16" s="1186">
        <v>6</v>
      </c>
      <c r="H16" s="1186">
        <v>1</v>
      </c>
      <c r="I16" s="1272"/>
      <c r="J16" s="1272"/>
      <c r="K16" s="1272"/>
      <c r="L16" s="1272"/>
      <c r="M16" s="1279"/>
      <c r="N16" s="1279"/>
      <c r="O16" s="1279"/>
      <c r="P16" s="1279"/>
      <c r="Q16" s="1279"/>
      <c r="R16" s="1279"/>
      <c r="S16" s="1279"/>
      <c r="T16" s="1279"/>
    </row>
    <row r="17" spans="1:20" s="1181" customFormat="1" ht="12.95" customHeight="1">
      <c r="A17" s="1181" t="s">
        <v>424</v>
      </c>
      <c r="B17" s="1274">
        <v>22</v>
      </c>
      <c r="C17" s="1280">
        <v>0</v>
      </c>
      <c r="D17" s="1275">
        <v>0</v>
      </c>
      <c r="E17" s="1276">
        <v>22</v>
      </c>
      <c r="F17" s="1275">
        <v>4</v>
      </c>
      <c r="G17" s="1186">
        <v>3</v>
      </c>
      <c r="H17" s="1186">
        <v>0</v>
      </c>
      <c r="I17" s="1272"/>
      <c r="J17" s="1272"/>
      <c r="K17" s="1272"/>
      <c r="L17" s="1272"/>
      <c r="M17" s="1279"/>
      <c r="N17" s="1279"/>
      <c r="O17" s="1279"/>
      <c r="P17" s="1279"/>
      <c r="Q17" s="1279"/>
      <c r="R17" s="1279"/>
      <c r="S17" s="1279"/>
      <c r="T17" s="1279"/>
    </row>
    <row r="18" spans="1:20" s="1181" customFormat="1" ht="12.95" customHeight="1">
      <c r="B18" s="1274"/>
      <c r="C18" s="1280"/>
      <c r="D18" s="1275"/>
      <c r="E18" s="1276"/>
      <c r="F18" s="1275"/>
      <c r="G18" s="1186"/>
      <c r="H18" s="1186"/>
      <c r="I18" s="1272"/>
      <c r="J18" s="1272"/>
      <c r="K18" s="1272"/>
      <c r="L18" s="1272"/>
      <c r="M18" s="1279"/>
      <c r="N18" s="1279"/>
      <c r="O18" s="1279"/>
      <c r="P18" s="1279"/>
      <c r="Q18" s="1279"/>
      <c r="R18" s="1279"/>
      <c r="S18" s="1279"/>
      <c r="T18" s="1279"/>
    </row>
    <row r="19" spans="1:20" s="1178" customFormat="1" ht="12.95" customHeight="1">
      <c r="A19" s="1178" t="s">
        <v>425</v>
      </c>
      <c r="B19" s="1274">
        <v>30</v>
      </c>
      <c r="C19" s="1274">
        <v>5</v>
      </c>
      <c r="D19" s="1281">
        <v>5</v>
      </c>
      <c r="E19" s="1276">
        <v>25</v>
      </c>
      <c r="F19" s="1281">
        <v>8</v>
      </c>
      <c r="G19" s="1274">
        <v>1</v>
      </c>
      <c r="H19" s="1274">
        <v>0</v>
      </c>
      <c r="I19" s="1272"/>
      <c r="J19" s="1272"/>
      <c r="K19" s="1272"/>
      <c r="L19" s="1272"/>
      <c r="M19" s="1273"/>
      <c r="N19" s="1273"/>
      <c r="O19" s="1273"/>
      <c r="P19" s="1273"/>
      <c r="Q19" s="1273"/>
      <c r="R19" s="1273"/>
      <c r="S19" s="1273"/>
      <c r="T19" s="1273"/>
    </row>
    <row r="20" spans="1:20" s="1178" customFormat="1" ht="12.95" customHeight="1">
      <c r="B20" s="1274"/>
      <c r="C20" s="1274"/>
      <c r="D20" s="1281"/>
      <c r="E20" s="1276"/>
      <c r="F20" s="1281"/>
      <c r="G20" s="1274"/>
      <c r="H20" s="1274"/>
      <c r="I20" s="1272"/>
      <c r="J20" s="1272"/>
      <c r="K20" s="1272"/>
      <c r="L20" s="1272"/>
      <c r="M20" s="1273"/>
      <c r="N20" s="1273"/>
      <c r="O20" s="1273"/>
      <c r="P20" s="1273"/>
      <c r="Q20" s="1273"/>
      <c r="R20" s="1273"/>
      <c r="S20" s="1273"/>
      <c r="T20" s="1273"/>
    </row>
    <row r="21" spans="1:20" s="1178" customFormat="1" ht="13.5" customHeight="1">
      <c r="A21" s="1178" t="s">
        <v>426</v>
      </c>
      <c r="B21" s="1274">
        <v>29</v>
      </c>
      <c r="C21" s="1274">
        <v>2</v>
      </c>
      <c r="D21" s="1281">
        <v>2</v>
      </c>
      <c r="E21" s="1276">
        <v>27</v>
      </c>
      <c r="F21" s="1281">
        <v>1</v>
      </c>
      <c r="G21" s="1274">
        <v>0</v>
      </c>
      <c r="H21" s="1274">
        <v>0</v>
      </c>
      <c r="I21" s="1272"/>
      <c r="J21" s="1272"/>
      <c r="K21" s="1272"/>
      <c r="L21" s="1272"/>
      <c r="M21" s="1273"/>
      <c r="N21" s="1273"/>
      <c r="O21" s="1273"/>
      <c r="P21" s="1273"/>
      <c r="Q21" s="1273"/>
      <c r="R21" s="1273"/>
      <c r="S21" s="1273"/>
      <c r="T21" s="1273"/>
    </row>
    <row r="22" spans="1:20" s="1178" customFormat="1" ht="6.95" customHeight="1" thickBot="1">
      <c r="A22" s="1189"/>
      <c r="B22" s="1189"/>
      <c r="C22" s="1189"/>
      <c r="D22" s="1189"/>
      <c r="E22" s="1189"/>
      <c r="F22" s="1189"/>
      <c r="G22" s="1189"/>
      <c r="H22" s="1189"/>
      <c r="I22" s="1177"/>
      <c r="J22" s="1177"/>
      <c r="K22" s="1177"/>
      <c r="L22" s="1177"/>
      <c r="M22" s="1273"/>
      <c r="N22" s="1273"/>
      <c r="O22" s="1273"/>
      <c r="P22" s="1273"/>
      <c r="Q22" s="1273"/>
      <c r="R22" s="1273"/>
      <c r="S22" s="1273"/>
      <c r="T22" s="1273"/>
    </row>
    <row r="23" spans="1:20" s="1178" customFormat="1" ht="3.75" customHeight="1" thickTop="1">
      <c r="A23" s="1229"/>
      <c r="B23" s="1229"/>
      <c r="C23" s="1229"/>
      <c r="D23" s="1229"/>
      <c r="E23" s="1229"/>
      <c r="F23" s="1229"/>
      <c r="G23" s="1229"/>
      <c r="H23" s="1229"/>
      <c r="I23" s="1177"/>
      <c r="J23" s="1177"/>
      <c r="K23" s="1177"/>
      <c r="L23" s="1177"/>
      <c r="M23" s="1273"/>
      <c r="N23" s="1273"/>
      <c r="O23" s="1273"/>
      <c r="P23" s="1273"/>
      <c r="Q23" s="1273"/>
      <c r="R23" s="1273"/>
      <c r="S23" s="1273"/>
      <c r="T23" s="1273"/>
    </row>
    <row r="24" spans="1:20" s="1191" customFormat="1" ht="12.95" customHeight="1">
      <c r="B24" s="1217"/>
      <c r="C24" s="1217"/>
      <c r="D24" s="1217"/>
      <c r="E24" s="1217"/>
    </row>
    <row r="25" spans="1:20">
      <c r="A25" s="5"/>
      <c r="B25" s="5"/>
      <c r="C25" s="5"/>
      <c r="D25" s="5"/>
      <c r="E25" s="5"/>
      <c r="F25" s="5"/>
      <c r="G25" s="5"/>
      <c r="H25" s="5"/>
    </row>
    <row r="26" spans="1:20">
      <c r="A26" s="5"/>
      <c r="B26" s="5"/>
      <c r="C26" s="5"/>
      <c r="D26" s="5"/>
      <c r="E26" s="5"/>
      <c r="F26" s="5"/>
      <c r="G26" s="5"/>
      <c r="H26" s="5"/>
    </row>
    <row r="27" spans="1:20">
      <c r="A27" s="5"/>
      <c r="B27" s="5"/>
      <c r="C27" s="5"/>
      <c r="D27" s="5"/>
      <c r="E27" s="5"/>
      <c r="F27" s="5"/>
      <c r="G27" s="5"/>
      <c r="H27" s="5"/>
    </row>
    <row r="28" spans="1:20">
      <c r="A28" s="5"/>
      <c r="B28" s="5"/>
      <c r="C28" s="5"/>
      <c r="D28" s="5"/>
      <c r="E28" s="5"/>
      <c r="F28" s="5"/>
      <c r="G28" s="5"/>
      <c r="H28" s="5"/>
    </row>
    <row r="29" spans="1:20">
      <c r="A29" s="5"/>
      <c r="B29" s="5"/>
      <c r="C29" s="5"/>
      <c r="D29" s="5"/>
      <c r="E29" s="5"/>
      <c r="F29" s="5"/>
      <c r="G29" s="5"/>
      <c r="H29" s="5"/>
    </row>
    <row r="30" spans="1:20">
      <c r="A30" s="5"/>
      <c r="B30" s="5"/>
      <c r="C30" s="5"/>
      <c r="D30" s="5"/>
      <c r="E30" s="5"/>
      <c r="F30" s="5"/>
      <c r="G30" s="5"/>
      <c r="H30" s="5"/>
    </row>
    <row r="31" spans="1:20">
      <c r="A31" s="5"/>
      <c r="B31" s="5"/>
      <c r="C31" s="5"/>
      <c r="D31" s="5"/>
      <c r="E31" s="5"/>
      <c r="F31" s="5"/>
      <c r="G31" s="5"/>
      <c r="H31" s="5"/>
    </row>
    <row r="32" spans="1:20">
      <c r="A32" s="5"/>
      <c r="B32" s="5"/>
      <c r="C32" s="5"/>
      <c r="D32" s="5"/>
      <c r="E32" s="5"/>
      <c r="F32" s="5"/>
      <c r="G32" s="5"/>
      <c r="H32" s="5"/>
    </row>
    <row r="33" spans="1:8">
      <c r="A33" s="5"/>
      <c r="B33" s="5"/>
      <c r="C33" s="5"/>
      <c r="D33" s="5"/>
      <c r="E33" s="5"/>
      <c r="F33" s="5"/>
      <c r="G33" s="5"/>
      <c r="H33" s="5"/>
    </row>
    <row r="34" spans="1:8">
      <c r="A34" s="5"/>
      <c r="B34" s="5"/>
      <c r="C34" s="5"/>
      <c r="D34" s="5"/>
      <c r="E34" s="5"/>
      <c r="F34" s="5"/>
      <c r="G34" s="5"/>
      <c r="H34" s="5"/>
    </row>
    <row r="35" spans="1:8">
      <c r="A35" s="5"/>
      <c r="B35" s="5"/>
      <c r="C35" s="5"/>
      <c r="D35" s="5"/>
      <c r="E35" s="5"/>
      <c r="F35" s="5"/>
      <c r="G35" s="5"/>
      <c r="H35" s="5"/>
    </row>
    <row r="36" spans="1:8">
      <c r="A36" s="5"/>
      <c r="B36" s="5"/>
      <c r="C36" s="5"/>
      <c r="D36" s="5"/>
      <c r="E36" s="5"/>
      <c r="F36" s="5"/>
      <c r="G36" s="5"/>
      <c r="H36" s="5"/>
    </row>
    <row r="37" spans="1:8">
      <c r="A37" s="5"/>
      <c r="B37" s="5"/>
      <c r="C37" s="5"/>
      <c r="D37" s="5"/>
      <c r="E37" s="5"/>
      <c r="F37" s="5"/>
      <c r="G37" s="5"/>
      <c r="H37" s="5"/>
    </row>
    <row r="38" spans="1:8">
      <c r="A38" s="5"/>
      <c r="B38" s="5"/>
      <c r="C38" s="5"/>
      <c r="D38" s="5"/>
      <c r="E38" s="5"/>
      <c r="F38" s="5"/>
      <c r="G38" s="5"/>
      <c r="H38" s="5"/>
    </row>
    <row r="39" spans="1:8">
      <c r="A39" s="5"/>
      <c r="B39" s="5"/>
      <c r="C39" s="5"/>
      <c r="D39" s="5"/>
      <c r="E39" s="5"/>
      <c r="F39" s="5"/>
      <c r="G39" s="5"/>
      <c r="H39" s="5"/>
    </row>
    <row r="40" spans="1:8">
      <c r="A40" s="5"/>
      <c r="B40" s="5"/>
      <c r="C40" s="5"/>
      <c r="D40" s="5"/>
      <c r="E40" s="5"/>
      <c r="F40" s="5"/>
      <c r="G40" s="5"/>
      <c r="H40" s="5"/>
    </row>
    <row r="41" spans="1:8">
      <c r="A41" s="5"/>
      <c r="B41" s="5"/>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c r="A48" s="5"/>
      <c r="B48" s="5"/>
      <c r="C48" s="5"/>
      <c r="D48" s="5"/>
      <c r="E48" s="5"/>
      <c r="F48" s="5"/>
      <c r="G48" s="5"/>
      <c r="H48" s="5"/>
    </row>
    <row r="49" spans="1:8">
      <c r="A49" s="5"/>
      <c r="B49" s="5"/>
      <c r="C49" s="5"/>
      <c r="D49" s="5"/>
      <c r="E49" s="5"/>
      <c r="F49" s="5"/>
      <c r="G49" s="5"/>
      <c r="H49" s="5"/>
    </row>
    <row r="50" spans="1:8">
      <c r="A50" s="5"/>
      <c r="B50" s="5"/>
      <c r="C50" s="5"/>
      <c r="D50" s="5"/>
      <c r="E50" s="5"/>
      <c r="F50" s="5"/>
      <c r="G50" s="5"/>
      <c r="H50" s="5"/>
    </row>
    <row r="51" spans="1:8">
      <c r="A51" s="5"/>
      <c r="B51" s="5"/>
      <c r="C51" s="5"/>
      <c r="D51" s="5"/>
      <c r="E51" s="5"/>
      <c r="F51" s="5"/>
      <c r="G51" s="5"/>
      <c r="H51" s="5"/>
    </row>
    <row r="52" spans="1:8">
      <c r="A52" s="5"/>
      <c r="B52" s="5"/>
      <c r="C52" s="5"/>
      <c r="D52" s="5"/>
      <c r="E52" s="5"/>
      <c r="F52" s="5"/>
      <c r="G52" s="5"/>
      <c r="H52" s="5"/>
    </row>
    <row r="53" spans="1:8">
      <c r="A53" s="5"/>
      <c r="B53" s="5"/>
      <c r="C53" s="5"/>
      <c r="D53" s="5"/>
      <c r="E53" s="5"/>
      <c r="F53" s="5"/>
      <c r="G53" s="5"/>
      <c r="H53" s="5"/>
    </row>
    <row r="54" spans="1:8">
      <c r="A54" s="5"/>
      <c r="B54" s="5"/>
      <c r="C54" s="5"/>
      <c r="D54" s="5"/>
      <c r="E54" s="5"/>
      <c r="F54" s="5"/>
      <c r="G54" s="5"/>
      <c r="H54" s="5"/>
    </row>
    <row r="55" spans="1:8">
      <c r="A55" s="5"/>
      <c r="B55" s="5"/>
      <c r="C55" s="5"/>
      <c r="D55" s="5"/>
      <c r="E55" s="5"/>
      <c r="F55" s="5"/>
      <c r="G55" s="5"/>
      <c r="H55" s="5"/>
    </row>
    <row r="56" spans="1:8">
      <c r="A56" s="5"/>
      <c r="B56" s="5"/>
      <c r="C56" s="5"/>
      <c r="D56" s="5"/>
      <c r="E56" s="5"/>
      <c r="F56" s="5"/>
      <c r="G56" s="5"/>
      <c r="H56" s="5"/>
    </row>
    <row r="57" spans="1:8">
      <c r="A57" s="5"/>
      <c r="B57" s="5"/>
      <c r="C57" s="5"/>
      <c r="D57" s="5"/>
      <c r="E57" s="5"/>
      <c r="F57" s="5"/>
      <c r="G57" s="5"/>
      <c r="H57" s="5"/>
    </row>
    <row r="58" spans="1:8">
      <c r="A58" s="5"/>
      <c r="B58" s="5"/>
      <c r="C58" s="5"/>
      <c r="D58" s="5"/>
      <c r="E58" s="5"/>
      <c r="F58" s="5"/>
      <c r="G58" s="5"/>
      <c r="H58" s="5"/>
    </row>
    <row r="59" spans="1:8">
      <c r="A59" s="5"/>
      <c r="B59" s="5"/>
      <c r="C59" s="5"/>
      <c r="D59" s="5"/>
      <c r="E59" s="5"/>
      <c r="F59" s="5"/>
      <c r="G59" s="5"/>
      <c r="H59" s="5"/>
    </row>
    <row r="60" spans="1:8">
      <c r="A60" s="5"/>
      <c r="B60" s="5"/>
      <c r="C60" s="5"/>
      <c r="D60" s="5"/>
      <c r="E60" s="5"/>
      <c r="F60" s="5"/>
      <c r="G60" s="5"/>
      <c r="H60" s="5"/>
    </row>
    <row r="61" spans="1:8">
      <c r="A61" s="5"/>
      <c r="B61" s="5"/>
      <c r="C61" s="5"/>
      <c r="D61" s="5"/>
      <c r="E61" s="5"/>
      <c r="F61" s="5"/>
      <c r="G61" s="5"/>
      <c r="H61" s="5"/>
    </row>
    <row r="62" spans="1:8">
      <c r="A62" s="5"/>
      <c r="B62" s="5"/>
      <c r="C62" s="5"/>
      <c r="D62" s="5"/>
      <c r="E62" s="5"/>
      <c r="F62" s="5"/>
      <c r="G62" s="5"/>
      <c r="H62" s="5"/>
    </row>
    <row r="63" spans="1:8">
      <c r="A63" s="5"/>
      <c r="B63" s="5"/>
      <c r="C63" s="5"/>
      <c r="D63" s="5"/>
      <c r="E63" s="5"/>
      <c r="F63" s="5"/>
      <c r="G63" s="5"/>
      <c r="H63" s="5"/>
    </row>
    <row r="64" spans="1:8">
      <c r="A64" s="5"/>
      <c r="B64" s="5"/>
      <c r="C64" s="5"/>
      <c r="D64" s="5"/>
      <c r="E64" s="5"/>
      <c r="F64" s="5"/>
      <c r="G64" s="5"/>
      <c r="H64" s="5"/>
    </row>
    <row r="65" spans="1:8">
      <c r="A65" s="5"/>
      <c r="B65" s="5"/>
      <c r="C65" s="5"/>
      <c r="D65" s="5"/>
      <c r="E65" s="5"/>
      <c r="F65" s="5"/>
      <c r="G65" s="5"/>
      <c r="H65" s="5"/>
    </row>
    <row r="66" spans="1:8">
      <c r="A66" s="5"/>
      <c r="B66" s="5"/>
      <c r="C66" s="5"/>
      <c r="D66" s="5"/>
      <c r="E66" s="5"/>
      <c r="F66" s="5"/>
      <c r="G66" s="5"/>
      <c r="H66" s="5"/>
    </row>
    <row r="67" spans="1:8">
      <c r="A67" s="5"/>
      <c r="B67" s="5"/>
      <c r="C67" s="5"/>
      <c r="D67" s="5"/>
      <c r="E67" s="5"/>
      <c r="F67" s="5"/>
      <c r="G67" s="5"/>
      <c r="H67" s="5"/>
    </row>
    <row r="68" spans="1:8">
      <c r="A68" s="5"/>
      <c r="B68" s="5"/>
      <c r="C68" s="5"/>
      <c r="D68" s="5"/>
      <c r="E68" s="5"/>
      <c r="F68" s="5"/>
      <c r="G68" s="5"/>
      <c r="H68" s="5"/>
    </row>
    <row r="69" spans="1:8">
      <c r="A69" s="5"/>
      <c r="B69" s="5"/>
      <c r="C69" s="5"/>
      <c r="D69" s="5"/>
      <c r="E69" s="5"/>
      <c r="F69" s="5"/>
      <c r="G69" s="5"/>
      <c r="H69" s="5"/>
    </row>
    <row r="70" spans="1:8">
      <c r="A70" s="5"/>
      <c r="B70" s="5"/>
      <c r="C70" s="5"/>
      <c r="D70" s="5"/>
      <c r="E70" s="5"/>
      <c r="F70" s="5"/>
      <c r="G70" s="5"/>
      <c r="H70" s="5"/>
    </row>
    <row r="71" spans="1:8">
      <c r="A71" s="5"/>
      <c r="B71" s="5"/>
      <c r="C71" s="5"/>
      <c r="D71" s="5"/>
      <c r="E71" s="5"/>
      <c r="F71" s="5"/>
      <c r="G71" s="5"/>
      <c r="H71" s="5"/>
    </row>
    <row r="72" spans="1:8">
      <c r="A72" s="5"/>
      <c r="B72" s="5"/>
      <c r="C72" s="5"/>
      <c r="D72" s="5"/>
      <c r="E72" s="5"/>
      <c r="F72" s="5"/>
      <c r="G72" s="5"/>
      <c r="H72" s="5"/>
    </row>
    <row r="73" spans="1:8">
      <c r="A73" s="5"/>
      <c r="B73" s="5"/>
      <c r="C73" s="5"/>
      <c r="D73" s="5"/>
      <c r="E73" s="5"/>
      <c r="F73" s="5"/>
      <c r="G73" s="5"/>
      <c r="H73" s="5"/>
    </row>
    <row r="74" spans="1:8">
      <c r="A74" s="5"/>
      <c r="B74" s="5"/>
      <c r="C74" s="5"/>
      <c r="D74" s="5"/>
      <c r="E74" s="5"/>
      <c r="F74" s="5"/>
      <c r="G74" s="5"/>
      <c r="H74" s="5"/>
    </row>
    <row r="75" spans="1:8">
      <c r="A75" s="5"/>
      <c r="B75" s="5"/>
      <c r="C75" s="5"/>
      <c r="D75" s="5"/>
      <c r="E75" s="5"/>
      <c r="F75" s="5"/>
      <c r="G75" s="5"/>
      <c r="H75" s="5"/>
    </row>
    <row r="76" spans="1:8">
      <c r="A76" s="5"/>
      <c r="B76" s="5"/>
      <c r="C76" s="5"/>
      <c r="D76" s="5"/>
      <c r="E76" s="5"/>
      <c r="F76" s="5"/>
      <c r="G76" s="5"/>
      <c r="H76" s="5"/>
    </row>
    <row r="77" spans="1:8">
      <c r="A77" s="5"/>
      <c r="B77" s="5"/>
      <c r="C77" s="5"/>
      <c r="D77" s="5"/>
      <c r="E77" s="5"/>
      <c r="F77" s="5"/>
      <c r="G77" s="5"/>
      <c r="H77" s="5"/>
    </row>
    <row r="78" spans="1:8">
      <c r="A78" s="5"/>
      <c r="B78" s="5"/>
      <c r="C78" s="5"/>
      <c r="D78" s="5"/>
      <c r="E78" s="5"/>
      <c r="F78" s="5"/>
      <c r="G78" s="5"/>
      <c r="H78" s="5"/>
    </row>
    <row r="79" spans="1:8">
      <c r="A79" s="5"/>
      <c r="B79" s="5"/>
      <c r="C79" s="5"/>
      <c r="D79" s="5"/>
      <c r="E79" s="5"/>
      <c r="F79" s="5"/>
      <c r="G79" s="5"/>
      <c r="H79" s="5"/>
    </row>
    <row r="80" spans="1:8">
      <c r="A80" s="5"/>
      <c r="B80" s="5"/>
      <c r="C80" s="5"/>
      <c r="D80" s="5"/>
      <c r="E80" s="5"/>
      <c r="F80" s="5"/>
      <c r="G80" s="5"/>
      <c r="H80" s="5"/>
    </row>
    <row r="81" spans="1:8">
      <c r="A81" s="5"/>
      <c r="B81" s="5"/>
      <c r="C81" s="5"/>
      <c r="D81" s="5"/>
      <c r="E81" s="5"/>
      <c r="F81" s="5"/>
      <c r="G81" s="5"/>
      <c r="H81" s="5"/>
    </row>
    <row r="82" spans="1:8">
      <c r="A82" s="5"/>
      <c r="B82" s="5"/>
      <c r="C82" s="5"/>
      <c r="D82" s="5"/>
      <c r="E82" s="5"/>
      <c r="F82" s="5"/>
      <c r="G82" s="5"/>
      <c r="H82" s="5"/>
    </row>
    <row r="83" spans="1:8">
      <c r="A83" s="5"/>
      <c r="B83" s="5"/>
      <c r="C83" s="5"/>
      <c r="D83" s="5"/>
      <c r="E83" s="5"/>
      <c r="F83" s="5"/>
      <c r="G83" s="5"/>
      <c r="H83" s="5"/>
    </row>
    <row r="84" spans="1:8">
      <c r="A84" s="5"/>
      <c r="B84" s="5"/>
      <c r="C84" s="5"/>
      <c r="D84" s="5"/>
      <c r="E84" s="5"/>
      <c r="F84" s="5"/>
      <c r="G84" s="5"/>
      <c r="H84" s="5"/>
    </row>
    <row r="85" spans="1:8">
      <c r="A85" s="5"/>
      <c r="B85" s="5"/>
      <c r="C85" s="5"/>
      <c r="D85" s="5"/>
      <c r="E85" s="5"/>
      <c r="F85" s="5"/>
      <c r="G85" s="5"/>
      <c r="H85" s="5"/>
    </row>
    <row r="86" spans="1:8">
      <c r="A86" s="5"/>
      <c r="B86" s="5"/>
      <c r="C86" s="5"/>
      <c r="D86" s="5"/>
      <c r="E86" s="5"/>
      <c r="F86" s="5"/>
      <c r="G86" s="5"/>
      <c r="H86" s="5"/>
    </row>
    <row r="87" spans="1:8">
      <c r="A87" s="5"/>
      <c r="B87" s="5"/>
      <c r="C87" s="5"/>
      <c r="D87" s="5"/>
      <c r="E87" s="5"/>
      <c r="F87" s="5"/>
      <c r="G87" s="5"/>
      <c r="H87" s="5"/>
    </row>
    <row r="88" spans="1:8">
      <c r="A88" s="5"/>
      <c r="B88" s="5"/>
      <c r="C88" s="5"/>
      <c r="D88" s="5"/>
      <c r="E88" s="5"/>
      <c r="F88" s="5"/>
      <c r="G88" s="5"/>
      <c r="H88" s="5"/>
    </row>
    <row r="89" spans="1:8">
      <c r="A89" s="5"/>
      <c r="B89" s="5"/>
      <c r="C89" s="5"/>
      <c r="D89" s="5"/>
      <c r="E89" s="5"/>
      <c r="F89" s="5"/>
      <c r="G89" s="5"/>
      <c r="H89" s="5"/>
    </row>
    <row r="90" spans="1:8">
      <c r="A90" s="5"/>
      <c r="B90" s="5"/>
      <c r="C90" s="5"/>
      <c r="D90" s="5"/>
      <c r="E90" s="5"/>
      <c r="F90" s="5"/>
      <c r="G90" s="5"/>
      <c r="H90" s="5"/>
    </row>
    <row r="91" spans="1:8">
      <c r="A91" s="5"/>
      <c r="B91" s="5"/>
      <c r="C91" s="5"/>
      <c r="D91" s="5"/>
      <c r="E91" s="5"/>
      <c r="F91" s="5"/>
      <c r="G91" s="5"/>
      <c r="H91" s="5"/>
    </row>
    <row r="92" spans="1:8">
      <c r="A92" s="5"/>
      <c r="B92" s="5"/>
      <c r="C92" s="5"/>
      <c r="D92" s="5"/>
      <c r="E92" s="5"/>
      <c r="F92" s="5"/>
      <c r="G92" s="5"/>
      <c r="H92" s="5"/>
    </row>
    <row r="93" spans="1:8">
      <c r="A93" s="5"/>
      <c r="B93" s="5"/>
      <c r="C93" s="5"/>
      <c r="D93" s="5"/>
      <c r="E93" s="5"/>
      <c r="F93" s="5"/>
      <c r="G93" s="5"/>
      <c r="H93" s="5"/>
    </row>
    <row r="94" spans="1:8">
      <c r="A94" s="5"/>
      <c r="B94" s="5"/>
      <c r="C94" s="5"/>
      <c r="D94" s="5"/>
      <c r="E94" s="5"/>
      <c r="F94" s="5"/>
      <c r="G94" s="5"/>
      <c r="H94" s="5"/>
    </row>
    <row r="95" spans="1:8">
      <c r="A95" s="5"/>
      <c r="B95" s="5"/>
      <c r="C95" s="5"/>
      <c r="D95" s="5"/>
      <c r="E95" s="5"/>
      <c r="F95" s="5"/>
      <c r="G95" s="5"/>
      <c r="H95" s="5"/>
    </row>
    <row r="96" spans="1:8">
      <c r="A96" s="5"/>
      <c r="B96" s="5"/>
      <c r="C96" s="5"/>
      <c r="D96" s="5"/>
      <c r="E96" s="5"/>
      <c r="F96" s="5"/>
      <c r="G96" s="5"/>
      <c r="H96" s="5"/>
    </row>
    <row r="97" spans="1:8">
      <c r="A97" s="5"/>
      <c r="B97" s="5"/>
      <c r="C97" s="5"/>
      <c r="D97" s="5"/>
      <c r="E97" s="5"/>
      <c r="F97" s="5"/>
      <c r="G97" s="5"/>
      <c r="H97" s="5"/>
    </row>
    <row r="98" spans="1:8">
      <c r="A98" s="5"/>
      <c r="B98" s="5"/>
      <c r="C98" s="5"/>
      <c r="D98" s="5"/>
      <c r="E98" s="5"/>
      <c r="F98" s="5"/>
      <c r="G98" s="5"/>
      <c r="H98" s="5"/>
    </row>
    <row r="99" spans="1:8">
      <c r="A99" s="5"/>
      <c r="B99" s="5"/>
      <c r="C99" s="5"/>
      <c r="D99" s="5"/>
      <c r="E99" s="5"/>
      <c r="F99" s="5"/>
      <c r="G99" s="5"/>
      <c r="H99" s="5"/>
    </row>
    <row r="100" spans="1:8">
      <c r="A100" s="5"/>
      <c r="B100" s="5"/>
      <c r="C100" s="5"/>
      <c r="D100" s="5"/>
      <c r="E100" s="5"/>
      <c r="F100" s="5"/>
      <c r="G100" s="5"/>
      <c r="H100" s="5"/>
    </row>
    <row r="101" spans="1:8">
      <c r="A101" s="5"/>
      <c r="B101" s="5"/>
      <c r="C101" s="5"/>
      <c r="D101" s="5"/>
      <c r="E101" s="5"/>
      <c r="F101" s="5"/>
      <c r="G101" s="5"/>
      <c r="H101" s="5"/>
    </row>
    <row r="102" spans="1:8">
      <c r="A102" s="5"/>
      <c r="B102" s="5"/>
      <c r="C102" s="5"/>
      <c r="D102" s="5"/>
      <c r="E102" s="5"/>
      <c r="F102" s="5"/>
      <c r="G102" s="5"/>
      <c r="H102" s="5"/>
    </row>
    <row r="103" spans="1:8">
      <c r="A103" s="5"/>
      <c r="B103" s="5"/>
      <c r="C103" s="5"/>
      <c r="D103" s="5"/>
      <c r="E103" s="5"/>
      <c r="F103" s="5"/>
      <c r="G103" s="5"/>
      <c r="H103" s="5"/>
    </row>
    <row r="104" spans="1:8">
      <c r="A104" s="5"/>
      <c r="B104" s="5"/>
      <c r="C104" s="5"/>
      <c r="D104" s="5"/>
      <c r="E104" s="5"/>
      <c r="F104" s="5"/>
      <c r="G104" s="5"/>
      <c r="H104" s="5"/>
    </row>
    <row r="105" spans="1:8">
      <c r="A105" s="5"/>
      <c r="B105" s="5"/>
      <c r="C105" s="5"/>
      <c r="D105" s="5"/>
      <c r="E105" s="5"/>
      <c r="F105" s="5"/>
      <c r="G105" s="5"/>
      <c r="H105" s="5"/>
    </row>
    <row r="106" spans="1:8">
      <c r="A106" s="5"/>
      <c r="B106" s="5"/>
      <c r="C106" s="5"/>
      <c r="D106" s="5"/>
      <c r="E106" s="5"/>
      <c r="F106" s="5"/>
      <c r="G106" s="5"/>
      <c r="H106" s="5"/>
    </row>
    <row r="107" spans="1:8">
      <c r="A107" s="5"/>
      <c r="B107" s="5"/>
      <c r="C107" s="5"/>
      <c r="D107" s="5"/>
      <c r="E107" s="5"/>
      <c r="F107" s="5"/>
      <c r="G107" s="5"/>
      <c r="H107" s="5"/>
    </row>
    <row r="108" spans="1:8">
      <c r="A108" s="5"/>
      <c r="B108" s="5"/>
      <c r="C108" s="5"/>
      <c r="D108" s="5"/>
      <c r="E108" s="5"/>
      <c r="F108" s="5"/>
      <c r="G108" s="5"/>
      <c r="H108" s="5"/>
    </row>
    <row r="109" spans="1:8">
      <c r="A109" s="5"/>
      <c r="B109" s="5"/>
      <c r="C109" s="5"/>
      <c r="D109" s="5"/>
      <c r="E109" s="5"/>
      <c r="F109" s="5"/>
      <c r="G109" s="5"/>
      <c r="H109" s="5"/>
    </row>
    <row r="110" spans="1:8">
      <c r="A110" s="5"/>
      <c r="B110" s="5"/>
      <c r="C110" s="5"/>
      <c r="D110" s="5"/>
      <c r="E110" s="5"/>
      <c r="F110" s="5"/>
      <c r="G110" s="5"/>
      <c r="H110" s="5"/>
    </row>
    <row r="111" spans="1:8">
      <c r="A111" s="5"/>
      <c r="B111" s="5"/>
      <c r="C111" s="5"/>
      <c r="D111" s="5"/>
      <c r="E111" s="5"/>
      <c r="F111" s="5"/>
      <c r="G111" s="5"/>
      <c r="H111" s="5"/>
    </row>
    <row r="112" spans="1:8">
      <c r="A112" s="5"/>
      <c r="B112" s="5"/>
      <c r="C112" s="5"/>
      <c r="D112" s="5"/>
      <c r="E112" s="5"/>
      <c r="F112" s="5"/>
      <c r="G112" s="5"/>
      <c r="H112" s="5"/>
    </row>
    <row r="113" spans="1:8">
      <c r="A113" s="5"/>
      <c r="B113" s="5"/>
      <c r="C113" s="5"/>
      <c r="D113" s="5"/>
      <c r="E113" s="5"/>
      <c r="F113" s="5"/>
      <c r="G113" s="5"/>
      <c r="H113" s="5"/>
    </row>
    <row r="114" spans="1:8">
      <c r="A114" s="5"/>
      <c r="B114" s="5"/>
      <c r="C114" s="5"/>
      <c r="D114" s="5"/>
      <c r="E114" s="5"/>
      <c r="F114" s="5"/>
      <c r="G114" s="5"/>
      <c r="H114" s="5"/>
    </row>
    <row r="115" spans="1:8">
      <c r="A115" s="5"/>
      <c r="B115" s="5"/>
      <c r="C115" s="5"/>
      <c r="D115" s="5"/>
      <c r="E115" s="5"/>
      <c r="F115" s="5"/>
      <c r="G115" s="5"/>
      <c r="H115" s="5"/>
    </row>
    <row r="116" spans="1:8">
      <c r="A116" s="5"/>
      <c r="B116" s="5"/>
      <c r="C116" s="5"/>
      <c r="D116" s="5"/>
      <c r="E116" s="5"/>
      <c r="F116" s="5"/>
      <c r="G116" s="5"/>
      <c r="H116" s="5"/>
    </row>
    <row r="117" spans="1:8">
      <c r="A117" s="5"/>
      <c r="B117" s="5"/>
      <c r="C117" s="5"/>
      <c r="D117" s="5"/>
      <c r="E117" s="5"/>
      <c r="F117" s="5"/>
      <c r="G117" s="5"/>
      <c r="H117" s="5"/>
    </row>
    <row r="118" spans="1:8">
      <c r="A118" s="5"/>
      <c r="B118" s="5"/>
      <c r="C118" s="5"/>
      <c r="D118" s="5"/>
      <c r="E118" s="5"/>
      <c r="F118" s="5"/>
      <c r="G118" s="5"/>
      <c r="H118" s="5"/>
    </row>
    <row r="119" spans="1:8">
      <c r="A119" s="5"/>
      <c r="B119" s="5"/>
      <c r="C119" s="5"/>
      <c r="D119" s="5"/>
      <c r="E119" s="5"/>
      <c r="F119" s="5"/>
      <c r="G119" s="5"/>
      <c r="H119" s="5"/>
    </row>
    <row r="120" spans="1:8">
      <c r="A120" s="5"/>
      <c r="B120" s="5"/>
      <c r="C120" s="5"/>
      <c r="D120" s="5"/>
      <c r="E120" s="5"/>
      <c r="F120" s="5"/>
      <c r="G120" s="5"/>
      <c r="H120" s="5"/>
    </row>
    <row r="121" spans="1:8">
      <c r="A121" s="5"/>
      <c r="B121" s="5"/>
      <c r="C121" s="5"/>
      <c r="D121" s="5"/>
      <c r="E121" s="5"/>
      <c r="F121" s="5"/>
      <c r="G121" s="5"/>
      <c r="H121" s="5"/>
    </row>
    <row r="122" spans="1:8">
      <c r="A122" s="5"/>
      <c r="B122" s="5"/>
      <c r="C122" s="5"/>
      <c r="D122" s="5"/>
      <c r="E122" s="5"/>
      <c r="F122" s="5"/>
      <c r="G122" s="5"/>
      <c r="H122" s="5"/>
    </row>
    <row r="123" spans="1:8">
      <c r="A123" s="5"/>
      <c r="B123" s="5"/>
      <c r="C123" s="5"/>
      <c r="D123" s="5"/>
      <c r="E123" s="5"/>
      <c r="F123" s="5"/>
      <c r="G123" s="5"/>
      <c r="H123" s="5"/>
    </row>
    <row r="124" spans="1:8">
      <c r="A124" s="5"/>
      <c r="B124" s="5"/>
      <c r="C124" s="5"/>
      <c r="D124" s="5"/>
      <c r="E124" s="5"/>
      <c r="F124" s="5"/>
      <c r="G124" s="5"/>
      <c r="H124" s="5"/>
    </row>
    <row r="125" spans="1:8">
      <c r="A125" s="5"/>
      <c r="B125" s="5"/>
      <c r="C125" s="5"/>
      <c r="D125" s="5"/>
      <c r="E125" s="5"/>
      <c r="F125" s="5"/>
      <c r="G125" s="5"/>
      <c r="H125" s="5"/>
    </row>
    <row r="126" spans="1:8">
      <c r="A126" s="5"/>
      <c r="B126" s="5"/>
      <c r="C126" s="5"/>
      <c r="D126" s="5"/>
      <c r="E126" s="5"/>
      <c r="F126" s="5"/>
      <c r="G126" s="5"/>
      <c r="H126" s="5"/>
    </row>
    <row r="127" spans="1:8">
      <c r="A127" s="5"/>
      <c r="B127" s="5"/>
      <c r="C127" s="5"/>
      <c r="D127" s="5"/>
      <c r="E127" s="5"/>
      <c r="F127" s="5"/>
      <c r="G127" s="5"/>
      <c r="H127" s="5"/>
    </row>
    <row r="128" spans="1:8">
      <c r="A128" s="5"/>
      <c r="B128" s="5"/>
      <c r="C128" s="5"/>
      <c r="D128" s="5"/>
      <c r="E128" s="5"/>
      <c r="F128" s="5"/>
      <c r="G128" s="5"/>
      <c r="H128" s="5"/>
    </row>
    <row r="129" spans="1:8">
      <c r="A129" s="5"/>
      <c r="B129" s="5"/>
      <c r="C129" s="5"/>
      <c r="D129" s="5"/>
      <c r="E129" s="5"/>
      <c r="F129" s="5"/>
      <c r="G129" s="5"/>
      <c r="H129" s="5"/>
    </row>
    <row r="130" spans="1:8">
      <c r="A130" s="5"/>
      <c r="B130" s="5"/>
      <c r="C130" s="5"/>
      <c r="D130" s="5"/>
      <c r="E130" s="5"/>
      <c r="F130" s="5"/>
      <c r="G130" s="5"/>
      <c r="H130" s="5"/>
    </row>
    <row r="131" spans="1:8">
      <c r="A131" s="5"/>
      <c r="B131" s="5"/>
      <c r="C131" s="5"/>
      <c r="D131" s="5"/>
      <c r="E131" s="5"/>
      <c r="F131" s="5"/>
      <c r="G131" s="5"/>
      <c r="H131" s="5"/>
    </row>
    <row r="132" spans="1:8">
      <c r="A132" s="5"/>
      <c r="B132" s="5"/>
      <c r="C132" s="5"/>
      <c r="D132" s="5"/>
      <c r="E132" s="5"/>
      <c r="F132" s="5"/>
      <c r="G132" s="5"/>
      <c r="H132" s="5"/>
    </row>
    <row r="133" spans="1:8">
      <c r="A133" s="5"/>
      <c r="B133" s="5"/>
      <c r="C133" s="5"/>
      <c r="D133" s="5"/>
      <c r="E133" s="5"/>
      <c r="F133" s="5"/>
      <c r="G133" s="5"/>
      <c r="H133" s="5"/>
    </row>
    <row r="134" spans="1:8">
      <c r="A134" s="5"/>
      <c r="B134" s="5"/>
      <c r="C134" s="5"/>
      <c r="D134" s="5"/>
      <c r="E134" s="5"/>
      <c r="F134" s="5"/>
      <c r="G134" s="5"/>
      <c r="H134" s="5"/>
    </row>
    <row r="135" spans="1:8">
      <c r="A135" s="5"/>
      <c r="B135" s="5"/>
      <c r="C135" s="5"/>
      <c r="D135" s="5"/>
      <c r="E135" s="5"/>
      <c r="F135" s="5"/>
      <c r="G135" s="5"/>
      <c r="H135" s="5"/>
    </row>
    <row r="136" spans="1:8">
      <c r="A136" s="5"/>
      <c r="B136" s="5"/>
      <c r="C136" s="5"/>
      <c r="D136" s="5"/>
      <c r="E136" s="5"/>
      <c r="F136" s="5"/>
      <c r="G136" s="5"/>
      <c r="H136" s="5"/>
    </row>
    <row r="137" spans="1:8">
      <c r="A137" s="5"/>
      <c r="B137" s="5"/>
      <c r="C137" s="5"/>
      <c r="D137" s="5"/>
      <c r="E137" s="5"/>
      <c r="F137" s="5"/>
      <c r="G137" s="5"/>
      <c r="H137" s="5"/>
    </row>
    <row r="138" spans="1:8">
      <c r="A138" s="5"/>
      <c r="B138" s="5"/>
      <c r="C138" s="5"/>
      <c r="D138" s="5"/>
      <c r="E138" s="5"/>
      <c r="F138" s="5"/>
      <c r="G138" s="5"/>
      <c r="H138" s="5"/>
    </row>
    <row r="139" spans="1:8">
      <c r="A139" s="5"/>
      <c r="B139" s="5"/>
      <c r="C139" s="5"/>
      <c r="D139" s="5"/>
      <c r="E139" s="5"/>
      <c r="F139" s="5"/>
      <c r="G139" s="5"/>
      <c r="H139" s="5"/>
    </row>
    <row r="140" spans="1:8">
      <c r="A140" s="5"/>
      <c r="B140" s="5"/>
      <c r="C140" s="5"/>
      <c r="D140" s="5"/>
      <c r="E140" s="5"/>
      <c r="F140" s="5"/>
      <c r="G140" s="5"/>
      <c r="H140" s="5"/>
    </row>
    <row r="141" spans="1:8">
      <c r="A141" s="5"/>
      <c r="B141" s="5"/>
      <c r="C141" s="5"/>
      <c r="D141" s="5"/>
      <c r="E141" s="5"/>
      <c r="F141" s="5"/>
      <c r="G141" s="5"/>
      <c r="H141" s="5"/>
    </row>
    <row r="142" spans="1:8">
      <c r="A142" s="5"/>
      <c r="B142" s="5"/>
      <c r="C142" s="5"/>
      <c r="D142" s="5"/>
      <c r="E142" s="5"/>
      <c r="F142" s="5"/>
      <c r="G142" s="5"/>
      <c r="H142" s="5"/>
    </row>
    <row r="143" spans="1:8">
      <c r="A143" s="5"/>
      <c r="B143" s="5"/>
      <c r="C143" s="5"/>
      <c r="D143" s="5"/>
      <c r="E143" s="5"/>
      <c r="F143" s="5"/>
      <c r="G143" s="5"/>
      <c r="H143" s="5"/>
    </row>
    <row r="144" spans="1:8">
      <c r="A144" s="5"/>
      <c r="B144" s="5"/>
      <c r="C144" s="5"/>
      <c r="D144" s="5"/>
      <c r="E144" s="5"/>
      <c r="F144" s="5"/>
      <c r="G144" s="5"/>
      <c r="H144" s="5"/>
    </row>
    <row r="145" spans="1:8">
      <c r="A145" s="5"/>
      <c r="B145" s="5"/>
      <c r="C145" s="5"/>
      <c r="D145" s="5"/>
      <c r="E145" s="5"/>
      <c r="F145" s="5"/>
      <c r="G145" s="5"/>
      <c r="H145" s="5"/>
    </row>
    <row r="146" spans="1:8">
      <c r="A146" s="5"/>
      <c r="B146" s="5"/>
      <c r="C146" s="5"/>
      <c r="D146" s="5"/>
      <c r="E146" s="5"/>
      <c r="F146" s="5"/>
      <c r="G146" s="5"/>
      <c r="H146" s="5"/>
    </row>
    <row r="147" spans="1:8">
      <c r="A147" s="5"/>
      <c r="B147" s="5"/>
      <c r="C147" s="5"/>
      <c r="D147" s="5"/>
      <c r="E147" s="5"/>
      <c r="F147" s="5"/>
      <c r="G147" s="5"/>
      <c r="H147" s="5"/>
    </row>
    <row r="148" spans="1:8">
      <c r="A148" s="5"/>
      <c r="B148" s="5"/>
      <c r="C148" s="5"/>
      <c r="D148" s="5"/>
      <c r="E148" s="5"/>
      <c r="F148" s="5"/>
      <c r="G148" s="5"/>
      <c r="H148" s="5"/>
    </row>
    <row r="149" spans="1:8">
      <c r="A149" s="5"/>
      <c r="B149" s="5"/>
      <c r="C149" s="5"/>
      <c r="D149" s="5"/>
      <c r="E149" s="5"/>
      <c r="F149" s="5"/>
      <c r="G149" s="5"/>
      <c r="H149" s="5"/>
    </row>
    <row r="150" spans="1:8">
      <c r="A150" s="5"/>
      <c r="B150" s="5"/>
      <c r="C150" s="5"/>
      <c r="D150" s="5"/>
      <c r="E150" s="5"/>
      <c r="F150" s="5"/>
      <c r="G150" s="5"/>
      <c r="H150" s="5"/>
    </row>
    <row r="151" spans="1:8">
      <c r="A151" s="5"/>
      <c r="B151" s="5"/>
      <c r="C151" s="5"/>
      <c r="D151" s="5"/>
      <c r="E151" s="5"/>
      <c r="F151" s="5"/>
      <c r="G151" s="5"/>
      <c r="H151" s="5"/>
    </row>
    <row r="152" spans="1:8">
      <c r="A152" s="5"/>
      <c r="B152" s="5"/>
      <c r="C152" s="5"/>
      <c r="D152" s="5"/>
      <c r="E152" s="5"/>
      <c r="F152" s="5"/>
      <c r="G152" s="5"/>
      <c r="H152" s="5"/>
    </row>
    <row r="153" spans="1:8">
      <c r="A153" s="5"/>
      <c r="B153" s="5"/>
      <c r="C153" s="5"/>
      <c r="D153" s="5"/>
      <c r="E153" s="5"/>
      <c r="F153" s="5"/>
      <c r="G153" s="5"/>
      <c r="H153" s="5"/>
    </row>
    <row r="154" spans="1:8">
      <c r="A154" s="5"/>
      <c r="B154" s="5"/>
      <c r="C154" s="5"/>
      <c r="D154" s="5"/>
      <c r="E154" s="5"/>
      <c r="F154" s="5"/>
      <c r="G154" s="5"/>
      <c r="H154" s="5"/>
    </row>
    <row r="155" spans="1:8">
      <c r="A155" s="5"/>
      <c r="B155" s="5"/>
      <c r="C155" s="5"/>
      <c r="D155" s="5"/>
      <c r="E155" s="5"/>
      <c r="F155" s="5"/>
      <c r="G155" s="5"/>
      <c r="H155" s="5"/>
    </row>
    <row r="156" spans="1:8">
      <c r="A156" s="5"/>
      <c r="B156" s="5"/>
      <c r="C156" s="5"/>
      <c r="D156" s="5"/>
      <c r="E156" s="5"/>
      <c r="F156" s="5"/>
      <c r="G156" s="5"/>
      <c r="H156" s="5"/>
    </row>
    <row r="157" spans="1:8">
      <c r="A157" s="5"/>
      <c r="B157" s="5"/>
      <c r="C157" s="5"/>
      <c r="D157" s="5"/>
      <c r="E157" s="5"/>
      <c r="F157" s="5"/>
      <c r="G157" s="5"/>
      <c r="H157" s="5"/>
    </row>
    <row r="158" spans="1:8">
      <c r="A158" s="5"/>
      <c r="B158" s="5"/>
      <c r="C158" s="5"/>
      <c r="D158" s="5"/>
      <c r="E158" s="5"/>
      <c r="F158" s="5"/>
      <c r="G158" s="5"/>
      <c r="H158" s="5"/>
    </row>
    <row r="159" spans="1:8">
      <c r="A159" s="5"/>
      <c r="B159" s="5"/>
      <c r="C159" s="5"/>
      <c r="D159" s="5"/>
      <c r="E159" s="5"/>
      <c r="F159" s="5"/>
      <c r="G159" s="5"/>
      <c r="H159" s="5"/>
    </row>
    <row r="160" spans="1:8">
      <c r="A160" s="5"/>
      <c r="B160" s="5"/>
      <c r="C160" s="5"/>
      <c r="D160" s="5"/>
      <c r="E160" s="5"/>
      <c r="F160" s="5"/>
      <c r="G160" s="5"/>
      <c r="H160" s="5"/>
    </row>
    <row r="161" spans="1:8">
      <c r="A161" s="5"/>
      <c r="B161" s="5"/>
      <c r="C161" s="5"/>
      <c r="D161" s="5"/>
      <c r="E161" s="5"/>
      <c r="F161" s="5"/>
      <c r="G161" s="5"/>
      <c r="H161" s="5"/>
    </row>
    <row r="162" spans="1:8">
      <c r="A162" s="5"/>
      <c r="B162" s="5"/>
      <c r="C162" s="5"/>
      <c r="D162" s="5"/>
      <c r="E162" s="5"/>
      <c r="F162" s="5"/>
      <c r="G162" s="5"/>
      <c r="H162" s="5"/>
    </row>
    <row r="163" spans="1:8">
      <c r="A163" s="5"/>
      <c r="B163" s="5"/>
      <c r="C163" s="5"/>
      <c r="D163" s="5"/>
      <c r="E163" s="5"/>
      <c r="F163" s="5"/>
      <c r="G163" s="5"/>
      <c r="H163" s="5"/>
    </row>
    <row r="164" spans="1:8">
      <c r="A164" s="5"/>
      <c r="B164" s="5"/>
      <c r="C164" s="5"/>
      <c r="D164" s="5"/>
      <c r="E164" s="5"/>
      <c r="F164" s="5"/>
      <c r="G164" s="5"/>
      <c r="H164" s="5"/>
    </row>
    <row r="165" spans="1:8">
      <c r="A165" s="5"/>
      <c r="B165" s="5"/>
      <c r="C165" s="5"/>
      <c r="D165" s="5"/>
      <c r="E165" s="5"/>
      <c r="F165" s="5"/>
      <c r="G165" s="5"/>
      <c r="H165" s="5"/>
    </row>
    <row r="166" spans="1:8">
      <c r="A166" s="5"/>
      <c r="B166" s="5"/>
      <c r="C166" s="5"/>
      <c r="D166" s="5"/>
      <c r="E166" s="5"/>
      <c r="F166" s="5"/>
      <c r="G166" s="5"/>
      <c r="H166" s="5"/>
    </row>
    <row r="167" spans="1:8">
      <c r="A167" s="5"/>
      <c r="B167" s="5"/>
      <c r="C167" s="5"/>
      <c r="D167" s="5"/>
      <c r="E167" s="5"/>
      <c r="F167" s="5"/>
      <c r="G167" s="5"/>
      <c r="H167" s="5"/>
    </row>
    <row r="168" spans="1:8">
      <c r="A168" s="5"/>
      <c r="B168" s="5"/>
      <c r="C168" s="5"/>
      <c r="D168" s="5"/>
      <c r="E168" s="5"/>
      <c r="F168" s="5"/>
      <c r="G168" s="5"/>
      <c r="H168" s="5"/>
    </row>
    <row r="169" spans="1:8">
      <c r="A169" s="5"/>
      <c r="B169" s="5"/>
      <c r="C169" s="5"/>
      <c r="D169" s="5"/>
      <c r="E169" s="5"/>
      <c r="F169" s="5"/>
      <c r="G169" s="5"/>
      <c r="H169" s="5"/>
    </row>
    <row r="170" spans="1:8">
      <c r="A170" s="5"/>
      <c r="B170" s="5"/>
      <c r="C170" s="5"/>
      <c r="D170" s="5"/>
      <c r="E170" s="5"/>
      <c r="F170" s="5"/>
      <c r="G170" s="5"/>
      <c r="H170" s="5"/>
    </row>
    <row r="171" spans="1:8">
      <c r="A171" s="5"/>
      <c r="B171" s="5"/>
      <c r="C171" s="5"/>
      <c r="D171" s="5"/>
      <c r="E171" s="5"/>
      <c r="F171" s="5"/>
      <c r="G171" s="5"/>
      <c r="H171" s="5"/>
    </row>
    <row r="172" spans="1:8">
      <c r="A172" s="5"/>
      <c r="B172" s="5"/>
      <c r="C172" s="5"/>
      <c r="D172" s="5"/>
      <c r="E172" s="5"/>
      <c r="F172" s="5"/>
      <c r="G172" s="5"/>
      <c r="H172" s="5"/>
    </row>
    <row r="173" spans="1:8">
      <c r="A173" s="5"/>
      <c r="B173" s="5"/>
      <c r="C173" s="5"/>
      <c r="D173" s="5"/>
      <c r="E173" s="5"/>
      <c r="F173" s="5"/>
      <c r="G173" s="5"/>
      <c r="H173" s="5"/>
    </row>
    <row r="174" spans="1:8">
      <c r="A174" s="5"/>
      <c r="B174" s="5"/>
      <c r="C174" s="5"/>
      <c r="D174" s="5"/>
      <c r="E174" s="5"/>
      <c r="F174" s="5"/>
      <c r="G174" s="5"/>
      <c r="H174" s="5"/>
    </row>
    <row r="175" spans="1:8">
      <c r="A175" s="5"/>
      <c r="B175" s="5"/>
      <c r="C175" s="5"/>
      <c r="D175" s="5"/>
      <c r="E175" s="5"/>
      <c r="F175" s="5"/>
      <c r="G175" s="5"/>
      <c r="H175" s="5"/>
    </row>
    <row r="176" spans="1:8">
      <c r="A176" s="5"/>
      <c r="B176" s="5"/>
      <c r="C176" s="5"/>
      <c r="D176" s="5"/>
      <c r="E176" s="5"/>
      <c r="F176" s="5"/>
      <c r="G176" s="5"/>
      <c r="H176" s="5"/>
    </row>
    <row r="177" spans="1:8">
      <c r="A177" s="5"/>
      <c r="B177" s="5"/>
      <c r="C177" s="5"/>
      <c r="D177" s="5"/>
      <c r="E177" s="5"/>
      <c r="F177" s="5"/>
      <c r="G177" s="5"/>
      <c r="H177" s="5"/>
    </row>
    <row r="178" spans="1:8">
      <c r="A178" s="5"/>
      <c r="B178" s="5"/>
      <c r="C178" s="5"/>
      <c r="D178" s="5"/>
      <c r="E178" s="5"/>
      <c r="F178" s="5"/>
      <c r="G178" s="5"/>
      <c r="H178" s="5"/>
    </row>
    <row r="179" spans="1:8">
      <c r="A179" s="5"/>
      <c r="B179" s="5"/>
      <c r="C179" s="5"/>
      <c r="D179" s="5"/>
      <c r="E179" s="5"/>
      <c r="F179" s="5"/>
      <c r="G179" s="5"/>
      <c r="H179" s="5"/>
    </row>
    <row r="180" spans="1:8">
      <c r="A180" s="5"/>
      <c r="B180" s="5"/>
      <c r="C180" s="5"/>
      <c r="D180" s="5"/>
      <c r="E180" s="5"/>
      <c r="F180" s="5"/>
      <c r="G180" s="5"/>
      <c r="H180" s="5"/>
    </row>
    <row r="181" spans="1:8">
      <c r="A181" s="5"/>
      <c r="B181" s="5"/>
      <c r="C181" s="5"/>
      <c r="D181" s="5"/>
      <c r="E181" s="5"/>
      <c r="F181" s="5"/>
      <c r="G181" s="5"/>
      <c r="H181" s="5"/>
    </row>
    <row r="182" spans="1:8">
      <c r="A182" s="5"/>
      <c r="B182" s="5"/>
      <c r="C182" s="5"/>
      <c r="D182" s="5"/>
      <c r="E182" s="5"/>
      <c r="F182" s="5"/>
      <c r="G182" s="5"/>
      <c r="H182" s="5"/>
    </row>
    <row r="183" spans="1:8">
      <c r="A183" s="5"/>
      <c r="B183" s="5"/>
      <c r="C183" s="5"/>
      <c r="D183" s="5"/>
      <c r="E183" s="5"/>
      <c r="F183" s="5"/>
      <c r="G183" s="5"/>
      <c r="H183" s="5"/>
    </row>
    <row r="184" spans="1:8">
      <c r="A184" s="5"/>
      <c r="B184" s="5"/>
      <c r="C184" s="5"/>
      <c r="D184" s="5"/>
      <c r="E184" s="5"/>
      <c r="F184" s="5"/>
      <c r="G184" s="5"/>
      <c r="H184" s="5"/>
    </row>
    <row r="185" spans="1:8">
      <c r="A185" s="5"/>
      <c r="B185" s="5"/>
      <c r="C185" s="5"/>
      <c r="D185" s="5"/>
      <c r="E185" s="5"/>
      <c r="F185" s="5"/>
      <c r="G185" s="5"/>
      <c r="H185" s="5"/>
    </row>
    <row r="186" spans="1:8">
      <c r="A186" s="5"/>
      <c r="B186" s="5"/>
      <c r="C186" s="5"/>
      <c r="D186" s="5"/>
      <c r="E186" s="5"/>
      <c r="F186" s="5"/>
      <c r="G186" s="5"/>
      <c r="H186" s="5"/>
    </row>
    <row r="187" spans="1:8">
      <c r="A187" s="5"/>
      <c r="B187" s="5"/>
      <c r="C187" s="5"/>
      <c r="D187" s="5"/>
      <c r="E187" s="5"/>
      <c r="F187" s="5"/>
      <c r="G187" s="5"/>
      <c r="H187" s="5"/>
    </row>
    <row r="188" spans="1:8">
      <c r="A188" s="5"/>
      <c r="B188" s="5"/>
      <c r="C188" s="5"/>
      <c r="D188" s="5"/>
      <c r="E188" s="5"/>
      <c r="F188" s="5"/>
      <c r="G188" s="5"/>
      <c r="H188" s="5"/>
    </row>
    <row r="189" spans="1:8">
      <c r="A189" s="5"/>
      <c r="B189" s="5"/>
      <c r="C189" s="5"/>
      <c r="D189" s="5"/>
      <c r="E189" s="5"/>
      <c r="F189" s="5"/>
      <c r="G189" s="5"/>
      <c r="H189" s="5"/>
    </row>
    <row r="190" spans="1:8">
      <c r="A190" s="5"/>
      <c r="B190" s="5"/>
      <c r="C190" s="5"/>
      <c r="D190" s="5"/>
      <c r="E190" s="5"/>
      <c r="F190" s="5"/>
      <c r="G190" s="5"/>
      <c r="H190" s="5"/>
    </row>
    <row r="191" spans="1:8">
      <c r="A191" s="5"/>
      <c r="B191" s="5"/>
      <c r="C191" s="5"/>
      <c r="D191" s="5"/>
      <c r="E191" s="5"/>
      <c r="F191" s="5"/>
      <c r="G191" s="5"/>
      <c r="H191" s="5"/>
    </row>
    <row r="192" spans="1:8">
      <c r="A192" s="5"/>
      <c r="B192" s="5"/>
      <c r="C192" s="5"/>
      <c r="D192" s="5"/>
      <c r="E192" s="5"/>
      <c r="F192" s="5"/>
      <c r="G192" s="5"/>
      <c r="H192" s="5"/>
    </row>
    <row r="193" spans="1:8">
      <c r="A193" s="5"/>
      <c r="B193" s="5"/>
      <c r="C193" s="5"/>
      <c r="D193" s="5"/>
      <c r="E193" s="5"/>
      <c r="F193" s="5"/>
      <c r="G193" s="5"/>
      <c r="H193" s="5"/>
    </row>
    <row r="194" spans="1:8">
      <c r="A194" s="5"/>
      <c r="B194" s="5"/>
      <c r="C194" s="5"/>
      <c r="D194" s="5"/>
      <c r="E194" s="5"/>
      <c r="F194" s="5"/>
      <c r="G194" s="5"/>
      <c r="H194" s="5"/>
    </row>
    <row r="195" spans="1:8">
      <c r="A195" s="5"/>
      <c r="B195" s="5"/>
      <c r="C195" s="5"/>
      <c r="D195" s="5"/>
      <c r="E195" s="5"/>
      <c r="F195" s="5"/>
      <c r="G195" s="5"/>
      <c r="H195" s="5"/>
    </row>
    <row r="196" spans="1:8">
      <c r="A196" s="5"/>
      <c r="B196" s="5"/>
      <c r="C196" s="5"/>
      <c r="D196" s="5"/>
      <c r="E196" s="5"/>
      <c r="F196" s="5"/>
      <c r="G196" s="5"/>
      <c r="H196" s="5"/>
    </row>
    <row r="197" spans="1:8">
      <c r="A197" s="5"/>
      <c r="B197" s="5"/>
      <c r="C197" s="5"/>
      <c r="D197" s="5"/>
      <c r="E197" s="5"/>
      <c r="F197" s="5"/>
      <c r="G197" s="5"/>
      <c r="H197" s="5"/>
    </row>
    <row r="198" spans="1:8">
      <c r="A198" s="5"/>
      <c r="B198" s="5"/>
      <c r="C198" s="5"/>
      <c r="D198" s="5"/>
      <c r="E198" s="5"/>
      <c r="F198" s="5"/>
      <c r="G198" s="5"/>
      <c r="H198" s="5"/>
    </row>
    <row r="199" spans="1:8">
      <c r="A199" s="5"/>
      <c r="B199" s="5"/>
      <c r="C199" s="5"/>
      <c r="D199" s="5"/>
      <c r="E199" s="5"/>
      <c r="F199" s="5"/>
      <c r="G199" s="5"/>
      <c r="H199" s="5"/>
    </row>
    <row r="200" spans="1:8">
      <c r="A200" s="5"/>
      <c r="B200" s="5"/>
      <c r="C200" s="5"/>
      <c r="D200" s="5"/>
      <c r="E200" s="5"/>
      <c r="F200" s="5"/>
      <c r="G200" s="5"/>
      <c r="H200" s="5"/>
    </row>
    <row r="201" spans="1:8">
      <c r="A201" s="5"/>
      <c r="B201" s="5"/>
      <c r="C201" s="5"/>
      <c r="D201" s="5"/>
      <c r="E201" s="5"/>
      <c r="F201" s="5"/>
      <c r="G201" s="5"/>
      <c r="H201" s="5"/>
    </row>
    <row r="202" spans="1:8">
      <c r="A202" s="5"/>
      <c r="B202" s="5"/>
      <c r="C202" s="5"/>
      <c r="D202" s="5"/>
      <c r="E202" s="5"/>
      <c r="F202" s="5"/>
      <c r="G202" s="5"/>
      <c r="H202" s="5"/>
    </row>
    <row r="203" spans="1:8">
      <c r="A203" s="5"/>
      <c r="B203" s="5"/>
      <c r="C203" s="5"/>
      <c r="D203" s="5"/>
      <c r="E203" s="5"/>
      <c r="F203" s="5"/>
      <c r="G203" s="5"/>
      <c r="H203" s="5"/>
    </row>
    <row r="204" spans="1:8">
      <c r="A204" s="5"/>
      <c r="B204" s="5"/>
      <c r="C204" s="5"/>
      <c r="D204" s="5"/>
      <c r="E204" s="5"/>
      <c r="F204" s="5"/>
      <c r="G204" s="5"/>
      <c r="H204" s="5"/>
    </row>
    <row r="205" spans="1:8">
      <c r="A205" s="5"/>
      <c r="B205" s="5"/>
      <c r="C205" s="5"/>
      <c r="D205" s="5"/>
      <c r="E205" s="5"/>
      <c r="F205" s="5"/>
      <c r="G205" s="5"/>
      <c r="H205" s="5"/>
    </row>
    <row r="206" spans="1:8">
      <c r="A206" s="5"/>
      <c r="B206" s="5"/>
      <c r="C206" s="5"/>
      <c r="D206" s="5"/>
      <c r="E206" s="5"/>
      <c r="F206" s="5"/>
      <c r="G206" s="5"/>
      <c r="H206" s="5"/>
    </row>
    <row r="207" spans="1:8">
      <c r="A207" s="5"/>
      <c r="B207" s="5"/>
      <c r="C207" s="5"/>
      <c r="D207" s="5"/>
      <c r="E207" s="5"/>
      <c r="F207" s="5"/>
      <c r="G207" s="5"/>
      <c r="H207" s="5"/>
    </row>
    <row r="208" spans="1:8">
      <c r="A208" s="5"/>
      <c r="B208" s="5"/>
      <c r="C208" s="5"/>
      <c r="D208" s="5"/>
      <c r="E208" s="5"/>
      <c r="F208" s="5"/>
      <c r="G208" s="5"/>
      <c r="H208" s="5"/>
    </row>
    <row r="209" spans="1:8">
      <c r="A209" s="5"/>
      <c r="B209" s="5"/>
      <c r="C209" s="5"/>
      <c r="D209" s="5"/>
      <c r="E209" s="5"/>
      <c r="F209" s="5"/>
      <c r="G209" s="5"/>
      <c r="H209" s="5"/>
    </row>
    <row r="210" spans="1:8">
      <c r="A210" s="5"/>
      <c r="B210" s="5"/>
      <c r="C210" s="5"/>
      <c r="D210" s="5"/>
      <c r="E210" s="5"/>
      <c r="F210" s="5"/>
      <c r="G210" s="5"/>
      <c r="H210" s="5"/>
    </row>
    <row r="211" spans="1:8">
      <c r="A211" s="5"/>
      <c r="B211" s="5"/>
      <c r="C211" s="5"/>
      <c r="D211" s="5"/>
      <c r="E211" s="5"/>
      <c r="F211" s="5"/>
      <c r="G211" s="5"/>
      <c r="H211" s="5"/>
    </row>
    <row r="212" spans="1:8">
      <c r="A212" s="5"/>
      <c r="B212" s="5"/>
      <c r="C212" s="5"/>
      <c r="D212" s="5"/>
      <c r="E212" s="5"/>
      <c r="F212" s="5"/>
      <c r="G212" s="5"/>
      <c r="H212" s="5"/>
    </row>
    <row r="213" spans="1:8">
      <c r="A213" s="5"/>
      <c r="B213" s="5"/>
      <c r="C213" s="5"/>
      <c r="D213" s="5"/>
      <c r="E213" s="5"/>
      <c r="F213" s="5"/>
      <c r="G213" s="5"/>
      <c r="H213" s="5"/>
    </row>
    <row r="214" spans="1:8">
      <c r="A214" s="5"/>
      <c r="B214" s="5"/>
      <c r="C214" s="5"/>
      <c r="D214" s="5"/>
      <c r="E214" s="5"/>
      <c r="F214" s="5"/>
      <c r="G214" s="5"/>
      <c r="H214" s="5"/>
    </row>
    <row r="215" spans="1:8">
      <c r="A215" s="5"/>
      <c r="B215" s="5"/>
      <c r="C215" s="5"/>
      <c r="D215" s="5"/>
      <c r="E215" s="5"/>
      <c r="F215" s="5"/>
      <c r="G215" s="5"/>
      <c r="H215" s="5"/>
    </row>
    <row r="216" spans="1:8">
      <c r="A216" s="5"/>
      <c r="B216" s="5"/>
      <c r="C216" s="5"/>
      <c r="D216" s="5"/>
      <c r="E216" s="5"/>
      <c r="F216" s="5"/>
      <c r="G216" s="5"/>
      <c r="H216" s="5"/>
    </row>
    <row r="217" spans="1:8">
      <c r="A217" s="5"/>
      <c r="B217" s="5"/>
      <c r="C217" s="5"/>
      <c r="D217" s="5"/>
      <c r="E217" s="5"/>
      <c r="F217" s="5"/>
      <c r="G217" s="5"/>
      <c r="H217" s="5"/>
    </row>
    <row r="218" spans="1:8">
      <c r="A218" s="5"/>
      <c r="B218" s="5"/>
      <c r="C218" s="5"/>
      <c r="D218" s="5"/>
      <c r="E218" s="5"/>
      <c r="F218" s="5"/>
      <c r="G218" s="5"/>
      <c r="H218" s="5"/>
    </row>
    <row r="219" spans="1:8">
      <c r="A219" s="5"/>
      <c r="B219" s="5"/>
      <c r="C219" s="5"/>
      <c r="D219" s="5"/>
      <c r="E219" s="5"/>
      <c r="F219" s="5"/>
      <c r="G219" s="5"/>
      <c r="H219" s="5"/>
    </row>
    <row r="220" spans="1:8">
      <c r="A220" s="5"/>
      <c r="B220" s="5"/>
      <c r="C220" s="5"/>
      <c r="D220" s="5"/>
      <c r="E220" s="5"/>
      <c r="F220" s="5"/>
      <c r="G220" s="5"/>
      <c r="H220" s="5"/>
    </row>
    <row r="221" spans="1:8">
      <c r="A221" s="5"/>
      <c r="B221" s="5"/>
      <c r="C221" s="5"/>
      <c r="D221" s="5"/>
      <c r="E221" s="5"/>
      <c r="F221" s="5"/>
      <c r="G221" s="5"/>
      <c r="H221" s="5"/>
    </row>
    <row r="222" spans="1:8">
      <c r="A222" s="5"/>
      <c r="B222" s="5"/>
      <c r="C222" s="5"/>
      <c r="D222" s="5"/>
      <c r="E222" s="5"/>
      <c r="F222" s="5"/>
      <c r="G222" s="5"/>
      <c r="H222" s="5"/>
    </row>
    <row r="223" spans="1:8">
      <c r="A223" s="5"/>
      <c r="B223" s="5"/>
      <c r="C223" s="5"/>
      <c r="D223" s="5"/>
      <c r="E223" s="5"/>
      <c r="F223" s="5"/>
      <c r="G223" s="5"/>
      <c r="H223" s="5"/>
    </row>
    <row r="224" spans="1:8">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row r="231" spans="1:8">
      <c r="A231" s="5"/>
      <c r="B231" s="5"/>
      <c r="C231" s="5"/>
      <c r="D231" s="5"/>
      <c r="E231" s="5"/>
      <c r="F231" s="5"/>
      <c r="G231" s="5"/>
      <c r="H231" s="5"/>
    </row>
    <row r="232" spans="1:8">
      <c r="A232" s="5"/>
      <c r="B232" s="5"/>
      <c r="C232" s="5"/>
      <c r="D232" s="5"/>
      <c r="E232" s="5"/>
      <c r="F232" s="5"/>
      <c r="G232" s="5"/>
      <c r="H232" s="5"/>
    </row>
    <row r="233" spans="1:8">
      <c r="A233" s="5"/>
      <c r="B233" s="5"/>
      <c r="C233" s="5"/>
      <c r="D233" s="5"/>
      <c r="E233" s="5"/>
      <c r="F233" s="5"/>
      <c r="G233" s="5"/>
      <c r="H233" s="5"/>
    </row>
    <row r="234" spans="1:8">
      <c r="A234" s="5"/>
      <c r="B234" s="5"/>
      <c r="C234" s="5"/>
      <c r="D234" s="5"/>
      <c r="E234" s="5"/>
      <c r="F234" s="5"/>
      <c r="G234" s="5"/>
      <c r="H234" s="5"/>
    </row>
    <row r="235" spans="1:8">
      <c r="A235" s="5"/>
      <c r="B235" s="5"/>
      <c r="C235" s="5"/>
      <c r="D235" s="5"/>
      <c r="E235" s="5"/>
      <c r="F235" s="5"/>
      <c r="G235" s="5"/>
      <c r="H235" s="5"/>
    </row>
    <row r="236" spans="1:8">
      <c r="A236" s="5"/>
      <c r="B236" s="5"/>
      <c r="C236" s="5"/>
      <c r="D236" s="5"/>
      <c r="E236" s="5"/>
      <c r="F236" s="5"/>
      <c r="G236" s="5"/>
      <c r="H236" s="5"/>
    </row>
    <row r="237" spans="1:8">
      <c r="A237" s="5"/>
      <c r="B237" s="5"/>
      <c r="C237" s="5"/>
      <c r="D237" s="5"/>
      <c r="E237" s="5"/>
      <c r="F237" s="5"/>
      <c r="G237" s="5"/>
      <c r="H237" s="5"/>
    </row>
    <row r="238" spans="1:8">
      <c r="A238" s="5"/>
      <c r="B238" s="5"/>
      <c r="C238" s="5"/>
      <c r="D238" s="5"/>
      <c r="E238" s="5"/>
      <c r="F238" s="5"/>
      <c r="G238" s="5"/>
      <c r="H238" s="5"/>
    </row>
    <row r="239" spans="1:8">
      <c r="A239" s="5"/>
      <c r="B239" s="5"/>
      <c r="C239" s="5"/>
      <c r="D239" s="5"/>
      <c r="E239" s="5"/>
      <c r="F239" s="5"/>
      <c r="G239" s="5"/>
      <c r="H239" s="5"/>
    </row>
    <row r="240" spans="1:8">
      <c r="A240" s="5"/>
      <c r="B240" s="5"/>
      <c r="C240" s="5"/>
      <c r="D240" s="5"/>
      <c r="E240" s="5"/>
      <c r="F240" s="5"/>
      <c r="G240" s="5"/>
      <c r="H240" s="5"/>
    </row>
    <row r="241" spans="1:8">
      <c r="A241" s="5"/>
      <c r="B241" s="5"/>
      <c r="C241" s="5"/>
      <c r="D241" s="5"/>
      <c r="E241" s="5"/>
      <c r="F241" s="5"/>
      <c r="G241" s="5"/>
      <c r="H241" s="5"/>
    </row>
    <row r="242" spans="1:8">
      <c r="A242" s="5"/>
      <c r="B242" s="5"/>
      <c r="C242" s="5"/>
      <c r="D242" s="5"/>
      <c r="E242" s="5"/>
      <c r="F242" s="5"/>
      <c r="G242" s="5"/>
      <c r="H242" s="5"/>
    </row>
    <row r="243" spans="1:8">
      <c r="A243" s="5"/>
      <c r="B243" s="5"/>
      <c r="C243" s="5"/>
      <c r="D243" s="5"/>
      <c r="E243" s="5"/>
      <c r="F243" s="5"/>
      <c r="G243" s="5"/>
      <c r="H243" s="5"/>
    </row>
    <row r="244" spans="1:8">
      <c r="A244" s="5"/>
      <c r="B244" s="5"/>
      <c r="C244" s="5"/>
      <c r="D244" s="5"/>
      <c r="E244" s="5"/>
      <c r="F244" s="5"/>
      <c r="G244" s="5"/>
      <c r="H244" s="5"/>
    </row>
    <row r="245" spans="1:8">
      <c r="A245" s="5"/>
      <c r="B245" s="5"/>
      <c r="C245" s="5"/>
      <c r="D245" s="5"/>
      <c r="E245" s="5"/>
      <c r="F245" s="5"/>
      <c r="G245" s="5"/>
      <c r="H245" s="5"/>
    </row>
    <row r="246" spans="1:8">
      <c r="A246" s="5"/>
      <c r="B246" s="5"/>
      <c r="C246" s="5"/>
      <c r="D246" s="5"/>
      <c r="E246" s="5"/>
      <c r="F246" s="5"/>
      <c r="G246" s="5"/>
      <c r="H246" s="5"/>
    </row>
    <row r="247" spans="1:8">
      <c r="A247" s="5"/>
      <c r="B247" s="5"/>
      <c r="C247" s="5"/>
      <c r="D247" s="5"/>
      <c r="E247" s="5"/>
      <c r="F247" s="5"/>
      <c r="G247" s="5"/>
      <c r="H247" s="5"/>
    </row>
    <row r="248" spans="1:8">
      <c r="A248" s="5"/>
      <c r="B248" s="5"/>
      <c r="C248" s="5"/>
      <c r="D248" s="5"/>
      <c r="E248" s="5"/>
      <c r="F248" s="5"/>
      <c r="G248" s="5"/>
      <c r="H248" s="5"/>
    </row>
    <row r="249" spans="1:8">
      <c r="A249" s="5"/>
      <c r="B249" s="5"/>
      <c r="C249" s="5"/>
      <c r="D249" s="5"/>
      <c r="E249" s="5"/>
      <c r="F249" s="5"/>
      <c r="G249" s="5"/>
      <c r="H249" s="5"/>
    </row>
    <row r="250" spans="1:8">
      <c r="A250" s="5"/>
      <c r="B250" s="5"/>
      <c r="C250" s="5"/>
      <c r="D250" s="5"/>
      <c r="E250" s="5"/>
      <c r="F250" s="5"/>
      <c r="G250" s="5"/>
      <c r="H250" s="5"/>
    </row>
    <row r="251" spans="1:8">
      <c r="A251" s="5"/>
      <c r="B251" s="5"/>
      <c r="C251" s="5"/>
      <c r="D251" s="5"/>
      <c r="E251" s="5"/>
      <c r="F251" s="5"/>
      <c r="G251" s="5"/>
      <c r="H251" s="5"/>
    </row>
    <row r="252" spans="1:8">
      <c r="A252" s="5"/>
      <c r="B252" s="5"/>
      <c r="C252" s="5"/>
      <c r="D252" s="5"/>
      <c r="E252" s="5"/>
      <c r="F252" s="5"/>
      <c r="G252" s="5"/>
      <c r="H252" s="5"/>
    </row>
    <row r="253" spans="1:8">
      <c r="A253" s="5"/>
      <c r="B253" s="5"/>
      <c r="C253" s="5"/>
      <c r="D253" s="5"/>
      <c r="E253" s="5"/>
      <c r="F253" s="5"/>
      <c r="G253" s="5"/>
      <c r="H253" s="5"/>
    </row>
    <row r="254" spans="1:8">
      <c r="A254" s="5"/>
      <c r="B254" s="5"/>
      <c r="C254" s="5"/>
      <c r="D254" s="5"/>
      <c r="E254" s="5"/>
      <c r="F254" s="5"/>
      <c r="G254" s="5"/>
      <c r="H254" s="5"/>
    </row>
    <row r="255" spans="1:8">
      <c r="A255" s="5"/>
      <c r="B255" s="5"/>
      <c r="C255" s="5"/>
      <c r="D255" s="5"/>
      <c r="E255" s="5"/>
      <c r="F255" s="5"/>
      <c r="G255" s="5"/>
      <c r="H255" s="5"/>
    </row>
    <row r="256" spans="1:8">
      <c r="A256" s="5"/>
      <c r="B256" s="5"/>
      <c r="C256" s="5"/>
      <c r="D256" s="5"/>
      <c r="E256" s="5"/>
      <c r="F256" s="5"/>
      <c r="G256" s="5"/>
      <c r="H256" s="5"/>
    </row>
    <row r="257" spans="1:8">
      <c r="A257" s="5"/>
      <c r="B257" s="5"/>
      <c r="C257" s="5"/>
      <c r="D257" s="5"/>
      <c r="E257" s="5"/>
      <c r="F257" s="5"/>
      <c r="G257" s="5"/>
      <c r="H257" s="5"/>
    </row>
    <row r="258" spans="1:8">
      <c r="A258" s="5"/>
      <c r="B258" s="5"/>
      <c r="C258" s="5"/>
      <c r="D258" s="5"/>
      <c r="E258" s="5"/>
      <c r="F258" s="5"/>
      <c r="G258" s="5"/>
      <c r="H258" s="5"/>
    </row>
    <row r="259" spans="1:8">
      <c r="A259" s="5"/>
      <c r="B259" s="5"/>
      <c r="C259" s="5"/>
      <c r="D259" s="5"/>
      <c r="E259" s="5"/>
      <c r="F259" s="5"/>
      <c r="G259" s="5"/>
      <c r="H259" s="5"/>
    </row>
    <row r="260" spans="1:8">
      <c r="A260" s="5"/>
      <c r="B260" s="5"/>
      <c r="C260" s="5"/>
      <c r="D260" s="5"/>
      <c r="E260" s="5"/>
      <c r="F260" s="5"/>
      <c r="G260" s="5"/>
      <c r="H260" s="5"/>
    </row>
    <row r="261" spans="1:8">
      <c r="A261" s="5"/>
      <c r="B261" s="5"/>
      <c r="C261" s="5"/>
      <c r="D261" s="5"/>
      <c r="E261" s="5"/>
      <c r="F261" s="5"/>
      <c r="G261" s="5"/>
      <c r="H261" s="5"/>
    </row>
    <row r="262" spans="1:8">
      <c r="A262" s="5"/>
      <c r="B262" s="5"/>
      <c r="C262" s="5"/>
      <c r="D262" s="5"/>
      <c r="E262" s="5"/>
      <c r="F262" s="5"/>
      <c r="G262" s="5"/>
      <c r="H262" s="5"/>
    </row>
    <row r="263" spans="1:8">
      <c r="A263" s="5"/>
      <c r="B263" s="5"/>
      <c r="C263" s="5"/>
      <c r="D263" s="5"/>
      <c r="E263" s="5"/>
      <c r="F263" s="5"/>
      <c r="G263" s="5"/>
      <c r="H263" s="5"/>
    </row>
    <row r="264" spans="1:8">
      <c r="A264" s="5"/>
      <c r="B264" s="5"/>
      <c r="C264" s="5"/>
      <c r="D264" s="5"/>
      <c r="E264" s="5"/>
      <c r="F264" s="5"/>
      <c r="G264" s="5"/>
      <c r="H264" s="5"/>
    </row>
    <row r="265" spans="1:8">
      <c r="A265" s="5"/>
      <c r="B265" s="5"/>
      <c r="C265" s="5"/>
      <c r="D265" s="5"/>
      <c r="E265" s="5"/>
      <c r="F265" s="5"/>
      <c r="G265" s="5"/>
      <c r="H265" s="5"/>
    </row>
    <row r="266" spans="1:8">
      <c r="A266" s="5"/>
      <c r="B266" s="5"/>
      <c r="C266" s="5"/>
      <c r="D266" s="5"/>
      <c r="E266" s="5"/>
      <c r="F266" s="5"/>
      <c r="G266" s="5"/>
      <c r="H266" s="5"/>
    </row>
    <row r="267" spans="1:8">
      <c r="A267" s="5"/>
      <c r="B267" s="5"/>
      <c r="C267" s="5"/>
      <c r="D267" s="5"/>
      <c r="E267" s="5"/>
      <c r="F267" s="5"/>
      <c r="G267" s="5"/>
      <c r="H267" s="5"/>
    </row>
    <row r="268" spans="1:8">
      <c r="A268" s="5"/>
      <c r="B268" s="5"/>
      <c r="C268" s="5"/>
      <c r="D268" s="5"/>
      <c r="E268" s="5"/>
      <c r="F268" s="5"/>
      <c r="G268" s="5"/>
      <c r="H268" s="5"/>
    </row>
    <row r="269" spans="1:8">
      <c r="A269" s="5"/>
      <c r="B269" s="5"/>
      <c r="C269" s="5"/>
      <c r="D269" s="5"/>
      <c r="E269" s="5"/>
      <c r="F269" s="5"/>
      <c r="G269" s="5"/>
      <c r="H269" s="5"/>
    </row>
    <row r="270" spans="1:8">
      <c r="A270" s="5"/>
      <c r="B270" s="5"/>
      <c r="C270" s="5"/>
      <c r="D270" s="5"/>
      <c r="E270" s="5"/>
      <c r="F270" s="5"/>
      <c r="G270" s="5"/>
      <c r="H270" s="5"/>
    </row>
    <row r="271" spans="1:8">
      <c r="A271" s="5"/>
      <c r="B271" s="5"/>
      <c r="C271" s="5"/>
      <c r="D271" s="5"/>
      <c r="E271" s="5"/>
      <c r="F271" s="5"/>
      <c r="G271" s="5"/>
      <c r="H271" s="5"/>
    </row>
    <row r="272" spans="1:8">
      <c r="A272" s="5"/>
      <c r="B272" s="5"/>
      <c r="C272" s="5"/>
      <c r="D272" s="5"/>
      <c r="E272" s="5"/>
      <c r="F272" s="5"/>
      <c r="G272" s="5"/>
      <c r="H272" s="5"/>
    </row>
    <row r="273" spans="1:8">
      <c r="A273" s="5"/>
      <c r="B273" s="5"/>
      <c r="C273" s="5"/>
      <c r="D273" s="5"/>
      <c r="E273" s="5"/>
      <c r="F273" s="5"/>
      <c r="G273" s="5"/>
      <c r="H273" s="5"/>
    </row>
    <row r="274" spans="1:8">
      <c r="A274" s="5"/>
      <c r="B274" s="5"/>
      <c r="C274" s="5"/>
      <c r="D274" s="5"/>
      <c r="E274" s="5"/>
      <c r="F274" s="5"/>
      <c r="G274" s="5"/>
      <c r="H274" s="5"/>
    </row>
    <row r="275" spans="1:8">
      <c r="A275" s="5"/>
      <c r="B275" s="5"/>
      <c r="C275" s="5"/>
      <c r="D275" s="5"/>
      <c r="E275" s="5"/>
      <c r="F275" s="5"/>
      <c r="G275" s="5"/>
      <c r="H275" s="5"/>
    </row>
    <row r="276" spans="1:8">
      <c r="A276" s="5"/>
      <c r="B276" s="5"/>
      <c r="C276" s="5"/>
      <c r="D276" s="5"/>
      <c r="E276" s="5"/>
      <c r="F276" s="5"/>
      <c r="G276" s="5"/>
      <c r="H276" s="5"/>
    </row>
    <row r="277" spans="1:8">
      <c r="A277" s="5"/>
      <c r="B277" s="5"/>
      <c r="C277" s="5"/>
      <c r="D277" s="5"/>
      <c r="E277" s="5"/>
      <c r="F277" s="5"/>
      <c r="G277" s="5"/>
      <c r="H277" s="5"/>
    </row>
    <row r="278" spans="1:8">
      <c r="A278" s="5"/>
      <c r="B278" s="5"/>
      <c r="C278" s="5"/>
      <c r="D278" s="5"/>
      <c r="E278" s="5"/>
      <c r="F278" s="5"/>
      <c r="G278" s="5"/>
      <c r="H278" s="5"/>
    </row>
    <row r="279" spans="1:8">
      <c r="A279" s="5"/>
      <c r="B279" s="5"/>
      <c r="C279" s="5"/>
      <c r="D279" s="5"/>
      <c r="E279" s="5"/>
      <c r="F279" s="5"/>
      <c r="G279" s="5"/>
      <c r="H279" s="5"/>
    </row>
    <row r="280" spans="1:8">
      <c r="A280" s="5"/>
      <c r="B280" s="5"/>
      <c r="C280" s="5"/>
      <c r="D280" s="5"/>
      <c r="E280" s="5"/>
      <c r="F280" s="5"/>
      <c r="G280" s="5"/>
      <c r="H280" s="5"/>
    </row>
    <row r="281" spans="1:8">
      <c r="A281" s="5"/>
      <c r="B281" s="5"/>
      <c r="C281" s="5"/>
      <c r="D281" s="5"/>
      <c r="E281" s="5"/>
      <c r="F281" s="5"/>
      <c r="G281" s="5"/>
      <c r="H281" s="5"/>
    </row>
    <row r="282" spans="1:8">
      <c r="A282" s="5"/>
      <c r="B282" s="5"/>
      <c r="C282" s="5"/>
      <c r="D282" s="5"/>
      <c r="E282" s="5"/>
      <c r="F282" s="5"/>
      <c r="G282" s="5"/>
      <c r="H282" s="5"/>
    </row>
    <row r="283" spans="1:8">
      <c r="A283" s="5"/>
      <c r="B283" s="5"/>
      <c r="C283" s="5"/>
      <c r="D283" s="5"/>
      <c r="E283" s="5"/>
      <c r="F283" s="5"/>
      <c r="G283" s="5"/>
      <c r="H283" s="5"/>
    </row>
    <row r="284" spans="1:8">
      <c r="A284" s="5"/>
      <c r="B284" s="5"/>
      <c r="C284" s="5"/>
      <c r="D284" s="5"/>
      <c r="E284" s="5"/>
      <c r="F284" s="5"/>
      <c r="G284" s="5"/>
      <c r="H284" s="5"/>
    </row>
    <row r="285" spans="1:8">
      <c r="A285" s="5"/>
      <c r="B285" s="5"/>
      <c r="C285" s="5"/>
      <c r="D285" s="5"/>
      <c r="E285" s="5"/>
      <c r="F285" s="5"/>
      <c r="G285" s="5"/>
      <c r="H285" s="5"/>
    </row>
    <row r="286" spans="1:8">
      <c r="A286" s="5"/>
      <c r="B286" s="5"/>
      <c r="C286" s="5"/>
      <c r="D286" s="5"/>
      <c r="E286" s="5"/>
      <c r="F286" s="5"/>
      <c r="G286" s="5"/>
      <c r="H286" s="5"/>
    </row>
    <row r="287" spans="1:8">
      <c r="A287" s="5"/>
      <c r="B287" s="5"/>
      <c r="C287" s="5"/>
      <c r="D287" s="5"/>
      <c r="E287" s="5"/>
      <c r="F287" s="5"/>
      <c r="G287" s="5"/>
      <c r="H287" s="5"/>
    </row>
    <row r="288" spans="1:8">
      <c r="A288" s="5"/>
      <c r="B288" s="5"/>
      <c r="C288" s="5"/>
      <c r="D288" s="5"/>
      <c r="E288" s="5"/>
      <c r="F288" s="5"/>
      <c r="G288" s="5"/>
      <c r="H288" s="5"/>
    </row>
    <row r="289" spans="1:8">
      <c r="A289" s="5"/>
      <c r="B289" s="5"/>
      <c r="C289" s="5"/>
      <c r="D289" s="5"/>
      <c r="E289" s="5"/>
      <c r="F289" s="5"/>
      <c r="G289" s="5"/>
      <c r="H289" s="5"/>
    </row>
    <row r="290" spans="1:8">
      <c r="A290" s="5"/>
      <c r="B290" s="5"/>
      <c r="C290" s="5"/>
      <c r="D290" s="5"/>
      <c r="E290" s="5"/>
      <c r="F290" s="5"/>
      <c r="G290" s="5"/>
      <c r="H290" s="5"/>
    </row>
    <row r="291" spans="1:8">
      <c r="A291" s="5"/>
      <c r="B291" s="5"/>
      <c r="C291" s="5"/>
      <c r="D291" s="5"/>
      <c r="E291" s="5"/>
      <c r="F291" s="5"/>
      <c r="G291" s="5"/>
      <c r="H291" s="5"/>
    </row>
    <row r="292" spans="1:8">
      <c r="A292" s="5"/>
      <c r="B292" s="5"/>
      <c r="C292" s="5"/>
      <c r="D292" s="5"/>
      <c r="E292" s="5"/>
      <c r="F292" s="5"/>
      <c r="G292" s="5"/>
      <c r="H292" s="5"/>
    </row>
    <row r="293" spans="1:8">
      <c r="A293" s="5"/>
      <c r="B293" s="5"/>
      <c r="C293" s="5"/>
      <c r="D293" s="5"/>
      <c r="E293" s="5"/>
      <c r="F293" s="5"/>
      <c r="G293" s="5"/>
      <c r="H293" s="5"/>
    </row>
    <row r="294" spans="1:8">
      <c r="A294" s="5"/>
      <c r="B294" s="5"/>
      <c r="C294" s="5"/>
      <c r="D294" s="5"/>
      <c r="E294" s="5"/>
      <c r="F294" s="5"/>
      <c r="G294" s="5"/>
      <c r="H294" s="5"/>
    </row>
    <row r="295" spans="1:8">
      <c r="A295" s="5"/>
      <c r="B295" s="5"/>
      <c r="C295" s="5"/>
      <c r="D295" s="5"/>
      <c r="E295" s="5"/>
      <c r="F295" s="5"/>
      <c r="G295" s="5"/>
      <c r="H295" s="5"/>
    </row>
    <row r="296" spans="1:8">
      <c r="A296" s="5"/>
      <c r="B296" s="5"/>
      <c r="C296" s="5"/>
      <c r="D296" s="5"/>
      <c r="E296" s="5"/>
      <c r="F296" s="5"/>
      <c r="G296" s="5"/>
      <c r="H296" s="5"/>
    </row>
    <row r="297" spans="1:8">
      <c r="A297" s="5"/>
      <c r="B297" s="5"/>
      <c r="C297" s="5"/>
      <c r="D297" s="5"/>
      <c r="E297" s="5"/>
      <c r="F297" s="5"/>
      <c r="G297" s="5"/>
      <c r="H297" s="5"/>
    </row>
    <row r="298" spans="1:8">
      <c r="A298" s="5"/>
      <c r="B298" s="5"/>
      <c r="C298" s="5"/>
      <c r="D298" s="5"/>
      <c r="E298" s="5"/>
      <c r="F298" s="5"/>
      <c r="G298" s="5"/>
      <c r="H298" s="5"/>
    </row>
    <row r="299" spans="1:8">
      <c r="A299" s="5"/>
      <c r="B299" s="5"/>
      <c r="C299" s="5"/>
      <c r="D299" s="5"/>
      <c r="E299" s="5"/>
      <c r="F299" s="5"/>
      <c r="G299" s="5"/>
      <c r="H299" s="5"/>
    </row>
    <row r="300" spans="1:8">
      <c r="A300" s="5"/>
      <c r="B300" s="5"/>
      <c r="C300" s="5"/>
      <c r="D300" s="5"/>
      <c r="E300" s="5"/>
      <c r="F300" s="5"/>
      <c r="G300" s="5"/>
      <c r="H300" s="5"/>
    </row>
    <row r="301" spans="1:8">
      <c r="A301" s="5"/>
      <c r="B301" s="5"/>
      <c r="C301" s="5"/>
      <c r="D301" s="5"/>
      <c r="E301" s="5"/>
      <c r="F301" s="5"/>
      <c r="G301" s="5"/>
      <c r="H301" s="5"/>
    </row>
    <row r="302" spans="1:8">
      <c r="A302" s="5"/>
      <c r="B302" s="5"/>
      <c r="C302" s="5"/>
      <c r="D302" s="5"/>
      <c r="E302" s="5"/>
      <c r="F302" s="5"/>
      <c r="G302" s="5"/>
      <c r="H302" s="5"/>
    </row>
    <row r="303" spans="1:8">
      <c r="A303" s="5"/>
      <c r="B303" s="5"/>
      <c r="C303" s="5"/>
      <c r="D303" s="5"/>
      <c r="E303" s="5"/>
      <c r="F303" s="5"/>
      <c r="G303" s="5"/>
      <c r="H303" s="5"/>
    </row>
    <row r="304" spans="1:8">
      <c r="A304" s="5"/>
      <c r="B304" s="5"/>
      <c r="C304" s="5"/>
      <c r="D304" s="5"/>
      <c r="E304" s="5"/>
      <c r="F304" s="5"/>
      <c r="G304" s="5"/>
      <c r="H304" s="5"/>
    </row>
    <row r="305" spans="1:8">
      <c r="A305" s="5"/>
      <c r="B305" s="5"/>
      <c r="C305" s="5"/>
      <c r="D305" s="5"/>
      <c r="E305" s="5"/>
      <c r="F305" s="5"/>
      <c r="G305" s="5"/>
      <c r="H305" s="5"/>
    </row>
    <row r="306" spans="1:8">
      <c r="A306" s="5"/>
      <c r="B306" s="5"/>
      <c r="C306" s="5"/>
      <c r="D306" s="5"/>
      <c r="E306" s="5"/>
      <c r="F306" s="5"/>
      <c r="G306" s="5"/>
      <c r="H306" s="5"/>
    </row>
    <row r="307" spans="1:8">
      <c r="A307" s="5"/>
      <c r="B307" s="5"/>
      <c r="C307" s="5"/>
      <c r="D307" s="5"/>
      <c r="E307" s="5"/>
      <c r="F307" s="5"/>
      <c r="G307" s="5"/>
      <c r="H307" s="5"/>
    </row>
    <row r="308" spans="1:8">
      <c r="A308" s="5"/>
      <c r="B308" s="5"/>
      <c r="C308" s="5"/>
      <c r="D308" s="5"/>
      <c r="E308" s="5"/>
      <c r="F308" s="5"/>
      <c r="G308" s="5"/>
      <c r="H308" s="5"/>
    </row>
    <row r="309" spans="1:8">
      <c r="A309" s="5"/>
      <c r="B309" s="5"/>
      <c r="C309" s="5"/>
      <c r="D309" s="5"/>
      <c r="E309" s="5"/>
      <c r="F309" s="5"/>
      <c r="G309" s="5"/>
      <c r="H309" s="5"/>
    </row>
    <row r="310" spans="1:8">
      <c r="A310" s="5"/>
      <c r="B310" s="5"/>
      <c r="C310" s="5"/>
      <c r="D310" s="5"/>
      <c r="E310" s="5"/>
      <c r="F310" s="5"/>
      <c r="G310" s="5"/>
      <c r="H310" s="5"/>
    </row>
    <row r="311" spans="1:8">
      <c r="A311" s="5"/>
      <c r="B311" s="5"/>
      <c r="C311" s="5"/>
      <c r="D311" s="5"/>
      <c r="E311" s="5"/>
      <c r="F311" s="5"/>
      <c r="G311" s="5"/>
      <c r="H311" s="5"/>
    </row>
    <row r="312" spans="1:8">
      <c r="A312" s="5"/>
      <c r="B312" s="5"/>
      <c r="C312" s="5"/>
      <c r="D312" s="5"/>
      <c r="E312" s="5"/>
      <c r="F312" s="5"/>
      <c r="G312" s="5"/>
      <c r="H312" s="5"/>
    </row>
    <row r="313" spans="1:8">
      <c r="A313" s="5"/>
      <c r="B313" s="5"/>
      <c r="C313" s="5"/>
      <c r="D313" s="5"/>
      <c r="E313" s="5"/>
      <c r="F313" s="5"/>
      <c r="G313" s="5"/>
      <c r="H313" s="5"/>
    </row>
    <row r="314" spans="1:8">
      <c r="A314" s="5"/>
      <c r="B314" s="5"/>
      <c r="C314" s="5"/>
      <c r="D314" s="5"/>
      <c r="E314" s="5"/>
      <c r="F314" s="5"/>
      <c r="G314" s="5"/>
      <c r="H314" s="5"/>
    </row>
    <row r="315" spans="1:8">
      <c r="A315" s="5"/>
      <c r="B315" s="5"/>
      <c r="C315" s="5"/>
      <c r="D315" s="5"/>
      <c r="E315" s="5"/>
      <c r="F315" s="5"/>
      <c r="G315" s="5"/>
      <c r="H315" s="5"/>
    </row>
    <row r="316" spans="1:8">
      <c r="A316" s="5"/>
      <c r="B316" s="5"/>
      <c r="C316" s="5"/>
      <c r="D316" s="5"/>
      <c r="E316" s="5"/>
      <c r="F316" s="5"/>
      <c r="G316" s="5"/>
      <c r="H316" s="5"/>
    </row>
    <row r="317" spans="1:8">
      <c r="A317" s="5"/>
      <c r="B317" s="5"/>
      <c r="C317" s="5"/>
      <c r="D317" s="5"/>
      <c r="E317" s="5"/>
      <c r="F317" s="5"/>
      <c r="G317" s="5"/>
      <c r="H317" s="5"/>
    </row>
    <row r="318" spans="1:8">
      <c r="A318" s="5"/>
      <c r="B318" s="5"/>
      <c r="C318" s="5"/>
      <c r="D318" s="5"/>
      <c r="E318" s="5"/>
      <c r="F318" s="5"/>
      <c r="G318" s="5"/>
      <c r="H318" s="5"/>
    </row>
    <row r="319" spans="1:8">
      <c r="A319" s="5"/>
      <c r="B319" s="5"/>
      <c r="C319" s="5"/>
      <c r="D319" s="5"/>
      <c r="E319" s="5"/>
      <c r="F319" s="5"/>
      <c r="G319" s="5"/>
      <c r="H319" s="5"/>
    </row>
    <row r="320" spans="1:8">
      <c r="A320" s="5"/>
      <c r="B320" s="5"/>
      <c r="C320" s="5"/>
      <c r="D320" s="5"/>
      <c r="E320" s="5"/>
      <c r="F320" s="5"/>
      <c r="G320" s="5"/>
      <c r="H320" s="5"/>
    </row>
    <row r="321" spans="1:8">
      <c r="A321" s="5"/>
      <c r="B321" s="5"/>
      <c r="C321" s="5"/>
      <c r="D321" s="5"/>
      <c r="E321" s="5"/>
      <c r="F321" s="5"/>
      <c r="G321" s="5"/>
      <c r="H321" s="5"/>
    </row>
    <row r="322" spans="1:8">
      <c r="A322" s="5"/>
      <c r="B322" s="5"/>
      <c r="C322" s="5"/>
      <c r="D322" s="5"/>
      <c r="E322" s="5"/>
      <c r="F322" s="5"/>
      <c r="G322" s="5"/>
      <c r="H322" s="5"/>
    </row>
    <row r="323" spans="1:8">
      <c r="A323" s="5"/>
      <c r="B323" s="5"/>
      <c r="C323" s="5"/>
      <c r="D323" s="5"/>
      <c r="E323" s="5"/>
      <c r="F323" s="5"/>
      <c r="G323" s="5"/>
      <c r="H323" s="5"/>
    </row>
    <row r="324" spans="1:8">
      <c r="A324" s="5"/>
      <c r="B324" s="5"/>
      <c r="C324" s="5"/>
      <c r="D324" s="5"/>
      <c r="E324" s="5"/>
      <c r="F324" s="5"/>
      <c r="G324" s="5"/>
      <c r="H324" s="5"/>
    </row>
    <row r="325" spans="1:8">
      <c r="A325" s="5"/>
      <c r="B325" s="5"/>
      <c r="C325" s="5"/>
      <c r="D325" s="5"/>
      <c r="E325" s="5"/>
      <c r="F325" s="5"/>
      <c r="G325" s="5"/>
      <c r="H325" s="5"/>
    </row>
    <row r="326" spans="1:8">
      <c r="A326" s="5"/>
      <c r="B326" s="5"/>
      <c r="C326" s="5"/>
      <c r="D326" s="5"/>
      <c r="E326" s="5"/>
      <c r="F326" s="5"/>
      <c r="G326" s="5"/>
      <c r="H326" s="5"/>
    </row>
    <row r="327" spans="1:8">
      <c r="A327" s="5"/>
      <c r="B327" s="5"/>
      <c r="C327" s="5"/>
      <c r="D327" s="5"/>
      <c r="E327" s="5"/>
      <c r="F327" s="5"/>
      <c r="G327" s="5"/>
      <c r="H327" s="5"/>
    </row>
    <row r="328" spans="1:8">
      <c r="A328" s="5"/>
      <c r="B328" s="5"/>
      <c r="C328" s="5"/>
      <c r="D328" s="5"/>
      <c r="E328" s="5"/>
      <c r="F328" s="5"/>
      <c r="G328" s="5"/>
      <c r="H328" s="5"/>
    </row>
    <row r="329" spans="1:8">
      <c r="A329" s="5"/>
      <c r="B329" s="5"/>
      <c r="C329" s="5"/>
      <c r="D329" s="5"/>
      <c r="E329" s="5"/>
      <c r="F329" s="5"/>
      <c r="G329" s="5"/>
      <c r="H329" s="5"/>
    </row>
    <row r="330" spans="1:8">
      <c r="A330" s="5"/>
      <c r="B330" s="5"/>
      <c r="C330" s="5"/>
      <c r="D330" s="5"/>
      <c r="E330" s="5"/>
      <c r="F330" s="5"/>
      <c r="G330" s="5"/>
      <c r="H330" s="5"/>
    </row>
    <row r="331" spans="1:8">
      <c r="A331" s="5"/>
      <c r="B331" s="5"/>
      <c r="C331" s="5"/>
      <c r="D331" s="5"/>
      <c r="E331" s="5"/>
      <c r="F331" s="5"/>
      <c r="G331" s="5"/>
      <c r="H331" s="5"/>
    </row>
    <row r="332" spans="1:8">
      <c r="A332" s="5"/>
      <c r="B332" s="5"/>
      <c r="C332" s="5"/>
      <c r="D332" s="5"/>
      <c r="E332" s="5"/>
      <c r="F332" s="5"/>
      <c r="G332" s="5"/>
      <c r="H332" s="5"/>
    </row>
    <row r="333" spans="1:8">
      <c r="A333" s="5"/>
      <c r="B333" s="5"/>
      <c r="C333" s="5"/>
      <c r="D333" s="5"/>
      <c r="E333" s="5"/>
      <c r="F333" s="5"/>
      <c r="G333" s="5"/>
      <c r="H333" s="5"/>
    </row>
    <row r="334" spans="1:8">
      <c r="A334" s="5"/>
      <c r="B334" s="5"/>
      <c r="C334" s="5"/>
      <c r="D334" s="5"/>
      <c r="E334" s="5"/>
      <c r="F334" s="5"/>
      <c r="G334" s="5"/>
      <c r="H334" s="5"/>
    </row>
    <row r="335" spans="1:8">
      <c r="A335" s="5"/>
      <c r="B335" s="5"/>
      <c r="C335" s="5"/>
      <c r="D335" s="5"/>
      <c r="E335" s="5"/>
      <c r="F335" s="5"/>
      <c r="G335" s="5"/>
      <c r="H335" s="5"/>
    </row>
    <row r="336" spans="1:8">
      <c r="A336" s="5"/>
      <c r="B336" s="5"/>
      <c r="C336" s="5"/>
      <c r="D336" s="5"/>
      <c r="E336" s="5"/>
      <c r="F336" s="5"/>
      <c r="G336" s="5"/>
      <c r="H336" s="5"/>
    </row>
    <row r="337" spans="1:8">
      <c r="A337" s="5"/>
      <c r="B337" s="5"/>
      <c r="C337" s="5"/>
      <c r="D337" s="5"/>
      <c r="E337" s="5"/>
      <c r="F337" s="5"/>
      <c r="G337" s="5"/>
      <c r="H337" s="5"/>
    </row>
    <row r="338" spans="1:8">
      <c r="A338" s="5"/>
      <c r="B338" s="5"/>
      <c r="C338" s="5"/>
      <c r="D338" s="5"/>
      <c r="E338" s="5"/>
      <c r="F338" s="5"/>
      <c r="G338" s="5"/>
      <c r="H338" s="5"/>
    </row>
    <row r="339" spans="1:8">
      <c r="A339" s="5"/>
      <c r="B339" s="5"/>
      <c r="C339" s="5"/>
      <c r="D339" s="5"/>
      <c r="E339" s="5"/>
      <c r="F339" s="5"/>
      <c r="G339" s="5"/>
      <c r="H339" s="5"/>
    </row>
    <row r="340" spans="1:8">
      <c r="A340" s="5"/>
      <c r="B340" s="5"/>
      <c r="C340" s="5"/>
      <c r="D340" s="5"/>
      <c r="E340" s="5"/>
      <c r="F340" s="5"/>
      <c r="G340" s="5"/>
      <c r="H340" s="5"/>
    </row>
    <row r="341" spans="1:8">
      <c r="A341" s="5"/>
      <c r="B341" s="5"/>
      <c r="C341" s="5"/>
      <c r="D341" s="5"/>
      <c r="E341" s="5"/>
      <c r="F341" s="5"/>
      <c r="G341" s="5"/>
      <c r="H341" s="5"/>
    </row>
    <row r="342" spans="1:8">
      <c r="A342" s="5"/>
      <c r="B342" s="5"/>
      <c r="C342" s="5"/>
      <c r="D342" s="5"/>
      <c r="E342" s="5"/>
      <c r="F342" s="5"/>
      <c r="G342" s="5"/>
      <c r="H342" s="5"/>
    </row>
    <row r="343" spans="1:8">
      <c r="A343" s="5"/>
      <c r="B343" s="5"/>
      <c r="C343" s="5"/>
      <c r="D343" s="5"/>
      <c r="E343" s="5"/>
      <c r="F343" s="5"/>
      <c r="G343" s="5"/>
      <c r="H343" s="5"/>
    </row>
    <row r="344" spans="1:8">
      <c r="A344" s="5"/>
      <c r="B344" s="5"/>
      <c r="C344" s="5"/>
      <c r="D344" s="5"/>
      <c r="E344" s="5"/>
      <c r="F344" s="5"/>
      <c r="G344" s="5"/>
      <c r="H344" s="5"/>
    </row>
    <row r="345" spans="1:8">
      <c r="A345" s="5"/>
      <c r="B345" s="5"/>
      <c r="C345" s="5"/>
      <c r="D345" s="5"/>
      <c r="E345" s="5"/>
      <c r="F345" s="5"/>
      <c r="G345" s="5"/>
      <c r="H345" s="5"/>
    </row>
    <row r="346" spans="1:8">
      <c r="A346" s="5"/>
      <c r="B346" s="5"/>
      <c r="C346" s="5"/>
      <c r="D346" s="5"/>
      <c r="E346" s="5"/>
      <c r="F346" s="5"/>
      <c r="G346" s="5"/>
      <c r="H346" s="5"/>
    </row>
    <row r="347" spans="1:8">
      <c r="A347" s="5"/>
      <c r="B347" s="5"/>
      <c r="C347" s="5"/>
      <c r="D347" s="5"/>
      <c r="E347" s="5"/>
      <c r="F347" s="5"/>
      <c r="G347" s="5"/>
      <c r="H347" s="5"/>
    </row>
    <row r="348" spans="1:8">
      <c r="A348" s="5"/>
      <c r="B348" s="5"/>
      <c r="C348" s="5"/>
      <c r="D348" s="5"/>
      <c r="E348" s="5"/>
      <c r="F348" s="5"/>
      <c r="G348" s="5"/>
      <c r="H348" s="5"/>
    </row>
    <row r="349" spans="1:8">
      <c r="A349" s="5"/>
      <c r="B349" s="5"/>
      <c r="C349" s="5"/>
      <c r="D349" s="5"/>
      <c r="E349" s="5"/>
      <c r="F349" s="5"/>
      <c r="G349" s="5"/>
      <c r="H349" s="5"/>
    </row>
    <row r="350" spans="1:8">
      <c r="A350" s="5"/>
      <c r="B350" s="5"/>
      <c r="C350" s="5"/>
      <c r="D350" s="5"/>
      <c r="E350" s="5"/>
      <c r="F350" s="5"/>
      <c r="G350" s="5"/>
      <c r="H350" s="5"/>
    </row>
    <row r="351" spans="1:8">
      <c r="A351" s="5"/>
      <c r="B351" s="5"/>
      <c r="C351" s="5"/>
      <c r="D351" s="5"/>
      <c r="E351" s="5"/>
      <c r="F351" s="5"/>
      <c r="G351" s="5"/>
      <c r="H351" s="5"/>
    </row>
    <row r="352" spans="1:8">
      <c r="A352" s="5"/>
      <c r="B352" s="5"/>
      <c r="C352" s="5"/>
      <c r="D352" s="5"/>
      <c r="E352" s="5"/>
      <c r="F352" s="5"/>
      <c r="G352" s="5"/>
      <c r="H352" s="5"/>
    </row>
    <row r="353" spans="1:8">
      <c r="A353" s="5"/>
      <c r="B353" s="5"/>
      <c r="C353" s="5"/>
      <c r="D353" s="5"/>
      <c r="E353" s="5"/>
      <c r="F353" s="5"/>
      <c r="G353" s="5"/>
      <c r="H353" s="5"/>
    </row>
    <row r="354" spans="1:8">
      <c r="A354" s="5"/>
      <c r="B354" s="5"/>
      <c r="C354" s="5"/>
      <c r="D354" s="5"/>
      <c r="E354" s="5"/>
      <c r="F354" s="5"/>
      <c r="G354" s="5"/>
      <c r="H354" s="5"/>
    </row>
    <row r="355" spans="1:8">
      <c r="A355" s="5"/>
      <c r="B355" s="5"/>
      <c r="C355" s="5"/>
      <c r="D355" s="5"/>
      <c r="E355" s="5"/>
      <c r="F355" s="5"/>
      <c r="G355" s="5"/>
      <c r="H355" s="5"/>
    </row>
    <row r="356" spans="1:8">
      <c r="A356" s="5"/>
      <c r="B356" s="5"/>
      <c r="C356" s="5"/>
      <c r="D356" s="5"/>
      <c r="E356" s="5"/>
      <c r="F356" s="5"/>
      <c r="G356" s="5"/>
      <c r="H356" s="5"/>
    </row>
    <row r="357" spans="1:8">
      <c r="A357" s="5"/>
      <c r="B357" s="5"/>
      <c r="C357" s="5"/>
      <c r="D357" s="5"/>
      <c r="E357" s="5"/>
      <c r="F357" s="5"/>
      <c r="G357" s="5"/>
      <c r="H357" s="5"/>
    </row>
    <row r="358" spans="1:8">
      <c r="A358" s="5"/>
      <c r="B358" s="5"/>
      <c r="C358" s="5"/>
      <c r="D358" s="5"/>
      <c r="E358" s="5"/>
      <c r="F358" s="5"/>
      <c r="G358" s="5"/>
      <c r="H358" s="5"/>
    </row>
    <row r="359" spans="1:8">
      <c r="A359" s="5"/>
      <c r="B359" s="5"/>
      <c r="C359" s="5"/>
      <c r="D359" s="5"/>
      <c r="E359" s="5"/>
      <c r="F359" s="5"/>
      <c r="G359" s="5"/>
      <c r="H359" s="5"/>
    </row>
    <row r="360" spans="1:8">
      <c r="A360" s="5"/>
      <c r="B360" s="5"/>
      <c r="C360" s="5"/>
      <c r="D360" s="5"/>
      <c r="E360" s="5"/>
      <c r="F360" s="5"/>
      <c r="G360" s="5"/>
      <c r="H360" s="5"/>
    </row>
    <row r="361" spans="1:8">
      <c r="A361" s="5"/>
      <c r="B361" s="5"/>
      <c r="C361" s="5"/>
      <c r="D361" s="5"/>
      <c r="E361" s="5"/>
      <c r="F361" s="5"/>
      <c r="G361" s="5"/>
      <c r="H361" s="5"/>
    </row>
    <row r="362" spans="1:8">
      <c r="A362" s="5"/>
      <c r="B362" s="5"/>
      <c r="C362" s="5"/>
      <c r="D362" s="5"/>
      <c r="E362" s="5"/>
      <c r="F362" s="5"/>
      <c r="G362" s="5"/>
      <c r="H362" s="5"/>
    </row>
    <row r="363" spans="1:8">
      <c r="A363" s="5"/>
      <c r="B363" s="5"/>
      <c r="C363" s="5"/>
      <c r="D363" s="5"/>
      <c r="E363" s="5"/>
      <c r="F363" s="5"/>
      <c r="G363" s="5"/>
      <c r="H363" s="5"/>
    </row>
    <row r="364" spans="1:8">
      <c r="A364" s="5"/>
      <c r="B364" s="5"/>
      <c r="C364" s="5"/>
      <c r="D364" s="5"/>
      <c r="E364" s="5"/>
      <c r="F364" s="5"/>
      <c r="G364" s="5"/>
      <c r="H364" s="5"/>
    </row>
    <row r="365" spans="1:8">
      <c r="A365" s="5"/>
      <c r="B365" s="5"/>
      <c r="C365" s="5"/>
      <c r="D365" s="5"/>
      <c r="E365" s="5"/>
      <c r="F365" s="5"/>
      <c r="G365" s="5"/>
      <c r="H365" s="5"/>
    </row>
    <row r="366" spans="1:8">
      <c r="A366" s="5"/>
      <c r="B366" s="5"/>
      <c r="C366" s="5"/>
      <c r="D366" s="5"/>
      <c r="E366" s="5"/>
      <c r="F366" s="5"/>
      <c r="G366" s="5"/>
      <c r="H366" s="5"/>
    </row>
    <row r="367" spans="1:8">
      <c r="A367" s="5"/>
      <c r="B367" s="5"/>
      <c r="C367" s="5"/>
      <c r="D367" s="5"/>
      <c r="E367" s="5"/>
      <c r="F367" s="5"/>
      <c r="G367" s="5"/>
      <c r="H367" s="5"/>
    </row>
    <row r="368" spans="1:8">
      <c r="A368" s="5"/>
      <c r="B368" s="5"/>
      <c r="C368" s="5"/>
      <c r="D368" s="5"/>
      <c r="E368" s="5"/>
      <c r="F368" s="5"/>
      <c r="G368" s="5"/>
      <c r="H368" s="5"/>
    </row>
    <row r="369" spans="1:8">
      <c r="A369" s="5"/>
      <c r="B369" s="5"/>
      <c r="C369" s="5"/>
      <c r="D369" s="5"/>
      <c r="E369" s="5"/>
      <c r="F369" s="5"/>
      <c r="G369" s="5"/>
      <c r="H369" s="5"/>
    </row>
    <row r="370" spans="1:8">
      <c r="A370" s="5"/>
      <c r="B370" s="5"/>
      <c r="C370" s="5"/>
      <c r="D370" s="5"/>
      <c r="E370" s="5"/>
      <c r="F370" s="5"/>
      <c r="G370" s="5"/>
      <c r="H370" s="5"/>
    </row>
    <row r="371" spans="1:8">
      <c r="A371" s="5"/>
      <c r="B371" s="5"/>
      <c r="C371" s="5"/>
      <c r="D371" s="5"/>
      <c r="E371" s="5"/>
      <c r="F371" s="5"/>
      <c r="G371" s="5"/>
      <c r="H371" s="5"/>
    </row>
    <row r="372" spans="1:8">
      <c r="A372" s="5"/>
      <c r="B372" s="5"/>
      <c r="C372" s="5"/>
      <c r="D372" s="5"/>
      <c r="E372" s="5"/>
      <c r="F372" s="5"/>
      <c r="G372" s="5"/>
      <c r="H372" s="5"/>
    </row>
    <row r="373" spans="1:8">
      <c r="A373" s="5"/>
      <c r="B373" s="5"/>
      <c r="C373" s="5"/>
      <c r="D373" s="5"/>
      <c r="E373" s="5"/>
      <c r="F373" s="5"/>
      <c r="G373" s="5"/>
      <c r="H373" s="5"/>
    </row>
    <row r="374" spans="1:8">
      <c r="A374" s="5"/>
      <c r="B374" s="5"/>
      <c r="C374" s="5"/>
      <c r="D374" s="5"/>
      <c r="E374" s="5"/>
      <c r="F374" s="5"/>
      <c r="G374" s="5"/>
      <c r="H374" s="5"/>
    </row>
    <row r="375" spans="1:8">
      <c r="A375" s="5"/>
      <c r="B375" s="5"/>
      <c r="C375" s="5"/>
      <c r="D375" s="5"/>
      <c r="E375" s="5"/>
      <c r="F375" s="5"/>
      <c r="G375" s="5"/>
      <c r="H375" s="5"/>
    </row>
    <row r="376" spans="1:8">
      <c r="A376" s="5"/>
      <c r="B376" s="5"/>
      <c r="C376" s="5"/>
      <c r="D376" s="5"/>
      <c r="E376" s="5"/>
      <c r="F376" s="5"/>
      <c r="G376" s="5"/>
      <c r="H376" s="5"/>
    </row>
    <row r="377" spans="1:8">
      <c r="A377" s="5"/>
      <c r="B377" s="5"/>
      <c r="C377" s="5"/>
      <c r="D377" s="5"/>
      <c r="E377" s="5"/>
      <c r="F377" s="5"/>
      <c r="G377" s="5"/>
      <c r="H377" s="5"/>
    </row>
    <row r="378" spans="1:8">
      <c r="A378" s="5"/>
      <c r="B378" s="5"/>
      <c r="C378" s="5"/>
      <c r="D378" s="5"/>
      <c r="E378" s="5"/>
      <c r="F378" s="5"/>
      <c r="G378" s="5"/>
      <c r="H378" s="5"/>
    </row>
    <row r="379" spans="1:8">
      <c r="A379" s="5"/>
      <c r="B379" s="5"/>
      <c r="C379" s="5"/>
      <c r="D379" s="5"/>
      <c r="E379" s="5"/>
      <c r="F379" s="5"/>
      <c r="G379" s="5"/>
      <c r="H379" s="5"/>
    </row>
    <row r="380" spans="1:8">
      <c r="A380" s="5"/>
      <c r="B380" s="5"/>
      <c r="C380" s="5"/>
      <c r="D380" s="5"/>
      <c r="E380" s="5"/>
      <c r="F380" s="5"/>
      <c r="G380" s="5"/>
      <c r="H380" s="5"/>
    </row>
    <row r="381" spans="1:8">
      <c r="A381" s="5"/>
      <c r="B381" s="5"/>
      <c r="C381" s="5"/>
      <c r="D381" s="5"/>
      <c r="E381" s="5"/>
      <c r="F381" s="5"/>
      <c r="G381" s="5"/>
      <c r="H381" s="5"/>
    </row>
    <row r="382" spans="1:8">
      <c r="A382" s="5"/>
      <c r="B382" s="5"/>
      <c r="C382" s="5"/>
      <c r="D382" s="5"/>
      <c r="E382" s="5"/>
      <c r="F382" s="5"/>
      <c r="G382" s="5"/>
      <c r="H382" s="5"/>
    </row>
    <row r="383" spans="1:8">
      <c r="A383" s="5"/>
      <c r="B383" s="5"/>
      <c r="C383" s="5"/>
      <c r="D383" s="5"/>
      <c r="E383" s="5"/>
      <c r="F383" s="5"/>
      <c r="G383" s="5"/>
      <c r="H383" s="5"/>
    </row>
    <row r="384" spans="1:8">
      <c r="A384" s="5"/>
      <c r="B384" s="5"/>
      <c r="C384" s="5"/>
      <c r="D384" s="5"/>
      <c r="E384" s="5"/>
      <c r="F384" s="5"/>
      <c r="G384" s="5"/>
      <c r="H384" s="5"/>
    </row>
    <row r="385" spans="1:8">
      <c r="A385" s="5"/>
      <c r="B385" s="5"/>
      <c r="C385" s="5"/>
      <c r="D385" s="5"/>
      <c r="E385" s="5"/>
      <c r="F385" s="5"/>
      <c r="G385" s="5"/>
      <c r="H385" s="5"/>
    </row>
    <row r="386" spans="1:8">
      <c r="A386" s="5"/>
      <c r="B386" s="5"/>
      <c r="C386" s="5"/>
      <c r="D386" s="5"/>
      <c r="E386" s="5"/>
      <c r="F386" s="5"/>
      <c r="G386" s="5"/>
      <c r="H386" s="5"/>
    </row>
    <row r="387" spans="1:8">
      <c r="A387" s="5"/>
      <c r="B387" s="5"/>
      <c r="C387" s="5"/>
      <c r="D387" s="5"/>
      <c r="E387" s="5"/>
      <c r="F387" s="5"/>
      <c r="G387" s="5"/>
      <c r="H387" s="5"/>
    </row>
    <row r="388" spans="1:8">
      <c r="A388" s="5"/>
      <c r="B388" s="5"/>
      <c r="C388" s="5"/>
      <c r="D388" s="5"/>
      <c r="E388" s="5"/>
      <c r="F388" s="5"/>
      <c r="G388" s="5"/>
      <c r="H388" s="5"/>
    </row>
    <row r="389" spans="1:8">
      <c r="A389" s="5"/>
      <c r="B389" s="5"/>
      <c r="C389" s="5"/>
      <c r="D389" s="5"/>
      <c r="E389" s="5"/>
      <c r="F389" s="5"/>
      <c r="G389" s="5"/>
      <c r="H389" s="5"/>
    </row>
    <row r="390" spans="1:8">
      <c r="A390" s="5"/>
      <c r="B390" s="5"/>
      <c r="C390" s="5"/>
      <c r="D390" s="5"/>
      <c r="E390" s="5"/>
      <c r="F390" s="5"/>
      <c r="G390" s="5"/>
      <c r="H390" s="5"/>
    </row>
    <row r="391" spans="1:8">
      <c r="A391" s="5"/>
      <c r="B391" s="5"/>
      <c r="C391" s="5"/>
      <c r="D391" s="5"/>
      <c r="E391" s="5"/>
      <c r="F391" s="5"/>
      <c r="G391" s="5"/>
      <c r="H391" s="5"/>
    </row>
    <row r="392" spans="1:8">
      <c r="A392" s="5"/>
      <c r="B392" s="5"/>
      <c r="C392" s="5"/>
      <c r="D392" s="5"/>
      <c r="E392" s="5"/>
      <c r="F392" s="5"/>
      <c r="G392" s="5"/>
      <c r="H392" s="5"/>
    </row>
    <row r="393" spans="1:8">
      <c r="A393" s="5"/>
      <c r="B393" s="5"/>
      <c r="C393" s="5"/>
      <c r="D393" s="5"/>
      <c r="E393" s="5"/>
      <c r="F393" s="5"/>
      <c r="G393" s="5"/>
      <c r="H393" s="5"/>
    </row>
    <row r="394" spans="1:8">
      <c r="A394" s="5"/>
      <c r="B394" s="5"/>
      <c r="C394" s="5"/>
      <c r="D394" s="5"/>
      <c r="E394" s="5"/>
      <c r="F394" s="5"/>
      <c r="G394" s="5"/>
      <c r="H394" s="5"/>
    </row>
    <row r="395" spans="1:8">
      <c r="A395" s="5"/>
      <c r="B395" s="5"/>
      <c r="C395" s="5"/>
      <c r="D395" s="5"/>
      <c r="E395" s="5"/>
      <c r="F395" s="5"/>
      <c r="G395" s="5"/>
      <c r="H395" s="5"/>
    </row>
    <row r="396" spans="1:8">
      <c r="A396" s="5"/>
      <c r="B396" s="5"/>
      <c r="C396" s="5"/>
      <c r="D396" s="5"/>
      <c r="E396" s="5"/>
      <c r="F396" s="5"/>
      <c r="G396" s="5"/>
      <c r="H396" s="5"/>
    </row>
    <row r="397" spans="1:8">
      <c r="A397" s="5"/>
      <c r="B397" s="5"/>
      <c r="C397" s="5"/>
      <c r="D397" s="5"/>
      <c r="E397" s="5"/>
      <c r="F397" s="5"/>
      <c r="G397" s="5"/>
      <c r="H397" s="5"/>
    </row>
    <row r="398" spans="1:8">
      <c r="A398" s="5"/>
      <c r="B398" s="5"/>
      <c r="C398" s="5"/>
      <c r="D398" s="5"/>
      <c r="E398" s="5"/>
      <c r="F398" s="5"/>
      <c r="G398" s="5"/>
      <c r="H398" s="5"/>
    </row>
    <row r="399" spans="1:8">
      <c r="A399" s="5"/>
      <c r="B399" s="5"/>
      <c r="C399" s="5"/>
      <c r="D399" s="5"/>
      <c r="E399" s="5"/>
      <c r="F399" s="5"/>
      <c r="G399" s="5"/>
      <c r="H399" s="5"/>
    </row>
    <row r="400" spans="1:8">
      <c r="A400" s="5"/>
      <c r="B400" s="5"/>
      <c r="C400" s="5"/>
      <c r="D400" s="5"/>
      <c r="E400" s="5"/>
      <c r="F400" s="5"/>
      <c r="G400" s="5"/>
      <c r="H400" s="5"/>
    </row>
    <row r="401" spans="1:8">
      <c r="A401" s="5"/>
      <c r="B401" s="5"/>
      <c r="C401" s="5"/>
      <c r="D401" s="5"/>
      <c r="E401" s="5"/>
      <c r="F401" s="5"/>
      <c r="G401" s="5"/>
      <c r="H401" s="5"/>
    </row>
    <row r="402" spans="1:8">
      <c r="A402" s="5"/>
      <c r="B402" s="5"/>
      <c r="C402" s="5"/>
      <c r="D402" s="5"/>
      <c r="E402" s="5"/>
      <c r="F402" s="5"/>
      <c r="G402" s="5"/>
      <c r="H402" s="5"/>
    </row>
    <row r="403" spans="1:8">
      <c r="A403" s="5"/>
      <c r="B403" s="5"/>
      <c r="C403" s="5"/>
      <c r="D403" s="5"/>
      <c r="E403" s="5"/>
      <c r="F403" s="5"/>
      <c r="G403" s="5"/>
      <c r="H403" s="5"/>
    </row>
    <row r="404" spans="1:8">
      <c r="A404" s="5"/>
      <c r="B404" s="5"/>
      <c r="C404" s="5"/>
      <c r="D404" s="5"/>
      <c r="E404" s="5"/>
      <c r="F404" s="5"/>
      <c r="G404" s="5"/>
      <c r="H404" s="5"/>
    </row>
    <row r="405" spans="1:8">
      <c r="A405" s="5"/>
      <c r="B405" s="5"/>
      <c r="C405" s="5"/>
      <c r="D405" s="5"/>
      <c r="E405" s="5"/>
      <c r="F405" s="5"/>
      <c r="G405" s="5"/>
      <c r="H405" s="5"/>
    </row>
    <row r="406" spans="1:8">
      <c r="A406" s="5"/>
      <c r="B406" s="5"/>
      <c r="C406" s="5"/>
      <c r="D406" s="5"/>
      <c r="E406" s="5"/>
      <c r="F406" s="5"/>
      <c r="G406" s="5"/>
      <c r="H406" s="5"/>
    </row>
    <row r="407" spans="1:8">
      <c r="A407" s="5"/>
      <c r="B407" s="5"/>
      <c r="C407" s="5"/>
      <c r="D407" s="5"/>
      <c r="E407" s="5"/>
      <c r="F407" s="5"/>
      <c r="G407" s="5"/>
      <c r="H407" s="5"/>
    </row>
    <row r="408" spans="1:8">
      <c r="A408" s="5"/>
      <c r="B408" s="5"/>
      <c r="C408" s="5"/>
      <c r="D408" s="5"/>
      <c r="E408" s="5"/>
      <c r="F408" s="5"/>
      <c r="G408" s="5"/>
      <c r="H408" s="5"/>
    </row>
    <row r="409" spans="1:8">
      <c r="A409" s="5"/>
      <c r="B409" s="5"/>
      <c r="C409" s="5"/>
      <c r="D409" s="5"/>
      <c r="E409" s="5"/>
      <c r="F409" s="5"/>
      <c r="G409" s="5"/>
      <c r="H409" s="5"/>
    </row>
    <row r="410" spans="1:8">
      <c r="A410" s="5"/>
      <c r="B410" s="5"/>
      <c r="C410" s="5"/>
      <c r="D410" s="5"/>
      <c r="E410" s="5"/>
      <c r="F410" s="5"/>
      <c r="G410" s="5"/>
      <c r="H410" s="5"/>
    </row>
    <row r="411" spans="1:8">
      <c r="A411" s="5"/>
      <c r="B411" s="5"/>
      <c r="C411" s="5"/>
      <c r="D411" s="5"/>
      <c r="E411" s="5"/>
      <c r="F411" s="5"/>
      <c r="G411" s="5"/>
      <c r="H411" s="5"/>
    </row>
    <row r="412" spans="1:8">
      <c r="A412" s="5"/>
      <c r="B412" s="5"/>
      <c r="C412" s="5"/>
      <c r="D412" s="5"/>
      <c r="E412" s="5"/>
      <c r="F412" s="5"/>
      <c r="G412" s="5"/>
      <c r="H412" s="5"/>
    </row>
    <row r="413" spans="1:8">
      <c r="A413" s="5"/>
      <c r="B413" s="5"/>
      <c r="C413" s="5"/>
      <c r="D413" s="5"/>
      <c r="E413" s="5"/>
      <c r="F413" s="5"/>
      <c r="G413" s="5"/>
      <c r="H413" s="5"/>
    </row>
    <row r="414" spans="1:8">
      <c r="A414" s="5"/>
      <c r="B414" s="5"/>
      <c r="C414" s="5"/>
      <c r="D414" s="5"/>
      <c r="E414" s="5"/>
      <c r="F414" s="5"/>
      <c r="G414" s="5"/>
      <c r="H414" s="5"/>
    </row>
    <row r="415" spans="1:8">
      <c r="A415" s="5"/>
      <c r="B415" s="5"/>
      <c r="C415" s="5"/>
      <c r="D415" s="5"/>
      <c r="E415" s="5"/>
      <c r="F415" s="5"/>
      <c r="G415" s="5"/>
      <c r="H415" s="5"/>
    </row>
    <row r="416" spans="1:8">
      <c r="A416" s="5"/>
      <c r="B416" s="5"/>
      <c r="C416" s="5"/>
      <c r="D416" s="5"/>
      <c r="E416" s="5"/>
      <c r="F416" s="5"/>
      <c r="G416" s="5"/>
      <c r="H416" s="5"/>
    </row>
    <row r="417" spans="1:8">
      <c r="A417" s="5"/>
      <c r="B417" s="5"/>
      <c r="C417" s="5"/>
      <c r="D417" s="5"/>
      <c r="E417" s="5"/>
      <c r="F417" s="5"/>
      <c r="G417" s="5"/>
      <c r="H417" s="5"/>
    </row>
    <row r="418" spans="1:8">
      <c r="A418" s="5"/>
      <c r="B418" s="5"/>
      <c r="C418" s="5"/>
      <c r="D418" s="5"/>
      <c r="E418" s="5"/>
      <c r="F418" s="5"/>
      <c r="G418" s="5"/>
      <c r="H418" s="5"/>
    </row>
    <row r="419" spans="1:8">
      <c r="A419" s="5"/>
      <c r="B419" s="5"/>
      <c r="C419" s="5"/>
      <c r="D419" s="5"/>
      <c r="E419" s="5"/>
      <c r="F419" s="5"/>
      <c r="G419" s="5"/>
      <c r="H419" s="5"/>
    </row>
    <row r="420" spans="1:8">
      <c r="A420" s="5"/>
      <c r="B420" s="5"/>
      <c r="C420" s="5"/>
      <c r="D420" s="5"/>
      <c r="E420" s="5"/>
      <c r="F420" s="5"/>
      <c r="G420" s="5"/>
      <c r="H420" s="5"/>
    </row>
    <row r="421" spans="1:8">
      <c r="A421" s="5"/>
      <c r="B421" s="5"/>
      <c r="C421" s="5"/>
      <c r="D421" s="5"/>
      <c r="E421" s="5"/>
      <c r="F421" s="5"/>
      <c r="G421" s="5"/>
      <c r="H421" s="5"/>
    </row>
    <row r="422" spans="1:8">
      <c r="A422" s="5"/>
      <c r="B422" s="5"/>
      <c r="C422" s="5"/>
      <c r="D422" s="5"/>
      <c r="E422" s="5"/>
      <c r="F422" s="5"/>
      <c r="G422" s="5"/>
      <c r="H422" s="5"/>
    </row>
    <row r="423" spans="1:8">
      <c r="A423" s="5"/>
      <c r="B423" s="5"/>
      <c r="C423" s="5"/>
      <c r="D423" s="5"/>
      <c r="E423" s="5"/>
      <c r="F423" s="5"/>
      <c r="G423" s="5"/>
      <c r="H423" s="5"/>
    </row>
    <row r="424" spans="1:8">
      <c r="A424" s="5"/>
      <c r="B424" s="5"/>
      <c r="C424" s="5"/>
      <c r="D424" s="5"/>
      <c r="E424" s="5"/>
      <c r="F424" s="5"/>
      <c r="G424" s="5"/>
      <c r="H424" s="5"/>
    </row>
    <row r="425" spans="1:8">
      <c r="A425" s="5"/>
      <c r="B425" s="5"/>
      <c r="C425" s="5"/>
      <c r="D425" s="5"/>
      <c r="E425" s="5"/>
      <c r="F425" s="5"/>
      <c r="G425" s="5"/>
      <c r="H425" s="5"/>
    </row>
    <row r="426" spans="1:8">
      <c r="A426" s="5"/>
      <c r="B426" s="5"/>
      <c r="C426" s="5"/>
      <c r="D426" s="5"/>
      <c r="E426" s="5"/>
      <c r="F426" s="5"/>
      <c r="G426" s="5"/>
      <c r="H426" s="5"/>
    </row>
    <row r="427" spans="1:8">
      <c r="A427" s="5"/>
      <c r="B427" s="5"/>
      <c r="C427" s="5"/>
      <c r="D427" s="5"/>
      <c r="E427" s="5"/>
      <c r="F427" s="5"/>
      <c r="G427" s="5"/>
      <c r="H427" s="5"/>
    </row>
    <row r="428" spans="1:8">
      <c r="A428" s="5"/>
      <c r="B428" s="5"/>
      <c r="C428" s="5"/>
      <c r="D428" s="5"/>
      <c r="E428" s="5"/>
      <c r="F428" s="5"/>
      <c r="G428" s="5"/>
      <c r="H428" s="5"/>
    </row>
    <row r="429" spans="1:8">
      <c r="A429" s="5"/>
      <c r="B429" s="5"/>
      <c r="C429" s="5"/>
      <c r="D429" s="5"/>
      <c r="E429" s="5"/>
      <c r="F429" s="5"/>
      <c r="G429" s="5"/>
      <c r="H429" s="5"/>
    </row>
    <row r="430" spans="1:8">
      <c r="A430" s="5"/>
      <c r="B430" s="5"/>
      <c r="C430" s="5"/>
      <c r="D430" s="5"/>
      <c r="E430" s="5"/>
      <c r="F430" s="5"/>
      <c r="G430" s="5"/>
      <c r="H430" s="5"/>
    </row>
    <row r="431" spans="1:8">
      <c r="A431" s="5"/>
      <c r="B431" s="5"/>
      <c r="C431" s="5"/>
      <c r="D431" s="5"/>
      <c r="E431" s="5"/>
      <c r="F431" s="5"/>
      <c r="G431" s="5"/>
      <c r="H431" s="5"/>
    </row>
    <row r="432" spans="1:8">
      <c r="A432" s="5"/>
      <c r="B432" s="5"/>
      <c r="C432" s="5"/>
      <c r="D432" s="5"/>
      <c r="E432" s="5"/>
      <c r="F432" s="5"/>
      <c r="G432" s="5"/>
      <c r="H432" s="5"/>
    </row>
    <row r="433" spans="1:8">
      <c r="A433" s="5"/>
      <c r="B433" s="5"/>
      <c r="C433" s="5"/>
      <c r="D433" s="5"/>
      <c r="E433" s="5"/>
      <c r="F433" s="5"/>
      <c r="G433" s="5"/>
      <c r="H433" s="5"/>
    </row>
    <row r="434" spans="1:8">
      <c r="A434" s="5"/>
      <c r="B434" s="5"/>
      <c r="C434" s="5"/>
      <c r="D434" s="5"/>
      <c r="E434" s="5"/>
      <c r="F434" s="5"/>
      <c r="G434" s="5"/>
      <c r="H434" s="5"/>
    </row>
    <row r="435" spans="1:8">
      <c r="A435" s="5"/>
      <c r="B435" s="5"/>
      <c r="C435" s="5"/>
      <c r="D435" s="5"/>
      <c r="E435" s="5"/>
      <c r="F435" s="5"/>
      <c r="G435" s="5"/>
      <c r="H435" s="5"/>
    </row>
    <row r="436" spans="1:8">
      <c r="A436" s="5"/>
      <c r="B436" s="5"/>
      <c r="C436" s="5"/>
      <c r="D436" s="5"/>
      <c r="E436" s="5"/>
      <c r="F436" s="5"/>
      <c r="G436" s="5"/>
      <c r="H436" s="5"/>
    </row>
    <row r="437" spans="1:8">
      <c r="A437" s="5"/>
      <c r="B437" s="5"/>
      <c r="C437" s="5"/>
      <c r="D437" s="5"/>
      <c r="E437" s="5"/>
      <c r="F437" s="5"/>
      <c r="G437" s="5"/>
      <c r="H437" s="5"/>
    </row>
    <row r="438" spans="1:8">
      <c r="A438" s="5"/>
      <c r="B438" s="5"/>
      <c r="C438" s="5"/>
      <c r="D438" s="5"/>
      <c r="E438" s="5"/>
      <c r="F438" s="5"/>
      <c r="G438" s="5"/>
      <c r="H438" s="5"/>
    </row>
    <row r="439" spans="1:8">
      <c r="A439" s="5"/>
      <c r="B439" s="5"/>
      <c r="C439" s="5"/>
      <c r="D439" s="5"/>
      <c r="E439" s="5"/>
      <c r="F439" s="5"/>
      <c r="G439" s="5"/>
      <c r="H439" s="5"/>
    </row>
    <row r="440" spans="1:8">
      <c r="A440" s="5"/>
      <c r="B440" s="5"/>
      <c r="C440" s="5"/>
      <c r="D440" s="5"/>
      <c r="E440" s="5"/>
      <c r="F440" s="5"/>
      <c r="G440" s="5"/>
      <c r="H440" s="5"/>
    </row>
    <row r="441" spans="1:8">
      <c r="A441" s="5"/>
      <c r="B441" s="5"/>
      <c r="C441" s="5"/>
      <c r="D441" s="5"/>
      <c r="E441" s="5"/>
      <c r="F441" s="5"/>
      <c r="G441" s="5"/>
      <c r="H441" s="5"/>
    </row>
    <row r="442" spans="1:8">
      <c r="A442" s="5"/>
      <c r="B442" s="5"/>
      <c r="C442" s="5"/>
      <c r="D442" s="5"/>
      <c r="E442" s="5"/>
      <c r="F442" s="5"/>
      <c r="G442" s="5"/>
      <c r="H442" s="5"/>
    </row>
    <row r="443" spans="1:8">
      <c r="A443" s="5"/>
      <c r="B443" s="5"/>
      <c r="C443" s="5"/>
      <c r="D443" s="5"/>
      <c r="E443" s="5"/>
      <c r="F443" s="5"/>
      <c r="G443" s="5"/>
      <c r="H443" s="5"/>
    </row>
    <row r="444" spans="1:8">
      <c r="A444" s="5"/>
      <c r="B444" s="5"/>
      <c r="C444" s="5"/>
      <c r="D444" s="5"/>
      <c r="E444" s="5"/>
      <c r="F444" s="5"/>
      <c r="G444" s="5"/>
      <c r="H444" s="5"/>
    </row>
    <row r="445" spans="1:8">
      <c r="A445" s="5"/>
      <c r="B445" s="5"/>
      <c r="C445" s="5"/>
      <c r="D445" s="5"/>
      <c r="E445" s="5"/>
      <c r="F445" s="5"/>
      <c r="G445" s="5"/>
      <c r="H445" s="5"/>
    </row>
    <row r="446" spans="1:8">
      <c r="A446" s="5"/>
      <c r="B446" s="5"/>
      <c r="C446" s="5"/>
      <c r="D446" s="5"/>
      <c r="E446" s="5"/>
      <c r="F446" s="5"/>
      <c r="G446" s="5"/>
      <c r="H446" s="5"/>
    </row>
    <row r="447" spans="1:8">
      <c r="A447" s="5"/>
      <c r="B447" s="5"/>
      <c r="C447" s="5"/>
      <c r="D447" s="5"/>
      <c r="E447" s="5"/>
      <c r="F447" s="5"/>
      <c r="G447" s="5"/>
      <c r="H447" s="5"/>
    </row>
    <row r="448" spans="1:8">
      <c r="A448" s="5"/>
      <c r="B448" s="5"/>
      <c r="C448" s="5"/>
      <c r="D448" s="5"/>
      <c r="E448" s="5"/>
      <c r="F448" s="5"/>
      <c r="G448" s="5"/>
      <c r="H448" s="5"/>
    </row>
    <row r="449" spans="1:8">
      <c r="A449" s="5"/>
      <c r="B449" s="5"/>
      <c r="C449" s="5"/>
      <c r="D449" s="5"/>
      <c r="E449" s="5"/>
      <c r="F449" s="5"/>
      <c r="G449" s="5"/>
      <c r="H449" s="5"/>
    </row>
    <row r="450" spans="1:8">
      <c r="A450" s="5"/>
      <c r="B450" s="5"/>
      <c r="C450" s="5"/>
      <c r="D450" s="5"/>
      <c r="E450" s="5"/>
      <c r="F450" s="5"/>
      <c r="G450" s="5"/>
      <c r="H450" s="5"/>
    </row>
    <row r="451" spans="1:8">
      <c r="A451" s="5"/>
      <c r="B451" s="5"/>
      <c r="C451" s="5"/>
      <c r="D451" s="5"/>
      <c r="E451" s="5"/>
      <c r="F451" s="5"/>
      <c r="G451" s="5"/>
      <c r="H451" s="5"/>
    </row>
    <row r="452" spans="1:8">
      <c r="A452" s="5"/>
      <c r="B452" s="5"/>
      <c r="C452" s="5"/>
      <c r="D452" s="5"/>
      <c r="E452" s="5"/>
      <c r="F452" s="5"/>
      <c r="G452" s="5"/>
      <c r="H452" s="5"/>
    </row>
    <row r="453" spans="1:8">
      <c r="A453" s="5"/>
      <c r="B453" s="5"/>
      <c r="C453" s="5"/>
      <c r="D453" s="5"/>
      <c r="E453" s="5"/>
      <c r="F453" s="5"/>
      <c r="G453" s="5"/>
      <c r="H453" s="5"/>
    </row>
    <row r="454" spans="1:8">
      <c r="A454" s="5"/>
      <c r="B454" s="5"/>
      <c r="C454" s="5"/>
      <c r="D454" s="5"/>
      <c r="E454" s="5"/>
      <c r="F454" s="5"/>
      <c r="G454" s="5"/>
      <c r="H454" s="5"/>
    </row>
    <row r="455" spans="1:8">
      <c r="A455" s="5"/>
      <c r="B455" s="5"/>
      <c r="C455" s="5"/>
      <c r="D455" s="5"/>
      <c r="E455" s="5"/>
      <c r="F455" s="5"/>
      <c r="G455" s="5"/>
      <c r="H455" s="5"/>
    </row>
    <row r="456" spans="1:8">
      <c r="A456" s="5"/>
      <c r="B456" s="5"/>
      <c r="C456" s="5"/>
      <c r="D456" s="5"/>
      <c r="E456" s="5"/>
      <c r="F456" s="5"/>
      <c r="G456" s="5"/>
      <c r="H456" s="5"/>
    </row>
    <row r="457" spans="1:8">
      <c r="A457" s="5"/>
      <c r="B457" s="5"/>
      <c r="C457" s="5"/>
      <c r="D457" s="5"/>
      <c r="E457" s="5"/>
      <c r="F457" s="5"/>
      <c r="G457" s="5"/>
      <c r="H457" s="5"/>
    </row>
    <row r="458" spans="1:8">
      <c r="A458" s="5"/>
      <c r="B458" s="5"/>
      <c r="C458" s="5"/>
      <c r="D458" s="5"/>
      <c r="E458" s="5"/>
      <c r="F458" s="5"/>
      <c r="G458" s="5"/>
      <c r="H458" s="5"/>
    </row>
    <row r="459" spans="1:8">
      <c r="A459" s="5"/>
      <c r="B459" s="5"/>
      <c r="C459" s="5"/>
      <c r="D459" s="5"/>
      <c r="E459" s="5"/>
      <c r="F459" s="5"/>
      <c r="G459" s="5"/>
      <c r="H459" s="5"/>
    </row>
    <row r="460" spans="1:8">
      <c r="A460" s="5"/>
      <c r="B460" s="5"/>
      <c r="C460" s="5"/>
      <c r="D460" s="5"/>
      <c r="E460" s="5"/>
      <c r="F460" s="5"/>
      <c r="G460" s="5"/>
      <c r="H460" s="5"/>
    </row>
    <row r="461" spans="1:8">
      <c r="A461" s="5"/>
      <c r="B461" s="5"/>
      <c r="C461" s="5"/>
      <c r="D461" s="5"/>
      <c r="E461" s="5"/>
      <c r="F461" s="5"/>
      <c r="G461" s="5"/>
      <c r="H461" s="5"/>
    </row>
    <row r="462" spans="1:8">
      <c r="A462" s="5"/>
      <c r="B462" s="5"/>
      <c r="C462" s="5"/>
      <c r="D462" s="5"/>
      <c r="E462" s="5"/>
      <c r="F462" s="5"/>
      <c r="G462" s="5"/>
      <c r="H462" s="5"/>
    </row>
    <row r="463" spans="1:8">
      <c r="A463" s="5"/>
      <c r="B463" s="5"/>
      <c r="C463" s="5"/>
      <c r="D463" s="5"/>
      <c r="E463" s="5"/>
      <c r="F463" s="5"/>
      <c r="G463" s="5"/>
      <c r="H463" s="5"/>
    </row>
    <row r="464" spans="1:8">
      <c r="A464" s="5"/>
      <c r="B464" s="5"/>
      <c r="C464" s="5"/>
      <c r="D464" s="5"/>
      <c r="E464" s="5"/>
      <c r="F464" s="5"/>
      <c r="G464" s="5"/>
      <c r="H464" s="5"/>
    </row>
    <row r="465" spans="1:8">
      <c r="A465" s="5"/>
      <c r="B465" s="5"/>
      <c r="C465" s="5"/>
      <c r="D465" s="5"/>
      <c r="E465" s="5"/>
      <c r="F465" s="5"/>
      <c r="G465" s="5"/>
      <c r="H465" s="5"/>
    </row>
    <row r="466" spans="1:8">
      <c r="A466" s="5"/>
      <c r="B466" s="5"/>
      <c r="C466" s="5"/>
      <c r="D466" s="5"/>
      <c r="E466" s="5"/>
      <c r="F466" s="5"/>
      <c r="G466" s="5"/>
      <c r="H466" s="5"/>
    </row>
    <row r="467" spans="1:8">
      <c r="A467" s="5"/>
      <c r="B467" s="5"/>
      <c r="C467" s="5"/>
      <c r="D467" s="5"/>
      <c r="E467" s="5"/>
      <c r="F467" s="5"/>
      <c r="G467" s="5"/>
      <c r="H467" s="5"/>
    </row>
    <row r="468" spans="1:8">
      <c r="A468" s="5"/>
      <c r="B468" s="5"/>
      <c r="C468" s="5"/>
      <c r="D468" s="5"/>
      <c r="E468" s="5"/>
      <c r="F468" s="5"/>
      <c r="G468" s="5"/>
      <c r="H468" s="5"/>
    </row>
    <row r="469" spans="1:8">
      <c r="A469" s="5"/>
      <c r="B469" s="5"/>
      <c r="C469" s="5"/>
      <c r="D469" s="5"/>
      <c r="E469" s="5"/>
      <c r="F469" s="5"/>
      <c r="G469" s="5"/>
      <c r="H469" s="5"/>
    </row>
    <row r="470" spans="1:8">
      <c r="A470" s="5"/>
      <c r="B470" s="5"/>
      <c r="C470" s="5"/>
      <c r="D470" s="5"/>
      <c r="E470" s="5"/>
      <c r="F470" s="5"/>
      <c r="G470" s="5"/>
      <c r="H470" s="5"/>
    </row>
    <row r="471" spans="1:8">
      <c r="A471" s="5"/>
      <c r="B471" s="5"/>
      <c r="C471" s="5"/>
      <c r="D471" s="5"/>
      <c r="E471" s="5"/>
      <c r="F471" s="5"/>
      <c r="G471" s="5"/>
      <c r="H471" s="5"/>
    </row>
    <row r="472" spans="1:8">
      <c r="A472" s="5"/>
      <c r="B472" s="5"/>
      <c r="C472" s="5"/>
      <c r="D472" s="5"/>
      <c r="E472" s="5"/>
      <c r="F472" s="5"/>
      <c r="G472" s="5"/>
      <c r="H472" s="5"/>
    </row>
    <row r="473" spans="1:8">
      <c r="A473" s="5"/>
      <c r="B473" s="5"/>
      <c r="C473" s="5"/>
      <c r="D473" s="5"/>
      <c r="E473" s="5"/>
      <c r="F473" s="5"/>
      <c r="G473" s="5"/>
      <c r="H473" s="5"/>
    </row>
    <row r="474" spans="1:8">
      <c r="A474" s="5"/>
      <c r="B474" s="5"/>
      <c r="C474" s="5"/>
      <c r="D474" s="5"/>
      <c r="E474" s="5"/>
      <c r="F474" s="5"/>
      <c r="G474" s="5"/>
      <c r="H474" s="5"/>
    </row>
    <row r="475" spans="1:8">
      <c r="A475" s="5"/>
      <c r="B475" s="5"/>
      <c r="C475" s="5"/>
      <c r="D475" s="5"/>
      <c r="E475" s="5"/>
      <c r="F475" s="5"/>
      <c r="G475" s="5"/>
      <c r="H475" s="5"/>
    </row>
    <row r="476" spans="1:8">
      <c r="A476" s="5"/>
      <c r="B476" s="5"/>
      <c r="C476" s="5"/>
      <c r="D476" s="5"/>
      <c r="E476" s="5"/>
      <c r="F476" s="5"/>
      <c r="G476" s="5"/>
      <c r="H476" s="5"/>
    </row>
    <row r="477" spans="1:8">
      <c r="A477" s="5"/>
      <c r="B477" s="5"/>
      <c r="C477" s="5"/>
      <c r="D477" s="5"/>
      <c r="E477" s="5"/>
      <c r="F477" s="5"/>
      <c r="G477" s="5"/>
      <c r="H477" s="5"/>
    </row>
    <row r="478" spans="1:8">
      <c r="A478" s="5"/>
      <c r="B478" s="5"/>
      <c r="C478" s="5"/>
      <c r="D478" s="5"/>
      <c r="E478" s="5"/>
      <c r="F478" s="5"/>
      <c r="G478" s="5"/>
      <c r="H478" s="5"/>
    </row>
    <row r="479" spans="1:8">
      <c r="A479" s="5"/>
      <c r="B479" s="5"/>
      <c r="C479" s="5"/>
      <c r="D479" s="5"/>
      <c r="E479" s="5"/>
      <c r="F479" s="5"/>
      <c r="G479" s="5"/>
      <c r="H479" s="5"/>
    </row>
    <row r="480" spans="1:8">
      <c r="A480" s="5"/>
      <c r="B480" s="5"/>
      <c r="C480" s="5"/>
      <c r="D480" s="5"/>
      <c r="E480" s="5"/>
      <c r="F480" s="5"/>
      <c r="G480" s="5"/>
      <c r="H480" s="5"/>
    </row>
    <row r="481" spans="1:8">
      <c r="A481" s="5"/>
      <c r="B481" s="5"/>
      <c r="C481" s="5"/>
      <c r="D481" s="5"/>
      <c r="E481" s="5"/>
      <c r="F481" s="5"/>
      <c r="G481" s="5"/>
      <c r="H481" s="5"/>
    </row>
    <row r="482" spans="1:8">
      <c r="A482" s="5"/>
      <c r="B482" s="5"/>
      <c r="C482" s="5"/>
      <c r="D482" s="5"/>
      <c r="E482" s="5"/>
      <c r="F482" s="5"/>
      <c r="G482" s="5"/>
      <c r="H482" s="5"/>
    </row>
    <row r="483" spans="1:8">
      <c r="A483" s="5"/>
      <c r="B483" s="5"/>
      <c r="C483" s="5"/>
      <c r="D483" s="5"/>
      <c r="E483" s="5"/>
      <c r="F483" s="5"/>
      <c r="G483" s="5"/>
      <c r="H483" s="5"/>
    </row>
    <row r="484" spans="1:8">
      <c r="A484" s="5"/>
      <c r="B484" s="5"/>
      <c r="C484" s="5"/>
      <c r="D484" s="5"/>
      <c r="E484" s="5"/>
      <c r="F484" s="5"/>
      <c r="G484" s="5"/>
      <c r="H484" s="5"/>
    </row>
    <row r="485" spans="1:8">
      <c r="A485" s="5"/>
      <c r="B485" s="5"/>
      <c r="C485" s="5"/>
      <c r="D485" s="5"/>
      <c r="E485" s="5"/>
      <c r="F485" s="5"/>
      <c r="G485" s="5"/>
      <c r="H485" s="5"/>
    </row>
    <row r="486" spans="1:8">
      <c r="A486" s="5"/>
      <c r="B486" s="5"/>
      <c r="C486" s="5"/>
      <c r="D486" s="5"/>
      <c r="E486" s="5"/>
      <c r="F486" s="5"/>
      <c r="G486" s="5"/>
      <c r="H486" s="5"/>
    </row>
    <row r="487" spans="1:8">
      <c r="A487" s="5"/>
      <c r="B487" s="5"/>
      <c r="C487" s="5"/>
      <c r="D487" s="5"/>
      <c r="E487" s="5"/>
      <c r="F487" s="5"/>
      <c r="G487" s="5"/>
      <c r="H487" s="5"/>
    </row>
    <row r="488" spans="1:8">
      <c r="A488" s="5"/>
      <c r="B488" s="5"/>
      <c r="C488" s="5"/>
      <c r="D488" s="5"/>
      <c r="E488" s="5"/>
      <c r="F488" s="5"/>
      <c r="G488" s="5"/>
      <c r="H488" s="5"/>
    </row>
    <row r="489" spans="1:8">
      <c r="A489" s="5"/>
      <c r="B489" s="5"/>
      <c r="C489" s="5"/>
      <c r="D489" s="5"/>
      <c r="E489" s="5"/>
      <c r="F489" s="5"/>
      <c r="G489" s="5"/>
      <c r="H489" s="5"/>
    </row>
    <row r="490" spans="1:8">
      <c r="A490" s="5"/>
      <c r="B490" s="5"/>
      <c r="C490" s="5"/>
      <c r="D490" s="5"/>
      <c r="E490" s="5"/>
      <c r="F490" s="5"/>
      <c r="G490" s="5"/>
      <c r="H490" s="5"/>
    </row>
    <row r="491" spans="1:8">
      <c r="A491" s="5"/>
      <c r="B491" s="5"/>
      <c r="C491" s="5"/>
      <c r="D491" s="5"/>
      <c r="E491" s="5"/>
      <c r="F491" s="5"/>
      <c r="G491" s="5"/>
      <c r="H491" s="5"/>
    </row>
    <row r="492" spans="1:8">
      <c r="A492" s="5"/>
      <c r="B492" s="5"/>
      <c r="C492" s="5"/>
      <c r="D492" s="5"/>
      <c r="E492" s="5"/>
      <c r="F492" s="5"/>
      <c r="G492" s="5"/>
      <c r="H492" s="5"/>
    </row>
    <row r="493" spans="1:8">
      <c r="A493" s="5"/>
      <c r="B493" s="5"/>
      <c r="C493" s="5"/>
      <c r="D493" s="5"/>
      <c r="E493" s="5"/>
      <c r="F493" s="5"/>
      <c r="G493" s="5"/>
      <c r="H493" s="5"/>
    </row>
    <row r="494" spans="1:8">
      <c r="A494" s="5"/>
      <c r="B494" s="5"/>
      <c r="C494" s="5"/>
      <c r="D494" s="5"/>
      <c r="E494" s="5"/>
      <c r="F494" s="5"/>
      <c r="G494" s="5"/>
      <c r="H494" s="5"/>
    </row>
    <row r="495" spans="1:8">
      <c r="A495" s="5"/>
      <c r="B495" s="5"/>
      <c r="C495" s="5"/>
      <c r="D495" s="5"/>
      <c r="E495" s="5"/>
      <c r="F495" s="5"/>
      <c r="G495" s="5"/>
      <c r="H495" s="5"/>
    </row>
    <row r="496" spans="1:8">
      <c r="A496" s="5"/>
      <c r="B496" s="5"/>
      <c r="C496" s="5"/>
      <c r="D496" s="5"/>
      <c r="E496" s="5"/>
      <c r="F496" s="5"/>
      <c r="G496" s="5"/>
      <c r="H496" s="5"/>
    </row>
    <row r="497" spans="1:8">
      <c r="A497" s="5"/>
      <c r="B497" s="5"/>
      <c r="C497" s="5"/>
      <c r="D497" s="5"/>
      <c r="E497" s="5"/>
      <c r="F497" s="5"/>
      <c r="G497" s="5"/>
      <c r="H497" s="5"/>
    </row>
    <row r="498" spans="1:8">
      <c r="A498" s="5"/>
      <c r="B498" s="5"/>
      <c r="C498" s="5"/>
      <c r="D498" s="5"/>
      <c r="E498" s="5"/>
      <c r="F498" s="5"/>
      <c r="G498" s="5"/>
      <c r="H498" s="5"/>
    </row>
    <row r="499" spans="1:8">
      <c r="A499" s="5"/>
      <c r="B499" s="5"/>
      <c r="C499" s="5"/>
      <c r="D499" s="5"/>
      <c r="E499" s="5"/>
      <c r="F499" s="5"/>
      <c r="G499" s="5"/>
      <c r="H499" s="5"/>
    </row>
    <row r="500" spans="1:8">
      <c r="A500" s="5"/>
      <c r="B500" s="5"/>
      <c r="C500" s="5"/>
      <c r="D500" s="5"/>
      <c r="E500" s="5"/>
      <c r="F500" s="5"/>
      <c r="G500" s="5"/>
      <c r="H500" s="5"/>
    </row>
    <row r="501" spans="1:8">
      <c r="A501" s="5"/>
      <c r="B501" s="5"/>
      <c r="C501" s="5"/>
      <c r="D501" s="5"/>
      <c r="E501" s="5"/>
      <c r="F501" s="5"/>
      <c r="G501" s="5"/>
      <c r="H501" s="5"/>
    </row>
    <row r="502" spans="1:8">
      <c r="A502" s="5"/>
      <c r="B502" s="5"/>
      <c r="C502" s="5"/>
      <c r="D502" s="5"/>
      <c r="E502" s="5"/>
      <c r="F502" s="5"/>
      <c r="G502" s="5"/>
      <c r="H502" s="5"/>
    </row>
    <row r="503" spans="1:8">
      <c r="A503" s="5"/>
      <c r="B503" s="5"/>
      <c r="C503" s="5"/>
      <c r="D503" s="5"/>
      <c r="E503" s="5"/>
      <c r="F503" s="5"/>
      <c r="G503" s="5"/>
      <c r="H503" s="5"/>
    </row>
    <row r="504" spans="1:8">
      <c r="A504" s="5"/>
      <c r="B504" s="5"/>
      <c r="C504" s="5"/>
      <c r="D504" s="5"/>
      <c r="E504" s="5"/>
      <c r="F504" s="5"/>
      <c r="G504" s="5"/>
      <c r="H504" s="5"/>
    </row>
    <row r="505" spans="1:8">
      <c r="A505" s="5"/>
      <c r="B505" s="5"/>
      <c r="C505" s="5"/>
      <c r="D505" s="5"/>
      <c r="E505" s="5"/>
      <c r="F505" s="5"/>
      <c r="G505" s="5"/>
      <c r="H505" s="5"/>
    </row>
    <row r="506" spans="1:8">
      <c r="A506" s="5"/>
      <c r="B506" s="5"/>
      <c r="C506" s="5"/>
      <c r="D506" s="5"/>
      <c r="E506" s="5"/>
      <c r="F506" s="5"/>
      <c r="G506" s="5"/>
      <c r="H506" s="5"/>
    </row>
    <row r="507" spans="1:8">
      <c r="A507" s="5"/>
      <c r="B507" s="5"/>
      <c r="C507" s="5"/>
      <c r="D507" s="5"/>
      <c r="E507" s="5"/>
      <c r="F507" s="5"/>
      <c r="G507" s="5"/>
      <c r="H507" s="5"/>
    </row>
    <row r="508" spans="1:8">
      <c r="A508" s="5"/>
      <c r="B508" s="5"/>
      <c r="C508" s="5"/>
      <c r="D508" s="5"/>
      <c r="E508" s="5"/>
      <c r="F508" s="5"/>
      <c r="G508" s="5"/>
      <c r="H508" s="5"/>
    </row>
    <row r="509" spans="1:8">
      <c r="A509" s="5"/>
      <c r="B509" s="5"/>
      <c r="C509" s="5"/>
      <c r="D509" s="5"/>
      <c r="E509" s="5"/>
      <c r="F509" s="5"/>
      <c r="G509" s="5"/>
      <c r="H509" s="5"/>
    </row>
    <row r="510" spans="1:8">
      <c r="A510" s="5"/>
      <c r="B510" s="5"/>
      <c r="C510" s="5"/>
      <c r="D510" s="5"/>
      <c r="E510" s="5"/>
      <c r="F510" s="5"/>
      <c r="G510" s="5"/>
      <c r="H510" s="5"/>
    </row>
    <row r="511" spans="1:8">
      <c r="A511" s="5"/>
      <c r="B511" s="5"/>
      <c r="C511" s="5"/>
      <c r="D511" s="5"/>
      <c r="E511" s="5"/>
      <c r="F511" s="5"/>
      <c r="G511" s="5"/>
      <c r="H511" s="5"/>
    </row>
    <row r="512" spans="1:8">
      <c r="A512" s="5"/>
      <c r="B512" s="5"/>
      <c r="C512" s="5"/>
      <c r="D512" s="5"/>
      <c r="E512" s="5"/>
      <c r="F512" s="5"/>
      <c r="G512" s="5"/>
      <c r="H512" s="5"/>
    </row>
    <row r="513" spans="1:8">
      <c r="A513" s="5"/>
      <c r="B513" s="5"/>
      <c r="C513" s="5"/>
      <c r="D513" s="5"/>
      <c r="E513" s="5"/>
      <c r="F513" s="5"/>
      <c r="G513" s="5"/>
      <c r="H513" s="5"/>
    </row>
    <row r="514" spans="1:8">
      <c r="A514" s="5"/>
      <c r="B514" s="5"/>
      <c r="C514" s="5"/>
      <c r="D514" s="5"/>
      <c r="E514" s="5"/>
      <c r="F514" s="5"/>
      <c r="G514" s="5"/>
      <c r="H514" s="5"/>
    </row>
    <row r="515" spans="1:8">
      <c r="A515" s="5"/>
      <c r="B515" s="5"/>
      <c r="C515" s="5"/>
      <c r="D515" s="5"/>
      <c r="E515" s="5"/>
      <c r="F515" s="5"/>
      <c r="G515" s="5"/>
      <c r="H515" s="5"/>
    </row>
    <row r="516" spans="1:8">
      <c r="A516" s="5"/>
      <c r="B516" s="5"/>
      <c r="C516" s="5"/>
      <c r="D516" s="5"/>
      <c r="E516" s="5"/>
      <c r="F516" s="5"/>
      <c r="G516" s="5"/>
      <c r="H516" s="5"/>
    </row>
    <row r="517" spans="1:8">
      <c r="A517" s="5"/>
      <c r="B517" s="5"/>
      <c r="C517" s="5"/>
      <c r="D517" s="5"/>
      <c r="E517" s="5"/>
      <c r="F517" s="5"/>
      <c r="G517" s="5"/>
      <c r="H517" s="5"/>
    </row>
    <row r="518" spans="1:8">
      <c r="A518" s="5"/>
      <c r="B518" s="5"/>
      <c r="C518" s="5"/>
      <c r="D518" s="5"/>
      <c r="E518" s="5"/>
      <c r="F518" s="5"/>
      <c r="G518" s="5"/>
      <c r="H518" s="5"/>
    </row>
    <row r="519" spans="1:8">
      <c r="A519" s="5"/>
      <c r="B519" s="5"/>
      <c r="C519" s="5"/>
      <c r="D519" s="5"/>
      <c r="E519" s="5"/>
      <c r="F519" s="5"/>
      <c r="G519" s="5"/>
      <c r="H519" s="5"/>
    </row>
    <row r="520" spans="1:8">
      <c r="A520" s="5"/>
      <c r="B520" s="5"/>
      <c r="C520" s="5"/>
      <c r="D520" s="5"/>
      <c r="E520" s="5"/>
      <c r="F520" s="5"/>
      <c r="G520" s="5"/>
      <c r="H520" s="5"/>
    </row>
    <row r="521" spans="1:8">
      <c r="A521" s="5"/>
      <c r="B521" s="5"/>
      <c r="C521" s="5"/>
      <c r="D521" s="5"/>
      <c r="E521" s="5"/>
      <c r="F521" s="5"/>
      <c r="G521" s="5"/>
      <c r="H521" s="5"/>
    </row>
    <row r="522" spans="1:8">
      <c r="A522" s="5"/>
      <c r="B522" s="5"/>
      <c r="C522" s="5"/>
      <c r="D522" s="5"/>
      <c r="E522" s="5"/>
      <c r="F522" s="5"/>
      <c r="G522" s="5"/>
      <c r="H522" s="5"/>
    </row>
    <row r="523" spans="1:8">
      <c r="A523" s="5"/>
      <c r="B523" s="5"/>
      <c r="C523" s="5"/>
      <c r="D523" s="5"/>
      <c r="E523" s="5"/>
      <c r="F523" s="5"/>
      <c r="G523" s="5"/>
      <c r="H523" s="5"/>
    </row>
    <row r="524" spans="1:8">
      <c r="A524" s="5"/>
      <c r="B524" s="5"/>
      <c r="C524" s="5"/>
      <c r="D524" s="5"/>
      <c r="E524" s="5"/>
      <c r="F524" s="5"/>
      <c r="G524" s="5"/>
      <c r="H524" s="5"/>
    </row>
    <row r="525" spans="1:8">
      <c r="A525" s="5"/>
      <c r="B525" s="5"/>
      <c r="C525" s="5"/>
      <c r="D525" s="5"/>
      <c r="E525" s="5"/>
      <c r="F525" s="5"/>
      <c r="G525" s="5"/>
      <c r="H525" s="5"/>
    </row>
    <row r="526" spans="1:8">
      <c r="A526" s="5"/>
      <c r="B526" s="5"/>
      <c r="C526" s="5"/>
      <c r="D526" s="5"/>
      <c r="E526" s="5"/>
      <c r="F526" s="5"/>
      <c r="G526" s="5"/>
      <c r="H526" s="5"/>
    </row>
    <row r="527" spans="1:8">
      <c r="A527" s="5"/>
      <c r="B527" s="5"/>
      <c r="C527" s="5"/>
      <c r="D527" s="5"/>
      <c r="E527" s="5"/>
      <c r="F527" s="5"/>
      <c r="G527" s="5"/>
      <c r="H527" s="5"/>
    </row>
    <row r="528" spans="1:8">
      <c r="A528" s="5"/>
      <c r="B528" s="5"/>
      <c r="C528" s="5"/>
      <c r="D528" s="5"/>
      <c r="E528" s="5"/>
      <c r="F528" s="5"/>
      <c r="G528" s="5"/>
      <c r="H528" s="5"/>
    </row>
    <row r="529" spans="1:8">
      <c r="A529" s="5"/>
      <c r="B529" s="5"/>
      <c r="C529" s="5"/>
      <c r="D529" s="5"/>
      <c r="E529" s="5"/>
      <c r="F529" s="5"/>
      <c r="G529" s="5"/>
      <c r="H529" s="5"/>
    </row>
    <row r="530" spans="1:8">
      <c r="A530" s="5"/>
      <c r="B530" s="5"/>
      <c r="C530" s="5"/>
      <c r="D530" s="5"/>
      <c r="E530" s="5"/>
      <c r="F530" s="5"/>
      <c r="G530" s="5"/>
      <c r="H530" s="5"/>
    </row>
    <row r="531" spans="1:8">
      <c r="A531" s="5"/>
      <c r="B531" s="5"/>
      <c r="C531" s="5"/>
      <c r="D531" s="5"/>
      <c r="E531" s="5"/>
      <c r="F531" s="5"/>
      <c r="G531" s="5"/>
      <c r="H531" s="5"/>
    </row>
    <row r="532" spans="1:8">
      <c r="A532" s="5"/>
      <c r="B532" s="5"/>
      <c r="C532" s="5"/>
      <c r="D532" s="5"/>
      <c r="E532" s="5"/>
      <c r="F532" s="5"/>
      <c r="G532" s="5"/>
      <c r="H532" s="5"/>
    </row>
    <row r="533" spans="1:8">
      <c r="A533" s="5"/>
      <c r="B533" s="5"/>
      <c r="C533" s="5"/>
      <c r="D533" s="5"/>
      <c r="E533" s="5"/>
      <c r="F533" s="5"/>
      <c r="G533" s="5"/>
      <c r="H533" s="5"/>
    </row>
    <row r="534" spans="1:8">
      <c r="A534" s="5"/>
      <c r="B534" s="5"/>
      <c r="C534" s="5"/>
      <c r="D534" s="5"/>
      <c r="E534" s="5"/>
      <c r="F534" s="5"/>
      <c r="G534" s="5"/>
      <c r="H534" s="5"/>
    </row>
    <row r="535" spans="1:8">
      <c r="A535" s="5"/>
      <c r="B535" s="5"/>
      <c r="C535" s="5"/>
      <c r="D535" s="5"/>
      <c r="E535" s="5"/>
      <c r="F535" s="5"/>
      <c r="G535" s="5"/>
      <c r="H535" s="5"/>
    </row>
    <row r="536" spans="1:8">
      <c r="A536" s="5"/>
      <c r="B536" s="5"/>
      <c r="C536" s="5"/>
      <c r="D536" s="5"/>
      <c r="E536" s="5"/>
      <c r="F536" s="5"/>
      <c r="G536" s="5"/>
      <c r="H536" s="5"/>
    </row>
    <row r="537" spans="1:8">
      <c r="A537" s="5"/>
      <c r="B537" s="5"/>
      <c r="C537" s="5"/>
      <c r="D537" s="5"/>
      <c r="E537" s="5"/>
      <c r="F537" s="5"/>
      <c r="G537" s="5"/>
      <c r="H537" s="5"/>
    </row>
    <row r="538" spans="1:8">
      <c r="A538" s="5"/>
      <c r="B538" s="5"/>
      <c r="C538" s="5"/>
      <c r="D538" s="5"/>
      <c r="E538" s="5"/>
      <c r="F538" s="5"/>
      <c r="G538" s="5"/>
      <c r="H538" s="5"/>
    </row>
    <row r="539" spans="1:8">
      <c r="A539" s="5"/>
      <c r="B539" s="5"/>
      <c r="C539" s="5"/>
      <c r="D539" s="5"/>
      <c r="E539" s="5"/>
      <c r="F539" s="5"/>
      <c r="G539" s="5"/>
      <c r="H539" s="5"/>
    </row>
    <row r="540" spans="1:8">
      <c r="A540" s="5"/>
      <c r="B540" s="5"/>
      <c r="C540" s="5"/>
      <c r="D540" s="5"/>
      <c r="E540" s="5"/>
      <c r="F540" s="5"/>
      <c r="G540" s="5"/>
      <c r="H540" s="5"/>
    </row>
    <row r="541" spans="1:8">
      <c r="A541" s="5"/>
      <c r="B541" s="5"/>
      <c r="C541" s="5"/>
      <c r="D541" s="5"/>
      <c r="E541" s="5"/>
      <c r="F541" s="5"/>
      <c r="G541" s="5"/>
      <c r="H541" s="5"/>
    </row>
    <row r="542" spans="1:8">
      <c r="A542" s="5"/>
      <c r="B542" s="5"/>
      <c r="C542" s="5"/>
      <c r="D542" s="5"/>
      <c r="E542" s="5"/>
      <c r="F542" s="5"/>
      <c r="G542" s="5"/>
      <c r="H542" s="5"/>
    </row>
    <row r="543" spans="1:8">
      <c r="A543" s="5"/>
      <c r="B543" s="5"/>
      <c r="C543" s="5"/>
      <c r="D543" s="5"/>
      <c r="E543" s="5"/>
      <c r="F543" s="5"/>
      <c r="G543" s="5"/>
      <c r="H543" s="5"/>
    </row>
    <row r="544" spans="1:8">
      <c r="A544" s="5"/>
      <c r="B544" s="5"/>
      <c r="C544" s="5"/>
      <c r="D544" s="5"/>
      <c r="E544" s="5"/>
      <c r="F544" s="5"/>
      <c r="G544" s="5"/>
      <c r="H544" s="5"/>
    </row>
    <row r="545" spans="1:8">
      <c r="A545" s="5"/>
      <c r="B545" s="5"/>
      <c r="C545" s="5"/>
      <c r="D545" s="5"/>
      <c r="E545" s="5"/>
      <c r="F545" s="5"/>
      <c r="G545" s="5"/>
      <c r="H545" s="5"/>
    </row>
    <row r="546" spans="1:8">
      <c r="A546" s="5"/>
      <c r="B546" s="5"/>
      <c r="C546" s="5"/>
      <c r="D546" s="5"/>
      <c r="E546" s="5"/>
      <c r="F546" s="5"/>
      <c r="G546" s="5"/>
      <c r="H546" s="5"/>
    </row>
    <row r="547" spans="1:8">
      <c r="A547" s="5"/>
      <c r="B547" s="5"/>
      <c r="C547" s="5"/>
      <c r="D547" s="5"/>
      <c r="E547" s="5"/>
      <c r="F547" s="5"/>
      <c r="G547" s="5"/>
      <c r="H547" s="5"/>
    </row>
    <row r="548" spans="1:8">
      <c r="A548" s="5"/>
      <c r="B548" s="5"/>
      <c r="C548" s="5"/>
      <c r="D548" s="5"/>
      <c r="E548" s="5"/>
      <c r="F548" s="5"/>
      <c r="G548" s="5"/>
      <c r="H548" s="5"/>
    </row>
    <row r="549" spans="1:8">
      <c r="A549" s="5"/>
      <c r="B549" s="5"/>
      <c r="C549" s="5"/>
      <c r="D549" s="5"/>
      <c r="E549" s="5"/>
      <c r="F549" s="5"/>
      <c r="G549" s="5"/>
      <c r="H549" s="5"/>
    </row>
    <row r="550" spans="1:8">
      <c r="A550" s="5"/>
      <c r="B550" s="5"/>
      <c r="C550" s="5"/>
      <c r="D550" s="5"/>
      <c r="E550" s="5"/>
      <c r="F550" s="5"/>
      <c r="G550" s="5"/>
      <c r="H550" s="5"/>
    </row>
    <row r="551" spans="1:8">
      <c r="A551" s="5"/>
      <c r="B551" s="5"/>
      <c r="C551" s="5"/>
      <c r="D551" s="5"/>
      <c r="E551" s="5"/>
      <c r="F551" s="5"/>
      <c r="G551" s="5"/>
      <c r="H551" s="5"/>
    </row>
    <row r="552" spans="1:8">
      <c r="A552" s="5"/>
      <c r="B552" s="5"/>
      <c r="C552" s="5"/>
      <c r="D552" s="5"/>
      <c r="E552" s="5"/>
      <c r="F552" s="5"/>
      <c r="G552" s="5"/>
      <c r="H552" s="5"/>
    </row>
    <row r="553" spans="1:8">
      <c r="A553" s="5"/>
      <c r="B553" s="5"/>
      <c r="C553" s="5"/>
      <c r="D553" s="5"/>
      <c r="E553" s="5"/>
      <c r="F553" s="5"/>
      <c r="G553" s="5"/>
      <c r="H553" s="5"/>
    </row>
    <row r="554" spans="1:8">
      <c r="A554" s="5"/>
      <c r="B554" s="5"/>
      <c r="C554" s="5"/>
      <c r="D554" s="5"/>
      <c r="E554" s="5"/>
      <c r="F554" s="5"/>
      <c r="G554" s="5"/>
      <c r="H554" s="5"/>
    </row>
    <row r="555" spans="1:8">
      <c r="A555" s="5"/>
      <c r="B555" s="5"/>
      <c r="C555" s="5"/>
      <c r="D555" s="5"/>
      <c r="E555" s="5"/>
      <c r="F555" s="5"/>
      <c r="G555" s="5"/>
      <c r="H555" s="5"/>
    </row>
    <row r="556" spans="1:8">
      <c r="A556" s="5"/>
      <c r="B556" s="5"/>
      <c r="C556" s="5"/>
      <c r="D556" s="5"/>
      <c r="E556" s="5"/>
      <c r="F556" s="5"/>
      <c r="G556" s="5"/>
      <c r="H556" s="5"/>
    </row>
    <row r="557" spans="1:8">
      <c r="A557" s="5"/>
      <c r="B557" s="5"/>
      <c r="C557" s="5"/>
      <c r="D557" s="5"/>
      <c r="E557" s="5"/>
      <c r="F557" s="5"/>
      <c r="G557" s="5"/>
      <c r="H557" s="5"/>
    </row>
    <row r="558" spans="1:8">
      <c r="A558" s="5"/>
      <c r="B558" s="5"/>
      <c r="C558" s="5"/>
      <c r="D558" s="5"/>
      <c r="E558" s="5"/>
      <c r="F558" s="5"/>
      <c r="G558" s="5"/>
      <c r="H558" s="5"/>
    </row>
    <row r="559" spans="1:8">
      <c r="A559" s="5"/>
      <c r="B559" s="5"/>
      <c r="C559" s="5"/>
      <c r="D559" s="5"/>
      <c r="E559" s="5"/>
      <c r="F559" s="5"/>
      <c r="G559" s="5"/>
      <c r="H559" s="5"/>
    </row>
    <row r="560" spans="1:8">
      <c r="A560" s="5"/>
      <c r="B560" s="5"/>
      <c r="C560" s="5"/>
      <c r="D560" s="5"/>
      <c r="E560" s="5"/>
      <c r="F560" s="5"/>
      <c r="G560" s="5"/>
      <c r="H560" s="5"/>
    </row>
    <row r="561" spans="1:8">
      <c r="A561" s="5"/>
      <c r="B561" s="5"/>
      <c r="C561" s="5"/>
      <c r="D561" s="5"/>
      <c r="E561" s="5"/>
      <c r="F561" s="5"/>
      <c r="G561" s="5"/>
      <c r="H561" s="5"/>
    </row>
    <row r="562" spans="1:8">
      <c r="A562" s="5"/>
      <c r="B562" s="5"/>
      <c r="C562" s="5"/>
      <c r="D562" s="5"/>
      <c r="E562" s="5"/>
      <c r="F562" s="5"/>
      <c r="G562" s="5"/>
      <c r="H562" s="5"/>
    </row>
    <row r="563" spans="1:8">
      <c r="A563" s="5"/>
      <c r="B563" s="5"/>
      <c r="C563" s="5"/>
      <c r="D563" s="5"/>
      <c r="E563" s="5"/>
      <c r="F563" s="5"/>
      <c r="G563" s="5"/>
      <c r="H563" s="5"/>
    </row>
    <row r="564" spans="1:8">
      <c r="A564" s="5"/>
      <c r="B564" s="5"/>
      <c r="C564" s="5"/>
      <c r="D564" s="5"/>
      <c r="E564" s="5"/>
      <c r="F564" s="5"/>
      <c r="G564" s="5"/>
      <c r="H564" s="5"/>
    </row>
    <row r="565" spans="1:8">
      <c r="A565" s="5"/>
      <c r="B565" s="5"/>
      <c r="C565" s="5"/>
      <c r="D565" s="5"/>
      <c r="E565" s="5"/>
      <c r="F565" s="5"/>
      <c r="G565" s="5"/>
      <c r="H565" s="5"/>
    </row>
    <row r="566" spans="1:8">
      <c r="A566" s="5"/>
      <c r="B566" s="5"/>
      <c r="C566" s="5"/>
      <c r="D566" s="5"/>
      <c r="E566" s="5"/>
      <c r="F566" s="5"/>
      <c r="G566" s="5"/>
      <c r="H566" s="5"/>
    </row>
    <row r="567" spans="1:8">
      <c r="A567" s="5"/>
      <c r="B567" s="5"/>
      <c r="C567" s="5"/>
      <c r="D567" s="5"/>
      <c r="E567" s="5"/>
      <c r="F567" s="5"/>
      <c r="G567" s="5"/>
      <c r="H567" s="5"/>
    </row>
    <row r="568" spans="1:8">
      <c r="A568" s="5"/>
      <c r="B568" s="5"/>
      <c r="C568" s="5"/>
      <c r="D568" s="5"/>
      <c r="E568" s="5"/>
      <c r="F568" s="5"/>
      <c r="G568" s="5"/>
      <c r="H568" s="5"/>
    </row>
    <row r="569" spans="1:8">
      <c r="A569" s="5"/>
      <c r="B569" s="5"/>
      <c r="C569" s="5"/>
      <c r="D569" s="5"/>
      <c r="E569" s="5"/>
      <c r="F569" s="5"/>
      <c r="G569" s="5"/>
      <c r="H569" s="5"/>
    </row>
    <row r="570" spans="1:8">
      <c r="A570" s="5"/>
      <c r="B570" s="5"/>
      <c r="C570" s="5"/>
      <c r="D570" s="5"/>
      <c r="E570" s="5"/>
      <c r="F570" s="5"/>
      <c r="G570" s="5"/>
      <c r="H570" s="5"/>
    </row>
    <row r="571" spans="1:8">
      <c r="A571" s="5"/>
      <c r="B571" s="5"/>
      <c r="C571" s="5"/>
      <c r="D571" s="5"/>
      <c r="E571" s="5"/>
      <c r="F571" s="5"/>
      <c r="G571" s="5"/>
      <c r="H571" s="5"/>
    </row>
    <row r="572" spans="1:8">
      <c r="A572" s="5"/>
      <c r="B572" s="5"/>
      <c r="C572" s="5"/>
      <c r="D572" s="5"/>
      <c r="E572" s="5"/>
      <c r="F572" s="5"/>
      <c r="G572" s="5"/>
      <c r="H572" s="5"/>
    </row>
    <row r="573" spans="1:8">
      <c r="A573" s="5"/>
      <c r="B573" s="5"/>
      <c r="C573" s="5"/>
      <c r="D573" s="5"/>
      <c r="E573" s="5"/>
      <c r="F573" s="5"/>
      <c r="G573" s="5"/>
      <c r="H573" s="5"/>
    </row>
    <row r="574" spans="1:8">
      <c r="A574" s="5"/>
      <c r="B574" s="5"/>
      <c r="C574" s="5"/>
      <c r="D574" s="5"/>
      <c r="E574" s="5"/>
      <c r="F574" s="5"/>
      <c r="G574" s="5"/>
      <c r="H574" s="5"/>
    </row>
    <row r="575" spans="1:8">
      <c r="A575" s="5"/>
      <c r="B575" s="5"/>
      <c r="C575" s="5"/>
      <c r="D575" s="5"/>
      <c r="E575" s="5"/>
      <c r="F575" s="5"/>
      <c r="G575" s="5"/>
      <c r="H575" s="5"/>
    </row>
    <row r="576" spans="1:8">
      <c r="A576" s="5"/>
      <c r="B576" s="5"/>
      <c r="C576" s="5"/>
      <c r="D576" s="5"/>
      <c r="E576" s="5"/>
      <c r="F576" s="5"/>
      <c r="G576" s="5"/>
      <c r="H576" s="5"/>
    </row>
    <row r="577" spans="1:8">
      <c r="A577" s="5"/>
      <c r="B577" s="5"/>
      <c r="C577" s="5"/>
      <c r="D577" s="5"/>
      <c r="E577" s="5"/>
      <c r="F577" s="5"/>
      <c r="G577" s="5"/>
      <c r="H577" s="5"/>
    </row>
    <row r="578" spans="1:8">
      <c r="A578" s="5"/>
      <c r="B578" s="5"/>
      <c r="C578" s="5"/>
      <c r="D578" s="5"/>
      <c r="E578" s="5"/>
      <c r="F578" s="5"/>
      <c r="G578" s="5"/>
      <c r="H578" s="5"/>
    </row>
    <row r="579" spans="1:8">
      <c r="A579" s="5"/>
      <c r="B579" s="5"/>
      <c r="C579" s="5"/>
      <c r="D579" s="5"/>
      <c r="E579" s="5"/>
      <c r="F579" s="5"/>
      <c r="G579" s="5"/>
      <c r="H579" s="5"/>
    </row>
    <row r="580" spans="1:8">
      <c r="A580" s="5"/>
      <c r="B580" s="5"/>
      <c r="C580" s="5"/>
      <c r="D580" s="5"/>
      <c r="E580" s="5"/>
      <c r="F580" s="5"/>
      <c r="G580" s="5"/>
      <c r="H580" s="5"/>
    </row>
    <row r="581" spans="1:8">
      <c r="A581" s="5"/>
      <c r="B581" s="5"/>
      <c r="C581" s="5"/>
      <c r="D581" s="5"/>
      <c r="E581" s="5"/>
      <c r="F581" s="5"/>
      <c r="G581" s="5"/>
      <c r="H581" s="5"/>
    </row>
    <row r="582" spans="1:8">
      <c r="A582" s="5"/>
      <c r="B582" s="5"/>
      <c r="C582" s="5"/>
      <c r="D582" s="5"/>
      <c r="E582" s="5"/>
      <c r="F582" s="5"/>
      <c r="G582" s="5"/>
      <c r="H582" s="5"/>
    </row>
    <row r="583" spans="1:8">
      <c r="A583" s="5"/>
      <c r="B583" s="5"/>
      <c r="C583" s="5"/>
      <c r="D583" s="5"/>
      <c r="E583" s="5"/>
      <c r="F583" s="5"/>
      <c r="G583" s="5"/>
      <c r="H583" s="5"/>
    </row>
    <row r="584" spans="1:8">
      <c r="A584" s="5"/>
      <c r="B584" s="5"/>
      <c r="C584" s="5"/>
      <c r="D584" s="5"/>
      <c r="E584" s="5"/>
      <c r="F584" s="5"/>
      <c r="G584" s="5"/>
      <c r="H584" s="5"/>
    </row>
    <row r="585" spans="1:8">
      <c r="A585" s="5"/>
      <c r="B585" s="5"/>
      <c r="C585" s="5"/>
      <c r="D585" s="5"/>
      <c r="E585" s="5"/>
      <c r="F585" s="5"/>
      <c r="G585" s="5"/>
      <c r="H585" s="5"/>
    </row>
    <row r="586" spans="1:8">
      <c r="A586" s="5"/>
      <c r="B586" s="5"/>
      <c r="C586" s="5"/>
      <c r="D586" s="5"/>
      <c r="E586" s="5"/>
      <c r="F586" s="5"/>
      <c r="G586" s="5"/>
      <c r="H586" s="5"/>
    </row>
    <row r="587" spans="1:8">
      <c r="A587" s="5"/>
      <c r="B587" s="5"/>
      <c r="C587" s="5"/>
      <c r="D587" s="5"/>
      <c r="E587" s="5"/>
      <c r="F587" s="5"/>
      <c r="G587" s="5"/>
      <c r="H587" s="5"/>
    </row>
    <row r="588" spans="1:8">
      <c r="A588" s="5"/>
      <c r="B588" s="5"/>
      <c r="C588" s="5"/>
      <c r="D588" s="5"/>
      <c r="E588" s="5"/>
      <c r="F588" s="5"/>
      <c r="G588" s="5"/>
      <c r="H588" s="5"/>
    </row>
    <row r="589" spans="1:8">
      <c r="A589" s="5"/>
      <c r="B589" s="5"/>
      <c r="C589" s="5"/>
      <c r="D589" s="5"/>
      <c r="E589" s="5"/>
      <c r="F589" s="5"/>
      <c r="G589" s="5"/>
      <c r="H589" s="5"/>
    </row>
    <row r="590" spans="1:8">
      <c r="A590" s="5"/>
      <c r="B590" s="5"/>
      <c r="C590" s="5"/>
      <c r="D590" s="5"/>
      <c r="E590" s="5"/>
      <c r="F590" s="5"/>
      <c r="G590" s="5"/>
      <c r="H590" s="5"/>
    </row>
    <row r="591" spans="1:8">
      <c r="A591" s="5"/>
      <c r="B591" s="5"/>
      <c r="C591" s="5"/>
      <c r="D591" s="5"/>
      <c r="E591" s="5"/>
      <c r="F591" s="5"/>
      <c r="G591" s="5"/>
      <c r="H591" s="5"/>
    </row>
    <row r="592" spans="1:8">
      <c r="A592" s="5"/>
      <c r="B592" s="5"/>
      <c r="C592" s="5"/>
      <c r="D592" s="5"/>
      <c r="E592" s="5"/>
      <c r="F592" s="5"/>
      <c r="G592" s="5"/>
      <c r="H592" s="5"/>
    </row>
    <row r="593" spans="1:8">
      <c r="A593" s="5"/>
      <c r="B593" s="5"/>
      <c r="C593" s="5"/>
      <c r="D593" s="5"/>
      <c r="E593" s="5"/>
      <c r="F593" s="5"/>
      <c r="G593" s="5"/>
      <c r="H593" s="5"/>
    </row>
    <row r="594" spans="1:8">
      <c r="A594" s="5"/>
      <c r="B594" s="5"/>
      <c r="C594" s="5"/>
      <c r="D594" s="5"/>
      <c r="E594" s="5"/>
      <c r="F594" s="5"/>
      <c r="G594" s="5"/>
      <c r="H594" s="5"/>
    </row>
    <row r="595" spans="1:8">
      <c r="A595" s="5"/>
      <c r="B595" s="5"/>
      <c r="C595" s="5"/>
      <c r="D595" s="5"/>
      <c r="E595" s="5"/>
      <c r="F595" s="5"/>
      <c r="G595" s="5"/>
      <c r="H595" s="5"/>
    </row>
    <row r="596" spans="1:8">
      <c r="A596" s="5"/>
      <c r="B596" s="5"/>
      <c r="C596" s="5"/>
      <c r="D596" s="5"/>
      <c r="E596" s="5"/>
      <c r="F596" s="5"/>
      <c r="G596" s="5"/>
      <c r="H596" s="5"/>
    </row>
    <row r="597" spans="1:8">
      <c r="A597" s="5"/>
      <c r="B597" s="5"/>
      <c r="C597" s="5"/>
      <c r="D597" s="5"/>
      <c r="E597" s="5"/>
      <c r="F597" s="5"/>
      <c r="G597" s="5"/>
      <c r="H597" s="5"/>
    </row>
    <row r="598" spans="1:8">
      <c r="A598" s="5"/>
      <c r="B598" s="5"/>
      <c r="C598" s="5"/>
      <c r="D598" s="5"/>
      <c r="E598" s="5"/>
      <c r="F598" s="5"/>
      <c r="G598" s="5"/>
      <c r="H598" s="5"/>
    </row>
    <row r="599" spans="1:8">
      <c r="A599" s="5"/>
      <c r="B599" s="5"/>
      <c r="C599" s="5"/>
      <c r="D599" s="5"/>
      <c r="E599" s="5"/>
      <c r="F599" s="5"/>
      <c r="G599" s="5"/>
      <c r="H599" s="5"/>
    </row>
    <row r="600" spans="1:8">
      <c r="A600" s="5"/>
      <c r="B600" s="5"/>
      <c r="C600" s="5"/>
      <c r="D600" s="5"/>
      <c r="E600" s="5"/>
      <c r="F600" s="5"/>
      <c r="G600" s="5"/>
      <c r="H600" s="5"/>
    </row>
    <row r="601" spans="1:8">
      <c r="A601" s="5"/>
      <c r="B601" s="5"/>
      <c r="C601" s="5"/>
      <c r="D601" s="5"/>
      <c r="E601" s="5"/>
      <c r="F601" s="5"/>
      <c r="G601" s="5"/>
      <c r="H601" s="5"/>
    </row>
    <row r="602" spans="1:8">
      <c r="A602" s="5"/>
      <c r="B602" s="5"/>
      <c r="C602" s="5"/>
      <c r="D602" s="5"/>
      <c r="E602" s="5"/>
      <c r="F602" s="5"/>
      <c r="G602" s="5"/>
      <c r="H602" s="5"/>
    </row>
    <row r="603" spans="1:8">
      <c r="A603" s="5"/>
      <c r="B603" s="5"/>
      <c r="C603" s="5"/>
      <c r="D603" s="5"/>
      <c r="E603" s="5"/>
      <c r="F603" s="5"/>
      <c r="G603" s="5"/>
      <c r="H603" s="5"/>
    </row>
    <row r="604" spans="1:8">
      <c r="A604" s="5"/>
      <c r="B604" s="5"/>
      <c r="C604" s="5"/>
      <c r="D604" s="5"/>
      <c r="E604" s="5"/>
      <c r="F604" s="5"/>
      <c r="G604" s="5"/>
      <c r="H604" s="5"/>
    </row>
    <row r="605" spans="1:8">
      <c r="A605" s="5"/>
      <c r="B605" s="5"/>
      <c r="C605" s="5"/>
      <c r="D605" s="5"/>
      <c r="E605" s="5"/>
      <c r="F605" s="5"/>
      <c r="G605" s="5"/>
      <c r="H605" s="5"/>
    </row>
    <row r="606" spans="1:8">
      <c r="A606" s="5"/>
      <c r="B606" s="5"/>
      <c r="C606" s="5"/>
      <c r="D606" s="5"/>
      <c r="E606" s="5"/>
      <c r="F606" s="5"/>
      <c r="G606" s="5"/>
      <c r="H606" s="5"/>
    </row>
    <row r="607" spans="1:8">
      <c r="A607" s="5"/>
      <c r="B607" s="5"/>
      <c r="C607" s="5"/>
      <c r="D607" s="5"/>
      <c r="E607" s="5"/>
      <c r="F607" s="5"/>
      <c r="G607" s="5"/>
      <c r="H607" s="5"/>
    </row>
    <row r="608" spans="1:8">
      <c r="A608" s="5"/>
      <c r="B608" s="5"/>
      <c r="C608" s="5"/>
      <c r="D608" s="5"/>
      <c r="E608" s="5"/>
      <c r="F608" s="5"/>
      <c r="G608" s="5"/>
      <c r="H608" s="5"/>
    </row>
    <row r="609" spans="1:8">
      <c r="A609" s="5"/>
      <c r="B609" s="5"/>
      <c r="C609" s="5"/>
      <c r="D609" s="5"/>
      <c r="E609" s="5"/>
      <c r="F609" s="5"/>
      <c r="G609" s="5"/>
      <c r="H609" s="5"/>
    </row>
    <row r="610" spans="1:8">
      <c r="A610" s="5"/>
      <c r="B610" s="5"/>
      <c r="C610" s="5"/>
      <c r="D610" s="5"/>
      <c r="E610" s="5"/>
      <c r="F610" s="5"/>
      <c r="G610" s="5"/>
      <c r="H610" s="5"/>
    </row>
    <row r="611" spans="1:8">
      <c r="A611" s="5"/>
      <c r="B611" s="5"/>
      <c r="C611" s="5"/>
      <c r="D611" s="5"/>
      <c r="E611" s="5"/>
      <c r="F611" s="5"/>
      <c r="G611" s="5"/>
      <c r="H611" s="5"/>
    </row>
    <row r="612" spans="1:8">
      <c r="A612" s="5"/>
      <c r="B612" s="5"/>
      <c r="C612" s="5"/>
      <c r="D612" s="5"/>
      <c r="E612" s="5"/>
      <c r="F612" s="5"/>
      <c r="G612" s="5"/>
      <c r="H612" s="5"/>
    </row>
    <row r="613" spans="1:8">
      <c r="A613" s="5"/>
      <c r="B613" s="5"/>
      <c r="C613" s="5"/>
      <c r="D613" s="5"/>
      <c r="E613" s="5"/>
      <c r="F613" s="5"/>
      <c r="G613" s="5"/>
      <c r="H613" s="5"/>
    </row>
    <row r="614" spans="1:8">
      <c r="A614" s="5"/>
      <c r="B614" s="5"/>
      <c r="C614" s="5"/>
      <c r="D614" s="5"/>
      <c r="E614" s="5"/>
      <c r="F614" s="5"/>
      <c r="G614" s="5"/>
      <c r="H614" s="5"/>
    </row>
    <row r="615" spans="1:8">
      <c r="A615" s="5"/>
      <c r="B615" s="5"/>
      <c r="C615" s="5"/>
      <c r="D615" s="5"/>
      <c r="E615" s="5"/>
      <c r="F615" s="5"/>
      <c r="G615" s="5"/>
      <c r="H615" s="5"/>
    </row>
    <row r="616" spans="1:8">
      <c r="A616" s="5"/>
      <c r="B616" s="5"/>
      <c r="C616" s="5"/>
      <c r="D616" s="5"/>
      <c r="E616" s="5"/>
      <c r="F616" s="5"/>
      <c r="G616" s="5"/>
      <c r="H616" s="5"/>
    </row>
    <row r="617" spans="1:8">
      <c r="A617" s="5"/>
      <c r="B617" s="5"/>
      <c r="C617" s="5"/>
      <c r="D617" s="5"/>
      <c r="E617" s="5"/>
      <c r="F617" s="5"/>
      <c r="G617" s="5"/>
      <c r="H617" s="5"/>
    </row>
    <row r="618" spans="1:8">
      <c r="A618" s="5"/>
      <c r="B618" s="5"/>
      <c r="C618" s="5"/>
      <c r="D618" s="5"/>
      <c r="E618" s="5"/>
      <c r="F618" s="5"/>
      <c r="G618" s="5"/>
      <c r="H618" s="5"/>
    </row>
    <row r="619" spans="1:8">
      <c r="A619" s="5"/>
      <c r="B619" s="5"/>
      <c r="C619" s="5"/>
      <c r="D619" s="5"/>
      <c r="E619" s="5"/>
      <c r="F619" s="5"/>
      <c r="G619" s="5"/>
      <c r="H619" s="5"/>
    </row>
    <row r="620" spans="1:8">
      <c r="A620" s="5"/>
      <c r="B620" s="5"/>
      <c r="C620" s="5"/>
      <c r="D620" s="5"/>
      <c r="E620" s="5"/>
      <c r="F620" s="5"/>
      <c r="G620" s="5"/>
      <c r="H620" s="5"/>
    </row>
    <row r="621" spans="1:8">
      <c r="A621" s="5"/>
      <c r="B621" s="5"/>
      <c r="C621" s="5"/>
      <c r="D621" s="5"/>
      <c r="E621" s="5"/>
      <c r="F621" s="5"/>
      <c r="G621" s="5"/>
      <c r="H621" s="5"/>
    </row>
    <row r="622" spans="1:8">
      <c r="A622" s="5"/>
      <c r="B622" s="5"/>
      <c r="C622" s="5"/>
      <c r="D622" s="5"/>
      <c r="E622" s="5"/>
      <c r="F622" s="5"/>
      <c r="G622" s="5"/>
      <c r="H622" s="5"/>
    </row>
    <row r="623" spans="1:8">
      <c r="A623" s="5"/>
      <c r="B623" s="5"/>
      <c r="C623" s="5"/>
      <c r="D623" s="5"/>
      <c r="E623" s="5"/>
      <c r="F623" s="5"/>
      <c r="G623" s="5"/>
      <c r="H623" s="5"/>
    </row>
    <row r="624" spans="1:8">
      <c r="A624" s="5"/>
      <c r="B624" s="5"/>
      <c r="C624" s="5"/>
      <c r="D624" s="5"/>
      <c r="E624" s="5"/>
      <c r="F624" s="5"/>
      <c r="G624" s="5"/>
      <c r="H624" s="5"/>
    </row>
    <row r="625" spans="1:8">
      <c r="A625" s="5"/>
      <c r="B625" s="5"/>
      <c r="C625" s="5"/>
      <c r="D625" s="5"/>
      <c r="E625" s="5"/>
      <c r="F625" s="5"/>
      <c r="G625" s="5"/>
      <c r="H625" s="5"/>
    </row>
    <row r="626" spans="1:8">
      <c r="A626" s="5"/>
      <c r="B626" s="5"/>
      <c r="C626" s="5"/>
      <c r="D626" s="5"/>
      <c r="E626" s="5"/>
      <c r="F626" s="5"/>
      <c r="G626" s="5"/>
      <c r="H626" s="5"/>
    </row>
    <row r="627" spans="1:8">
      <c r="A627" s="5"/>
      <c r="B627" s="5"/>
      <c r="C627" s="5"/>
      <c r="D627" s="5"/>
      <c r="E627" s="5"/>
      <c r="F627" s="5"/>
      <c r="G627" s="5"/>
      <c r="H627" s="5"/>
    </row>
    <row r="628" spans="1:8">
      <c r="A628" s="5"/>
      <c r="B628" s="5"/>
      <c r="C628" s="5"/>
      <c r="D628" s="5"/>
      <c r="E628" s="5"/>
      <c r="F628" s="5"/>
      <c r="G628" s="5"/>
      <c r="H628" s="5"/>
    </row>
    <row r="629" spans="1:8">
      <c r="A629" s="5"/>
      <c r="B629" s="5"/>
      <c r="C629" s="5"/>
      <c r="D629" s="5"/>
      <c r="E629" s="5"/>
      <c r="F629" s="5"/>
      <c r="G629" s="5"/>
      <c r="H629" s="5"/>
    </row>
    <row r="630" spans="1:8">
      <c r="A630" s="5"/>
      <c r="B630" s="5"/>
      <c r="C630" s="5"/>
      <c r="D630" s="5"/>
      <c r="E630" s="5"/>
      <c r="F630" s="5"/>
      <c r="G630" s="5"/>
      <c r="H630" s="5"/>
    </row>
    <row r="631" spans="1:8">
      <c r="A631" s="5"/>
      <c r="B631" s="5"/>
      <c r="C631" s="5"/>
      <c r="D631" s="5"/>
      <c r="E631" s="5"/>
      <c r="F631" s="5"/>
      <c r="G631" s="5"/>
      <c r="H631" s="5"/>
    </row>
    <row r="632" spans="1:8">
      <c r="A632" s="5"/>
      <c r="B632" s="5"/>
      <c r="C632" s="5"/>
      <c r="D632" s="5"/>
      <c r="E632" s="5"/>
      <c r="F632" s="5"/>
      <c r="G632" s="5"/>
      <c r="H632" s="5"/>
    </row>
    <row r="633" spans="1:8">
      <c r="A633" s="5"/>
      <c r="B633" s="5"/>
      <c r="C633" s="5"/>
      <c r="D633" s="5"/>
      <c r="E633" s="5"/>
      <c r="F633" s="5"/>
      <c r="G633" s="5"/>
      <c r="H633" s="5"/>
    </row>
    <row r="634" spans="1:8">
      <c r="A634" s="5"/>
      <c r="B634" s="5"/>
      <c r="C634" s="5"/>
      <c r="D634" s="5"/>
      <c r="E634" s="5"/>
      <c r="F634" s="5"/>
      <c r="G634" s="5"/>
      <c r="H634" s="5"/>
    </row>
    <row r="635" spans="1:8">
      <c r="A635" s="5"/>
      <c r="B635" s="5"/>
      <c r="C635" s="5"/>
      <c r="D635" s="5"/>
      <c r="E635" s="5"/>
      <c r="F635" s="5"/>
      <c r="G635" s="5"/>
      <c r="H635" s="5"/>
    </row>
    <row r="636" spans="1:8">
      <c r="A636" s="5"/>
      <c r="B636" s="5"/>
      <c r="C636" s="5"/>
      <c r="D636" s="5"/>
      <c r="E636" s="5"/>
      <c r="F636" s="5"/>
      <c r="G636" s="5"/>
      <c r="H636" s="5"/>
    </row>
    <row r="637" spans="1:8">
      <c r="A637" s="5"/>
      <c r="B637" s="5"/>
      <c r="C637" s="5"/>
      <c r="D637" s="5"/>
      <c r="E637" s="5"/>
      <c r="F637" s="5"/>
      <c r="G637" s="5"/>
      <c r="H637" s="5"/>
    </row>
    <row r="638" spans="1:8">
      <c r="A638" s="5"/>
      <c r="B638" s="5"/>
      <c r="C638" s="5"/>
      <c r="D638" s="5"/>
      <c r="E638" s="5"/>
      <c r="F638" s="5"/>
      <c r="G638" s="5"/>
      <c r="H638" s="5"/>
    </row>
    <row r="639" spans="1:8">
      <c r="A639" s="5"/>
      <c r="B639" s="5"/>
      <c r="C639" s="5"/>
      <c r="D639" s="5"/>
      <c r="E639" s="5"/>
      <c r="F639" s="5"/>
      <c r="G639" s="5"/>
      <c r="H639" s="5"/>
    </row>
    <row r="640" spans="1:8">
      <c r="A640" s="5"/>
      <c r="B640" s="5"/>
      <c r="C640" s="5"/>
      <c r="D640" s="5"/>
      <c r="E640" s="5"/>
      <c r="F640" s="5"/>
      <c r="G640" s="5"/>
      <c r="H640" s="5"/>
    </row>
    <row r="641" spans="1:8">
      <c r="A641" s="5"/>
      <c r="B641" s="5"/>
      <c r="C641" s="5"/>
      <c r="D641" s="5"/>
      <c r="E641" s="5"/>
      <c r="F641" s="5"/>
      <c r="G641" s="5"/>
      <c r="H641" s="5"/>
    </row>
    <row r="642" spans="1:8">
      <c r="A642" s="5"/>
      <c r="B642" s="5"/>
      <c r="C642" s="5"/>
      <c r="D642" s="5"/>
      <c r="E642" s="5"/>
      <c r="F642" s="5"/>
      <c r="G642" s="5"/>
      <c r="H642" s="5"/>
    </row>
    <row r="643" spans="1:8">
      <c r="A643" s="5"/>
      <c r="B643" s="5"/>
      <c r="C643" s="5"/>
      <c r="D643" s="5"/>
      <c r="E643" s="5"/>
      <c r="F643" s="5"/>
      <c r="G643" s="5"/>
      <c r="H643" s="5"/>
    </row>
    <row r="644" spans="1:8">
      <c r="A644" s="5"/>
      <c r="B644" s="5"/>
      <c r="C644" s="5"/>
      <c r="D644" s="5"/>
      <c r="E644" s="5"/>
      <c r="F644" s="5"/>
      <c r="G644" s="5"/>
      <c r="H644" s="5"/>
    </row>
    <row r="645" spans="1:8">
      <c r="A645" s="5"/>
      <c r="B645" s="5"/>
      <c r="C645" s="5"/>
      <c r="D645" s="5"/>
      <c r="E645" s="5"/>
      <c r="F645" s="5"/>
      <c r="G645" s="5"/>
      <c r="H645" s="5"/>
    </row>
    <row r="646" spans="1:8">
      <c r="A646" s="5"/>
      <c r="B646" s="5"/>
      <c r="C646" s="5"/>
      <c r="D646" s="5"/>
      <c r="E646" s="5"/>
      <c r="F646" s="5"/>
      <c r="G646" s="5"/>
      <c r="H646" s="5"/>
    </row>
    <row r="647" spans="1:8">
      <c r="A647" s="5"/>
      <c r="B647" s="5"/>
      <c r="C647" s="5"/>
      <c r="D647" s="5"/>
      <c r="E647" s="5"/>
      <c r="F647" s="5"/>
      <c r="G647" s="5"/>
      <c r="H647" s="5"/>
    </row>
    <row r="648" spans="1:8">
      <c r="A648" s="5"/>
      <c r="B648" s="5"/>
      <c r="C648" s="5"/>
      <c r="D648" s="5"/>
      <c r="E648" s="5"/>
      <c r="F648" s="5"/>
      <c r="G648" s="5"/>
      <c r="H648" s="5"/>
    </row>
    <row r="649" spans="1:8">
      <c r="A649" s="5"/>
      <c r="B649" s="5"/>
      <c r="C649" s="5"/>
      <c r="D649" s="5"/>
      <c r="E649" s="5"/>
      <c r="F649" s="5"/>
      <c r="G649" s="5"/>
      <c r="H649" s="5"/>
    </row>
    <row r="650" spans="1:8">
      <c r="A650" s="5"/>
      <c r="B650" s="5"/>
      <c r="C650" s="5"/>
      <c r="D650" s="5"/>
      <c r="E650" s="5"/>
      <c r="F650" s="5"/>
      <c r="G650" s="5"/>
      <c r="H650" s="5"/>
    </row>
    <row r="651" spans="1:8">
      <c r="A651" s="5"/>
      <c r="B651" s="5"/>
      <c r="C651" s="5"/>
      <c r="D651" s="5"/>
      <c r="E651" s="5"/>
      <c r="F651" s="5"/>
      <c r="G651" s="5"/>
      <c r="H651" s="5"/>
    </row>
    <row r="652" spans="1:8">
      <c r="A652" s="5"/>
      <c r="B652" s="5"/>
      <c r="C652" s="5"/>
      <c r="D652" s="5"/>
      <c r="E652" s="5"/>
      <c r="F652" s="5"/>
      <c r="G652" s="5"/>
      <c r="H652" s="5"/>
    </row>
    <row r="653" spans="1:8">
      <c r="A653" s="5"/>
      <c r="B653" s="5"/>
      <c r="C653" s="5"/>
      <c r="D653" s="5"/>
      <c r="E653" s="5"/>
      <c r="F653" s="5"/>
      <c r="G653" s="5"/>
      <c r="H653" s="5"/>
    </row>
    <row r="654" spans="1:8">
      <c r="A654" s="5"/>
      <c r="B654" s="5"/>
      <c r="C654" s="5"/>
      <c r="D654" s="5"/>
      <c r="E654" s="5"/>
      <c r="F654" s="5"/>
      <c r="G654" s="5"/>
      <c r="H654" s="5"/>
    </row>
    <row r="655" spans="1:8">
      <c r="A655" s="5"/>
      <c r="B655" s="5"/>
      <c r="C655" s="5"/>
      <c r="D655" s="5"/>
      <c r="E655" s="5"/>
      <c r="F655" s="5"/>
      <c r="G655" s="5"/>
      <c r="H655" s="5"/>
    </row>
    <row r="656" spans="1:8">
      <c r="A656" s="5"/>
      <c r="B656" s="5"/>
      <c r="C656" s="5"/>
      <c r="D656" s="5"/>
      <c r="E656" s="5"/>
      <c r="F656" s="5"/>
      <c r="G656" s="5"/>
      <c r="H656" s="5"/>
    </row>
    <row r="657" spans="1:8">
      <c r="A657" s="5"/>
      <c r="B657" s="5"/>
      <c r="C657" s="5"/>
      <c r="D657" s="5"/>
      <c r="E657" s="5"/>
      <c r="F657" s="5"/>
      <c r="G657" s="5"/>
      <c r="H657" s="5"/>
    </row>
    <row r="658" spans="1:8">
      <c r="A658" s="5"/>
      <c r="B658" s="5"/>
      <c r="C658" s="5"/>
      <c r="D658" s="5"/>
      <c r="E658" s="5"/>
      <c r="F658" s="5"/>
      <c r="G658" s="5"/>
      <c r="H658" s="5"/>
    </row>
    <row r="659" spans="1:8">
      <c r="A659" s="5"/>
      <c r="B659" s="5"/>
      <c r="C659" s="5"/>
      <c r="D659" s="5"/>
      <c r="E659" s="5"/>
      <c r="F659" s="5"/>
      <c r="G659" s="5"/>
      <c r="H659" s="5"/>
    </row>
    <row r="660" spans="1:8">
      <c r="A660" s="5"/>
      <c r="B660" s="5"/>
      <c r="C660" s="5"/>
      <c r="D660" s="5"/>
      <c r="E660" s="5"/>
      <c r="F660" s="5"/>
      <c r="G660" s="5"/>
      <c r="H660" s="5"/>
    </row>
    <row r="661" spans="1:8">
      <c r="A661" s="5"/>
      <c r="B661" s="5"/>
      <c r="C661" s="5"/>
      <c r="D661" s="5"/>
      <c r="E661" s="5"/>
      <c r="F661" s="5"/>
      <c r="G661" s="5"/>
      <c r="H661" s="5"/>
    </row>
    <row r="662" spans="1:8">
      <c r="A662" s="5"/>
      <c r="B662" s="5"/>
      <c r="C662" s="5"/>
      <c r="D662" s="5"/>
      <c r="E662" s="5"/>
      <c r="F662" s="5"/>
      <c r="G662" s="5"/>
      <c r="H662" s="5"/>
    </row>
    <row r="663" spans="1:8">
      <c r="A663" s="5"/>
      <c r="B663" s="5"/>
      <c r="C663" s="5"/>
      <c r="D663" s="5"/>
      <c r="E663" s="5"/>
      <c r="F663" s="5"/>
      <c r="G663" s="5"/>
      <c r="H663" s="5"/>
    </row>
    <row r="664" spans="1:8">
      <c r="A664" s="5"/>
      <c r="B664" s="5"/>
      <c r="C664" s="5"/>
      <c r="D664" s="5"/>
      <c r="E664" s="5"/>
      <c r="F664" s="5"/>
      <c r="G664" s="5"/>
      <c r="H664" s="5"/>
    </row>
    <row r="665" spans="1:8">
      <c r="A665" s="5"/>
      <c r="B665" s="5"/>
      <c r="C665" s="5"/>
      <c r="D665" s="5"/>
      <c r="E665" s="5"/>
      <c r="F665" s="5"/>
      <c r="G665" s="5"/>
      <c r="H665" s="5"/>
    </row>
    <row r="666" spans="1:8">
      <c r="A666" s="5"/>
      <c r="B666" s="5"/>
      <c r="C666" s="5"/>
      <c r="D666" s="5"/>
      <c r="E666" s="5"/>
      <c r="F666" s="5"/>
      <c r="G666" s="5"/>
      <c r="H666" s="5"/>
    </row>
    <row r="667" spans="1:8">
      <c r="A667" s="5"/>
      <c r="B667" s="5"/>
      <c r="C667" s="5"/>
      <c r="D667" s="5"/>
      <c r="E667" s="5"/>
      <c r="F667" s="5"/>
      <c r="G667" s="5"/>
      <c r="H667" s="5"/>
    </row>
    <row r="668" spans="1:8">
      <c r="A668" s="5"/>
      <c r="B668" s="5"/>
      <c r="C668" s="5"/>
      <c r="D668" s="5"/>
      <c r="E668" s="5"/>
      <c r="F668" s="5"/>
      <c r="G668" s="5"/>
      <c r="H668" s="5"/>
    </row>
    <row r="669" spans="1:8">
      <c r="A669" s="5"/>
      <c r="B669" s="5"/>
      <c r="C669" s="5"/>
      <c r="D669" s="5"/>
      <c r="E669" s="5"/>
      <c r="F669" s="5"/>
      <c r="G669" s="5"/>
      <c r="H669" s="5"/>
    </row>
    <row r="670" spans="1:8">
      <c r="A670" s="5"/>
      <c r="B670" s="5"/>
      <c r="C670" s="5"/>
      <c r="D670" s="5"/>
      <c r="E670" s="5"/>
      <c r="F670" s="5"/>
      <c r="G670" s="5"/>
      <c r="H670" s="5"/>
    </row>
    <row r="671" spans="1:8">
      <c r="A671" s="5"/>
      <c r="B671" s="5"/>
      <c r="C671" s="5"/>
      <c r="D671" s="5"/>
      <c r="E671" s="5"/>
      <c r="F671" s="5"/>
      <c r="G671" s="5"/>
      <c r="H671" s="5"/>
    </row>
    <row r="672" spans="1:8">
      <c r="A672" s="5"/>
      <c r="B672" s="5"/>
      <c r="C672" s="5"/>
      <c r="D672" s="5"/>
      <c r="E672" s="5"/>
      <c r="F672" s="5"/>
      <c r="G672" s="5"/>
      <c r="H672" s="5"/>
    </row>
    <row r="673" spans="1:8">
      <c r="A673" s="5"/>
      <c r="B673" s="5"/>
      <c r="C673" s="5"/>
      <c r="D673" s="5"/>
      <c r="E673" s="5"/>
      <c r="F673" s="5"/>
      <c r="G673" s="5"/>
      <c r="H673" s="5"/>
    </row>
    <row r="674" spans="1:8">
      <c r="A674" s="5"/>
      <c r="B674" s="5"/>
      <c r="C674" s="5"/>
      <c r="D674" s="5"/>
      <c r="E674" s="5"/>
      <c r="F674" s="5"/>
      <c r="G674" s="5"/>
      <c r="H674" s="5"/>
    </row>
    <row r="675" spans="1:8">
      <c r="A675" s="5"/>
      <c r="B675" s="5"/>
      <c r="C675" s="5"/>
      <c r="D675" s="5"/>
      <c r="E675" s="5"/>
      <c r="F675" s="5"/>
      <c r="G675" s="5"/>
      <c r="H675" s="5"/>
    </row>
    <row r="676" spans="1:8">
      <c r="A676" s="5"/>
      <c r="B676" s="5"/>
      <c r="C676" s="5"/>
      <c r="D676" s="5"/>
      <c r="E676" s="5"/>
      <c r="F676" s="5"/>
      <c r="G676" s="5"/>
      <c r="H676" s="5"/>
    </row>
    <row r="677" spans="1:8">
      <c r="A677" s="5"/>
      <c r="B677" s="5"/>
      <c r="C677" s="5"/>
      <c r="D677" s="5"/>
      <c r="E677" s="5"/>
      <c r="F677" s="5"/>
      <c r="G677" s="5"/>
      <c r="H677" s="5"/>
    </row>
    <row r="678" spans="1:8">
      <c r="A678" s="5"/>
      <c r="B678" s="5"/>
      <c r="C678" s="5"/>
      <c r="D678" s="5"/>
      <c r="E678" s="5"/>
      <c r="F678" s="5"/>
      <c r="G678" s="5"/>
      <c r="H678" s="5"/>
    </row>
    <row r="679" spans="1:8">
      <c r="A679" s="5"/>
      <c r="B679" s="5"/>
      <c r="C679" s="5"/>
      <c r="D679" s="5"/>
      <c r="E679" s="5"/>
      <c r="F679" s="5"/>
      <c r="G679" s="5"/>
      <c r="H679" s="5"/>
    </row>
    <row r="680" spans="1:8">
      <c r="A680" s="5"/>
      <c r="B680" s="5"/>
      <c r="C680" s="5"/>
      <c r="D680" s="5"/>
      <c r="E680" s="5"/>
      <c r="F680" s="5"/>
      <c r="G680" s="5"/>
      <c r="H680" s="5"/>
    </row>
    <row r="681" spans="1:8">
      <c r="A681" s="5"/>
      <c r="B681" s="5"/>
      <c r="C681" s="5"/>
      <c r="D681" s="5"/>
      <c r="E681" s="5"/>
      <c r="F681" s="5"/>
      <c r="G681" s="5"/>
      <c r="H681" s="5"/>
    </row>
    <row r="682" spans="1:8">
      <c r="A682" s="5"/>
      <c r="B682" s="5"/>
      <c r="C682" s="5"/>
      <c r="D682" s="5"/>
      <c r="E682" s="5"/>
      <c r="F682" s="5"/>
      <c r="G682" s="5"/>
      <c r="H682" s="5"/>
    </row>
    <row r="683" spans="1:8">
      <c r="A683" s="5"/>
      <c r="B683" s="5"/>
      <c r="C683" s="5"/>
      <c r="D683" s="5"/>
      <c r="E683" s="5"/>
      <c r="F683" s="5"/>
      <c r="G683" s="5"/>
      <c r="H683" s="5"/>
    </row>
    <row r="684" spans="1:8">
      <c r="A684" s="5"/>
      <c r="B684" s="5"/>
      <c r="C684" s="5"/>
      <c r="D684" s="5"/>
      <c r="E684" s="5"/>
      <c r="F684" s="5"/>
      <c r="G684" s="5"/>
      <c r="H684" s="5"/>
    </row>
    <row r="685" spans="1:8">
      <c r="A685" s="5"/>
      <c r="B685" s="5"/>
      <c r="C685" s="5"/>
      <c r="D685" s="5"/>
      <c r="E685" s="5"/>
      <c r="F685" s="5"/>
      <c r="G685" s="5"/>
      <c r="H685" s="5"/>
    </row>
    <row r="686" spans="1:8">
      <c r="A686" s="5"/>
      <c r="B686" s="5"/>
      <c r="C686" s="5"/>
      <c r="D686" s="5"/>
      <c r="E686" s="5"/>
      <c r="F686" s="5"/>
      <c r="G686" s="5"/>
      <c r="H686" s="5"/>
    </row>
    <row r="687" spans="1:8">
      <c r="A687" s="5"/>
      <c r="B687" s="5"/>
      <c r="C687" s="5"/>
      <c r="D687" s="5"/>
      <c r="E687" s="5"/>
      <c r="F687" s="5"/>
      <c r="G687" s="5"/>
      <c r="H687" s="5"/>
    </row>
    <row r="688" spans="1:8">
      <c r="A688" s="5"/>
      <c r="B688" s="5"/>
      <c r="C688" s="5"/>
      <c r="D688" s="5"/>
      <c r="E688" s="5"/>
      <c r="F688" s="5"/>
      <c r="G688" s="5"/>
      <c r="H688" s="5"/>
    </row>
    <row r="689" spans="1:8">
      <c r="A689" s="5"/>
      <c r="B689" s="5"/>
      <c r="C689" s="5"/>
      <c r="D689" s="5"/>
      <c r="E689" s="5"/>
      <c r="F689" s="5"/>
      <c r="G689" s="5"/>
      <c r="H689" s="5"/>
    </row>
    <row r="690" spans="1:8">
      <c r="A690" s="5"/>
      <c r="B690" s="5"/>
      <c r="C690" s="5"/>
      <c r="D690" s="5"/>
      <c r="E690" s="5"/>
      <c r="F690" s="5"/>
      <c r="G690" s="5"/>
      <c r="H690" s="5"/>
    </row>
    <row r="691" spans="1:8">
      <c r="A691" s="5"/>
      <c r="B691" s="5"/>
      <c r="C691" s="5"/>
      <c r="D691" s="5"/>
      <c r="E691" s="5"/>
      <c r="F691" s="5"/>
      <c r="G691" s="5"/>
      <c r="H691" s="5"/>
    </row>
    <row r="692" spans="1:8">
      <c r="A692" s="5"/>
      <c r="B692" s="5"/>
      <c r="C692" s="5"/>
      <c r="D692" s="5"/>
      <c r="E692" s="5"/>
      <c r="F692" s="5"/>
      <c r="G692" s="5"/>
      <c r="H692" s="5"/>
    </row>
    <row r="693" spans="1:8">
      <c r="A693" s="5"/>
      <c r="B693" s="5"/>
      <c r="C693" s="5"/>
      <c r="D693" s="5"/>
      <c r="E693" s="5"/>
      <c r="F693" s="5"/>
      <c r="G693" s="5"/>
      <c r="H693" s="5"/>
    </row>
    <row r="694" spans="1:8">
      <c r="A694" s="5"/>
      <c r="B694" s="5"/>
      <c r="C694" s="5"/>
      <c r="D694" s="5"/>
      <c r="E694" s="5"/>
      <c r="F694" s="5"/>
      <c r="G694" s="5"/>
      <c r="H694" s="5"/>
    </row>
    <row r="695" spans="1:8">
      <c r="A695" s="5"/>
      <c r="B695" s="5"/>
      <c r="C695" s="5"/>
      <c r="D695" s="5"/>
      <c r="E695" s="5"/>
      <c r="F695" s="5"/>
      <c r="G695" s="5"/>
      <c r="H695" s="5"/>
    </row>
    <row r="696" spans="1:8">
      <c r="A696" s="5"/>
      <c r="B696" s="5"/>
      <c r="C696" s="5"/>
      <c r="D696" s="5"/>
      <c r="E696" s="5"/>
      <c r="F696" s="5"/>
      <c r="G696" s="5"/>
      <c r="H696" s="5"/>
    </row>
    <row r="697" spans="1:8">
      <c r="A697" s="5"/>
      <c r="B697" s="5"/>
      <c r="C697" s="5"/>
      <c r="D697" s="5"/>
      <c r="E697" s="5"/>
      <c r="F697" s="5"/>
      <c r="G697" s="5"/>
      <c r="H697" s="5"/>
    </row>
    <row r="698" spans="1:8">
      <c r="A698" s="5"/>
      <c r="B698" s="5"/>
      <c r="C698" s="5"/>
      <c r="D698" s="5"/>
      <c r="E698" s="5"/>
      <c r="F698" s="5"/>
      <c r="G698" s="5"/>
      <c r="H698" s="5"/>
    </row>
    <row r="699" spans="1:8">
      <c r="A699" s="5"/>
      <c r="B699" s="5"/>
      <c r="C699" s="5"/>
      <c r="D699" s="5"/>
      <c r="E699" s="5"/>
      <c r="F699" s="5"/>
      <c r="G699" s="5"/>
      <c r="H699" s="5"/>
    </row>
    <row r="700" spans="1:8">
      <c r="A700" s="5"/>
      <c r="B700" s="5"/>
      <c r="C700" s="5"/>
      <c r="D700" s="5"/>
      <c r="E700" s="5"/>
      <c r="F700" s="5"/>
      <c r="G700" s="5"/>
      <c r="H700" s="5"/>
    </row>
    <row r="701" spans="1:8">
      <c r="A701" s="5"/>
      <c r="B701" s="5"/>
      <c r="C701" s="5"/>
      <c r="D701" s="5"/>
      <c r="E701" s="5"/>
      <c r="F701" s="5"/>
      <c r="G701" s="5"/>
      <c r="H701" s="5"/>
    </row>
    <row r="702" spans="1:8">
      <c r="A702" s="5"/>
      <c r="B702" s="5"/>
      <c r="C702" s="5"/>
      <c r="D702" s="5"/>
      <c r="E702" s="5"/>
      <c r="F702" s="5"/>
      <c r="G702" s="5"/>
      <c r="H702" s="5"/>
    </row>
    <row r="703" spans="1:8">
      <c r="A703" s="5"/>
      <c r="B703" s="5"/>
      <c r="C703" s="5"/>
      <c r="D703" s="5"/>
      <c r="E703" s="5"/>
      <c r="F703" s="5"/>
      <c r="G703" s="5"/>
      <c r="H703" s="5"/>
    </row>
    <row r="704" spans="1:8">
      <c r="A704" s="5"/>
      <c r="B704" s="5"/>
      <c r="C704" s="5"/>
      <c r="D704" s="5"/>
      <c r="E704" s="5"/>
      <c r="F704" s="5"/>
      <c r="G704" s="5"/>
      <c r="H704" s="5"/>
    </row>
    <row r="705" spans="1:8">
      <c r="A705" s="5"/>
      <c r="B705" s="5"/>
      <c r="C705" s="5"/>
      <c r="D705" s="5"/>
      <c r="E705" s="5"/>
      <c r="F705" s="5"/>
      <c r="G705" s="5"/>
      <c r="H705" s="5"/>
    </row>
    <row r="706" spans="1:8">
      <c r="A706" s="5"/>
      <c r="B706" s="5"/>
      <c r="C706" s="5"/>
      <c r="D706" s="5"/>
      <c r="E706" s="5"/>
      <c r="F706" s="5"/>
      <c r="G706" s="5"/>
      <c r="H706" s="5"/>
    </row>
    <row r="707" spans="1:8">
      <c r="A707" s="5"/>
      <c r="B707" s="5"/>
      <c r="C707" s="5"/>
      <c r="D707" s="5"/>
      <c r="E707" s="5"/>
      <c r="F707" s="5"/>
      <c r="G707" s="5"/>
      <c r="H707" s="5"/>
    </row>
    <row r="708" spans="1:8">
      <c r="A708" s="5"/>
      <c r="B708" s="5"/>
      <c r="C708" s="5"/>
      <c r="D708" s="5"/>
      <c r="E708" s="5"/>
      <c r="F708" s="5"/>
      <c r="G708" s="5"/>
      <c r="H708" s="5"/>
    </row>
    <row r="709" spans="1:8">
      <c r="A709" s="5"/>
      <c r="B709" s="5"/>
      <c r="C709" s="5"/>
      <c r="D709" s="5"/>
      <c r="E709" s="5"/>
      <c r="F709" s="5"/>
      <c r="G709" s="5"/>
      <c r="H709" s="5"/>
    </row>
    <row r="710" spans="1:8">
      <c r="A710" s="5"/>
      <c r="B710" s="5"/>
      <c r="C710" s="5"/>
      <c r="D710" s="5"/>
      <c r="E710" s="5"/>
      <c r="F710" s="5"/>
      <c r="G710" s="5"/>
      <c r="H710" s="5"/>
    </row>
    <row r="711" spans="1:8">
      <c r="A711" s="5"/>
      <c r="B711" s="5"/>
      <c r="C711" s="5"/>
      <c r="D711" s="5"/>
      <c r="E711" s="5"/>
      <c r="F711" s="5"/>
      <c r="G711" s="5"/>
      <c r="H711" s="5"/>
    </row>
    <row r="712" spans="1:8">
      <c r="A712" s="5"/>
      <c r="B712" s="5"/>
      <c r="C712" s="5"/>
      <c r="D712" s="5"/>
      <c r="E712" s="5"/>
      <c r="F712" s="5"/>
      <c r="G712" s="5"/>
      <c r="H712" s="5"/>
    </row>
    <row r="713" spans="1:8">
      <c r="A713" s="5"/>
      <c r="B713" s="5"/>
      <c r="C713" s="5"/>
      <c r="D713" s="5"/>
      <c r="E713" s="5"/>
      <c r="F713" s="5"/>
      <c r="G713" s="5"/>
      <c r="H713" s="5"/>
    </row>
    <row r="714" spans="1:8">
      <c r="A714" s="5"/>
      <c r="B714" s="5"/>
      <c r="C714" s="5"/>
      <c r="D714" s="5"/>
      <c r="E714" s="5"/>
      <c r="F714" s="5"/>
      <c r="G714" s="5"/>
      <c r="H714" s="5"/>
    </row>
    <row r="715" spans="1:8">
      <c r="A715" s="5"/>
      <c r="B715" s="5"/>
      <c r="C715" s="5"/>
      <c r="D715" s="5"/>
      <c r="E715" s="5"/>
      <c r="F715" s="5"/>
      <c r="G715" s="5"/>
      <c r="H715" s="5"/>
    </row>
    <row r="716" spans="1:8">
      <c r="A716" s="5"/>
      <c r="B716" s="5"/>
      <c r="C716" s="5"/>
      <c r="D716" s="5"/>
      <c r="E716" s="5"/>
      <c r="F716" s="5"/>
      <c r="G716" s="5"/>
      <c r="H716" s="5"/>
    </row>
    <row r="717" spans="1:8">
      <c r="A717" s="5"/>
      <c r="B717" s="5"/>
      <c r="C717" s="5"/>
      <c r="D717" s="5"/>
      <c r="E717" s="5"/>
      <c r="F717" s="5"/>
      <c r="G717" s="5"/>
      <c r="H717" s="5"/>
    </row>
    <row r="718" spans="1:8">
      <c r="A718" s="5"/>
      <c r="B718" s="5"/>
      <c r="C718" s="5"/>
      <c r="D718" s="5"/>
      <c r="E718" s="5"/>
      <c r="F718" s="5"/>
      <c r="G718" s="5"/>
      <c r="H718" s="5"/>
    </row>
    <row r="719" spans="1:8">
      <c r="A719" s="5"/>
      <c r="B719" s="5"/>
      <c r="C719" s="5"/>
      <c r="D719" s="5"/>
      <c r="E719" s="5"/>
      <c r="F719" s="5"/>
      <c r="G719" s="5"/>
      <c r="H719" s="5"/>
    </row>
    <row r="720" spans="1:8">
      <c r="A720" s="5"/>
      <c r="B720" s="5"/>
      <c r="C720" s="5"/>
      <c r="D720" s="5"/>
      <c r="E720" s="5"/>
      <c r="F720" s="5"/>
      <c r="G720" s="5"/>
      <c r="H720" s="5"/>
    </row>
    <row r="721" spans="1:8">
      <c r="A721" s="5"/>
      <c r="B721" s="5"/>
      <c r="C721" s="5"/>
      <c r="D721" s="5"/>
      <c r="E721" s="5"/>
      <c r="F721" s="5"/>
      <c r="G721" s="5"/>
      <c r="H721" s="5"/>
    </row>
    <row r="722" spans="1:8">
      <c r="A722" s="5"/>
      <c r="B722" s="5"/>
      <c r="C722" s="5"/>
      <c r="D722" s="5"/>
      <c r="E722" s="5"/>
      <c r="F722" s="5"/>
      <c r="G722" s="5"/>
      <c r="H722" s="5"/>
    </row>
    <row r="723" spans="1:8">
      <c r="A723" s="5"/>
      <c r="B723" s="5"/>
      <c r="C723" s="5"/>
      <c r="D723" s="5"/>
      <c r="E723" s="5"/>
      <c r="F723" s="5"/>
      <c r="G723" s="5"/>
      <c r="H723" s="5"/>
    </row>
    <row r="724" spans="1:8">
      <c r="A724" s="5"/>
      <c r="B724" s="5"/>
      <c r="C724" s="5"/>
      <c r="D724" s="5"/>
      <c r="E724" s="5"/>
      <c r="F724" s="5"/>
      <c r="G724" s="5"/>
      <c r="H724" s="5"/>
    </row>
    <row r="725" spans="1:8">
      <c r="A725" s="5"/>
      <c r="B725" s="5"/>
      <c r="C725" s="5"/>
      <c r="D725" s="5"/>
      <c r="E725" s="5"/>
      <c r="F725" s="5"/>
      <c r="G725" s="5"/>
      <c r="H725" s="5"/>
    </row>
    <row r="726" spans="1:8">
      <c r="A726" s="5"/>
      <c r="B726" s="5"/>
      <c r="C726" s="5"/>
      <c r="D726" s="5"/>
      <c r="E726" s="5"/>
      <c r="F726" s="5"/>
      <c r="G726" s="5"/>
      <c r="H726" s="5"/>
    </row>
    <row r="727" spans="1:8">
      <c r="A727" s="5"/>
      <c r="B727" s="5"/>
      <c r="C727" s="5"/>
      <c r="D727" s="5"/>
      <c r="E727" s="5"/>
      <c r="F727" s="5"/>
      <c r="G727" s="5"/>
      <c r="H727" s="5"/>
    </row>
    <row r="728" spans="1:8">
      <c r="A728" s="5"/>
      <c r="B728" s="5"/>
      <c r="C728" s="5"/>
      <c r="D728" s="5"/>
      <c r="E728" s="5"/>
      <c r="F728" s="5"/>
      <c r="G728" s="5"/>
      <c r="H728" s="5"/>
    </row>
    <row r="729" spans="1:8">
      <c r="A729" s="5"/>
      <c r="B729" s="5"/>
      <c r="C729" s="5"/>
      <c r="D729" s="5"/>
      <c r="E729" s="5"/>
      <c r="F729" s="5"/>
      <c r="G729" s="5"/>
      <c r="H729" s="5"/>
    </row>
    <row r="730" spans="1:8">
      <c r="A730" s="5"/>
      <c r="B730" s="5"/>
      <c r="C730" s="5"/>
      <c r="D730" s="5"/>
      <c r="E730" s="5"/>
      <c r="F730" s="5"/>
      <c r="G730" s="5"/>
      <c r="H730" s="5"/>
    </row>
    <row r="731" spans="1:8">
      <c r="A731" s="5"/>
      <c r="B731" s="5"/>
      <c r="C731" s="5"/>
      <c r="D731" s="5"/>
      <c r="E731" s="5"/>
      <c r="F731" s="5"/>
      <c r="G731" s="5"/>
      <c r="H731" s="5"/>
    </row>
    <row r="732" spans="1:8">
      <c r="A732" s="5"/>
      <c r="B732" s="5"/>
      <c r="C732" s="5"/>
      <c r="D732" s="5"/>
      <c r="E732" s="5"/>
      <c r="F732" s="5"/>
      <c r="G732" s="5"/>
      <c r="H732" s="5"/>
    </row>
    <row r="733" spans="1:8">
      <c r="A733" s="5"/>
      <c r="B733" s="5"/>
      <c r="C733" s="5"/>
      <c r="D733" s="5"/>
      <c r="E733" s="5"/>
      <c r="F733" s="5"/>
      <c r="G733" s="5"/>
      <c r="H733" s="5"/>
    </row>
    <row r="734" spans="1:8">
      <c r="A734" s="5"/>
      <c r="B734" s="5"/>
      <c r="C734" s="5"/>
      <c r="D734" s="5"/>
      <c r="E734" s="5"/>
      <c r="F734" s="5"/>
      <c r="G734" s="5"/>
      <c r="H734" s="5"/>
    </row>
    <row r="735" spans="1:8">
      <c r="A735" s="5"/>
      <c r="B735" s="5"/>
      <c r="C735" s="5"/>
      <c r="D735" s="5"/>
      <c r="E735" s="5"/>
      <c r="F735" s="5"/>
      <c r="G735" s="5"/>
      <c r="H735" s="5"/>
    </row>
    <row r="736" spans="1:8">
      <c r="A736" s="5"/>
      <c r="B736" s="5"/>
      <c r="C736" s="5"/>
      <c r="D736" s="5"/>
      <c r="E736" s="5"/>
      <c r="F736" s="5"/>
      <c r="G736" s="5"/>
      <c r="H736" s="5"/>
    </row>
    <row r="737" spans="1:8">
      <c r="A737" s="5"/>
      <c r="B737" s="5"/>
      <c r="C737" s="5"/>
      <c r="D737" s="5"/>
      <c r="E737" s="5"/>
      <c r="F737" s="5"/>
      <c r="G737" s="5"/>
      <c r="H737" s="5"/>
    </row>
    <row r="738" spans="1:8">
      <c r="A738" s="5"/>
      <c r="B738" s="5"/>
      <c r="C738" s="5"/>
      <c r="D738" s="5"/>
      <c r="E738" s="5"/>
      <c r="F738" s="5"/>
      <c r="G738" s="5"/>
      <c r="H738" s="5"/>
    </row>
    <row r="739" spans="1:8">
      <c r="A739" s="5"/>
      <c r="B739" s="5"/>
      <c r="C739" s="5"/>
      <c r="D739" s="5"/>
      <c r="E739" s="5"/>
      <c r="F739" s="5"/>
      <c r="G739" s="5"/>
      <c r="H739" s="5"/>
    </row>
    <row r="740" spans="1:8">
      <c r="A740" s="5"/>
      <c r="B740" s="5"/>
      <c r="C740" s="5"/>
      <c r="D740" s="5"/>
      <c r="E740" s="5"/>
      <c r="F740" s="5"/>
      <c r="G740" s="5"/>
      <c r="H740" s="5"/>
    </row>
    <row r="741" spans="1:8">
      <c r="A741" s="5"/>
      <c r="B741" s="5"/>
      <c r="C741" s="5"/>
      <c r="D741" s="5"/>
      <c r="E741" s="5"/>
      <c r="F741" s="5"/>
      <c r="G741" s="5"/>
      <c r="H741" s="5"/>
    </row>
    <row r="742" spans="1:8">
      <c r="A742" s="5"/>
      <c r="B742" s="5"/>
      <c r="C742" s="5"/>
      <c r="D742" s="5"/>
      <c r="E742" s="5"/>
      <c r="F742" s="5"/>
      <c r="G742" s="5"/>
      <c r="H742" s="5"/>
    </row>
    <row r="743" spans="1:8">
      <c r="A743" s="5"/>
      <c r="B743" s="5"/>
      <c r="C743" s="5"/>
      <c r="D743" s="5"/>
      <c r="E743" s="5"/>
      <c r="F743" s="5"/>
      <c r="G743" s="5"/>
      <c r="H743" s="5"/>
    </row>
    <row r="744" spans="1:8">
      <c r="A744" s="5"/>
      <c r="B744" s="5"/>
      <c r="C744" s="5"/>
      <c r="D744" s="5"/>
      <c r="E744" s="5"/>
      <c r="F744" s="5"/>
      <c r="G744" s="5"/>
      <c r="H744" s="5"/>
    </row>
    <row r="745" spans="1:8">
      <c r="A745" s="5"/>
      <c r="B745" s="5"/>
      <c r="C745" s="5"/>
      <c r="D745" s="5"/>
      <c r="E745" s="5"/>
      <c r="F745" s="5"/>
      <c r="G745" s="5"/>
      <c r="H745" s="5"/>
    </row>
    <row r="746" spans="1:8">
      <c r="A746" s="5"/>
      <c r="B746" s="5"/>
      <c r="C746" s="5"/>
      <c r="D746" s="5"/>
      <c r="E746" s="5"/>
      <c r="F746" s="5"/>
      <c r="G746" s="5"/>
      <c r="H746" s="5"/>
    </row>
    <row r="747" spans="1:8">
      <c r="A747" s="5"/>
      <c r="B747" s="5"/>
      <c r="C747" s="5"/>
      <c r="D747" s="5"/>
      <c r="E747" s="5"/>
      <c r="F747" s="5"/>
      <c r="G747" s="5"/>
      <c r="H747" s="5"/>
    </row>
    <row r="748" spans="1:8">
      <c r="A748" s="5"/>
      <c r="B748" s="5"/>
      <c r="C748" s="5"/>
      <c r="D748" s="5"/>
      <c r="E748" s="5"/>
      <c r="F748" s="5"/>
      <c r="G748" s="5"/>
      <c r="H748" s="5"/>
    </row>
    <row r="749" spans="1:8">
      <c r="A749" s="5"/>
      <c r="B749" s="5"/>
      <c r="C749" s="5"/>
      <c r="D749" s="5"/>
      <c r="E749" s="5"/>
      <c r="F749" s="5"/>
      <c r="G749" s="5"/>
      <c r="H749" s="5"/>
    </row>
    <row r="750" spans="1:8">
      <c r="A750" s="5"/>
      <c r="B750" s="5"/>
      <c r="C750" s="5"/>
      <c r="D750" s="5"/>
      <c r="E750" s="5"/>
      <c r="F750" s="5"/>
      <c r="G750" s="5"/>
      <c r="H750" s="5"/>
    </row>
    <row r="751" spans="1:8">
      <c r="A751" s="5"/>
      <c r="B751" s="5"/>
      <c r="C751" s="5"/>
      <c r="D751" s="5"/>
      <c r="E751" s="5"/>
      <c r="F751" s="5"/>
      <c r="G751" s="5"/>
      <c r="H751" s="5"/>
    </row>
    <row r="752" spans="1:8">
      <c r="A752" s="5"/>
      <c r="B752" s="5"/>
      <c r="C752" s="5"/>
      <c r="D752" s="5"/>
      <c r="E752" s="5"/>
      <c r="F752" s="5"/>
      <c r="G752" s="5"/>
      <c r="H752" s="5"/>
    </row>
    <row r="753" spans="1:8">
      <c r="A753" s="5"/>
      <c r="B753" s="5"/>
      <c r="C753" s="5"/>
      <c r="D753" s="5"/>
      <c r="E753" s="5"/>
      <c r="F753" s="5"/>
      <c r="G753" s="5"/>
      <c r="H753" s="5"/>
    </row>
    <row r="754" spans="1:8">
      <c r="A754" s="5"/>
      <c r="B754" s="5"/>
      <c r="C754" s="5"/>
      <c r="D754" s="5"/>
      <c r="E754" s="5"/>
      <c r="F754" s="5"/>
      <c r="G754" s="5"/>
      <c r="H754" s="5"/>
    </row>
    <row r="755" spans="1:8">
      <c r="A755" s="5"/>
      <c r="B755" s="5"/>
      <c r="C755" s="5"/>
      <c r="D755" s="5"/>
      <c r="E755" s="5"/>
      <c r="F755" s="5"/>
      <c r="G755" s="5"/>
      <c r="H755" s="5"/>
    </row>
    <row r="756" spans="1:8">
      <c r="A756" s="5"/>
      <c r="B756" s="5"/>
      <c r="C756" s="5"/>
      <c r="D756" s="5"/>
      <c r="E756" s="5"/>
      <c r="F756" s="5"/>
      <c r="G756" s="5"/>
      <c r="H756" s="5"/>
    </row>
    <row r="757" spans="1:8">
      <c r="A757" s="5"/>
      <c r="B757" s="5"/>
      <c r="C757" s="5"/>
      <c r="D757" s="5"/>
      <c r="E757" s="5"/>
      <c r="F757" s="5"/>
      <c r="G757" s="5"/>
      <c r="H757" s="5"/>
    </row>
    <row r="758" spans="1:8">
      <c r="A758" s="5"/>
      <c r="B758" s="5"/>
      <c r="C758" s="5"/>
      <c r="D758" s="5"/>
      <c r="E758" s="5"/>
      <c r="F758" s="5"/>
      <c r="G758" s="5"/>
      <c r="H758" s="5"/>
    </row>
    <row r="759" spans="1:8">
      <c r="A759" s="5"/>
      <c r="B759" s="5"/>
      <c r="C759" s="5"/>
      <c r="D759" s="5"/>
      <c r="E759" s="5"/>
      <c r="F759" s="5"/>
      <c r="G759" s="5"/>
      <c r="H759" s="5"/>
    </row>
    <row r="760" spans="1:8">
      <c r="A760" s="5"/>
      <c r="B760" s="5"/>
      <c r="C760" s="5"/>
      <c r="D760" s="5"/>
      <c r="E760" s="5"/>
      <c r="F760" s="5"/>
      <c r="G760" s="5"/>
      <c r="H760" s="5"/>
    </row>
    <row r="761" spans="1:8">
      <c r="A761" s="5"/>
      <c r="B761" s="5"/>
      <c r="C761" s="5"/>
      <c r="D761" s="5"/>
      <c r="E761" s="5"/>
      <c r="F761" s="5"/>
      <c r="G761" s="5"/>
      <c r="H761" s="5"/>
    </row>
    <row r="762" spans="1:8">
      <c r="A762" s="5"/>
      <c r="B762" s="5"/>
      <c r="C762" s="5"/>
      <c r="D762" s="5"/>
      <c r="E762" s="5"/>
      <c r="F762" s="5"/>
      <c r="G762" s="5"/>
      <c r="H762" s="5"/>
    </row>
    <row r="763" spans="1:8">
      <c r="A763" s="5"/>
      <c r="B763" s="5"/>
      <c r="C763" s="5"/>
      <c r="D763" s="5"/>
      <c r="E763" s="5"/>
      <c r="F763" s="5"/>
      <c r="G763" s="5"/>
      <c r="H763" s="5"/>
    </row>
    <row r="764" spans="1:8">
      <c r="A764" s="5"/>
      <c r="B764" s="5"/>
      <c r="C764" s="5"/>
      <c r="D764" s="5"/>
      <c r="E764" s="5"/>
      <c r="F764" s="5"/>
      <c r="G764" s="5"/>
      <c r="H764" s="5"/>
    </row>
    <row r="765" spans="1:8">
      <c r="A765" s="5"/>
      <c r="B765" s="5"/>
      <c r="C765" s="5"/>
      <c r="D765" s="5"/>
      <c r="E765" s="5"/>
      <c r="F765" s="5"/>
      <c r="G765" s="5"/>
      <c r="H765" s="5"/>
    </row>
    <row r="766" spans="1:8">
      <c r="A766" s="5"/>
      <c r="B766" s="5"/>
      <c r="C766" s="5"/>
      <c r="D766" s="5"/>
      <c r="E766" s="5"/>
      <c r="F766" s="5"/>
      <c r="G766" s="5"/>
      <c r="H766" s="5"/>
    </row>
    <row r="767" spans="1:8">
      <c r="A767" s="5"/>
      <c r="B767" s="5"/>
      <c r="C767" s="5"/>
      <c r="D767" s="5"/>
      <c r="E767" s="5"/>
      <c r="F767" s="5"/>
      <c r="G767" s="5"/>
      <c r="H767" s="5"/>
    </row>
    <row r="768" spans="1:8">
      <c r="A768" s="5"/>
      <c r="B768" s="5"/>
      <c r="C768" s="5"/>
      <c r="D768" s="5"/>
      <c r="E768" s="5"/>
      <c r="F768" s="5"/>
      <c r="G768" s="5"/>
      <c r="H768" s="5"/>
    </row>
    <row r="769" spans="1:8">
      <c r="A769" s="5"/>
      <c r="B769" s="5"/>
      <c r="C769" s="5"/>
      <c r="D769" s="5"/>
      <c r="E769" s="5"/>
      <c r="F769" s="5"/>
      <c r="G769" s="5"/>
      <c r="H769" s="5"/>
    </row>
    <row r="770" spans="1:8">
      <c r="A770" s="5"/>
      <c r="B770" s="5"/>
      <c r="C770" s="5"/>
      <c r="D770" s="5"/>
      <c r="E770" s="5"/>
      <c r="F770" s="5"/>
      <c r="G770" s="5"/>
      <c r="H770" s="5"/>
    </row>
    <row r="771" spans="1:8">
      <c r="A771" s="5"/>
      <c r="B771" s="5"/>
      <c r="C771" s="5"/>
      <c r="D771" s="5"/>
      <c r="E771" s="5"/>
      <c r="F771" s="5"/>
      <c r="G771" s="5"/>
      <c r="H771" s="5"/>
    </row>
    <row r="772" spans="1:8">
      <c r="A772" s="5"/>
      <c r="B772" s="5"/>
      <c r="C772" s="5"/>
      <c r="D772" s="5"/>
      <c r="E772" s="5"/>
      <c r="F772" s="5"/>
      <c r="G772" s="5"/>
      <c r="H772" s="5"/>
    </row>
    <row r="773" spans="1:8">
      <c r="A773" s="5"/>
      <c r="B773" s="5"/>
      <c r="C773" s="5"/>
      <c r="D773" s="5"/>
      <c r="E773" s="5"/>
      <c r="F773" s="5"/>
      <c r="G773" s="5"/>
      <c r="H773" s="5"/>
    </row>
    <row r="774" spans="1:8">
      <c r="A774" s="5"/>
      <c r="B774" s="5"/>
      <c r="C774" s="5"/>
      <c r="D774" s="5"/>
      <c r="E774" s="5"/>
      <c r="F774" s="5"/>
      <c r="G774" s="5"/>
      <c r="H774" s="5"/>
    </row>
    <row r="775" spans="1:8">
      <c r="A775" s="5"/>
      <c r="B775" s="5"/>
      <c r="C775" s="5"/>
      <c r="D775" s="5"/>
      <c r="E775" s="5"/>
      <c r="F775" s="5"/>
      <c r="G775" s="5"/>
      <c r="H775" s="5"/>
    </row>
    <row r="776" spans="1:8">
      <c r="A776" s="5"/>
      <c r="B776" s="5"/>
      <c r="C776" s="5"/>
      <c r="D776" s="5"/>
      <c r="E776" s="5"/>
      <c r="F776" s="5"/>
      <c r="G776" s="5"/>
      <c r="H776" s="5"/>
    </row>
    <row r="777" spans="1:8">
      <c r="A777" s="5"/>
      <c r="B777" s="5"/>
      <c r="C777" s="5"/>
      <c r="D777" s="5"/>
      <c r="E777" s="5"/>
      <c r="F777" s="5"/>
      <c r="G777" s="5"/>
      <c r="H777" s="5"/>
    </row>
    <row r="778" spans="1:8">
      <c r="A778" s="5"/>
      <c r="B778" s="5"/>
      <c r="C778" s="5"/>
      <c r="D778" s="5"/>
      <c r="E778" s="5"/>
      <c r="F778" s="5"/>
      <c r="G778" s="5"/>
      <c r="H778" s="5"/>
    </row>
    <row r="779" spans="1:8">
      <c r="A779" s="5"/>
      <c r="B779" s="5"/>
      <c r="C779" s="5"/>
      <c r="D779" s="5"/>
      <c r="E779" s="5"/>
      <c r="F779" s="5"/>
      <c r="G779" s="5"/>
      <c r="H779" s="5"/>
    </row>
    <row r="780" spans="1:8">
      <c r="A780" s="5"/>
      <c r="B780" s="5"/>
      <c r="C780" s="5"/>
      <c r="D780" s="5"/>
      <c r="E780" s="5"/>
      <c r="F780" s="5"/>
      <c r="G780" s="5"/>
      <c r="H780" s="5"/>
    </row>
    <row r="781" spans="1:8">
      <c r="A781" s="5"/>
      <c r="B781" s="5"/>
      <c r="C781" s="5"/>
      <c r="D781" s="5"/>
      <c r="E781" s="5"/>
      <c r="F781" s="5"/>
      <c r="G781" s="5"/>
      <c r="H781" s="5"/>
    </row>
    <row r="782" spans="1:8">
      <c r="A782" s="5"/>
      <c r="B782" s="5"/>
      <c r="C782" s="5"/>
      <c r="D782" s="5"/>
      <c r="E782" s="5"/>
      <c r="F782" s="5"/>
      <c r="G782" s="5"/>
      <c r="H782" s="5"/>
    </row>
    <row r="783" spans="1:8">
      <c r="A783" s="5"/>
      <c r="B783" s="5"/>
      <c r="C783" s="5"/>
      <c r="D783" s="5"/>
      <c r="E783" s="5"/>
      <c r="F783" s="5"/>
      <c r="G783" s="5"/>
      <c r="H783" s="5"/>
    </row>
    <row r="784" spans="1:8">
      <c r="A784" s="5"/>
      <c r="B784" s="5"/>
      <c r="C784" s="5"/>
      <c r="D784" s="5"/>
      <c r="E784" s="5"/>
      <c r="F784" s="5"/>
      <c r="G784" s="5"/>
      <c r="H784" s="5"/>
    </row>
    <row r="785" spans="1:8">
      <c r="A785" s="5"/>
      <c r="B785" s="5"/>
      <c r="C785" s="5"/>
      <c r="D785" s="5"/>
      <c r="E785" s="5"/>
      <c r="F785" s="5"/>
      <c r="G785" s="5"/>
      <c r="H785" s="5"/>
    </row>
    <row r="786" spans="1:8">
      <c r="A786" s="5"/>
      <c r="B786" s="5"/>
      <c r="C786" s="5"/>
      <c r="D786" s="5"/>
      <c r="E786" s="5"/>
      <c r="F786" s="5"/>
      <c r="G786" s="5"/>
      <c r="H786" s="5"/>
    </row>
    <row r="787" spans="1:8">
      <c r="A787" s="5"/>
      <c r="B787" s="5"/>
      <c r="C787" s="5"/>
      <c r="D787" s="5"/>
      <c r="E787" s="5"/>
      <c r="F787" s="5"/>
      <c r="G787" s="5"/>
      <c r="H787" s="5"/>
    </row>
    <row r="788" spans="1:8">
      <c r="A788" s="5"/>
      <c r="B788" s="5"/>
      <c r="C788" s="5"/>
      <c r="D788" s="5"/>
      <c r="E788" s="5"/>
      <c r="F788" s="5"/>
      <c r="G788" s="5"/>
      <c r="H788" s="5"/>
    </row>
    <row r="789" spans="1:8">
      <c r="A789" s="5"/>
      <c r="B789" s="5"/>
      <c r="C789" s="5"/>
      <c r="D789" s="5"/>
      <c r="E789" s="5"/>
      <c r="F789" s="5"/>
      <c r="G789" s="5"/>
      <c r="H789" s="5"/>
    </row>
    <row r="790" spans="1:8">
      <c r="A790" s="5"/>
      <c r="B790" s="5"/>
      <c r="C790" s="5"/>
      <c r="D790" s="5"/>
      <c r="E790" s="5"/>
      <c r="F790" s="5"/>
      <c r="G790" s="5"/>
      <c r="H790" s="5"/>
    </row>
    <row r="791" spans="1:8">
      <c r="A791" s="5"/>
      <c r="B791" s="5"/>
      <c r="C791" s="5"/>
      <c r="D791" s="5"/>
      <c r="E791" s="5"/>
      <c r="F791" s="5"/>
      <c r="G791" s="5"/>
      <c r="H791" s="5"/>
    </row>
    <row r="792" spans="1:8">
      <c r="A792" s="5"/>
      <c r="B792" s="5"/>
      <c r="C792" s="5"/>
      <c r="D792" s="5"/>
      <c r="E792" s="5"/>
      <c r="F792" s="5"/>
      <c r="G792" s="5"/>
      <c r="H792" s="5"/>
    </row>
    <row r="793" spans="1:8">
      <c r="A793" s="5"/>
      <c r="B793" s="5"/>
      <c r="C793" s="5"/>
      <c r="D793" s="5"/>
      <c r="E793" s="5"/>
      <c r="F793" s="5"/>
      <c r="G793" s="5"/>
      <c r="H793" s="5"/>
    </row>
    <row r="794" spans="1:8">
      <c r="A794" s="5"/>
      <c r="B794" s="5"/>
      <c r="C794" s="5"/>
      <c r="D794" s="5"/>
      <c r="E794" s="5"/>
      <c r="F794" s="5"/>
      <c r="G794" s="5"/>
      <c r="H794" s="5"/>
    </row>
    <row r="795" spans="1:8">
      <c r="A795" s="5"/>
      <c r="B795" s="5"/>
      <c r="C795" s="5"/>
      <c r="D795" s="5"/>
      <c r="E795" s="5"/>
      <c r="F795" s="5"/>
      <c r="G795" s="5"/>
      <c r="H795" s="5"/>
    </row>
    <row r="796" spans="1:8">
      <c r="A796" s="5"/>
      <c r="B796" s="5"/>
      <c r="C796" s="5"/>
      <c r="D796" s="5"/>
      <c r="E796" s="5"/>
      <c r="F796" s="5"/>
      <c r="G796" s="5"/>
      <c r="H796" s="5"/>
    </row>
    <row r="797" spans="1:8">
      <c r="A797" s="5"/>
      <c r="B797" s="5"/>
      <c r="C797" s="5"/>
      <c r="D797" s="5"/>
      <c r="E797" s="5"/>
      <c r="F797" s="5"/>
      <c r="G797" s="5"/>
      <c r="H797" s="5"/>
    </row>
    <row r="798" spans="1:8">
      <c r="A798" s="5"/>
      <c r="B798" s="5"/>
      <c r="C798" s="5"/>
      <c r="D798" s="5"/>
      <c r="E798" s="5"/>
      <c r="F798" s="5"/>
      <c r="G798" s="5"/>
      <c r="H798" s="5"/>
    </row>
    <row r="799" spans="1:8">
      <c r="A799" s="5"/>
      <c r="B799" s="5"/>
      <c r="C799" s="5"/>
      <c r="D799" s="5"/>
      <c r="E799" s="5"/>
      <c r="F799" s="5"/>
      <c r="G799" s="5"/>
      <c r="H799" s="5"/>
    </row>
    <row r="800" spans="1:8">
      <c r="A800" s="5"/>
      <c r="B800" s="5"/>
      <c r="C800" s="5"/>
      <c r="D800" s="5"/>
      <c r="E800" s="5"/>
      <c r="F800" s="5"/>
      <c r="G800" s="5"/>
      <c r="H800" s="5"/>
    </row>
    <row r="801" spans="1:8">
      <c r="A801" s="5"/>
      <c r="B801" s="5"/>
      <c r="C801" s="5"/>
      <c r="D801" s="5"/>
      <c r="E801" s="5"/>
      <c r="F801" s="5"/>
      <c r="G801" s="5"/>
      <c r="H801" s="5"/>
    </row>
    <row r="802" spans="1:8">
      <c r="A802" s="5"/>
      <c r="B802" s="5"/>
      <c r="C802" s="5"/>
      <c r="D802" s="5"/>
      <c r="E802" s="5"/>
      <c r="F802" s="5"/>
      <c r="G802" s="5"/>
      <c r="H802" s="5"/>
    </row>
    <row r="803" spans="1:8">
      <c r="A803" s="5"/>
      <c r="B803" s="5"/>
      <c r="C803" s="5"/>
      <c r="D803" s="5"/>
      <c r="E803" s="5"/>
      <c r="F803" s="5"/>
      <c r="G803" s="5"/>
      <c r="H803" s="5"/>
    </row>
    <row r="804" spans="1:8">
      <c r="A804" s="5"/>
      <c r="B804" s="5"/>
      <c r="C804" s="5"/>
      <c r="D804" s="5"/>
      <c r="E804" s="5"/>
      <c r="F804" s="5"/>
      <c r="G804" s="5"/>
      <c r="H804" s="5"/>
    </row>
    <row r="805" spans="1:8">
      <c r="A805" s="5"/>
      <c r="B805" s="5"/>
      <c r="C805" s="5"/>
      <c r="D805" s="5"/>
      <c r="E805" s="5"/>
      <c r="F805" s="5"/>
      <c r="G805" s="5"/>
      <c r="H805" s="5"/>
    </row>
    <row r="806" spans="1:8">
      <c r="A806" s="5"/>
      <c r="B806" s="5"/>
      <c r="C806" s="5"/>
      <c r="D806" s="5"/>
      <c r="E806" s="5"/>
      <c r="F806" s="5"/>
      <c r="G806" s="5"/>
      <c r="H806" s="5"/>
    </row>
    <row r="807" spans="1:8">
      <c r="A807" s="5"/>
      <c r="B807" s="5"/>
      <c r="C807" s="5"/>
      <c r="D807" s="5"/>
      <c r="E807" s="5"/>
      <c r="F807" s="5"/>
      <c r="G807" s="5"/>
      <c r="H807" s="5"/>
    </row>
    <row r="808" spans="1:8">
      <c r="A808" s="5"/>
      <c r="B808" s="5"/>
      <c r="C808" s="5"/>
      <c r="D808" s="5"/>
      <c r="E808" s="5"/>
      <c r="F808" s="5"/>
      <c r="G808" s="5"/>
      <c r="H808" s="5"/>
    </row>
    <row r="809" spans="1:8">
      <c r="A809" s="5"/>
      <c r="B809" s="5"/>
      <c r="C809" s="5"/>
      <c r="D809" s="5"/>
      <c r="E809" s="5"/>
      <c r="F809" s="5"/>
      <c r="G809" s="5"/>
      <c r="H809" s="5"/>
    </row>
    <row r="810" spans="1:8">
      <c r="A810" s="5"/>
      <c r="B810" s="5"/>
      <c r="C810" s="5"/>
      <c r="D810" s="5"/>
      <c r="E810" s="5"/>
      <c r="F810" s="5"/>
      <c r="G810" s="5"/>
      <c r="H810" s="5"/>
    </row>
    <row r="811" spans="1:8">
      <c r="A811" s="5"/>
      <c r="B811" s="5"/>
      <c r="C811" s="5"/>
      <c r="D811" s="5"/>
      <c r="E811" s="5"/>
      <c r="F811" s="5"/>
      <c r="G811" s="5"/>
      <c r="H811" s="5"/>
    </row>
    <row r="812" spans="1:8">
      <c r="A812" s="5"/>
      <c r="B812" s="5"/>
      <c r="C812" s="5"/>
      <c r="D812" s="5"/>
      <c r="E812" s="5"/>
      <c r="F812" s="5"/>
      <c r="G812" s="5"/>
      <c r="H812" s="5"/>
    </row>
    <row r="813" spans="1:8">
      <c r="A813" s="5"/>
      <c r="B813" s="5"/>
      <c r="C813" s="5"/>
      <c r="D813" s="5"/>
      <c r="E813" s="5"/>
      <c r="F813" s="5"/>
      <c r="G813" s="5"/>
      <c r="H813" s="5"/>
    </row>
    <row r="814" spans="1:8">
      <c r="A814" s="5"/>
      <c r="B814" s="5"/>
      <c r="C814" s="5"/>
      <c r="D814" s="5"/>
      <c r="E814" s="5"/>
      <c r="F814" s="5"/>
      <c r="G814" s="5"/>
      <c r="H814" s="5"/>
    </row>
    <row r="815" spans="1:8">
      <c r="A815" s="5"/>
      <c r="B815" s="5"/>
      <c r="C815" s="5"/>
      <c r="D815" s="5"/>
      <c r="E815" s="5"/>
      <c r="F815" s="5"/>
      <c r="G815" s="5"/>
      <c r="H815" s="5"/>
    </row>
    <row r="816" spans="1:8">
      <c r="A816" s="5"/>
      <c r="B816" s="5"/>
      <c r="C816" s="5"/>
      <c r="D816" s="5"/>
      <c r="E816" s="5"/>
      <c r="F816" s="5"/>
      <c r="G816" s="5"/>
      <c r="H816" s="5"/>
    </row>
    <row r="817" spans="1:8">
      <c r="A817" s="5"/>
      <c r="B817" s="5"/>
      <c r="C817" s="5"/>
      <c r="D817" s="5"/>
      <c r="E817" s="5"/>
      <c r="F817" s="5"/>
      <c r="G817" s="5"/>
      <c r="H817" s="5"/>
    </row>
    <row r="818" spans="1:8">
      <c r="A818" s="5"/>
      <c r="B818" s="5"/>
      <c r="C818" s="5"/>
      <c r="D818" s="5"/>
      <c r="E818" s="5"/>
      <c r="F818" s="5"/>
      <c r="G818" s="5"/>
      <c r="H818" s="5"/>
    </row>
    <row r="819" spans="1:8">
      <c r="A819" s="5"/>
      <c r="B819" s="5"/>
      <c r="C819" s="5"/>
      <c r="D819" s="5"/>
      <c r="E819" s="5"/>
      <c r="F819" s="5"/>
      <c r="G819" s="5"/>
      <c r="H819" s="5"/>
    </row>
    <row r="820" spans="1:8">
      <c r="A820" s="5"/>
      <c r="B820" s="5"/>
      <c r="C820" s="5"/>
      <c r="D820" s="5"/>
      <c r="E820" s="5"/>
      <c r="F820" s="5"/>
      <c r="G820" s="5"/>
      <c r="H820" s="5"/>
    </row>
    <row r="821" spans="1:8">
      <c r="A821" s="5"/>
      <c r="B821" s="5"/>
      <c r="C821" s="5"/>
      <c r="D821" s="5"/>
      <c r="E821" s="5"/>
      <c r="F821" s="5"/>
      <c r="G821" s="5"/>
      <c r="H821" s="5"/>
    </row>
    <row r="822" spans="1:8">
      <c r="A822" s="5"/>
      <c r="B822" s="5"/>
      <c r="C822" s="5"/>
      <c r="D822" s="5"/>
      <c r="E822" s="5"/>
      <c r="F822" s="5"/>
      <c r="G822" s="5"/>
      <c r="H822" s="5"/>
    </row>
    <row r="823" spans="1:8">
      <c r="A823" s="5"/>
      <c r="B823" s="5"/>
      <c r="C823" s="5"/>
      <c r="D823" s="5"/>
      <c r="E823" s="5"/>
      <c r="F823" s="5"/>
      <c r="G823" s="5"/>
      <c r="H823" s="5"/>
    </row>
    <row r="824" spans="1:8">
      <c r="A824" s="5"/>
      <c r="B824" s="5"/>
      <c r="C824" s="5"/>
      <c r="D824" s="5"/>
      <c r="E824" s="5"/>
      <c r="F824" s="5"/>
      <c r="G824" s="5"/>
      <c r="H824" s="5"/>
    </row>
    <row r="825" spans="1:8">
      <c r="A825" s="5"/>
      <c r="B825" s="5"/>
      <c r="C825" s="5"/>
      <c r="D825" s="5"/>
      <c r="E825" s="5"/>
      <c r="F825" s="5"/>
      <c r="G825" s="5"/>
      <c r="H825" s="5"/>
    </row>
    <row r="826" spans="1:8">
      <c r="A826" s="5"/>
      <c r="B826" s="5"/>
      <c r="C826" s="5"/>
      <c r="D826" s="5"/>
      <c r="E826" s="5"/>
      <c r="F826" s="5"/>
      <c r="G826" s="5"/>
      <c r="H826" s="5"/>
    </row>
    <row r="827" spans="1:8">
      <c r="A827" s="5"/>
      <c r="B827" s="5"/>
      <c r="C827" s="5"/>
      <c r="D827" s="5"/>
      <c r="E827" s="5"/>
      <c r="F827" s="5"/>
      <c r="G827" s="5"/>
      <c r="H827" s="5"/>
    </row>
    <row r="828" spans="1:8">
      <c r="A828" s="5"/>
      <c r="B828" s="5"/>
      <c r="C828" s="5"/>
      <c r="D828" s="5"/>
      <c r="E828" s="5"/>
      <c r="F828" s="5"/>
      <c r="G828" s="5"/>
      <c r="H828" s="5"/>
    </row>
    <row r="829" spans="1:8">
      <c r="A829" s="5"/>
      <c r="B829" s="5"/>
      <c r="C829" s="5"/>
      <c r="D829" s="5"/>
      <c r="E829" s="5"/>
      <c r="F829" s="5"/>
      <c r="G829" s="5"/>
      <c r="H829" s="5"/>
    </row>
    <row r="830" spans="1:8">
      <c r="A830" s="5"/>
      <c r="B830" s="5"/>
      <c r="C830" s="5"/>
      <c r="D830" s="5"/>
      <c r="E830" s="5"/>
      <c r="F830" s="5"/>
      <c r="G830" s="5"/>
      <c r="H830" s="5"/>
    </row>
    <row r="831" spans="1:8">
      <c r="A831" s="5"/>
      <c r="B831" s="5"/>
      <c r="C831" s="5"/>
      <c r="D831" s="5"/>
      <c r="E831" s="5"/>
      <c r="F831" s="5"/>
      <c r="G831" s="5"/>
      <c r="H831" s="5"/>
    </row>
    <row r="832" spans="1:8">
      <c r="A832" s="5"/>
      <c r="B832" s="5"/>
      <c r="C832" s="5"/>
      <c r="D832" s="5"/>
      <c r="E832" s="5"/>
      <c r="F832" s="5"/>
      <c r="G832" s="5"/>
      <c r="H832" s="5"/>
    </row>
    <row r="833" spans="1:8">
      <c r="A833" s="5"/>
      <c r="B833" s="5"/>
      <c r="C833" s="5"/>
      <c r="D833" s="5"/>
      <c r="E833" s="5"/>
      <c r="F833" s="5"/>
      <c r="G833" s="5"/>
      <c r="H833" s="5"/>
    </row>
    <row r="834" spans="1:8">
      <c r="A834" s="5"/>
      <c r="B834" s="5"/>
      <c r="C834" s="5"/>
      <c r="D834" s="5"/>
      <c r="E834" s="5"/>
      <c r="F834" s="5"/>
      <c r="G834" s="5"/>
      <c r="H834" s="5"/>
    </row>
    <row r="835" spans="1:8">
      <c r="A835" s="5"/>
      <c r="B835" s="5"/>
      <c r="C835" s="5"/>
      <c r="D835" s="5"/>
      <c r="E835" s="5"/>
      <c r="F835" s="5"/>
      <c r="G835" s="5"/>
      <c r="H835" s="5"/>
    </row>
    <row r="836" spans="1:8">
      <c r="A836" s="5"/>
      <c r="B836" s="5"/>
      <c r="C836" s="5"/>
      <c r="D836" s="5"/>
      <c r="E836" s="5"/>
      <c r="F836" s="5"/>
      <c r="G836" s="5"/>
      <c r="H836" s="5"/>
    </row>
    <row r="837" spans="1:8">
      <c r="A837" s="5"/>
      <c r="B837" s="5"/>
      <c r="C837" s="5"/>
      <c r="D837" s="5"/>
      <c r="E837" s="5"/>
      <c r="F837" s="5"/>
      <c r="G837" s="5"/>
      <c r="H837" s="5"/>
    </row>
    <row r="838" spans="1:8">
      <c r="A838" s="5"/>
      <c r="B838" s="5"/>
      <c r="C838" s="5"/>
      <c r="D838" s="5"/>
      <c r="E838" s="5"/>
      <c r="F838" s="5"/>
      <c r="G838" s="5"/>
      <c r="H838" s="5"/>
    </row>
    <row r="839" spans="1:8">
      <c r="A839" s="5"/>
      <c r="B839" s="5"/>
      <c r="C839" s="5"/>
      <c r="D839" s="5"/>
      <c r="E839" s="5"/>
      <c r="F839" s="5"/>
      <c r="G839" s="5"/>
      <c r="H839" s="5"/>
    </row>
    <row r="840" spans="1:8">
      <c r="A840" s="5"/>
      <c r="B840" s="5"/>
      <c r="C840" s="5"/>
      <c r="D840" s="5"/>
      <c r="E840" s="5"/>
      <c r="F840" s="5"/>
      <c r="G840" s="5"/>
      <c r="H840" s="5"/>
    </row>
    <row r="841" spans="1:8">
      <c r="A841" s="5"/>
      <c r="B841" s="5"/>
      <c r="C841" s="5"/>
      <c r="D841" s="5"/>
      <c r="E841" s="5"/>
      <c r="F841" s="5"/>
      <c r="G841" s="5"/>
      <c r="H841" s="5"/>
    </row>
    <row r="842" spans="1:8">
      <c r="A842" s="5"/>
      <c r="B842" s="5"/>
      <c r="C842" s="5"/>
      <c r="D842" s="5"/>
      <c r="E842" s="5"/>
      <c r="F842" s="5"/>
      <c r="G842" s="5"/>
      <c r="H842" s="5"/>
    </row>
    <row r="843" spans="1:8">
      <c r="A843" s="5"/>
      <c r="B843" s="5"/>
      <c r="C843" s="5"/>
      <c r="D843" s="5"/>
      <c r="E843" s="5"/>
      <c r="F843" s="5"/>
      <c r="G843" s="5"/>
      <c r="H843" s="5"/>
    </row>
    <row r="844" spans="1:8">
      <c r="A844" s="5"/>
      <c r="B844" s="5"/>
      <c r="C844" s="5"/>
      <c r="D844" s="5"/>
      <c r="E844" s="5"/>
      <c r="F844" s="5"/>
      <c r="G844" s="5"/>
      <c r="H844" s="5"/>
    </row>
    <row r="845" spans="1:8">
      <c r="A845" s="5"/>
      <c r="B845" s="5"/>
      <c r="C845" s="5"/>
      <c r="D845" s="5"/>
      <c r="E845" s="5"/>
      <c r="F845" s="5"/>
      <c r="G845" s="5"/>
      <c r="H845" s="5"/>
    </row>
    <row r="846" spans="1:8">
      <c r="A846" s="5"/>
      <c r="B846" s="5"/>
      <c r="C846" s="5"/>
      <c r="D846" s="5"/>
      <c r="E846" s="5"/>
      <c r="F846" s="5"/>
      <c r="G846" s="5"/>
      <c r="H846" s="5"/>
    </row>
    <row r="847" spans="1:8">
      <c r="A847" s="5"/>
      <c r="B847" s="5"/>
      <c r="C847" s="5"/>
      <c r="D847" s="5"/>
      <c r="E847" s="5"/>
      <c r="F847" s="5"/>
      <c r="G847" s="5"/>
      <c r="H847" s="5"/>
    </row>
    <row r="848" spans="1:8">
      <c r="A848" s="5"/>
      <c r="B848" s="5"/>
      <c r="C848" s="5"/>
      <c r="D848" s="5"/>
      <c r="E848" s="5"/>
      <c r="F848" s="5"/>
      <c r="G848" s="5"/>
      <c r="H848" s="5"/>
    </row>
    <row r="849" spans="1:8">
      <c r="A849" s="5"/>
      <c r="B849" s="5"/>
      <c r="C849" s="5"/>
      <c r="D849" s="5"/>
      <c r="E849" s="5"/>
      <c r="F849" s="5"/>
      <c r="G849" s="5"/>
      <c r="H849" s="5"/>
    </row>
    <row r="850" spans="1:8">
      <c r="A850" s="5"/>
      <c r="B850" s="5"/>
      <c r="C850" s="5"/>
      <c r="D850" s="5"/>
      <c r="E850" s="5"/>
      <c r="F850" s="5"/>
      <c r="G850" s="5"/>
      <c r="H850" s="5"/>
    </row>
    <row r="851" spans="1:8">
      <c r="A851" s="5"/>
      <c r="B851" s="5"/>
      <c r="C851" s="5"/>
      <c r="D851" s="5"/>
      <c r="E851" s="5"/>
      <c r="F851" s="5"/>
      <c r="G851" s="5"/>
      <c r="H851" s="5"/>
    </row>
    <row r="852" spans="1:8">
      <c r="A852" s="5"/>
      <c r="B852" s="5"/>
      <c r="C852" s="5"/>
      <c r="D852" s="5"/>
      <c r="E852" s="5"/>
      <c r="F852" s="5"/>
      <c r="G852" s="5"/>
      <c r="H852" s="5"/>
    </row>
    <row r="853" spans="1:8">
      <c r="A853" s="5"/>
      <c r="B853" s="5"/>
      <c r="C853" s="5"/>
      <c r="D853" s="5"/>
      <c r="E853" s="5"/>
      <c r="F853" s="5"/>
      <c r="G853" s="5"/>
      <c r="H853" s="5"/>
    </row>
    <row r="854" spans="1:8">
      <c r="A854" s="5"/>
      <c r="B854" s="5"/>
      <c r="C854" s="5"/>
      <c r="D854" s="5"/>
      <c r="E854" s="5"/>
      <c r="F854" s="5"/>
      <c r="G854" s="5"/>
      <c r="H854" s="5"/>
    </row>
    <row r="855" spans="1:8">
      <c r="A855" s="5"/>
      <c r="B855" s="5"/>
      <c r="C855" s="5"/>
      <c r="D855" s="5"/>
      <c r="E855" s="5"/>
      <c r="F855" s="5"/>
      <c r="G855" s="5"/>
      <c r="H855" s="5"/>
    </row>
    <row r="856" spans="1:8">
      <c r="A856" s="5"/>
      <c r="B856" s="5"/>
      <c r="C856" s="5"/>
      <c r="D856" s="5"/>
      <c r="E856" s="5"/>
      <c r="F856" s="5"/>
      <c r="G856" s="5"/>
      <c r="H856" s="5"/>
    </row>
    <row r="857" spans="1:8">
      <c r="A857" s="5"/>
      <c r="B857" s="5"/>
      <c r="C857" s="5"/>
      <c r="D857" s="5"/>
      <c r="E857" s="5"/>
      <c r="F857" s="5"/>
      <c r="G857" s="5"/>
      <c r="H857" s="5"/>
    </row>
    <row r="858" spans="1:8">
      <c r="A858" s="5"/>
      <c r="B858" s="5"/>
      <c r="C858" s="5"/>
      <c r="D858" s="5"/>
      <c r="E858" s="5"/>
      <c r="F858" s="5"/>
      <c r="G858" s="5"/>
      <c r="H858" s="5"/>
    </row>
    <row r="859" spans="1:8">
      <c r="A859" s="5"/>
      <c r="B859" s="5"/>
      <c r="C859" s="5"/>
      <c r="D859" s="5"/>
      <c r="E859" s="5"/>
      <c r="F859" s="5"/>
      <c r="G859" s="5"/>
      <c r="H859" s="5"/>
    </row>
    <row r="860" spans="1:8">
      <c r="A860" s="5"/>
      <c r="B860" s="5"/>
      <c r="C860" s="5"/>
      <c r="D860" s="5"/>
      <c r="E860" s="5"/>
      <c r="F860" s="5"/>
      <c r="G860" s="5"/>
      <c r="H860" s="5"/>
    </row>
    <row r="861" spans="1:8">
      <c r="A861" s="5"/>
      <c r="B861" s="5"/>
      <c r="C861" s="5"/>
      <c r="D861" s="5"/>
      <c r="E861" s="5"/>
      <c r="F861" s="5"/>
      <c r="G861" s="5"/>
      <c r="H861" s="5"/>
    </row>
    <row r="862" spans="1:8">
      <c r="A862" s="5"/>
      <c r="B862" s="5"/>
      <c r="C862" s="5"/>
      <c r="D862" s="5"/>
      <c r="E862" s="5"/>
      <c r="F862" s="5"/>
      <c r="G862" s="5"/>
      <c r="H862" s="5"/>
    </row>
    <row r="863" spans="1:8">
      <c r="A863" s="5"/>
      <c r="B863" s="5"/>
      <c r="C863" s="5"/>
      <c r="D863" s="5"/>
      <c r="E863" s="5"/>
      <c r="F863" s="5"/>
      <c r="G863" s="5"/>
      <c r="H863" s="5"/>
    </row>
    <row r="864" spans="1:8">
      <c r="A864" s="5"/>
      <c r="B864" s="5"/>
      <c r="C864" s="5"/>
      <c r="D864" s="5"/>
      <c r="E864" s="5"/>
      <c r="F864" s="5"/>
      <c r="G864" s="5"/>
      <c r="H864" s="5"/>
    </row>
    <row r="865" spans="1:8">
      <c r="A865" s="5"/>
      <c r="B865" s="5"/>
      <c r="C865" s="5"/>
      <c r="D865" s="5"/>
      <c r="E865" s="5"/>
      <c r="F865" s="5"/>
      <c r="G865" s="5"/>
      <c r="H865" s="5"/>
    </row>
    <row r="866" spans="1:8">
      <c r="A866" s="5"/>
      <c r="B866" s="5"/>
      <c r="C866" s="5"/>
      <c r="D866" s="5"/>
      <c r="E866" s="5"/>
      <c r="F866" s="5"/>
      <c r="G866" s="5"/>
      <c r="H866" s="5"/>
    </row>
    <row r="867" spans="1:8">
      <c r="A867" s="5"/>
      <c r="B867" s="5"/>
      <c r="C867" s="5"/>
      <c r="D867" s="5"/>
      <c r="E867" s="5"/>
      <c r="F867" s="5"/>
      <c r="G867" s="5"/>
      <c r="H867" s="5"/>
    </row>
    <row r="868" spans="1:8">
      <c r="A868" s="5"/>
      <c r="B868" s="5"/>
      <c r="C868" s="5"/>
      <c r="D868" s="5"/>
      <c r="E868" s="5"/>
      <c r="F868" s="5"/>
      <c r="G868" s="5"/>
      <c r="H868" s="5"/>
    </row>
    <row r="869" spans="1:8">
      <c r="A869" s="5"/>
      <c r="B869" s="5"/>
      <c r="C869" s="5"/>
      <c r="D869" s="5"/>
      <c r="E869" s="5"/>
      <c r="F869" s="5"/>
      <c r="G869" s="5"/>
      <c r="H869" s="5"/>
    </row>
    <row r="870" spans="1:8">
      <c r="A870" s="5"/>
      <c r="B870" s="5"/>
      <c r="C870" s="5"/>
      <c r="D870" s="5"/>
      <c r="E870" s="5"/>
      <c r="F870" s="5"/>
      <c r="G870" s="5"/>
      <c r="H870" s="5"/>
    </row>
    <row r="871" spans="1:8">
      <c r="A871" s="5"/>
      <c r="B871" s="5"/>
      <c r="C871" s="5"/>
      <c r="D871" s="5"/>
      <c r="E871" s="5"/>
      <c r="F871" s="5"/>
      <c r="G871" s="5"/>
      <c r="H871" s="5"/>
    </row>
    <row r="872" spans="1:8">
      <c r="A872" s="5"/>
      <c r="B872" s="5"/>
      <c r="C872" s="5"/>
      <c r="D872" s="5"/>
      <c r="E872" s="5"/>
      <c r="F872" s="5"/>
      <c r="G872" s="5"/>
      <c r="H872" s="5"/>
    </row>
    <row r="873" spans="1:8">
      <c r="A873" s="5"/>
      <c r="B873" s="5"/>
      <c r="C873" s="5"/>
      <c r="D873" s="5"/>
      <c r="E873" s="5"/>
      <c r="F873" s="5"/>
      <c r="G873" s="5"/>
      <c r="H873" s="5"/>
    </row>
    <row r="874" spans="1:8">
      <c r="A874" s="5"/>
      <c r="B874" s="5"/>
      <c r="C874" s="5"/>
      <c r="D874" s="5"/>
      <c r="E874" s="5"/>
      <c r="F874" s="5"/>
      <c r="G874" s="5"/>
      <c r="H874" s="5"/>
    </row>
    <row r="875" spans="1:8">
      <c r="A875" s="5"/>
      <c r="B875" s="5"/>
      <c r="C875" s="5"/>
      <c r="D875" s="5"/>
      <c r="E875" s="5"/>
      <c r="F875" s="5"/>
      <c r="G875" s="5"/>
      <c r="H875" s="5"/>
    </row>
    <row r="876" spans="1:8">
      <c r="A876" s="5"/>
      <c r="B876" s="5"/>
      <c r="C876" s="5"/>
      <c r="D876" s="5"/>
      <c r="E876" s="5"/>
      <c r="F876" s="5"/>
      <c r="G876" s="5"/>
      <c r="H876" s="5"/>
    </row>
    <row r="877" spans="1:8">
      <c r="A877" s="5"/>
      <c r="B877" s="5"/>
      <c r="C877" s="5"/>
      <c r="D877" s="5"/>
      <c r="E877" s="5"/>
      <c r="F877" s="5"/>
      <c r="G877" s="5"/>
      <c r="H877" s="5"/>
    </row>
    <row r="878" spans="1:8">
      <c r="A878" s="5"/>
      <c r="B878" s="5"/>
      <c r="C878" s="5"/>
      <c r="D878" s="5"/>
      <c r="E878" s="5"/>
      <c r="F878" s="5"/>
      <c r="G878" s="5"/>
      <c r="H878" s="5"/>
    </row>
    <row r="879" spans="1:8">
      <c r="A879" s="5"/>
      <c r="B879" s="5"/>
      <c r="C879" s="5"/>
      <c r="D879" s="5"/>
      <c r="E879" s="5"/>
      <c r="F879" s="5"/>
      <c r="G879" s="5"/>
      <c r="H879" s="5"/>
    </row>
    <row r="880" spans="1:8">
      <c r="A880" s="5"/>
      <c r="B880" s="5"/>
      <c r="C880" s="5"/>
      <c r="D880" s="5"/>
      <c r="E880" s="5"/>
      <c r="F880" s="5"/>
      <c r="G880" s="5"/>
      <c r="H880" s="5"/>
    </row>
    <row r="881" spans="1:8">
      <c r="A881" s="5"/>
      <c r="B881" s="5"/>
      <c r="C881" s="5"/>
      <c r="D881" s="5"/>
      <c r="E881" s="5"/>
      <c r="F881" s="5"/>
      <c r="G881" s="5"/>
      <c r="H881" s="5"/>
    </row>
    <row r="882" spans="1:8">
      <c r="A882" s="5"/>
      <c r="B882" s="5"/>
      <c r="C882" s="5"/>
      <c r="D882" s="5"/>
      <c r="E882" s="5"/>
      <c r="F882" s="5"/>
      <c r="G882" s="5"/>
      <c r="H882" s="5"/>
    </row>
    <row r="883" spans="1:8">
      <c r="A883" s="5"/>
      <c r="B883" s="5"/>
      <c r="C883" s="5"/>
      <c r="D883" s="5"/>
      <c r="E883" s="5"/>
      <c r="F883" s="5"/>
      <c r="G883" s="5"/>
      <c r="H883" s="5"/>
    </row>
    <row r="884" spans="1:8">
      <c r="A884" s="5"/>
      <c r="B884" s="5"/>
      <c r="C884" s="5"/>
      <c r="D884" s="5"/>
      <c r="E884" s="5"/>
      <c r="F884" s="5"/>
      <c r="G884" s="5"/>
      <c r="H884" s="5"/>
    </row>
    <row r="885" spans="1:8">
      <c r="A885" s="5"/>
      <c r="B885" s="5"/>
      <c r="C885" s="5"/>
      <c r="D885" s="5"/>
      <c r="E885" s="5"/>
      <c r="F885" s="5"/>
      <c r="G885" s="5"/>
      <c r="H885" s="5"/>
    </row>
    <row r="886" spans="1:8">
      <c r="A886" s="5"/>
      <c r="B886" s="5"/>
      <c r="C886" s="5"/>
      <c r="D886" s="5"/>
      <c r="E886" s="5"/>
      <c r="F886" s="5"/>
      <c r="G886" s="5"/>
      <c r="H886" s="5"/>
    </row>
    <row r="887" spans="1:8">
      <c r="A887" s="5"/>
      <c r="B887" s="5"/>
      <c r="C887" s="5"/>
      <c r="D887" s="5"/>
      <c r="E887" s="5"/>
      <c r="F887" s="5"/>
      <c r="G887" s="5"/>
      <c r="H887" s="5"/>
    </row>
    <row r="888" spans="1:8">
      <c r="A888" s="5"/>
      <c r="B888" s="5"/>
      <c r="C888" s="5"/>
      <c r="D888" s="5"/>
      <c r="E888" s="5"/>
      <c r="F888" s="5"/>
      <c r="G888" s="5"/>
      <c r="H888" s="5"/>
    </row>
    <row r="889" spans="1:8">
      <c r="A889" s="5"/>
      <c r="B889" s="5"/>
      <c r="C889" s="5"/>
      <c r="D889" s="5"/>
      <c r="E889" s="5"/>
      <c r="F889" s="5"/>
      <c r="G889" s="5"/>
      <c r="H889" s="5"/>
    </row>
    <row r="890" spans="1:8">
      <c r="A890" s="5"/>
      <c r="B890" s="5"/>
      <c r="C890" s="5"/>
      <c r="D890" s="5"/>
      <c r="E890" s="5"/>
      <c r="F890" s="5"/>
      <c r="G890" s="5"/>
      <c r="H890" s="5"/>
    </row>
    <row r="891" spans="1:8">
      <c r="A891" s="5"/>
      <c r="B891" s="5"/>
      <c r="C891" s="5"/>
      <c r="D891" s="5"/>
      <c r="E891" s="5"/>
      <c r="F891" s="5"/>
      <c r="G891" s="5"/>
      <c r="H891" s="5"/>
    </row>
    <row r="892" spans="1:8">
      <c r="A892" s="5"/>
      <c r="B892" s="5"/>
      <c r="C892" s="5"/>
      <c r="D892" s="5"/>
      <c r="E892" s="5"/>
      <c r="F892" s="5"/>
      <c r="G892" s="5"/>
      <c r="H892" s="5"/>
    </row>
    <row r="893" spans="1:8">
      <c r="A893" s="5"/>
      <c r="B893" s="5"/>
      <c r="C893" s="5"/>
      <c r="D893" s="5"/>
      <c r="E893" s="5"/>
      <c r="F893" s="5"/>
      <c r="G893" s="5"/>
      <c r="H893" s="5"/>
    </row>
    <row r="894" spans="1:8">
      <c r="A894" s="5"/>
      <c r="B894" s="5"/>
      <c r="C894" s="5"/>
      <c r="D894" s="5"/>
      <c r="E894" s="5"/>
      <c r="F894" s="5"/>
      <c r="G894" s="5"/>
      <c r="H894" s="5"/>
    </row>
    <row r="895" spans="1:8">
      <c r="A895" s="5"/>
      <c r="B895" s="5"/>
      <c r="C895" s="5"/>
      <c r="D895" s="5"/>
      <c r="E895" s="5"/>
      <c r="F895" s="5"/>
      <c r="G895" s="5"/>
      <c r="H895" s="5"/>
    </row>
    <row r="896" spans="1:8">
      <c r="A896" s="5"/>
      <c r="B896" s="5"/>
      <c r="C896" s="5"/>
      <c r="D896" s="5"/>
      <c r="E896" s="5"/>
      <c r="F896" s="5"/>
      <c r="G896" s="5"/>
      <c r="H896" s="5"/>
    </row>
    <row r="897" spans="1:8">
      <c r="A897" s="5"/>
      <c r="B897" s="5"/>
      <c r="C897" s="5"/>
      <c r="D897" s="5"/>
      <c r="E897" s="5"/>
      <c r="F897" s="5"/>
      <c r="G897" s="5"/>
      <c r="H897" s="5"/>
    </row>
    <row r="898" spans="1:8">
      <c r="A898" s="5"/>
      <c r="B898" s="5"/>
      <c r="C898" s="5"/>
      <c r="D898" s="5"/>
      <c r="E898" s="5"/>
      <c r="F898" s="5"/>
      <c r="G898" s="5"/>
      <c r="H898" s="5"/>
    </row>
    <row r="899" spans="1:8">
      <c r="A899" s="5"/>
      <c r="B899" s="5"/>
      <c r="C899" s="5"/>
      <c r="D899" s="5"/>
      <c r="E899" s="5"/>
      <c r="F899" s="5"/>
      <c r="G899" s="5"/>
      <c r="H899" s="5"/>
    </row>
    <row r="900" spans="1:8">
      <c r="A900" s="5"/>
      <c r="B900" s="5"/>
      <c r="C900" s="5"/>
      <c r="D900" s="5"/>
      <c r="E900" s="5"/>
      <c r="F900" s="5"/>
      <c r="G900" s="5"/>
      <c r="H900" s="5"/>
    </row>
    <row r="901" spans="1:8">
      <c r="A901" s="5"/>
      <c r="B901" s="5"/>
      <c r="C901" s="5"/>
      <c r="D901" s="5"/>
      <c r="E901" s="5"/>
      <c r="F901" s="5"/>
      <c r="G901" s="5"/>
      <c r="H901" s="5"/>
    </row>
    <row r="902" spans="1:8">
      <c r="A902" s="5"/>
      <c r="B902" s="5"/>
      <c r="C902" s="5"/>
      <c r="D902" s="5"/>
      <c r="E902" s="5"/>
      <c r="F902" s="5"/>
      <c r="G902" s="5"/>
      <c r="H902" s="5"/>
    </row>
    <row r="903" spans="1:8">
      <c r="A903" s="5"/>
      <c r="B903" s="5"/>
      <c r="C903" s="5"/>
      <c r="D903" s="5"/>
      <c r="E903" s="5"/>
      <c r="F903" s="5"/>
      <c r="G903" s="5"/>
      <c r="H903" s="5"/>
    </row>
    <row r="904" spans="1:8">
      <c r="A904" s="5"/>
      <c r="B904" s="5"/>
      <c r="C904" s="5"/>
      <c r="D904" s="5"/>
      <c r="E904" s="5"/>
      <c r="F904" s="5"/>
      <c r="G904" s="5"/>
      <c r="H904" s="5"/>
    </row>
    <row r="905" spans="1:8">
      <c r="A905" s="5"/>
      <c r="B905" s="5"/>
      <c r="C905" s="5"/>
      <c r="D905" s="5"/>
      <c r="E905" s="5"/>
      <c r="F905" s="5"/>
      <c r="G905" s="5"/>
      <c r="H905" s="5"/>
    </row>
    <row r="906" spans="1:8">
      <c r="A906" s="5"/>
      <c r="B906" s="5"/>
      <c r="C906" s="5"/>
      <c r="D906" s="5"/>
      <c r="E906" s="5"/>
      <c r="F906" s="5"/>
      <c r="G906" s="5"/>
      <c r="H906" s="5"/>
    </row>
    <row r="907" spans="1:8">
      <c r="A907" s="5"/>
      <c r="B907" s="5"/>
      <c r="C907" s="5"/>
      <c r="D907" s="5"/>
      <c r="E907" s="5"/>
      <c r="F907" s="5"/>
      <c r="G907" s="5"/>
      <c r="H907" s="5"/>
    </row>
    <row r="908" spans="1:8">
      <c r="A908" s="5"/>
      <c r="B908" s="5"/>
      <c r="C908" s="5"/>
      <c r="D908" s="5"/>
      <c r="E908" s="5"/>
      <c r="F908" s="5"/>
      <c r="G908" s="5"/>
      <c r="H908" s="5"/>
    </row>
    <row r="909" spans="1:8">
      <c r="A909" s="5"/>
      <c r="B909" s="5"/>
      <c r="C909" s="5"/>
      <c r="D909" s="5"/>
      <c r="E909" s="5"/>
      <c r="F909" s="5"/>
      <c r="G909" s="5"/>
      <c r="H909" s="5"/>
    </row>
    <row r="910" spans="1:8">
      <c r="A910" s="5"/>
      <c r="B910" s="5"/>
      <c r="C910" s="5"/>
      <c r="D910" s="5"/>
      <c r="E910" s="5"/>
      <c r="F910" s="5"/>
      <c r="G910" s="5"/>
      <c r="H910" s="5"/>
    </row>
    <row r="911" spans="1:8">
      <c r="A911" s="5"/>
      <c r="B911" s="5"/>
      <c r="C911" s="5"/>
      <c r="D911" s="5"/>
      <c r="E911" s="5"/>
      <c r="F911" s="5"/>
      <c r="G911" s="5"/>
      <c r="H911" s="5"/>
    </row>
    <row r="912" spans="1:8">
      <c r="A912" s="5"/>
      <c r="B912" s="5"/>
      <c r="C912" s="5"/>
      <c r="D912" s="5"/>
      <c r="E912" s="5"/>
      <c r="F912" s="5"/>
      <c r="G912" s="5"/>
      <c r="H912" s="5"/>
    </row>
    <row r="913" spans="1:8">
      <c r="A913" s="5"/>
      <c r="B913" s="5"/>
      <c r="C913" s="5"/>
      <c r="D913" s="5"/>
      <c r="E913" s="5"/>
      <c r="F913" s="5"/>
      <c r="G913" s="5"/>
      <c r="H913" s="5"/>
    </row>
    <row r="914" spans="1:8">
      <c r="A914" s="5"/>
      <c r="B914" s="5"/>
      <c r="C914" s="5"/>
      <c r="D914" s="5"/>
      <c r="E914" s="5"/>
      <c r="F914" s="5"/>
      <c r="G914" s="5"/>
      <c r="H914" s="5"/>
    </row>
    <row r="915" spans="1:8">
      <c r="A915" s="5"/>
      <c r="B915" s="5"/>
      <c r="C915" s="5"/>
      <c r="D915" s="5"/>
      <c r="E915" s="5"/>
      <c r="F915" s="5"/>
      <c r="G915" s="5"/>
      <c r="H915" s="5"/>
    </row>
    <row r="916" spans="1:8">
      <c r="A916" s="5"/>
      <c r="B916" s="5"/>
      <c r="C916" s="5"/>
      <c r="D916" s="5"/>
      <c r="E916" s="5"/>
      <c r="F916" s="5"/>
      <c r="G916" s="5"/>
      <c r="H916" s="5"/>
    </row>
    <row r="917" spans="1:8">
      <c r="A917" s="5"/>
      <c r="B917" s="5"/>
      <c r="C917" s="5"/>
      <c r="D917" s="5"/>
      <c r="E917" s="5"/>
      <c r="F917" s="5"/>
      <c r="G917" s="5"/>
      <c r="H917" s="5"/>
    </row>
    <row r="918" spans="1:8">
      <c r="A918" s="5"/>
      <c r="B918" s="5"/>
      <c r="C918" s="5"/>
      <c r="D918" s="5"/>
      <c r="E918" s="5"/>
      <c r="F918" s="5"/>
      <c r="G918" s="5"/>
      <c r="H918" s="5"/>
    </row>
    <row r="919" spans="1:8">
      <c r="A919" s="5"/>
      <c r="B919" s="5"/>
      <c r="C919" s="5"/>
      <c r="D919" s="5"/>
      <c r="E919" s="5"/>
      <c r="F919" s="5"/>
      <c r="G919" s="5"/>
      <c r="H919" s="5"/>
    </row>
    <row r="920" spans="1:8">
      <c r="A920" s="5"/>
      <c r="B920" s="5"/>
      <c r="C920" s="5"/>
      <c r="D920" s="5"/>
      <c r="E920" s="5"/>
      <c r="F920" s="5"/>
      <c r="G920" s="5"/>
      <c r="H920" s="5"/>
    </row>
    <row r="921" spans="1:8">
      <c r="A921" s="5"/>
      <c r="B921" s="5"/>
      <c r="C921" s="5"/>
      <c r="D921" s="5"/>
      <c r="E921" s="5"/>
      <c r="F921" s="5"/>
      <c r="G921" s="5"/>
      <c r="H921" s="5"/>
    </row>
    <row r="922" spans="1:8">
      <c r="A922" s="5"/>
      <c r="B922" s="5"/>
      <c r="C922" s="5"/>
      <c r="D922" s="5"/>
      <c r="E922" s="5"/>
      <c r="F922" s="5"/>
      <c r="G922" s="5"/>
      <c r="H922" s="5"/>
    </row>
    <row r="923" spans="1:8">
      <c r="A923" s="5"/>
      <c r="B923" s="5"/>
      <c r="C923" s="5"/>
      <c r="D923" s="5"/>
      <c r="E923" s="5"/>
      <c r="F923" s="5"/>
      <c r="G923" s="5"/>
      <c r="H923" s="5"/>
    </row>
    <row r="924" spans="1:8">
      <c r="A924" s="5"/>
      <c r="B924" s="5"/>
      <c r="C924" s="5"/>
      <c r="D924" s="5"/>
      <c r="E924" s="5"/>
      <c r="F924" s="5"/>
      <c r="G924" s="5"/>
      <c r="H924" s="5"/>
    </row>
    <row r="925" spans="1:8">
      <c r="A925" s="5"/>
      <c r="B925" s="5"/>
      <c r="C925" s="5"/>
      <c r="D925" s="5"/>
      <c r="E925" s="5"/>
      <c r="F925" s="5"/>
      <c r="G925" s="5"/>
      <c r="H925" s="5"/>
    </row>
    <row r="926" spans="1:8">
      <c r="A926" s="5"/>
      <c r="B926" s="5"/>
      <c r="C926" s="5"/>
      <c r="D926" s="5"/>
      <c r="E926" s="5"/>
      <c r="F926" s="5"/>
      <c r="G926" s="5"/>
      <c r="H926" s="5"/>
    </row>
    <row r="927" spans="1:8">
      <c r="A927" s="5"/>
      <c r="B927" s="5"/>
      <c r="C927" s="5"/>
      <c r="D927" s="5"/>
      <c r="E927" s="5"/>
      <c r="F927" s="5"/>
      <c r="G927" s="5"/>
      <c r="H927" s="5"/>
    </row>
    <row r="928" spans="1:8">
      <c r="A928" s="5"/>
      <c r="B928" s="5"/>
      <c r="C928" s="5"/>
      <c r="D928" s="5"/>
      <c r="E928" s="5"/>
      <c r="F928" s="5"/>
      <c r="G928" s="5"/>
      <c r="H928" s="5"/>
    </row>
    <row r="929" spans="1:8">
      <c r="A929" s="5"/>
      <c r="B929" s="5"/>
      <c r="C929" s="5"/>
      <c r="D929" s="5"/>
      <c r="E929" s="5"/>
      <c r="F929" s="5"/>
      <c r="G929" s="5"/>
      <c r="H929" s="5"/>
    </row>
    <row r="930" spans="1:8">
      <c r="A930" s="5"/>
      <c r="B930" s="5"/>
      <c r="C930" s="5"/>
      <c r="D930" s="5"/>
      <c r="E930" s="5"/>
      <c r="F930" s="5"/>
      <c r="G930" s="5"/>
      <c r="H930" s="5"/>
    </row>
    <row r="931" spans="1:8">
      <c r="A931" s="5"/>
      <c r="B931" s="5"/>
      <c r="C931" s="5"/>
      <c r="D931" s="5"/>
      <c r="E931" s="5"/>
      <c r="F931" s="5"/>
      <c r="G931" s="5"/>
      <c r="H931" s="5"/>
    </row>
    <row r="932" spans="1:8">
      <c r="A932" s="5"/>
      <c r="B932" s="5"/>
      <c r="C932" s="5"/>
      <c r="D932" s="5"/>
      <c r="E932" s="5"/>
      <c r="F932" s="5"/>
      <c r="G932" s="5"/>
      <c r="H932" s="5"/>
    </row>
    <row r="933" spans="1:8">
      <c r="A933" s="5"/>
      <c r="B933" s="5"/>
      <c r="C933" s="5"/>
      <c r="D933" s="5"/>
      <c r="E933" s="5"/>
      <c r="F933" s="5"/>
      <c r="G933" s="5"/>
      <c r="H933" s="5"/>
    </row>
    <row r="934" spans="1:8">
      <c r="A934" s="5"/>
      <c r="B934" s="5"/>
      <c r="C934" s="5"/>
      <c r="D934" s="5"/>
      <c r="E934" s="5"/>
      <c r="F934" s="5"/>
      <c r="G934" s="5"/>
      <c r="H934" s="5"/>
    </row>
    <row r="935" spans="1:8">
      <c r="A935" s="5"/>
      <c r="B935" s="5"/>
      <c r="C935" s="5"/>
      <c r="D935" s="5"/>
      <c r="E935" s="5"/>
      <c r="F935" s="5"/>
      <c r="G935" s="5"/>
      <c r="H935" s="5"/>
    </row>
    <row r="936" spans="1:8">
      <c r="A936" s="5"/>
      <c r="B936" s="5"/>
      <c r="C936" s="5"/>
      <c r="D936" s="5"/>
      <c r="E936" s="5"/>
      <c r="F936" s="5"/>
      <c r="G936" s="5"/>
      <c r="H936" s="5"/>
    </row>
    <row r="937" spans="1:8">
      <c r="A937" s="5"/>
      <c r="B937" s="5"/>
      <c r="C937" s="5"/>
      <c r="D937" s="5"/>
      <c r="E937" s="5"/>
      <c r="F937" s="5"/>
      <c r="G937" s="5"/>
      <c r="H937" s="5"/>
    </row>
    <row r="938" spans="1:8">
      <c r="A938" s="5"/>
      <c r="B938" s="5"/>
      <c r="C938" s="5"/>
      <c r="D938" s="5"/>
      <c r="E938" s="5"/>
      <c r="F938" s="5"/>
      <c r="G938" s="5"/>
      <c r="H938" s="5"/>
    </row>
    <row r="939" spans="1:8">
      <c r="A939" s="5"/>
      <c r="B939" s="5"/>
      <c r="C939" s="5"/>
      <c r="D939" s="5"/>
      <c r="E939" s="5"/>
      <c r="F939" s="5"/>
      <c r="G939" s="5"/>
      <c r="H939" s="5"/>
    </row>
    <row r="940" spans="1:8">
      <c r="A940" s="5"/>
      <c r="B940" s="5"/>
      <c r="C940" s="5"/>
      <c r="D940" s="5"/>
      <c r="E940" s="5"/>
      <c r="F940" s="5"/>
      <c r="G940" s="5"/>
      <c r="H940" s="5"/>
    </row>
    <row r="941" spans="1:8">
      <c r="A941" s="5"/>
      <c r="B941" s="5"/>
      <c r="C941" s="5"/>
      <c r="D941" s="5"/>
      <c r="E941" s="5"/>
      <c r="F941" s="5"/>
      <c r="G941" s="5"/>
      <c r="H941" s="5"/>
    </row>
    <row r="942" spans="1:8">
      <c r="A942" s="5"/>
      <c r="B942" s="5"/>
      <c r="C942" s="5"/>
      <c r="D942" s="5"/>
      <c r="E942" s="5"/>
      <c r="F942" s="5"/>
      <c r="G942" s="5"/>
      <c r="H942" s="5"/>
    </row>
    <row r="943" spans="1:8">
      <c r="A943" s="5"/>
      <c r="B943" s="5"/>
      <c r="C943" s="5"/>
      <c r="D943" s="5"/>
      <c r="E943" s="5"/>
      <c r="F943" s="5"/>
      <c r="G943" s="5"/>
      <c r="H943" s="5"/>
    </row>
    <row r="944" spans="1:8">
      <c r="A944" s="5"/>
      <c r="B944" s="5"/>
      <c r="C944" s="5"/>
      <c r="D944" s="5"/>
      <c r="E944" s="5"/>
      <c r="F944" s="5"/>
      <c r="G944" s="5"/>
      <c r="H944" s="5"/>
    </row>
    <row r="945" spans="1:8">
      <c r="A945" s="5"/>
      <c r="B945" s="5"/>
      <c r="C945" s="5"/>
      <c r="D945" s="5"/>
      <c r="E945" s="5"/>
      <c r="F945" s="5"/>
      <c r="G945" s="5"/>
      <c r="H945" s="5"/>
    </row>
    <row r="946" spans="1:8">
      <c r="A946" s="5"/>
      <c r="B946" s="5"/>
      <c r="C946" s="5"/>
      <c r="D946" s="5"/>
      <c r="E946" s="5"/>
      <c r="F946" s="5"/>
      <c r="G946" s="5"/>
      <c r="H946" s="5"/>
    </row>
    <row r="947" spans="1:8">
      <c r="A947" s="5"/>
      <c r="B947" s="5"/>
      <c r="C947" s="5"/>
      <c r="D947" s="5"/>
      <c r="E947" s="5"/>
      <c r="F947" s="5"/>
      <c r="G947" s="5"/>
      <c r="H947" s="5"/>
    </row>
    <row r="948" spans="1:8">
      <c r="A948" s="5"/>
      <c r="B948" s="5"/>
      <c r="C948" s="5"/>
      <c r="D948" s="5"/>
      <c r="E948" s="5"/>
      <c r="F948" s="5"/>
      <c r="G948" s="5"/>
      <c r="H948" s="5"/>
    </row>
    <row r="949" spans="1:8">
      <c r="A949" s="5"/>
      <c r="B949" s="5"/>
      <c r="C949" s="5"/>
      <c r="D949" s="5"/>
      <c r="E949" s="5"/>
      <c r="F949" s="5"/>
      <c r="G949" s="5"/>
      <c r="H949" s="5"/>
    </row>
    <row r="950" spans="1:8">
      <c r="A950" s="5"/>
      <c r="B950" s="5"/>
      <c r="C950" s="5"/>
      <c r="D950" s="5"/>
      <c r="E950" s="5"/>
      <c r="F950" s="5"/>
      <c r="G950" s="5"/>
      <c r="H950" s="5"/>
    </row>
    <row r="951" spans="1:8">
      <c r="A951" s="5"/>
      <c r="B951" s="5"/>
      <c r="C951" s="5"/>
      <c r="D951" s="5"/>
      <c r="E951" s="5"/>
      <c r="F951" s="5"/>
      <c r="G951" s="5"/>
      <c r="H951" s="5"/>
    </row>
    <row r="952" spans="1:8">
      <c r="A952" s="5"/>
      <c r="B952" s="5"/>
      <c r="C952" s="5"/>
      <c r="D952" s="5"/>
      <c r="E952" s="5"/>
      <c r="F952" s="5"/>
      <c r="G952" s="5"/>
      <c r="H952" s="5"/>
    </row>
    <row r="953" spans="1:8">
      <c r="A953" s="5"/>
      <c r="B953" s="5"/>
      <c r="C953" s="5"/>
      <c r="D953" s="5"/>
      <c r="E953" s="5"/>
      <c r="F953" s="5"/>
      <c r="G953" s="5"/>
      <c r="H953" s="5"/>
    </row>
    <row r="954" spans="1:8">
      <c r="A954" s="5"/>
      <c r="B954" s="5"/>
      <c r="C954" s="5"/>
      <c r="D954" s="5"/>
      <c r="E954" s="5"/>
      <c r="F954" s="5"/>
      <c r="G954" s="5"/>
      <c r="H954" s="5"/>
    </row>
    <row r="955" spans="1:8">
      <c r="A955" s="5"/>
      <c r="B955" s="5"/>
      <c r="C955" s="5"/>
      <c r="D955" s="5"/>
      <c r="E955" s="5"/>
      <c r="F955" s="5"/>
      <c r="G955" s="5"/>
      <c r="H955" s="5"/>
    </row>
    <row r="956" spans="1:8">
      <c r="A956" s="5"/>
      <c r="B956" s="5"/>
      <c r="C956" s="5"/>
      <c r="D956" s="5"/>
      <c r="E956" s="5"/>
      <c r="F956" s="5"/>
      <c r="G956" s="5"/>
      <c r="H956" s="5"/>
    </row>
    <row r="957" spans="1:8">
      <c r="A957" s="5"/>
      <c r="B957" s="5"/>
      <c r="C957" s="5"/>
      <c r="D957" s="5"/>
      <c r="E957" s="5"/>
      <c r="F957" s="5"/>
      <c r="G957" s="5"/>
      <c r="H957" s="5"/>
    </row>
    <row r="958" spans="1:8">
      <c r="A958" s="5"/>
      <c r="B958" s="5"/>
      <c r="C958" s="5"/>
      <c r="D958" s="5"/>
      <c r="E958" s="5"/>
      <c r="F958" s="5"/>
      <c r="G958" s="5"/>
      <c r="H958" s="5"/>
    </row>
    <row r="959" spans="1:8">
      <c r="A959" s="5"/>
      <c r="B959" s="5"/>
      <c r="C959" s="5"/>
      <c r="D959" s="5"/>
      <c r="E959" s="5"/>
      <c r="F959" s="5"/>
      <c r="G959" s="5"/>
      <c r="H959" s="5"/>
    </row>
    <row r="960" spans="1:8">
      <c r="A960" s="5"/>
      <c r="B960" s="5"/>
      <c r="C960" s="5"/>
      <c r="D960" s="5"/>
      <c r="E960" s="5"/>
      <c r="F960" s="5"/>
      <c r="G960" s="5"/>
      <c r="H960" s="5"/>
    </row>
    <row r="961" spans="1:8">
      <c r="A961" s="5"/>
      <c r="B961" s="5"/>
      <c r="C961" s="5"/>
      <c r="D961" s="5"/>
      <c r="E961" s="5"/>
      <c r="F961" s="5"/>
      <c r="G961" s="5"/>
      <c r="H961" s="5"/>
    </row>
    <row r="962" spans="1:8">
      <c r="A962" s="5"/>
      <c r="B962" s="5"/>
      <c r="C962" s="5"/>
      <c r="D962" s="5"/>
      <c r="E962" s="5"/>
      <c r="F962" s="5"/>
      <c r="G962" s="5"/>
      <c r="H962" s="5"/>
    </row>
    <row r="963" spans="1:8">
      <c r="A963" s="5"/>
      <c r="B963" s="5"/>
      <c r="C963" s="5"/>
      <c r="D963" s="5"/>
      <c r="E963" s="5"/>
      <c r="F963" s="5"/>
      <c r="G963" s="5"/>
      <c r="H963" s="5"/>
    </row>
    <row r="964" spans="1:8">
      <c r="A964" s="5"/>
      <c r="B964" s="5"/>
      <c r="C964" s="5"/>
      <c r="D964" s="5"/>
      <c r="E964" s="5"/>
      <c r="F964" s="5"/>
      <c r="G964" s="5"/>
      <c r="H964" s="5"/>
    </row>
    <row r="965" spans="1:8">
      <c r="A965" s="5"/>
      <c r="B965" s="5"/>
      <c r="C965" s="5"/>
      <c r="D965" s="5"/>
      <c r="E965" s="5"/>
      <c r="F965" s="5"/>
      <c r="G965" s="5"/>
      <c r="H965" s="5"/>
    </row>
    <row r="966" spans="1:8">
      <c r="A966" s="5"/>
      <c r="B966" s="5"/>
      <c r="C966" s="5"/>
      <c r="D966" s="5"/>
      <c r="E966" s="5"/>
      <c r="F966" s="5"/>
      <c r="G966" s="5"/>
      <c r="H966" s="5"/>
    </row>
    <row r="967" spans="1:8">
      <c r="A967" s="5"/>
      <c r="B967" s="5"/>
      <c r="C967" s="5"/>
      <c r="D967" s="5"/>
      <c r="E967" s="5"/>
      <c r="F967" s="5"/>
      <c r="G967" s="5"/>
      <c r="H967" s="5"/>
    </row>
    <row r="968" spans="1:8">
      <c r="A968" s="5"/>
      <c r="B968" s="5"/>
      <c r="C968" s="5"/>
      <c r="D968" s="5"/>
      <c r="E968" s="5"/>
      <c r="F968" s="5"/>
      <c r="G968" s="5"/>
      <c r="H968" s="5"/>
    </row>
    <row r="969" spans="1:8">
      <c r="A969" s="5"/>
      <c r="B969" s="5"/>
      <c r="C969" s="5"/>
      <c r="D969" s="5"/>
      <c r="E969" s="5"/>
      <c r="F969" s="5"/>
      <c r="G969" s="5"/>
      <c r="H969" s="5"/>
    </row>
    <row r="970" spans="1:8">
      <c r="A970" s="5"/>
      <c r="B970" s="5"/>
      <c r="C970" s="5"/>
      <c r="D970" s="5"/>
      <c r="E970" s="5"/>
      <c r="F970" s="5"/>
      <c r="G970" s="5"/>
      <c r="H970" s="5"/>
    </row>
    <row r="971" spans="1:8">
      <c r="A971" s="5"/>
      <c r="B971" s="5"/>
      <c r="C971" s="5"/>
      <c r="D971" s="5"/>
      <c r="E971" s="5"/>
      <c r="F971" s="5"/>
      <c r="G971" s="5"/>
      <c r="H971" s="5"/>
    </row>
    <row r="972" spans="1:8">
      <c r="A972" s="5"/>
      <c r="B972" s="5"/>
      <c r="C972" s="5"/>
      <c r="D972" s="5"/>
      <c r="E972" s="5"/>
      <c r="F972" s="5"/>
      <c r="G972" s="5"/>
      <c r="H972" s="5"/>
    </row>
    <row r="973" spans="1:8">
      <c r="A973" s="5"/>
      <c r="B973" s="5"/>
      <c r="C973" s="5"/>
      <c r="D973" s="5"/>
      <c r="E973" s="5"/>
      <c r="F973" s="5"/>
      <c r="G973" s="5"/>
      <c r="H973" s="5"/>
    </row>
    <row r="974" spans="1:8">
      <c r="A974" s="5"/>
      <c r="B974" s="5"/>
      <c r="C974" s="5"/>
      <c r="D974" s="5"/>
      <c r="E974" s="5"/>
      <c r="F974" s="5"/>
      <c r="G974" s="5"/>
      <c r="H974" s="5"/>
    </row>
    <row r="975" spans="1:8">
      <c r="A975" s="5"/>
      <c r="B975" s="5"/>
      <c r="C975" s="5"/>
      <c r="D975" s="5"/>
      <c r="E975" s="5"/>
      <c r="F975" s="5"/>
      <c r="G975" s="5"/>
      <c r="H975" s="5"/>
    </row>
    <row r="976" spans="1:8">
      <c r="A976" s="5"/>
      <c r="B976" s="5"/>
      <c r="C976" s="5"/>
      <c r="D976" s="5"/>
      <c r="E976" s="5"/>
      <c r="F976" s="5"/>
      <c r="G976" s="5"/>
      <c r="H976" s="5"/>
    </row>
    <row r="977" spans="1:8">
      <c r="A977" s="5"/>
      <c r="B977" s="5"/>
      <c r="C977" s="5"/>
      <c r="D977" s="5"/>
      <c r="E977" s="5"/>
      <c r="F977" s="5"/>
      <c r="G977" s="5"/>
      <c r="H977" s="5"/>
    </row>
    <row r="978" spans="1:8">
      <c r="A978" s="5"/>
      <c r="B978" s="5"/>
      <c r="C978" s="5"/>
      <c r="D978" s="5"/>
      <c r="E978" s="5"/>
      <c r="F978" s="5"/>
      <c r="G978" s="5"/>
      <c r="H978" s="5"/>
    </row>
    <row r="979" spans="1:8">
      <c r="A979" s="5"/>
      <c r="B979" s="5"/>
      <c r="C979" s="5"/>
      <c r="D979" s="5"/>
      <c r="E979" s="5"/>
      <c r="F979" s="5"/>
      <c r="G979" s="5"/>
      <c r="H979" s="5"/>
    </row>
    <row r="980" spans="1:8">
      <c r="A980" s="5"/>
      <c r="B980" s="5"/>
      <c r="C980" s="5"/>
      <c r="D980" s="5"/>
      <c r="E980" s="5"/>
      <c r="F980" s="5"/>
      <c r="G980" s="5"/>
      <c r="H980" s="5"/>
    </row>
    <row r="981" spans="1:8">
      <c r="A981" s="5"/>
      <c r="B981" s="5"/>
      <c r="C981" s="5"/>
      <c r="D981" s="5"/>
      <c r="E981" s="5"/>
      <c r="F981" s="5"/>
      <c r="G981" s="5"/>
      <c r="H981" s="5"/>
    </row>
    <row r="982" spans="1:8">
      <c r="A982" s="5"/>
      <c r="B982" s="5"/>
      <c r="C982" s="5"/>
      <c r="D982" s="5"/>
      <c r="E982" s="5"/>
      <c r="F982" s="5"/>
      <c r="G982" s="5"/>
      <c r="H982" s="5"/>
    </row>
    <row r="983" spans="1:8">
      <c r="A983" s="5"/>
      <c r="B983" s="5"/>
      <c r="C983" s="5"/>
      <c r="D983" s="5"/>
      <c r="E983" s="5"/>
      <c r="F983" s="5"/>
      <c r="G983" s="5"/>
      <c r="H983" s="5"/>
    </row>
    <row r="984" spans="1:8">
      <c r="A984" s="5"/>
      <c r="B984" s="5"/>
      <c r="C984" s="5"/>
      <c r="D984" s="5"/>
      <c r="E984" s="5"/>
      <c r="F984" s="5"/>
      <c r="G984" s="5"/>
      <c r="H984" s="5"/>
    </row>
    <row r="985" spans="1:8">
      <c r="A985" s="5"/>
      <c r="B985" s="5"/>
      <c r="C985" s="5"/>
      <c r="D985" s="5"/>
      <c r="E985" s="5"/>
      <c r="F985" s="5"/>
      <c r="G985" s="5"/>
      <c r="H985" s="5"/>
    </row>
    <row r="986" spans="1:8">
      <c r="A986" s="5"/>
      <c r="B986" s="5"/>
      <c r="C986" s="5"/>
      <c r="D986" s="5"/>
      <c r="E986" s="5"/>
      <c r="F986" s="5"/>
      <c r="G986" s="5"/>
      <c r="H986" s="5"/>
    </row>
    <row r="987" spans="1:8">
      <c r="A987" s="5"/>
      <c r="B987" s="5"/>
      <c r="C987" s="5"/>
      <c r="D987" s="5"/>
      <c r="E987" s="5"/>
      <c r="F987" s="5"/>
      <c r="G987" s="5"/>
      <c r="H987" s="5"/>
    </row>
    <row r="988" spans="1:8">
      <c r="A988" s="5"/>
      <c r="B988" s="5"/>
      <c r="C988" s="5"/>
      <c r="D988" s="5"/>
      <c r="E988" s="5"/>
      <c r="F988" s="5"/>
      <c r="G988" s="5"/>
      <c r="H988" s="5"/>
    </row>
    <row r="989" spans="1:8">
      <c r="A989" s="5"/>
      <c r="B989" s="5"/>
      <c r="C989" s="5"/>
      <c r="D989" s="5"/>
      <c r="E989" s="5"/>
      <c r="F989" s="5"/>
      <c r="G989" s="5"/>
      <c r="H989" s="5"/>
    </row>
    <row r="990" spans="1:8">
      <c r="A990" s="5"/>
      <c r="B990" s="5"/>
      <c r="C990" s="5"/>
      <c r="D990" s="5"/>
      <c r="E990" s="5"/>
      <c r="F990" s="5"/>
      <c r="G990" s="5"/>
      <c r="H990" s="5"/>
    </row>
    <row r="991" spans="1:8">
      <c r="A991" s="5"/>
      <c r="B991" s="5"/>
      <c r="C991" s="5"/>
      <c r="D991" s="5"/>
      <c r="E991" s="5"/>
      <c r="F991" s="5"/>
      <c r="G991" s="5"/>
      <c r="H991" s="5"/>
    </row>
  </sheetData>
  <mergeCells count="6">
    <mergeCell ref="A2:H2"/>
    <mergeCell ref="A3:H3"/>
    <mergeCell ref="A5:A7"/>
    <mergeCell ref="B5:B7"/>
    <mergeCell ref="C5:D5"/>
    <mergeCell ref="E5:H5"/>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82.xml><?xml version="1.0" encoding="utf-8"?>
<worksheet xmlns="http://schemas.openxmlformats.org/spreadsheetml/2006/main" xmlns:r="http://schemas.openxmlformats.org/officeDocument/2006/relationships">
  <dimension ref="A1:J996"/>
  <sheetViews>
    <sheetView workbookViewId="0"/>
  </sheetViews>
  <sheetFormatPr defaultRowHeight="12.75"/>
  <cols>
    <col min="1" max="1" width="25.42578125" style="1" customWidth="1"/>
    <col min="2" max="2" width="7.28515625" style="1" customWidth="1"/>
    <col min="3" max="4" width="8.5703125" style="1" customWidth="1"/>
    <col min="5" max="5" width="11.42578125" style="1" customWidth="1"/>
    <col min="6" max="8" width="8.5703125" style="1" customWidth="1"/>
    <col min="9" max="9" width="4.85546875" style="1177" customWidth="1"/>
    <col min="10" max="10" width="9.140625" style="1177"/>
    <col min="11" max="256" width="9.140625" style="1"/>
    <col min="257" max="257" width="25.42578125" style="1" customWidth="1"/>
    <col min="258" max="258" width="7.28515625" style="1" customWidth="1"/>
    <col min="259" max="260" width="8.5703125" style="1" customWidth="1"/>
    <col min="261" max="261" width="11.42578125" style="1" customWidth="1"/>
    <col min="262" max="264" width="8.5703125" style="1" customWidth="1"/>
    <col min="265" max="265" width="4.85546875" style="1" customWidth="1"/>
    <col min="266" max="512" width="9.140625" style="1"/>
    <col min="513" max="513" width="25.42578125" style="1" customWidth="1"/>
    <col min="514" max="514" width="7.28515625" style="1" customWidth="1"/>
    <col min="515" max="516" width="8.5703125" style="1" customWidth="1"/>
    <col min="517" max="517" width="11.42578125" style="1" customWidth="1"/>
    <col min="518" max="520" width="8.5703125" style="1" customWidth="1"/>
    <col min="521" max="521" width="4.85546875" style="1" customWidth="1"/>
    <col min="522" max="768" width="9.140625" style="1"/>
    <col min="769" max="769" width="25.42578125" style="1" customWidth="1"/>
    <col min="770" max="770" width="7.28515625" style="1" customWidth="1"/>
    <col min="771" max="772" width="8.5703125" style="1" customWidth="1"/>
    <col min="773" max="773" width="11.42578125" style="1" customWidth="1"/>
    <col min="774" max="776" width="8.5703125" style="1" customWidth="1"/>
    <col min="777" max="777" width="4.85546875" style="1" customWidth="1"/>
    <col min="778" max="1024" width="9.140625" style="1"/>
    <col min="1025" max="1025" width="25.42578125" style="1" customWidth="1"/>
    <col min="1026" max="1026" width="7.28515625" style="1" customWidth="1"/>
    <col min="1027" max="1028" width="8.5703125" style="1" customWidth="1"/>
    <col min="1029" max="1029" width="11.42578125" style="1" customWidth="1"/>
    <col min="1030" max="1032" width="8.5703125" style="1" customWidth="1"/>
    <col min="1033" max="1033" width="4.85546875" style="1" customWidth="1"/>
    <col min="1034" max="1280" width="9.140625" style="1"/>
    <col min="1281" max="1281" width="25.42578125" style="1" customWidth="1"/>
    <col min="1282" max="1282" width="7.28515625" style="1" customWidth="1"/>
    <col min="1283" max="1284" width="8.5703125" style="1" customWidth="1"/>
    <col min="1285" max="1285" width="11.42578125" style="1" customWidth="1"/>
    <col min="1286" max="1288" width="8.5703125" style="1" customWidth="1"/>
    <col min="1289" max="1289" width="4.85546875" style="1" customWidth="1"/>
    <col min="1290" max="1536" width="9.140625" style="1"/>
    <col min="1537" max="1537" width="25.42578125" style="1" customWidth="1"/>
    <col min="1538" max="1538" width="7.28515625" style="1" customWidth="1"/>
    <col min="1539" max="1540" width="8.5703125" style="1" customWidth="1"/>
    <col min="1541" max="1541" width="11.42578125" style="1" customWidth="1"/>
    <col min="1542" max="1544" width="8.5703125" style="1" customWidth="1"/>
    <col min="1545" max="1545" width="4.85546875" style="1" customWidth="1"/>
    <col min="1546" max="1792" width="9.140625" style="1"/>
    <col min="1793" max="1793" width="25.42578125" style="1" customWidth="1"/>
    <col min="1794" max="1794" width="7.28515625" style="1" customWidth="1"/>
    <col min="1795" max="1796" width="8.5703125" style="1" customWidth="1"/>
    <col min="1797" max="1797" width="11.42578125" style="1" customWidth="1"/>
    <col min="1798" max="1800" width="8.5703125" style="1" customWidth="1"/>
    <col min="1801" max="1801" width="4.85546875" style="1" customWidth="1"/>
    <col min="1802" max="2048" width="9.140625" style="1"/>
    <col min="2049" max="2049" width="25.42578125" style="1" customWidth="1"/>
    <col min="2050" max="2050" width="7.28515625" style="1" customWidth="1"/>
    <col min="2051" max="2052" width="8.5703125" style="1" customWidth="1"/>
    <col min="2053" max="2053" width="11.42578125" style="1" customWidth="1"/>
    <col min="2054" max="2056" width="8.5703125" style="1" customWidth="1"/>
    <col min="2057" max="2057" width="4.85546875" style="1" customWidth="1"/>
    <col min="2058" max="2304" width="9.140625" style="1"/>
    <col min="2305" max="2305" width="25.42578125" style="1" customWidth="1"/>
    <col min="2306" max="2306" width="7.28515625" style="1" customWidth="1"/>
    <col min="2307" max="2308" width="8.5703125" style="1" customWidth="1"/>
    <col min="2309" max="2309" width="11.42578125" style="1" customWidth="1"/>
    <col min="2310" max="2312" width="8.5703125" style="1" customWidth="1"/>
    <col min="2313" max="2313" width="4.85546875" style="1" customWidth="1"/>
    <col min="2314" max="2560" width="9.140625" style="1"/>
    <col min="2561" max="2561" width="25.42578125" style="1" customWidth="1"/>
    <col min="2562" max="2562" width="7.28515625" style="1" customWidth="1"/>
    <col min="2563" max="2564" width="8.5703125" style="1" customWidth="1"/>
    <col min="2565" max="2565" width="11.42578125" style="1" customWidth="1"/>
    <col min="2566" max="2568" width="8.5703125" style="1" customWidth="1"/>
    <col min="2569" max="2569" width="4.85546875" style="1" customWidth="1"/>
    <col min="2570" max="2816" width="9.140625" style="1"/>
    <col min="2817" max="2817" width="25.42578125" style="1" customWidth="1"/>
    <col min="2818" max="2818" width="7.28515625" style="1" customWidth="1"/>
    <col min="2819" max="2820" width="8.5703125" style="1" customWidth="1"/>
    <col min="2821" max="2821" width="11.42578125" style="1" customWidth="1"/>
    <col min="2822" max="2824" width="8.5703125" style="1" customWidth="1"/>
    <col min="2825" max="2825" width="4.85546875" style="1" customWidth="1"/>
    <col min="2826" max="3072" width="9.140625" style="1"/>
    <col min="3073" max="3073" width="25.42578125" style="1" customWidth="1"/>
    <col min="3074" max="3074" width="7.28515625" style="1" customWidth="1"/>
    <col min="3075" max="3076" width="8.5703125" style="1" customWidth="1"/>
    <col min="3077" max="3077" width="11.42578125" style="1" customWidth="1"/>
    <col min="3078" max="3080" width="8.5703125" style="1" customWidth="1"/>
    <col min="3081" max="3081" width="4.85546875" style="1" customWidth="1"/>
    <col min="3082" max="3328" width="9.140625" style="1"/>
    <col min="3329" max="3329" width="25.42578125" style="1" customWidth="1"/>
    <col min="3330" max="3330" width="7.28515625" style="1" customWidth="1"/>
    <col min="3331" max="3332" width="8.5703125" style="1" customWidth="1"/>
    <col min="3333" max="3333" width="11.42578125" style="1" customWidth="1"/>
    <col min="3334" max="3336" width="8.5703125" style="1" customWidth="1"/>
    <col min="3337" max="3337" width="4.85546875" style="1" customWidth="1"/>
    <col min="3338" max="3584" width="9.140625" style="1"/>
    <col min="3585" max="3585" width="25.42578125" style="1" customWidth="1"/>
    <col min="3586" max="3586" width="7.28515625" style="1" customWidth="1"/>
    <col min="3587" max="3588" width="8.5703125" style="1" customWidth="1"/>
    <col min="3589" max="3589" width="11.42578125" style="1" customWidth="1"/>
    <col min="3590" max="3592" width="8.5703125" style="1" customWidth="1"/>
    <col min="3593" max="3593" width="4.85546875" style="1" customWidth="1"/>
    <col min="3594" max="3840" width="9.140625" style="1"/>
    <col min="3841" max="3841" width="25.42578125" style="1" customWidth="1"/>
    <col min="3842" max="3842" width="7.28515625" style="1" customWidth="1"/>
    <col min="3843" max="3844" width="8.5703125" style="1" customWidth="1"/>
    <col min="3845" max="3845" width="11.42578125" style="1" customWidth="1"/>
    <col min="3846" max="3848" width="8.5703125" style="1" customWidth="1"/>
    <col min="3849" max="3849" width="4.85546875" style="1" customWidth="1"/>
    <col min="3850" max="4096" width="9.140625" style="1"/>
    <col min="4097" max="4097" width="25.42578125" style="1" customWidth="1"/>
    <col min="4098" max="4098" width="7.28515625" style="1" customWidth="1"/>
    <col min="4099" max="4100" width="8.5703125" style="1" customWidth="1"/>
    <col min="4101" max="4101" width="11.42578125" style="1" customWidth="1"/>
    <col min="4102" max="4104" width="8.5703125" style="1" customWidth="1"/>
    <col min="4105" max="4105" width="4.85546875" style="1" customWidth="1"/>
    <col min="4106" max="4352" width="9.140625" style="1"/>
    <col min="4353" max="4353" width="25.42578125" style="1" customWidth="1"/>
    <col min="4354" max="4354" width="7.28515625" style="1" customWidth="1"/>
    <col min="4355" max="4356" width="8.5703125" style="1" customWidth="1"/>
    <col min="4357" max="4357" width="11.42578125" style="1" customWidth="1"/>
    <col min="4358" max="4360" width="8.5703125" style="1" customWidth="1"/>
    <col min="4361" max="4361" width="4.85546875" style="1" customWidth="1"/>
    <col min="4362" max="4608" width="9.140625" style="1"/>
    <col min="4609" max="4609" width="25.42578125" style="1" customWidth="1"/>
    <col min="4610" max="4610" width="7.28515625" style="1" customWidth="1"/>
    <col min="4611" max="4612" width="8.5703125" style="1" customWidth="1"/>
    <col min="4613" max="4613" width="11.42578125" style="1" customWidth="1"/>
    <col min="4614" max="4616" width="8.5703125" style="1" customWidth="1"/>
    <col min="4617" max="4617" width="4.85546875" style="1" customWidth="1"/>
    <col min="4618" max="4864" width="9.140625" style="1"/>
    <col min="4865" max="4865" width="25.42578125" style="1" customWidth="1"/>
    <col min="4866" max="4866" width="7.28515625" style="1" customWidth="1"/>
    <col min="4867" max="4868" width="8.5703125" style="1" customWidth="1"/>
    <col min="4869" max="4869" width="11.42578125" style="1" customWidth="1"/>
    <col min="4870" max="4872" width="8.5703125" style="1" customWidth="1"/>
    <col min="4873" max="4873" width="4.85546875" style="1" customWidth="1"/>
    <col min="4874" max="5120" width="9.140625" style="1"/>
    <col min="5121" max="5121" width="25.42578125" style="1" customWidth="1"/>
    <col min="5122" max="5122" width="7.28515625" style="1" customWidth="1"/>
    <col min="5123" max="5124" width="8.5703125" style="1" customWidth="1"/>
    <col min="5125" max="5125" width="11.42578125" style="1" customWidth="1"/>
    <col min="5126" max="5128" width="8.5703125" style="1" customWidth="1"/>
    <col min="5129" max="5129" width="4.85546875" style="1" customWidth="1"/>
    <col min="5130" max="5376" width="9.140625" style="1"/>
    <col min="5377" max="5377" width="25.42578125" style="1" customWidth="1"/>
    <col min="5378" max="5378" width="7.28515625" style="1" customWidth="1"/>
    <col min="5379" max="5380" width="8.5703125" style="1" customWidth="1"/>
    <col min="5381" max="5381" width="11.42578125" style="1" customWidth="1"/>
    <col min="5382" max="5384" width="8.5703125" style="1" customWidth="1"/>
    <col min="5385" max="5385" width="4.85546875" style="1" customWidth="1"/>
    <col min="5386" max="5632" width="9.140625" style="1"/>
    <col min="5633" max="5633" width="25.42578125" style="1" customWidth="1"/>
    <col min="5634" max="5634" width="7.28515625" style="1" customWidth="1"/>
    <col min="5635" max="5636" width="8.5703125" style="1" customWidth="1"/>
    <col min="5637" max="5637" width="11.42578125" style="1" customWidth="1"/>
    <col min="5638" max="5640" width="8.5703125" style="1" customWidth="1"/>
    <col min="5641" max="5641" width="4.85546875" style="1" customWidth="1"/>
    <col min="5642" max="5888" width="9.140625" style="1"/>
    <col min="5889" max="5889" width="25.42578125" style="1" customWidth="1"/>
    <col min="5890" max="5890" width="7.28515625" style="1" customWidth="1"/>
    <col min="5891" max="5892" width="8.5703125" style="1" customWidth="1"/>
    <col min="5893" max="5893" width="11.42578125" style="1" customWidth="1"/>
    <col min="5894" max="5896" width="8.5703125" style="1" customWidth="1"/>
    <col min="5897" max="5897" width="4.85546875" style="1" customWidth="1"/>
    <col min="5898" max="6144" width="9.140625" style="1"/>
    <col min="6145" max="6145" width="25.42578125" style="1" customWidth="1"/>
    <col min="6146" max="6146" width="7.28515625" style="1" customWidth="1"/>
    <col min="6147" max="6148" width="8.5703125" style="1" customWidth="1"/>
    <col min="6149" max="6149" width="11.42578125" style="1" customWidth="1"/>
    <col min="6150" max="6152" width="8.5703125" style="1" customWidth="1"/>
    <col min="6153" max="6153" width="4.85546875" style="1" customWidth="1"/>
    <col min="6154" max="6400" width="9.140625" style="1"/>
    <col min="6401" max="6401" width="25.42578125" style="1" customWidth="1"/>
    <col min="6402" max="6402" width="7.28515625" style="1" customWidth="1"/>
    <col min="6403" max="6404" width="8.5703125" style="1" customWidth="1"/>
    <col min="6405" max="6405" width="11.42578125" style="1" customWidth="1"/>
    <col min="6406" max="6408" width="8.5703125" style="1" customWidth="1"/>
    <col min="6409" max="6409" width="4.85546875" style="1" customWidth="1"/>
    <col min="6410" max="6656" width="9.140625" style="1"/>
    <col min="6657" max="6657" width="25.42578125" style="1" customWidth="1"/>
    <col min="6658" max="6658" width="7.28515625" style="1" customWidth="1"/>
    <col min="6659" max="6660" width="8.5703125" style="1" customWidth="1"/>
    <col min="6661" max="6661" width="11.42578125" style="1" customWidth="1"/>
    <col min="6662" max="6664" width="8.5703125" style="1" customWidth="1"/>
    <col min="6665" max="6665" width="4.85546875" style="1" customWidth="1"/>
    <col min="6666" max="6912" width="9.140625" style="1"/>
    <col min="6913" max="6913" width="25.42578125" style="1" customWidth="1"/>
    <col min="6914" max="6914" width="7.28515625" style="1" customWidth="1"/>
    <col min="6915" max="6916" width="8.5703125" style="1" customWidth="1"/>
    <col min="6917" max="6917" width="11.42578125" style="1" customWidth="1"/>
    <col min="6918" max="6920" width="8.5703125" style="1" customWidth="1"/>
    <col min="6921" max="6921" width="4.85546875" style="1" customWidth="1"/>
    <col min="6922" max="7168" width="9.140625" style="1"/>
    <col min="7169" max="7169" width="25.42578125" style="1" customWidth="1"/>
    <col min="7170" max="7170" width="7.28515625" style="1" customWidth="1"/>
    <col min="7171" max="7172" width="8.5703125" style="1" customWidth="1"/>
    <col min="7173" max="7173" width="11.42578125" style="1" customWidth="1"/>
    <col min="7174" max="7176" width="8.5703125" style="1" customWidth="1"/>
    <col min="7177" max="7177" width="4.85546875" style="1" customWidth="1"/>
    <col min="7178" max="7424" width="9.140625" style="1"/>
    <col min="7425" max="7425" width="25.42578125" style="1" customWidth="1"/>
    <col min="7426" max="7426" width="7.28515625" style="1" customWidth="1"/>
    <col min="7427" max="7428" width="8.5703125" style="1" customWidth="1"/>
    <col min="7429" max="7429" width="11.42578125" style="1" customWidth="1"/>
    <col min="7430" max="7432" width="8.5703125" style="1" customWidth="1"/>
    <col min="7433" max="7433" width="4.85546875" style="1" customWidth="1"/>
    <col min="7434" max="7680" width="9.140625" style="1"/>
    <col min="7681" max="7681" width="25.42578125" style="1" customWidth="1"/>
    <col min="7682" max="7682" width="7.28515625" style="1" customWidth="1"/>
    <col min="7683" max="7684" width="8.5703125" style="1" customWidth="1"/>
    <col min="7685" max="7685" width="11.42578125" style="1" customWidth="1"/>
    <col min="7686" max="7688" width="8.5703125" style="1" customWidth="1"/>
    <col min="7689" max="7689" width="4.85546875" style="1" customWidth="1"/>
    <col min="7690" max="7936" width="9.140625" style="1"/>
    <col min="7937" max="7937" width="25.42578125" style="1" customWidth="1"/>
    <col min="7938" max="7938" width="7.28515625" style="1" customWidth="1"/>
    <col min="7939" max="7940" width="8.5703125" style="1" customWidth="1"/>
    <col min="7941" max="7941" width="11.42578125" style="1" customWidth="1"/>
    <col min="7942" max="7944" width="8.5703125" style="1" customWidth="1"/>
    <col min="7945" max="7945" width="4.85546875" style="1" customWidth="1"/>
    <col min="7946" max="8192" width="9.140625" style="1"/>
    <col min="8193" max="8193" width="25.42578125" style="1" customWidth="1"/>
    <col min="8194" max="8194" width="7.28515625" style="1" customWidth="1"/>
    <col min="8195" max="8196" width="8.5703125" style="1" customWidth="1"/>
    <col min="8197" max="8197" width="11.42578125" style="1" customWidth="1"/>
    <col min="8198" max="8200" width="8.5703125" style="1" customWidth="1"/>
    <col min="8201" max="8201" width="4.85546875" style="1" customWidth="1"/>
    <col min="8202" max="8448" width="9.140625" style="1"/>
    <col min="8449" max="8449" width="25.42578125" style="1" customWidth="1"/>
    <col min="8450" max="8450" width="7.28515625" style="1" customWidth="1"/>
    <col min="8451" max="8452" width="8.5703125" style="1" customWidth="1"/>
    <col min="8453" max="8453" width="11.42578125" style="1" customWidth="1"/>
    <col min="8454" max="8456" width="8.5703125" style="1" customWidth="1"/>
    <col min="8457" max="8457" width="4.85546875" style="1" customWidth="1"/>
    <col min="8458" max="8704" width="9.140625" style="1"/>
    <col min="8705" max="8705" width="25.42578125" style="1" customWidth="1"/>
    <col min="8706" max="8706" width="7.28515625" style="1" customWidth="1"/>
    <col min="8707" max="8708" width="8.5703125" style="1" customWidth="1"/>
    <col min="8709" max="8709" width="11.42578125" style="1" customWidth="1"/>
    <col min="8710" max="8712" width="8.5703125" style="1" customWidth="1"/>
    <col min="8713" max="8713" width="4.85546875" style="1" customWidth="1"/>
    <col min="8714" max="8960" width="9.140625" style="1"/>
    <col min="8961" max="8961" width="25.42578125" style="1" customWidth="1"/>
    <col min="8962" max="8962" width="7.28515625" style="1" customWidth="1"/>
    <col min="8963" max="8964" width="8.5703125" style="1" customWidth="1"/>
    <col min="8965" max="8965" width="11.42578125" style="1" customWidth="1"/>
    <col min="8966" max="8968" width="8.5703125" style="1" customWidth="1"/>
    <col min="8969" max="8969" width="4.85546875" style="1" customWidth="1"/>
    <col min="8970" max="9216" width="9.140625" style="1"/>
    <col min="9217" max="9217" width="25.42578125" style="1" customWidth="1"/>
    <col min="9218" max="9218" width="7.28515625" style="1" customWidth="1"/>
    <col min="9219" max="9220" width="8.5703125" style="1" customWidth="1"/>
    <col min="9221" max="9221" width="11.42578125" style="1" customWidth="1"/>
    <col min="9222" max="9224" width="8.5703125" style="1" customWidth="1"/>
    <col min="9225" max="9225" width="4.85546875" style="1" customWidth="1"/>
    <col min="9226" max="9472" width="9.140625" style="1"/>
    <col min="9473" max="9473" width="25.42578125" style="1" customWidth="1"/>
    <col min="9474" max="9474" width="7.28515625" style="1" customWidth="1"/>
    <col min="9475" max="9476" width="8.5703125" style="1" customWidth="1"/>
    <col min="9477" max="9477" width="11.42578125" style="1" customWidth="1"/>
    <col min="9478" max="9480" width="8.5703125" style="1" customWidth="1"/>
    <col min="9481" max="9481" width="4.85546875" style="1" customWidth="1"/>
    <col min="9482" max="9728" width="9.140625" style="1"/>
    <col min="9729" max="9729" width="25.42578125" style="1" customWidth="1"/>
    <col min="9730" max="9730" width="7.28515625" style="1" customWidth="1"/>
    <col min="9731" max="9732" width="8.5703125" style="1" customWidth="1"/>
    <col min="9733" max="9733" width="11.42578125" style="1" customWidth="1"/>
    <col min="9734" max="9736" width="8.5703125" style="1" customWidth="1"/>
    <col min="9737" max="9737" width="4.85546875" style="1" customWidth="1"/>
    <col min="9738" max="9984" width="9.140625" style="1"/>
    <col min="9985" max="9985" width="25.42578125" style="1" customWidth="1"/>
    <col min="9986" max="9986" width="7.28515625" style="1" customWidth="1"/>
    <col min="9987" max="9988" width="8.5703125" style="1" customWidth="1"/>
    <col min="9989" max="9989" width="11.42578125" style="1" customWidth="1"/>
    <col min="9990" max="9992" width="8.5703125" style="1" customWidth="1"/>
    <col min="9993" max="9993" width="4.85546875" style="1" customWidth="1"/>
    <col min="9994" max="10240" width="9.140625" style="1"/>
    <col min="10241" max="10241" width="25.42578125" style="1" customWidth="1"/>
    <col min="10242" max="10242" width="7.28515625" style="1" customWidth="1"/>
    <col min="10243" max="10244" width="8.5703125" style="1" customWidth="1"/>
    <col min="10245" max="10245" width="11.42578125" style="1" customWidth="1"/>
    <col min="10246" max="10248" width="8.5703125" style="1" customWidth="1"/>
    <col min="10249" max="10249" width="4.85546875" style="1" customWidth="1"/>
    <col min="10250" max="10496" width="9.140625" style="1"/>
    <col min="10497" max="10497" width="25.42578125" style="1" customWidth="1"/>
    <col min="10498" max="10498" width="7.28515625" style="1" customWidth="1"/>
    <col min="10499" max="10500" width="8.5703125" style="1" customWidth="1"/>
    <col min="10501" max="10501" width="11.42578125" style="1" customWidth="1"/>
    <col min="10502" max="10504" width="8.5703125" style="1" customWidth="1"/>
    <col min="10505" max="10505" width="4.85546875" style="1" customWidth="1"/>
    <col min="10506" max="10752" width="9.140625" style="1"/>
    <col min="10753" max="10753" width="25.42578125" style="1" customWidth="1"/>
    <col min="10754" max="10754" width="7.28515625" style="1" customWidth="1"/>
    <col min="10755" max="10756" width="8.5703125" style="1" customWidth="1"/>
    <col min="10757" max="10757" width="11.42578125" style="1" customWidth="1"/>
    <col min="10758" max="10760" width="8.5703125" style="1" customWidth="1"/>
    <col min="10761" max="10761" width="4.85546875" style="1" customWidth="1"/>
    <col min="10762" max="11008" width="9.140625" style="1"/>
    <col min="11009" max="11009" width="25.42578125" style="1" customWidth="1"/>
    <col min="11010" max="11010" width="7.28515625" style="1" customWidth="1"/>
    <col min="11011" max="11012" width="8.5703125" style="1" customWidth="1"/>
    <col min="11013" max="11013" width="11.42578125" style="1" customWidth="1"/>
    <col min="11014" max="11016" width="8.5703125" style="1" customWidth="1"/>
    <col min="11017" max="11017" width="4.85546875" style="1" customWidth="1"/>
    <col min="11018" max="11264" width="9.140625" style="1"/>
    <col min="11265" max="11265" width="25.42578125" style="1" customWidth="1"/>
    <col min="11266" max="11266" width="7.28515625" style="1" customWidth="1"/>
    <col min="11267" max="11268" width="8.5703125" style="1" customWidth="1"/>
    <col min="11269" max="11269" width="11.42578125" style="1" customWidth="1"/>
    <col min="11270" max="11272" width="8.5703125" style="1" customWidth="1"/>
    <col min="11273" max="11273" width="4.85546875" style="1" customWidth="1"/>
    <col min="11274" max="11520" width="9.140625" style="1"/>
    <col min="11521" max="11521" width="25.42578125" style="1" customWidth="1"/>
    <col min="11522" max="11522" width="7.28515625" style="1" customWidth="1"/>
    <col min="11523" max="11524" width="8.5703125" style="1" customWidth="1"/>
    <col min="11525" max="11525" width="11.42578125" style="1" customWidth="1"/>
    <col min="11526" max="11528" width="8.5703125" style="1" customWidth="1"/>
    <col min="11529" max="11529" width="4.85546875" style="1" customWidth="1"/>
    <col min="11530" max="11776" width="9.140625" style="1"/>
    <col min="11777" max="11777" width="25.42578125" style="1" customWidth="1"/>
    <col min="11778" max="11778" width="7.28515625" style="1" customWidth="1"/>
    <col min="11779" max="11780" width="8.5703125" style="1" customWidth="1"/>
    <col min="11781" max="11781" width="11.42578125" style="1" customWidth="1"/>
    <col min="11782" max="11784" width="8.5703125" style="1" customWidth="1"/>
    <col min="11785" max="11785" width="4.85546875" style="1" customWidth="1"/>
    <col min="11786" max="12032" width="9.140625" style="1"/>
    <col min="12033" max="12033" width="25.42578125" style="1" customWidth="1"/>
    <col min="12034" max="12034" width="7.28515625" style="1" customWidth="1"/>
    <col min="12035" max="12036" width="8.5703125" style="1" customWidth="1"/>
    <col min="12037" max="12037" width="11.42578125" style="1" customWidth="1"/>
    <col min="12038" max="12040" width="8.5703125" style="1" customWidth="1"/>
    <col min="12041" max="12041" width="4.85546875" style="1" customWidth="1"/>
    <col min="12042" max="12288" width="9.140625" style="1"/>
    <col min="12289" max="12289" width="25.42578125" style="1" customWidth="1"/>
    <col min="12290" max="12290" width="7.28515625" style="1" customWidth="1"/>
    <col min="12291" max="12292" width="8.5703125" style="1" customWidth="1"/>
    <col min="12293" max="12293" width="11.42578125" style="1" customWidth="1"/>
    <col min="12294" max="12296" width="8.5703125" style="1" customWidth="1"/>
    <col min="12297" max="12297" width="4.85546875" style="1" customWidth="1"/>
    <col min="12298" max="12544" width="9.140625" style="1"/>
    <col min="12545" max="12545" width="25.42578125" style="1" customWidth="1"/>
    <col min="12546" max="12546" width="7.28515625" style="1" customWidth="1"/>
    <col min="12547" max="12548" width="8.5703125" style="1" customWidth="1"/>
    <col min="12549" max="12549" width="11.42578125" style="1" customWidth="1"/>
    <col min="12550" max="12552" width="8.5703125" style="1" customWidth="1"/>
    <col min="12553" max="12553" width="4.85546875" style="1" customWidth="1"/>
    <col min="12554" max="12800" width="9.140625" style="1"/>
    <col min="12801" max="12801" width="25.42578125" style="1" customWidth="1"/>
    <col min="12802" max="12802" width="7.28515625" style="1" customWidth="1"/>
    <col min="12803" max="12804" width="8.5703125" style="1" customWidth="1"/>
    <col min="12805" max="12805" width="11.42578125" style="1" customWidth="1"/>
    <col min="12806" max="12808" width="8.5703125" style="1" customWidth="1"/>
    <col min="12809" max="12809" width="4.85546875" style="1" customWidth="1"/>
    <col min="12810" max="13056" width="9.140625" style="1"/>
    <col min="13057" max="13057" width="25.42578125" style="1" customWidth="1"/>
    <col min="13058" max="13058" width="7.28515625" style="1" customWidth="1"/>
    <col min="13059" max="13060" width="8.5703125" style="1" customWidth="1"/>
    <col min="13061" max="13061" width="11.42578125" style="1" customWidth="1"/>
    <col min="13062" max="13064" width="8.5703125" style="1" customWidth="1"/>
    <col min="13065" max="13065" width="4.85546875" style="1" customWidth="1"/>
    <col min="13066" max="13312" width="9.140625" style="1"/>
    <col min="13313" max="13313" width="25.42578125" style="1" customWidth="1"/>
    <col min="13314" max="13314" width="7.28515625" style="1" customWidth="1"/>
    <col min="13315" max="13316" width="8.5703125" style="1" customWidth="1"/>
    <col min="13317" max="13317" width="11.42578125" style="1" customWidth="1"/>
    <col min="13318" max="13320" width="8.5703125" style="1" customWidth="1"/>
    <col min="13321" max="13321" width="4.85546875" style="1" customWidth="1"/>
    <col min="13322" max="13568" width="9.140625" style="1"/>
    <col min="13569" max="13569" width="25.42578125" style="1" customWidth="1"/>
    <col min="13570" max="13570" width="7.28515625" style="1" customWidth="1"/>
    <col min="13571" max="13572" width="8.5703125" style="1" customWidth="1"/>
    <col min="13573" max="13573" width="11.42578125" style="1" customWidth="1"/>
    <col min="13574" max="13576" width="8.5703125" style="1" customWidth="1"/>
    <col min="13577" max="13577" width="4.85546875" style="1" customWidth="1"/>
    <col min="13578" max="13824" width="9.140625" style="1"/>
    <col min="13825" max="13825" width="25.42578125" style="1" customWidth="1"/>
    <col min="13826" max="13826" width="7.28515625" style="1" customWidth="1"/>
    <col min="13827" max="13828" width="8.5703125" style="1" customWidth="1"/>
    <col min="13829" max="13829" width="11.42578125" style="1" customWidth="1"/>
    <col min="13830" max="13832" width="8.5703125" style="1" customWidth="1"/>
    <col min="13833" max="13833" width="4.85546875" style="1" customWidth="1"/>
    <col min="13834" max="14080" width="9.140625" style="1"/>
    <col min="14081" max="14081" width="25.42578125" style="1" customWidth="1"/>
    <col min="14082" max="14082" width="7.28515625" style="1" customWidth="1"/>
    <col min="14083" max="14084" width="8.5703125" style="1" customWidth="1"/>
    <col min="14085" max="14085" width="11.42578125" style="1" customWidth="1"/>
    <col min="14086" max="14088" width="8.5703125" style="1" customWidth="1"/>
    <col min="14089" max="14089" width="4.85546875" style="1" customWidth="1"/>
    <col min="14090" max="14336" width="9.140625" style="1"/>
    <col min="14337" max="14337" width="25.42578125" style="1" customWidth="1"/>
    <col min="14338" max="14338" width="7.28515625" style="1" customWidth="1"/>
    <col min="14339" max="14340" width="8.5703125" style="1" customWidth="1"/>
    <col min="14341" max="14341" width="11.42578125" style="1" customWidth="1"/>
    <col min="14342" max="14344" width="8.5703125" style="1" customWidth="1"/>
    <col min="14345" max="14345" width="4.85546875" style="1" customWidth="1"/>
    <col min="14346" max="14592" width="9.140625" style="1"/>
    <col min="14593" max="14593" width="25.42578125" style="1" customWidth="1"/>
    <col min="14594" max="14594" width="7.28515625" style="1" customWidth="1"/>
    <col min="14595" max="14596" width="8.5703125" style="1" customWidth="1"/>
    <col min="14597" max="14597" width="11.42578125" style="1" customWidth="1"/>
    <col min="14598" max="14600" width="8.5703125" style="1" customWidth="1"/>
    <col min="14601" max="14601" width="4.85546875" style="1" customWidth="1"/>
    <col min="14602" max="14848" width="9.140625" style="1"/>
    <col min="14849" max="14849" width="25.42578125" style="1" customWidth="1"/>
    <col min="14850" max="14850" width="7.28515625" style="1" customWidth="1"/>
    <col min="14851" max="14852" width="8.5703125" style="1" customWidth="1"/>
    <col min="14853" max="14853" width="11.42578125" style="1" customWidth="1"/>
    <col min="14854" max="14856" width="8.5703125" style="1" customWidth="1"/>
    <col min="14857" max="14857" width="4.85546875" style="1" customWidth="1"/>
    <col min="14858" max="15104" width="9.140625" style="1"/>
    <col min="15105" max="15105" width="25.42578125" style="1" customWidth="1"/>
    <col min="15106" max="15106" width="7.28515625" style="1" customWidth="1"/>
    <col min="15107" max="15108" width="8.5703125" style="1" customWidth="1"/>
    <col min="15109" max="15109" width="11.42578125" style="1" customWidth="1"/>
    <col min="15110" max="15112" width="8.5703125" style="1" customWidth="1"/>
    <col min="15113" max="15113" width="4.85546875" style="1" customWidth="1"/>
    <col min="15114" max="15360" width="9.140625" style="1"/>
    <col min="15361" max="15361" width="25.42578125" style="1" customWidth="1"/>
    <col min="15362" max="15362" width="7.28515625" style="1" customWidth="1"/>
    <col min="15363" max="15364" width="8.5703125" style="1" customWidth="1"/>
    <col min="15365" max="15365" width="11.42578125" style="1" customWidth="1"/>
    <col min="15366" max="15368" width="8.5703125" style="1" customWidth="1"/>
    <col min="15369" max="15369" width="4.85546875" style="1" customWidth="1"/>
    <col min="15370" max="15616" width="9.140625" style="1"/>
    <col min="15617" max="15617" width="25.42578125" style="1" customWidth="1"/>
    <col min="15618" max="15618" width="7.28515625" style="1" customWidth="1"/>
    <col min="15619" max="15620" width="8.5703125" style="1" customWidth="1"/>
    <col min="15621" max="15621" width="11.42578125" style="1" customWidth="1"/>
    <col min="15622" max="15624" width="8.5703125" style="1" customWidth="1"/>
    <col min="15625" max="15625" width="4.85546875" style="1" customWidth="1"/>
    <col min="15626" max="15872" width="9.140625" style="1"/>
    <col min="15873" max="15873" width="25.42578125" style="1" customWidth="1"/>
    <col min="15874" max="15874" width="7.28515625" style="1" customWidth="1"/>
    <col min="15875" max="15876" width="8.5703125" style="1" customWidth="1"/>
    <col min="15877" max="15877" width="11.42578125" style="1" customWidth="1"/>
    <col min="15878" max="15880" width="8.5703125" style="1" customWidth="1"/>
    <col min="15881" max="15881" width="4.85546875" style="1" customWidth="1"/>
    <col min="15882" max="16128" width="9.140625" style="1"/>
    <col min="16129" max="16129" width="25.42578125" style="1" customWidth="1"/>
    <col min="16130" max="16130" width="7.28515625" style="1" customWidth="1"/>
    <col min="16131" max="16132" width="8.5703125" style="1" customWidth="1"/>
    <col min="16133" max="16133" width="11.42578125" style="1" customWidth="1"/>
    <col min="16134" max="16136" width="8.5703125" style="1" customWidth="1"/>
    <col min="16137" max="16137" width="4.85546875" style="1" customWidth="1"/>
    <col min="16138" max="16384" width="9.140625" style="1"/>
  </cols>
  <sheetData>
    <row r="1" spans="1:10" ht="15" customHeight="1">
      <c r="A1" s="1330" t="s">
        <v>1527</v>
      </c>
    </row>
    <row r="2" spans="1:10" ht="21" customHeight="1">
      <c r="A2" s="1766" t="s">
        <v>930</v>
      </c>
      <c r="B2" s="1766"/>
      <c r="C2" s="1766"/>
      <c r="D2" s="1766"/>
      <c r="E2" s="1766"/>
      <c r="F2" s="1766"/>
      <c r="G2" s="1766"/>
      <c r="H2" s="1766"/>
    </row>
    <row r="3" spans="1:10" ht="33" customHeight="1">
      <c r="A3" s="1988" t="s">
        <v>938</v>
      </c>
      <c r="B3" s="1988"/>
      <c r="C3" s="1988"/>
      <c r="D3" s="1988"/>
      <c r="E3" s="1988"/>
      <c r="F3" s="1988"/>
      <c r="G3" s="1988"/>
      <c r="H3" s="1988"/>
    </row>
    <row r="4" spans="1:10" ht="15" customHeight="1">
      <c r="A4" s="2">
        <v>2015</v>
      </c>
      <c r="B4" s="2"/>
      <c r="C4" s="2"/>
      <c r="D4" s="4"/>
      <c r="E4" s="4"/>
      <c r="F4" s="4"/>
      <c r="G4" s="4"/>
      <c r="H4" s="1169" t="s">
        <v>671</v>
      </c>
    </row>
    <row r="5" spans="1:10" ht="12" customHeight="1">
      <c r="A5" s="1989" t="s">
        <v>420</v>
      </c>
      <c r="B5" s="2019" t="s">
        <v>933</v>
      </c>
      <c r="C5" s="2020"/>
      <c r="D5" s="2020"/>
      <c r="E5" s="2020"/>
      <c r="F5" s="2020"/>
      <c r="G5" s="2020"/>
      <c r="H5" s="2023"/>
    </row>
    <row r="6" spans="1:10" ht="63" customHeight="1">
      <c r="A6" s="1991"/>
      <c r="B6" s="1271" t="s">
        <v>939</v>
      </c>
      <c r="C6" s="1172" t="s">
        <v>940</v>
      </c>
      <c r="D6" s="1172" t="s">
        <v>941</v>
      </c>
      <c r="E6" s="1172" t="s">
        <v>942</v>
      </c>
      <c r="F6" s="1172" t="s">
        <v>943</v>
      </c>
      <c r="G6" s="1172" t="s">
        <v>944</v>
      </c>
      <c r="H6" s="1172" t="s">
        <v>761</v>
      </c>
    </row>
    <row r="7" spans="1:10" s="1177" customFormat="1" ht="12.95" customHeight="1">
      <c r="A7" s="1174"/>
      <c r="B7" s="1174"/>
      <c r="C7" s="1174"/>
      <c r="D7" s="1174"/>
      <c r="E7" s="1174"/>
      <c r="F7" s="1174"/>
      <c r="G7" s="1174"/>
      <c r="H7" s="1174"/>
    </row>
    <row r="8" spans="1:10" s="1178" customFormat="1" ht="12.95" customHeight="1">
      <c r="A8" s="1178" t="s">
        <v>26</v>
      </c>
      <c r="B8" s="1179">
        <f t="shared" ref="B8:H8" si="0">+B10+B18+B20</f>
        <v>345</v>
      </c>
      <c r="C8" s="1179">
        <f t="shared" si="0"/>
        <v>150</v>
      </c>
      <c r="D8" s="1179">
        <f t="shared" si="0"/>
        <v>209</v>
      </c>
      <c r="E8" s="1179">
        <f t="shared" si="0"/>
        <v>65</v>
      </c>
      <c r="F8" s="1179">
        <f t="shared" si="0"/>
        <v>100</v>
      </c>
      <c r="G8" s="1179">
        <f t="shared" si="0"/>
        <v>164</v>
      </c>
      <c r="H8" s="1179">
        <f t="shared" si="0"/>
        <v>31</v>
      </c>
      <c r="I8" s="1282"/>
      <c r="J8" s="1282"/>
    </row>
    <row r="9" spans="1:10" s="1178" customFormat="1" ht="12.95" customHeight="1">
      <c r="B9" s="1179"/>
      <c r="C9" s="1179"/>
      <c r="D9" s="1179"/>
      <c r="E9" s="1179"/>
      <c r="F9" s="1179"/>
      <c r="G9" s="1179"/>
      <c r="H9" s="1179"/>
      <c r="I9" s="1282"/>
      <c r="J9" s="1282"/>
    </row>
    <row r="10" spans="1:10" s="1178" customFormat="1" ht="12.95" customHeight="1">
      <c r="A10" s="1178" t="s">
        <v>421</v>
      </c>
      <c r="B10" s="1179">
        <f t="shared" ref="B10:H10" si="1">SUM(B12:B16)</f>
        <v>333</v>
      </c>
      <c r="C10" s="1179">
        <f t="shared" si="1"/>
        <v>145</v>
      </c>
      <c r="D10" s="1179">
        <f t="shared" si="1"/>
        <v>204</v>
      </c>
      <c r="E10" s="1179">
        <f t="shared" si="1"/>
        <v>64</v>
      </c>
      <c r="F10" s="1179">
        <f t="shared" si="1"/>
        <v>99</v>
      </c>
      <c r="G10" s="1179">
        <f t="shared" si="1"/>
        <v>147</v>
      </c>
      <c r="H10" s="1179">
        <f t="shared" si="1"/>
        <v>30</v>
      </c>
      <c r="I10" s="1177"/>
      <c r="J10" s="1282"/>
    </row>
    <row r="11" spans="1:10" s="1178" customFormat="1" ht="12.95" customHeight="1">
      <c r="B11" s="1179"/>
      <c r="C11" s="1179"/>
      <c r="D11" s="1179"/>
      <c r="E11" s="1179"/>
      <c r="F11" s="1179"/>
      <c r="G11" s="1179"/>
      <c r="H11" s="1179"/>
      <c r="I11" s="1177"/>
      <c r="J11" s="1282"/>
    </row>
    <row r="12" spans="1:10" s="1181" customFormat="1" ht="12.95" customHeight="1">
      <c r="A12" s="1181" t="s">
        <v>50</v>
      </c>
      <c r="B12" s="1186">
        <v>83</v>
      </c>
      <c r="C12" s="1186">
        <v>35</v>
      </c>
      <c r="D12" s="1275">
        <v>38</v>
      </c>
      <c r="E12" s="1278">
        <v>8</v>
      </c>
      <c r="F12" s="1278">
        <v>21</v>
      </c>
      <c r="G12" s="1278">
        <v>16</v>
      </c>
      <c r="H12" s="1278">
        <v>11</v>
      </c>
      <c r="I12" s="1177"/>
      <c r="J12" s="1282"/>
    </row>
    <row r="13" spans="1:10" s="1181" customFormat="1" ht="12.95" customHeight="1">
      <c r="A13" s="1181" t="s">
        <v>51</v>
      </c>
      <c r="B13" s="1186">
        <v>74</v>
      </c>
      <c r="C13" s="1186">
        <v>11</v>
      </c>
      <c r="D13" s="1275">
        <v>30</v>
      </c>
      <c r="E13" s="1278">
        <v>12</v>
      </c>
      <c r="F13" s="1278">
        <v>18</v>
      </c>
      <c r="G13" s="1278">
        <v>40</v>
      </c>
      <c r="H13" s="1278">
        <v>5</v>
      </c>
      <c r="I13" s="1177"/>
      <c r="J13" s="1282"/>
    </row>
    <row r="14" spans="1:10" s="1181" customFormat="1" ht="12.95" customHeight="1">
      <c r="A14" s="1181" t="s">
        <v>731</v>
      </c>
      <c r="B14" s="1186">
        <v>152</v>
      </c>
      <c r="C14" s="1186">
        <v>91</v>
      </c>
      <c r="D14" s="1275">
        <v>131</v>
      </c>
      <c r="E14" s="1278">
        <v>44</v>
      </c>
      <c r="F14" s="1278">
        <v>56</v>
      </c>
      <c r="G14" s="1278">
        <v>83</v>
      </c>
      <c r="H14" s="1278">
        <v>13</v>
      </c>
      <c r="I14" s="1177"/>
      <c r="J14" s="1282"/>
    </row>
    <row r="15" spans="1:10" s="1181" customFormat="1" ht="12.95" customHeight="1">
      <c r="A15" s="1181" t="s">
        <v>423</v>
      </c>
      <c r="B15" s="1186">
        <v>17</v>
      </c>
      <c r="C15" s="1186">
        <v>5</v>
      </c>
      <c r="D15" s="1275">
        <v>5</v>
      </c>
      <c r="E15" s="1278">
        <v>0</v>
      </c>
      <c r="F15" s="1278">
        <v>3</v>
      </c>
      <c r="G15" s="1278">
        <v>5</v>
      </c>
      <c r="H15" s="1186">
        <v>0</v>
      </c>
      <c r="I15" s="1177"/>
      <c r="J15" s="1282"/>
    </row>
    <row r="16" spans="1:10" s="1181" customFormat="1" ht="12.95" customHeight="1">
      <c r="A16" s="1181" t="s">
        <v>424</v>
      </c>
      <c r="B16" s="1280">
        <v>7</v>
      </c>
      <c r="C16" s="1186">
        <v>3</v>
      </c>
      <c r="D16" s="1275">
        <v>0</v>
      </c>
      <c r="E16" s="1278">
        <v>0</v>
      </c>
      <c r="F16" s="1278">
        <v>1</v>
      </c>
      <c r="G16" s="1278">
        <v>3</v>
      </c>
      <c r="H16" s="1186">
        <v>1</v>
      </c>
      <c r="I16" s="1177"/>
      <c r="J16" s="1282"/>
    </row>
    <row r="17" spans="1:10" s="1181" customFormat="1" ht="12.95" customHeight="1">
      <c r="B17" s="1280"/>
      <c r="C17" s="1186"/>
      <c r="D17" s="1275"/>
      <c r="E17" s="1278"/>
      <c r="F17" s="1278"/>
      <c r="G17" s="1278"/>
      <c r="H17" s="1186"/>
      <c r="I17" s="1177"/>
      <c r="J17" s="1282"/>
    </row>
    <row r="18" spans="1:10" s="1178" customFormat="1" ht="12.95" customHeight="1">
      <c r="A18" s="1178" t="s">
        <v>425</v>
      </c>
      <c r="B18" s="1274">
        <v>7</v>
      </c>
      <c r="C18" s="1274">
        <v>2</v>
      </c>
      <c r="D18" s="1274">
        <v>1</v>
      </c>
      <c r="E18" s="1283">
        <v>0</v>
      </c>
      <c r="F18" s="1283">
        <v>0</v>
      </c>
      <c r="G18" s="1283">
        <v>6</v>
      </c>
      <c r="H18" s="1274">
        <v>0</v>
      </c>
      <c r="I18" s="1177"/>
      <c r="J18" s="1282"/>
    </row>
    <row r="19" spans="1:10" s="1178" customFormat="1" ht="12.95" customHeight="1">
      <c r="B19" s="1274"/>
      <c r="C19" s="1274"/>
      <c r="D19" s="1274"/>
      <c r="E19" s="1283"/>
      <c r="F19" s="1283"/>
      <c r="G19" s="1283"/>
      <c r="H19" s="1274"/>
      <c r="I19" s="1177"/>
      <c r="J19" s="1282"/>
    </row>
    <row r="20" spans="1:10" s="1178" customFormat="1" ht="12.95" customHeight="1">
      <c r="A20" s="1178" t="s">
        <v>426</v>
      </c>
      <c r="B20" s="1274">
        <v>5</v>
      </c>
      <c r="C20" s="1274">
        <v>3</v>
      </c>
      <c r="D20" s="1281">
        <v>4</v>
      </c>
      <c r="E20" s="1283">
        <v>1</v>
      </c>
      <c r="F20" s="1283">
        <v>1</v>
      </c>
      <c r="G20" s="1281">
        <v>11</v>
      </c>
      <c r="H20" s="1274">
        <v>1</v>
      </c>
      <c r="I20" s="1177"/>
      <c r="J20" s="1282"/>
    </row>
    <row r="21" spans="1:10" s="1178" customFormat="1" ht="6.95" customHeight="1" thickBot="1">
      <c r="A21" s="1189"/>
      <c r="B21" s="1189"/>
      <c r="C21" s="1189"/>
      <c r="D21" s="1189"/>
      <c r="E21" s="1189"/>
      <c r="F21" s="1189"/>
      <c r="G21" s="1189"/>
      <c r="H21" s="1189"/>
      <c r="I21" s="1177"/>
      <c r="J21" s="1177"/>
    </row>
    <row r="22" spans="1:10" ht="18" customHeight="1" thickTop="1">
      <c r="A22" s="1217" t="s">
        <v>864</v>
      </c>
      <c r="B22" s="5"/>
      <c r="C22" s="5"/>
      <c r="D22" s="5"/>
      <c r="E22" s="5"/>
      <c r="F22" s="5"/>
      <c r="G22" s="5"/>
      <c r="H22" s="5"/>
    </row>
    <row r="23" spans="1:10">
      <c r="A23" s="5"/>
      <c r="B23" s="5"/>
      <c r="C23" s="5"/>
      <c r="D23" s="5"/>
      <c r="E23" s="5"/>
      <c r="F23" s="5"/>
      <c r="G23" s="5"/>
      <c r="H23" s="5"/>
    </row>
    <row r="24" spans="1:10">
      <c r="A24" s="5"/>
      <c r="B24" s="5"/>
      <c r="C24" s="5"/>
      <c r="D24" s="5"/>
      <c r="E24" s="5"/>
      <c r="F24" s="5"/>
      <c r="G24" s="5"/>
      <c r="H24" s="5"/>
    </row>
    <row r="25" spans="1:10">
      <c r="A25" s="5"/>
      <c r="B25" s="5"/>
      <c r="C25" s="5"/>
      <c r="D25" s="5"/>
      <c r="E25" s="5"/>
      <c r="F25" s="5"/>
      <c r="G25" s="5"/>
      <c r="H25" s="5"/>
    </row>
    <row r="26" spans="1:10">
      <c r="A26" s="5"/>
      <c r="B26" s="5"/>
      <c r="C26" s="5"/>
      <c r="D26" s="5"/>
      <c r="E26" s="5"/>
      <c r="F26" s="5"/>
      <c r="G26" s="5"/>
      <c r="H26" s="5"/>
    </row>
    <row r="27" spans="1:10">
      <c r="A27" s="5"/>
      <c r="B27" s="5"/>
      <c r="C27" s="5"/>
      <c r="D27" s="5"/>
      <c r="E27" s="5"/>
      <c r="F27" s="5"/>
      <c r="G27" s="5"/>
      <c r="H27" s="5"/>
    </row>
    <row r="28" spans="1:10">
      <c r="A28" s="5"/>
      <c r="B28" s="5"/>
      <c r="C28" s="5"/>
      <c r="D28" s="5"/>
      <c r="E28" s="5"/>
      <c r="F28" s="5"/>
      <c r="G28" s="5"/>
      <c r="H28" s="5"/>
    </row>
    <row r="29" spans="1:10">
      <c r="A29" s="5"/>
      <c r="B29" s="5"/>
      <c r="C29" s="5"/>
      <c r="D29" s="5"/>
      <c r="E29" s="5"/>
      <c r="F29" s="5"/>
      <c r="G29" s="5"/>
      <c r="H29" s="5"/>
    </row>
    <row r="30" spans="1:10">
      <c r="A30" s="5"/>
      <c r="B30" s="5"/>
      <c r="C30" s="5"/>
      <c r="D30" s="5"/>
      <c r="E30" s="5"/>
      <c r="F30" s="5"/>
      <c r="G30" s="5"/>
      <c r="H30" s="5"/>
    </row>
    <row r="31" spans="1:10">
      <c r="A31" s="5"/>
      <c r="B31" s="5"/>
      <c r="C31" s="5"/>
      <c r="D31" s="5"/>
      <c r="E31" s="5"/>
      <c r="F31" s="5"/>
      <c r="G31" s="5"/>
      <c r="H31" s="5"/>
    </row>
    <row r="32" spans="1:10">
      <c r="A32" s="5"/>
      <c r="B32" s="5"/>
      <c r="C32" s="5"/>
      <c r="D32" s="5"/>
      <c r="E32" s="5"/>
      <c r="F32" s="5"/>
      <c r="G32" s="5"/>
      <c r="H32" s="5"/>
    </row>
    <row r="33" spans="1:8">
      <c r="A33" s="5"/>
      <c r="B33" s="5"/>
      <c r="C33" s="5"/>
      <c r="D33" s="5"/>
      <c r="E33" s="5"/>
      <c r="F33" s="5"/>
      <c r="G33" s="5"/>
      <c r="H33" s="5"/>
    </row>
    <row r="34" spans="1:8">
      <c r="A34" s="5"/>
      <c r="B34" s="5"/>
      <c r="C34" s="5"/>
      <c r="D34" s="5"/>
      <c r="E34" s="5"/>
      <c r="F34" s="5"/>
      <c r="G34" s="5"/>
      <c r="H34" s="5"/>
    </row>
    <row r="35" spans="1:8">
      <c r="A35" s="5"/>
      <c r="B35" s="5"/>
      <c r="C35" s="5"/>
      <c r="D35" s="5"/>
      <c r="E35" s="5"/>
      <c r="F35" s="5"/>
      <c r="G35" s="5"/>
      <c r="H35" s="5"/>
    </row>
    <row r="36" spans="1:8">
      <c r="A36" s="5"/>
      <c r="B36" s="5"/>
      <c r="C36" s="5"/>
      <c r="D36" s="5"/>
      <c r="E36" s="5"/>
      <c r="F36" s="5"/>
      <c r="G36" s="5"/>
      <c r="H36" s="5"/>
    </row>
    <row r="37" spans="1:8">
      <c r="A37" s="5"/>
      <c r="B37" s="5"/>
      <c r="C37" s="5"/>
      <c r="D37" s="5"/>
      <c r="E37" s="5"/>
      <c r="F37" s="5"/>
      <c r="G37" s="5"/>
      <c r="H37" s="5"/>
    </row>
    <row r="38" spans="1:8">
      <c r="A38" s="5"/>
      <c r="B38" s="5"/>
      <c r="C38" s="5"/>
      <c r="D38" s="5"/>
      <c r="E38" s="5"/>
      <c r="F38" s="5"/>
      <c r="G38" s="5"/>
      <c r="H38" s="5"/>
    </row>
    <row r="39" spans="1:8">
      <c r="A39" s="5"/>
      <c r="B39" s="5"/>
      <c r="C39" s="5"/>
      <c r="D39" s="5"/>
      <c r="E39" s="5"/>
      <c r="F39" s="5"/>
      <c r="G39" s="5"/>
      <c r="H39" s="5"/>
    </row>
    <row r="40" spans="1:8">
      <c r="A40" s="5"/>
      <c r="B40" s="5"/>
      <c r="C40" s="5"/>
      <c r="D40" s="5"/>
      <c r="E40" s="5"/>
      <c r="F40" s="5"/>
      <c r="G40" s="5"/>
      <c r="H40" s="5"/>
    </row>
    <row r="41" spans="1:8">
      <c r="A41" s="5"/>
      <c r="B41" s="5"/>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c r="A48" s="5"/>
      <c r="B48" s="5"/>
      <c r="C48" s="5"/>
      <c r="D48" s="5"/>
      <c r="E48" s="5"/>
      <c r="F48" s="5"/>
      <c r="G48" s="5"/>
      <c r="H48" s="5"/>
    </row>
    <row r="49" spans="1:8">
      <c r="A49" s="5"/>
      <c r="B49" s="5"/>
      <c r="C49" s="5"/>
      <c r="D49" s="5"/>
      <c r="E49" s="5"/>
      <c r="F49" s="5"/>
      <c r="G49" s="5"/>
      <c r="H49" s="5"/>
    </row>
    <row r="50" spans="1:8">
      <c r="A50" s="5"/>
      <c r="B50" s="5"/>
      <c r="C50" s="5"/>
      <c r="D50" s="5"/>
      <c r="E50" s="5"/>
      <c r="F50" s="5"/>
      <c r="G50" s="5"/>
      <c r="H50" s="5"/>
    </row>
    <row r="51" spans="1:8">
      <c r="A51" s="5"/>
      <c r="B51" s="5"/>
      <c r="C51" s="5"/>
      <c r="D51" s="5"/>
      <c r="E51" s="5"/>
      <c r="F51" s="5"/>
      <c r="G51" s="5"/>
      <c r="H51" s="5"/>
    </row>
    <row r="52" spans="1:8">
      <c r="A52" s="5"/>
      <c r="B52" s="5"/>
      <c r="C52" s="5"/>
      <c r="D52" s="5"/>
      <c r="E52" s="5"/>
      <c r="F52" s="5"/>
      <c r="G52" s="5"/>
      <c r="H52" s="5"/>
    </row>
    <row r="53" spans="1:8">
      <c r="A53" s="5"/>
      <c r="B53" s="5"/>
      <c r="C53" s="5"/>
      <c r="D53" s="5"/>
      <c r="E53" s="5"/>
      <c r="F53" s="5"/>
      <c r="G53" s="5"/>
      <c r="H53" s="5"/>
    </row>
    <row r="54" spans="1:8">
      <c r="A54" s="5"/>
      <c r="B54" s="5"/>
      <c r="C54" s="5"/>
      <c r="D54" s="5"/>
      <c r="E54" s="5"/>
      <c r="F54" s="5"/>
      <c r="G54" s="5"/>
      <c r="H54" s="5"/>
    </row>
    <row r="55" spans="1:8">
      <c r="A55" s="5"/>
      <c r="B55" s="5"/>
      <c r="C55" s="5"/>
      <c r="D55" s="5"/>
      <c r="E55" s="5"/>
      <c r="F55" s="5"/>
      <c r="G55" s="5"/>
      <c r="H55" s="5"/>
    </row>
    <row r="56" spans="1:8">
      <c r="A56" s="5"/>
      <c r="B56" s="5"/>
      <c r="C56" s="5"/>
      <c r="D56" s="5"/>
      <c r="E56" s="5"/>
      <c r="F56" s="5"/>
      <c r="G56" s="5"/>
      <c r="H56" s="5"/>
    </row>
    <row r="57" spans="1:8">
      <c r="A57" s="5"/>
      <c r="B57" s="5"/>
      <c r="C57" s="5"/>
      <c r="D57" s="5"/>
      <c r="E57" s="5"/>
      <c r="F57" s="5"/>
      <c r="G57" s="5"/>
      <c r="H57" s="5"/>
    </row>
    <row r="58" spans="1:8">
      <c r="A58" s="5"/>
      <c r="B58" s="5"/>
      <c r="C58" s="5"/>
      <c r="D58" s="5"/>
      <c r="E58" s="5"/>
      <c r="F58" s="5"/>
      <c r="G58" s="5"/>
      <c r="H58" s="5"/>
    </row>
    <row r="59" spans="1:8">
      <c r="A59" s="5"/>
      <c r="B59" s="5"/>
      <c r="C59" s="5"/>
      <c r="D59" s="5"/>
      <c r="E59" s="5"/>
      <c r="F59" s="5"/>
      <c r="G59" s="5"/>
      <c r="H59" s="5"/>
    </row>
    <row r="60" spans="1:8">
      <c r="A60" s="5"/>
      <c r="B60" s="5"/>
      <c r="C60" s="5"/>
      <c r="D60" s="5"/>
      <c r="E60" s="5"/>
      <c r="F60" s="5"/>
      <c r="G60" s="5"/>
      <c r="H60" s="5"/>
    </row>
    <row r="61" spans="1:8">
      <c r="A61" s="5"/>
      <c r="B61" s="5"/>
      <c r="C61" s="5"/>
      <c r="D61" s="5"/>
      <c r="E61" s="5"/>
      <c r="F61" s="5"/>
      <c r="G61" s="5"/>
      <c r="H61" s="5"/>
    </row>
    <row r="62" spans="1:8">
      <c r="A62" s="5"/>
      <c r="B62" s="5"/>
      <c r="C62" s="5"/>
      <c r="D62" s="5"/>
      <c r="E62" s="5"/>
      <c r="F62" s="5"/>
      <c r="G62" s="5"/>
      <c r="H62" s="5"/>
    </row>
    <row r="63" spans="1:8">
      <c r="A63" s="5"/>
      <c r="B63" s="5"/>
      <c r="C63" s="5"/>
      <c r="D63" s="5"/>
      <c r="E63" s="5"/>
      <c r="F63" s="5"/>
      <c r="G63" s="5"/>
      <c r="H63" s="5"/>
    </row>
    <row r="64" spans="1:8">
      <c r="A64" s="5"/>
      <c r="B64" s="5"/>
      <c r="C64" s="5"/>
      <c r="D64" s="5"/>
      <c r="E64" s="5"/>
      <c r="F64" s="5"/>
      <c r="G64" s="5"/>
      <c r="H64" s="5"/>
    </row>
    <row r="65" spans="1:8">
      <c r="A65" s="5"/>
      <c r="B65" s="5"/>
      <c r="C65" s="5"/>
      <c r="D65" s="5"/>
      <c r="E65" s="5"/>
      <c r="F65" s="5"/>
      <c r="G65" s="5"/>
      <c r="H65" s="5"/>
    </row>
    <row r="66" spans="1:8">
      <c r="A66" s="5"/>
      <c r="B66" s="5"/>
      <c r="C66" s="5"/>
      <c r="D66" s="5"/>
      <c r="E66" s="5"/>
      <c r="F66" s="5"/>
      <c r="G66" s="5"/>
      <c r="H66" s="5"/>
    </row>
    <row r="67" spans="1:8">
      <c r="A67" s="5"/>
      <c r="B67" s="5"/>
      <c r="C67" s="5"/>
      <c r="D67" s="5"/>
      <c r="E67" s="5"/>
      <c r="F67" s="5"/>
      <c r="G67" s="5"/>
      <c r="H67" s="5"/>
    </row>
    <row r="68" spans="1:8">
      <c r="A68" s="5"/>
      <c r="B68" s="5"/>
      <c r="C68" s="5"/>
      <c r="D68" s="5"/>
      <c r="E68" s="5"/>
      <c r="F68" s="5"/>
      <c r="G68" s="5"/>
      <c r="H68" s="5"/>
    </row>
    <row r="69" spans="1:8">
      <c r="A69" s="5"/>
      <c r="B69" s="5"/>
      <c r="C69" s="5"/>
      <c r="D69" s="5"/>
      <c r="E69" s="5"/>
      <c r="F69" s="5"/>
      <c r="G69" s="5"/>
      <c r="H69" s="5"/>
    </row>
    <row r="70" spans="1:8">
      <c r="A70" s="5"/>
      <c r="B70" s="5"/>
      <c r="C70" s="5"/>
      <c r="D70" s="5"/>
      <c r="E70" s="5"/>
      <c r="F70" s="5"/>
      <c r="G70" s="5"/>
      <c r="H70" s="5"/>
    </row>
    <row r="71" spans="1:8">
      <c r="A71" s="5"/>
      <c r="B71" s="5"/>
      <c r="C71" s="5"/>
      <c r="D71" s="5"/>
      <c r="E71" s="5"/>
      <c r="F71" s="5"/>
      <c r="G71" s="5"/>
      <c r="H71" s="5"/>
    </row>
    <row r="72" spans="1:8">
      <c r="A72" s="5"/>
      <c r="B72" s="5"/>
      <c r="C72" s="5"/>
      <c r="D72" s="5"/>
      <c r="E72" s="5"/>
      <c r="F72" s="5"/>
      <c r="G72" s="5"/>
      <c r="H72" s="5"/>
    </row>
    <row r="73" spans="1:8">
      <c r="A73" s="5"/>
      <c r="B73" s="5"/>
      <c r="C73" s="5"/>
      <c r="D73" s="5"/>
      <c r="E73" s="5"/>
      <c r="F73" s="5"/>
      <c r="G73" s="5"/>
      <c r="H73" s="5"/>
    </row>
    <row r="74" spans="1:8">
      <c r="A74" s="5"/>
      <c r="B74" s="5"/>
      <c r="C74" s="5"/>
      <c r="D74" s="5"/>
      <c r="E74" s="5"/>
      <c r="F74" s="5"/>
      <c r="G74" s="5"/>
      <c r="H74" s="5"/>
    </row>
    <row r="75" spans="1:8">
      <c r="A75" s="5"/>
      <c r="B75" s="5"/>
      <c r="C75" s="5"/>
      <c r="D75" s="5"/>
      <c r="E75" s="5"/>
      <c r="F75" s="5"/>
      <c r="G75" s="5"/>
      <c r="H75" s="5"/>
    </row>
    <row r="76" spans="1:8">
      <c r="A76" s="5"/>
      <c r="B76" s="5"/>
      <c r="C76" s="5"/>
      <c r="D76" s="5"/>
      <c r="E76" s="5"/>
      <c r="F76" s="5"/>
      <c r="G76" s="5"/>
      <c r="H76" s="5"/>
    </row>
    <row r="77" spans="1:8">
      <c r="A77" s="5"/>
      <c r="B77" s="5"/>
      <c r="C77" s="5"/>
      <c r="D77" s="5"/>
      <c r="E77" s="5"/>
      <c r="F77" s="5"/>
      <c r="G77" s="5"/>
      <c r="H77" s="5"/>
    </row>
    <row r="78" spans="1:8">
      <c r="A78" s="5"/>
      <c r="B78" s="5"/>
      <c r="C78" s="5"/>
      <c r="D78" s="5"/>
      <c r="E78" s="5"/>
      <c r="F78" s="5"/>
      <c r="G78" s="5"/>
      <c r="H78" s="5"/>
    </row>
    <row r="79" spans="1:8">
      <c r="A79" s="5"/>
      <c r="B79" s="5"/>
      <c r="C79" s="5"/>
      <c r="D79" s="5"/>
      <c r="E79" s="5"/>
      <c r="F79" s="5"/>
      <c r="G79" s="5"/>
      <c r="H79" s="5"/>
    </row>
    <row r="80" spans="1:8">
      <c r="A80" s="5"/>
      <c r="B80" s="5"/>
      <c r="C80" s="5"/>
      <c r="D80" s="5"/>
      <c r="E80" s="5"/>
      <c r="F80" s="5"/>
      <c r="G80" s="5"/>
      <c r="H80" s="5"/>
    </row>
    <row r="81" spans="1:8">
      <c r="A81" s="5"/>
      <c r="B81" s="5"/>
      <c r="C81" s="5"/>
      <c r="D81" s="5"/>
      <c r="E81" s="5"/>
      <c r="F81" s="5"/>
      <c r="G81" s="5"/>
      <c r="H81" s="5"/>
    </row>
    <row r="82" spans="1:8">
      <c r="A82" s="5"/>
      <c r="B82" s="5"/>
      <c r="C82" s="5"/>
      <c r="D82" s="5"/>
      <c r="E82" s="5"/>
      <c r="F82" s="5"/>
      <c r="G82" s="5"/>
      <c r="H82" s="5"/>
    </row>
    <row r="83" spans="1:8">
      <c r="A83" s="5"/>
      <c r="B83" s="5"/>
      <c r="C83" s="5"/>
      <c r="D83" s="5"/>
      <c r="E83" s="5"/>
      <c r="F83" s="5"/>
      <c r="G83" s="5"/>
      <c r="H83" s="5"/>
    </row>
    <row r="84" spans="1:8">
      <c r="A84" s="5"/>
      <c r="B84" s="5"/>
      <c r="C84" s="5"/>
      <c r="D84" s="5"/>
      <c r="E84" s="5"/>
      <c r="F84" s="5"/>
      <c r="G84" s="5"/>
      <c r="H84" s="5"/>
    </row>
    <row r="85" spans="1:8">
      <c r="A85" s="5"/>
      <c r="B85" s="5"/>
      <c r="C85" s="5"/>
      <c r="D85" s="5"/>
      <c r="E85" s="5"/>
      <c r="F85" s="5"/>
      <c r="G85" s="5"/>
      <c r="H85" s="5"/>
    </row>
    <row r="86" spans="1:8">
      <c r="A86" s="5"/>
      <c r="B86" s="5"/>
      <c r="C86" s="5"/>
      <c r="D86" s="5"/>
      <c r="E86" s="5"/>
      <c r="F86" s="5"/>
      <c r="G86" s="5"/>
      <c r="H86" s="5"/>
    </row>
    <row r="87" spans="1:8">
      <c r="A87" s="5"/>
      <c r="B87" s="5"/>
      <c r="C87" s="5"/>
      <c r="D87" s="5"/>
      <c r="E87" s="5"/>
      <c r="F87" s="5"/>
      <c r="G87" s="5"/>
      <c r="H87" s="5"/>
    </row>
    <row r="88" spans="1:8">
      <c r="A88" s="5"/>
      <c r="B88" s="5"/>
      <c r="C88" s="5"/>
      <c r="D88" s="5"/>
      <c r="E88" s="5"/>
      <c r="F88" s="5"/>
      <c r="G88" s="5"/>
      <c r="H88" s="5"/>
    </row>
    <row r="89" spans="1:8">
      <c r="A89" s="5"/>
      <c r="B89" s="5"/>
      <c r="C89" s="5"/>
      <c r="D89" s="5"/>
      <c r="E89" s="5"/>
      <c r="F89" s="5"/>
      <c r="G89" s="5"/>
      <c r="H89" s="5"/>
    </row>
    <row r="90" spans="1:8">
      <c r="A90" s="5"/>
      <c r="B90" s="5"/>
      <c r="C90" s="5"/>
      <c r="D90" s="5"/>
      <c r="E90" s="5"/>
      <c r="F90" s="5"/>
      <c r="G90" s="5"/>
      <c r="H90" s="5"/>
    </row>
    <row r="91" spans="1:8">
      <c r="A91" s="5"/>
      <c r="B91" s="5"/>
      <c r="C91" s="5"/>
      <c r="D91" s="5"/>
      <c r="E91" s="5"/>
      <c r="F91" s="5"/>
      <c r="G91" s="5"/>
      <c r="H91" s="5"/>
    </row>
    <row r="92" spans="1:8">
      <c r="A92" s="5"/>
      <c r="B92" s="5"/>
      <c r="C92" s="5"/>
      <c r="D92" s="5"/>
      <c r="E92" s="5"/>
      <c r="F92" s="5"/>
      <c r="G92" s="5"/>
      <c r="H92" s="5"/>
    </row>
    <row r="93" spans="1:8">
      <c r="A93" s="5"/>
      <c r="B93" s="5"/>
      <c r="C93" s="5"/>
      <c r="D93" s="5"/>
      <c r="E93" s="5"/>
      <c r="F93" s="5"/>
      <c r="G93" s="5"/>
      <c r="H93" s="5"/>
    </row>
    <row r="94" spans="1:8">
      <c r="A94" s="5"/>
      <c r="B94" s="5"/>
      <c r="C94" s="5"/>
      <c r="D94" s="5"/>
      <c r="E94" s="5"/>
      <c r="F94" s="5"/>
      <c r="G94" s="5"/>
      <c r="H94" s="5"/>
    </row>
    <row r="95" spans="1:8">
      <c r="A95" s="5"/>
      <c r="B95" s="5"/>
      <c r="C95" s="5"/>
      <c r="D95" s="5"/>
      <c r="E95" s="5"/>
      <c r="F95" s="5"/>
      <c r="G95" s="5"/>
      <c r="H95" s="5"/>
    </row>
    <row r="96" spans="1:8">
      <c r="A96" s="5"/>
      <c r="B96" s="5"/>
      <c r="C96" s="5"/>
      <c r="D96" s="5"/>
      <c r="E96" s="5"/>
      <c r="F96" s="5"/>
      <c r="G96" s="5"/>
      <c r="H96" s="5"/>
    </row>
    <row r="97" spans="1:8">
      <c r="A97" s="5"/>
      <c r="B97" s="5"/>
      <c r="C97" s="5"/>
      <c r="D97" s="5"/>
      <c r="E97" s="5"/>
      <c r="F97" s="5"/>
      <c r="G97" s="5"/>
      <c r="H97" s="5"/>
    </row>
    <row r="98" spans="1:8">
      <c r="A98" s="5"/>
      <c r="B98" s="5"/>
      <c r="C98" s="5"/>
      <c r="D98" s="5"/>
      <c r="E98" s="5"/>
      <c r="F98" s="5"/>
      <c r="G98" s="5"/>
      <c r="H98" s="5"/>
    </row>
    <row r="99" spans="1:8">
      <c r="A99" s="5"/>
      <c r="B99" s="5"/>
      <c r="C99" s="5"/>
      <c r="D99" s="5"/>
      <c r="E99" s="5"/>
      <c r="F99" s="5"/>
      <c r="G99" s="5"/>
      <c r="H99" s="5"/>
    </row>
    <row r="100" spans="1:8">
      <c r="A100" s="5"/>
      <c r="B100" s="5"/>
      <c r="C100" s="5"/>
      <c r="D100" s="5"/>
      <c r="E100" s="5"/>
      <c r="F100" s="5"/>
      <c r="G100" s="5"/>
      <c r="H100" s="5"/>
    </row>
    <row r="101" spans="1:8">
      <c r="A101" s="5"/>
      <c r="B101" s="5"/>
      <c r="C101" s="5"/>
      <c r="D101" s="5"/>
      <c r="E101" s="5"/>
      <c r="F101" s="5"/>
      <c r="G101" s="5"/>
      <c r="H101" s="5"/>
    </row>
    <row r="102" spans="1:8">
      <c r="A102" s="5"/>
      <c r="B102" s="5"/>
      <c r="C102" s="5"/>
      <c r="D102" s="5"/>
      <c r="E102" s="5"/>
      <c r="F102" s="5"/>
      <c r="G102" s="5"/>
      <c r="H102" s="5"/>
    </row>
    <row r="103" spans="1:8">
      <c r="A103" s="5"/>
      <c r="B103" s="5"/>
      <c r="C103" s="5"/>
      <c r="D103" s="5"/>
      <c r="E103" s="5"/>
      <c r="F103" s="5"/>
      <c r="G103" s="5"/>
      <c r="H103" s="5"/>
    </row>
    <row r="104" spans="1:8">
      <c r="A104" s="5"/>
      <c r="B104" s="5"/>
      <c r="C104" s="5"/>
      <c r="D104" s="5"/>
      <c r="E104" s="5"/>
      <c r="F104" s="5"/>
      <c r="G104" s="5"/>
      <c r="H104" s="5"/>
    </row>
    <row r="105" spans="1:8">
      <c r="A105" s="5"/>
      <c r="B105" s="5"/>
      <c r="C105" s="5"/>
      <c r="D105" s="5"/>
      <c r="E105" s="5"/>
      <c r="F105" s="5"/>
      <c r="G105" s="5"/>
      <c r="H105" s="5"/>
    </row>
    <row r="106" spans="1:8">
      <c r="A106" s="5"/>
      <c r="B106" s="5"/>
      <c r="C106" s="5"/>
      <c r="D106" s="5"/>
      <c r="E106" s="5"/>
      <c r="F106" s="5"/>
      <c r="G106" s="5"/>
      <c r="H106" s="5"/>
    </row>
    <row r="107" spans="1:8">
      <c r="A107" s="5"/>
      <c r="B107" s="5"/>
      <c r="C107" s="5"/>
      <c r="D107" s="5"/>
      <c r="E107" s="5"/>
      <c r="F107" s="5"/>
      <c r="G107" s="5"/>
      <c r="H107" s="5"/>
    </row>
    <row r="108" spans="1:8">
      <c r="A108" s="5"/>
      <c r="B108" s="5"/>
      <c r="C108" s="5"/>
      <c r="D108" s="5"/>
      <c r="E108" s="5"/>
      <c r="F108" s="5"/>
      <c r="G108" s="5"/>
      <c r="H108" s="5"/>
    </row>
    <row r="109" spans="1:8">
      <c r="A109" s="5"/>
      <c r="B109" s="5"/>
      <c r="C109" s="5"/>
      <c r="D109" s="5"/>
      <c r="E109" s="5"/>
      <c r="F109" s="5"/>
      <c r="G109" s="5"/>
      <c r="H109" s="5"/>
    </row>
    <row r="110" spans="1:8">
      <c r="A110" s="5"/>
      <c r="B110" s="5"/>
      <c r="C110" s="5"/>
      <c r="D110" s="5"/>
      <c r="E110" s="5"/>
      <c r="F110" s="5"/>
      <c r="G110" s="5"/>
      <c r="H110" s="5"/>
    </row>
    <row r="111" spans="1:8">
      <c r="A111" s="5"/>
      <c r="B111" s="5"/>
      <c r="C111" s="5"/>
      <c r="D111" s="5"/>
      <c r="E111" s="5"/>
      <c r="F111" s="5"/>
      <c r="G111" s="5"/>
      <c r="H111" s="5"/>
    </row>
    <row r="112" spans="1:8">
      <c r="A112" s="5"/>
      <c r="B112" s="5"/>
      <c r="C112" s="5"/>
      <c r="D112" s="5"/>
      <c r="E112" s="5"/>
      <c r="F112" s="5"/>
      <c r="G112" s="5"/>
      <c r="H112" s="5"/>
    </row>
    <row r="113" spans="1:8">
      <c r="A113" s="5"/>
      <c r="B113" s="5"/>
      <c r="C113" s="5"/>
      <c r="D113" s="5"/>
      <c r="E113" s="5"/>
      <c r="F113" s="5"/>
      <c r="G113" s="5"/>
      <c r="H113" s="5"/>
    </row>
    <row r="114" spans="1:8">
      <c r="A114" s="5"/>
      <c r="B114" s="5"/>
      <c r="C114" s="5"/>
      <c r="D114" s="5"/>
      <c r="E114" s="5"/>
      <c r="F114" s="5"/>
      <c r="G114" s="5"/>
      <c r="H114" s="5"/>
    </row>
    <row r="115" spans="1:8">
      <c r="A115" s="5"/>
      <c r="B115" s="5"/>
      <c r="C115" s="5"/>
      <c r="D115" s="5"/>
      <c r="E115" s="5"/>
      <c r="F115" s="5"/>
      <c r="G115" s="5"/>
      <c r="H115" s="5"/>
    </row>
    <row r="116" spans="1:8">
      <c r="A116" s="5"/>
      <c r="B116" s="5"/>
      <c r="C116" s="5"/>
      <c r="D116" s="5"/>
      <c r="E116" s="5"/>
      <c r="F116" s="5"/>
      <c r="G116" s="5"/>
      <c r="H116" s="5"/>
    </row>
    <row r="117" spans="1:8">
      <c r="A117" s="5"/>
      <c r="B117" s="5"/>
      <c r="C117" s="5"/>
      <c r="D117" s="5"/>
      <c r="E117" s="5"/>
      <c r="F117" s="5"/>
      <c r="G117" s="5"/>
      <c r="H117" s="5"/>
    </row>
    <row r="118" spans="1:8">
      <c r="A118" s="5"/>
      <c r="B118" s="5"/>
      <c r="C118" s="5"/>
      <c r="D118" s="5"/>
      <c r="E118" s="5"/>
      <c r="F118" s="5"/>
      <c r="G118" s="5"/>
      <c r="H118" s="5"/>
    </row>
    <row r="119" spans="1:8">
      <c r="A119" s="5"/>
      <c r="B119" s="5"/>
      <c r="C119" s="5"/>
      <c r="D119" s="5"/>
      <c r="E119" s="5"/>
      <c r="F119" s="5"/>
      <c r="G119" s="5"/>
      <c r="H119" s="5"/>
    </row>
    <row r="120" spans="1:8">
      <c r="A120" s="5"/>
      <c r="B120" s="5"/>
      <c r="C120" s="5"/>
      <c r="D120" s="5"/>
      <c r="E120" s="5"/>
      <c r="F120" s="5"/>
      <c r="G120" s="5"/>
      <c r="H120" s="5"/>
    </row>
    <row r="121" spans="1:8">
      <c r="A121" s="5"/>
      <c r="B121" s="5"/>
      <c r="C121" s="5"/>
      <c r="D121" s="5"/>
      <c r="E121" s="5"/>
      <c r="F121" s="5"/>
      <c r="G121" s="5"/>
      <c r="H121" s="5"/>
    </row>
    <row r="122" spans="1:8">
      <c r="A122" s="5"/>
      <c r="B122" s="5"/>
      <c r="C122" s="5"/>
      <c r="D122" s="5"/>
      <c r="E122" s="5"/>
      <c r="F122" s="5"/>
      <c r="G122" s="5"/>
      <c r="H122" s="5"/>
    </row>
    <row r="123" spans="1:8">
      <c r="A123" s="5"/>
      <c r="B123" s="5"/>
      <c r="C123" s="5"/>
      <c r="D123" s="5"/>
      <c r="E123" s="5"/>
      <c r="F123" s="5"/>
      <c r="G123" s="5"/>
      <c r="H123" s="5"/>
    </row>
    <row r="124" spans="1:8">
      <c r="A124" s="5"/>
      <c r="B124" s="5"/>
      <c r="C124" s="5"/>
      <c r="D124" s="5"/>
      <c r="E124" s="5"/>
      <c r="F124" s="5"/>
      <c r="G124" s="5"/>
      <c r="H124" s="5"/>
    </row>
    <row r="125" spans="1:8">
      <c r="A125" s="5"/>
      <c r="B125" s="5"/>
      <c r="C125" s="5"/>
      <c r="D125" s="5"/>
      <c r="E125" s="5"/>
      <c r="F125" s="5"/>
      <c r="G125" s="5"/>
      <c r="H125" s="5"/>
    </row>
    <row r="126" spans="1:8">
      <c r="A126" s="5"/>
      <c r="B126" s="5"/>
      <c r="C126" s="5"/>
      <c r="D126" s="5"/>
      <c r="E126" s="5"/>
      <c r="F126" s="5"/>
      <c r="G126" s="5"/>
      <c r="H126" s="5"/>
    </row>
    <row r="127" spans="1:8">
      <c r="A127" s="5"/>
      <c r="B127" s="5"/>
      <c r="C127" s="5"/>
      <c r="D127" s="5"/>
      <c r="E127" s="5"/>
      <c r="F127" s="5"/>
      <c r="G127" s="5"/>
      <c r="H127" s="5"/>
    </row>
    <row r="128" spans="1:8">
      <c r="A128" s="5"/>
      <c r="B128" s="5"/>
      <c r="C128" s="5"/>
      <c r="D128" s="5"/>
      <c r="E128" s="5"/>
      <c r="F128" s="5"/>
      <c r="G128" s="5"/>
      <c r="H128" s="5"/>
    </row>
    <row r="129" spans="1:8">
      <c r="A129" s="5"/>
      <c r="B129" s="5"/>
      <c r="C129" s="5"/>
      <c r="D129" s="5"/>
      <c r="E129" s="5"/>
      <c r="F129" s="5"/>
      <c r="G129" s="5"/>
      <c r="H129" s="5"/>
    </row>
    <row r="130" spans="1:8">
      <c r="A130" s="5"/>
      <c r="B130" s="5"/>
      <c r="C130" s="5"/>
      <c r="D130" s="5"/>
      <c r="E130" s="5"/>
      <c r="F130" s="5"/>
      <c r="G130" s="5"/>
      <c r="H130" s="5"/>
    </row>
    <row r="131" spans="1:8">
      <c r="A131" s="5"/>
      <c r="B131" s="5"/>
      <c r="C131" s="5"/>
      <c r="D131" s="5"/>
      <c r="E131" s="5"/>
      <c r="F131" s="5"/>
      <c r="G131" s="5"/>
      <c r="H131" s="5"/>
    </row>
    <row r="132" spans="1:8">
      <c r="A132" s="5"/>
      <c r="B132" s="5"/>
      <c r="C132" s="5"/>
      <c r="D132" s="5"/>
      <c r="E132" s="5"/>
      <c r="F132" s="5"/>
      <c r="G132" s="5"/>
      <c r="H132" s="5"/>
    </row>
    <row r="133" spans="1:8">
      <c r="A133" s="5"/>
      <c r="B133" s="5"/>
      <c r="C133" s="5"/>
      <c r="D133" s="5"/>
      <c r="E133" s="5"/>
      <c r="F133" s="5"/>
      <c r="G133" s="5"/>
      <c r="H133" s="5"/>
    </row>
    <row r="134" spans="1:8">
      <c r="A134" s="5"/>
      <c r="B134" s="5"/>
      <c r="C134" s="5"/>
      <c r="D134" s="5"/>
      <c r="E134" s="5"/>
      <c r="F134" s="5"/>
      <c r="G134" s="5"/>
      <c r="H134" s="5"/>
    </row>
    <row r="135" spans="1:8">
      <c r="A135" s="5"/>
      <c r="B135" s="5"/>
      <c r="C135" s="5"/>
      <c r="D135" s="5"/>
      <c r="E135" s="5"/>
      <c r="F135" s="5"/>
      <c r="G135" s="5"/>
      <c r="H135" s="5"/>
    </row>
    <row r="136" spans="1:8">
      <c r="A136" s="5"/>
      <c r="B136" s="5"/>
      <c r="C136" s="5"/>
      <c r="D136" s="5"/>
      <c r="E136" s="5"/>
      <c r="F136" s="5"/>
      <c r="G136" s="5"/>
      <c r="H136" s="5"/>
    </row>
    <row r="137" spans="1:8">
      <c r="A137" s="5"/>
      <c r="B137" s="5"/>
      <c r="C137" s="5"/>
      <c r="D137" s="5"/>
      <c r="E137" s="5"/>
      <c r="F137" s="5"/>
      <c r="G137" s="5"/>
      <c r="H137" s="5"/>
    </row>
    <row r="138" spans="1:8">
      <c r="A138" s="5"/>
      <c r="B138" s="5"/>
      <c r="C138" s="5"/>
      <c r="D138" s="5"/>
      <c r="E138" s="5"/>
      <c r="F138" s="5"/>
      <c r="G138" s="5"/>
      <c r="H138" s="5"/>
    </row>
    <row r="139" spans="1:8">
      <c r="A139" s="5"/>
      <c r="B139" s="5"/>
      <c r="C139" s="5"/>
      <c r="D139" s="5"/>
      <c r="E139" s="5"/>
      <c r="F139" s="5"/>
      <c r="G139" s="5"/>
      <c r="H139" s="5"/>
    </row>
    <row r="140" spans="1:8">
      <c r="A140" s="5"/>
      <c r="B140" s="5"/>
      <c r="C140" s="5"/>
      <c r="D140" s="5"/>
      <c r="E140" s="5"/>
      <c r="F140" s="5"/>
      <c r="G140" s="5"/>
      <c r="H140" s="5"/>
    </row>
    <row r="141" spans="1:8">
      <c r="A141" s="5"/>
      <c r="B141" s="5"/>
      <c r="C141" s="5"/>
      <c r="D141" s="5"/>
      <c r="E141" s="5"/>
      <c r="F141" s="5"/>
      <c r="G141" s="5"/>
      <c r="H141" s="5"/>
    </row>
    <row r="142" spans="1:8">
      <c r="A142" s="5"/>
      <c r="B142" s="5"/>
      <c r="C142" s="5"/>
      <c r="D142" s="5"/>
      <c r="E142" s="5"/>
      <c r="F142" s="5"/>
      <c r="G142" s="5"/>
      <c r="H142" s="5"/>
    </row>
    <row r="143" spans="1:8">
      <c r="A143" s="5"/>
      <c r="B143" s="5"/>
      <c r="C143" s="5"/>
      <c r="D143" s="5"/>
      <c r="E143" s="5"/>
      <c r="F143" s="5"/>
      <c r="G143" s="5"/>
      <c r="H143" s="5"/>
    </row>
    <row r="144" spans="1:8">
      <c r="A144" s="5"/>
      <c r="B144" s="5"/>
      <c r="C144" s="5"/>
      <c r="D144" s="5"/>
      <c r="E144" s="5"/>
      <c r="F144" s="5"/>
      <c r="G144" s="5"/>
      <c r="H144" s="5"/>
    </row>
    <row r="145" spans="1:8">
      <c r="A145" s="5"/>
      <c r="B145" s="5"/>
      <c r="C145" s="5"/>
      <c r="D145" s="5"/>
      <c r="E145" s="5"/>
      <c r="F145" s="5"/>
      <c r="G145" s="5"/>
      <c r="H145" s="5"/>
    </row>
    <row r="146" spans="1:8">
      <c r="A146" s="5"/>
      <c r="B146" s="5"/>
      <c r="C146" s="5"/>
      <c r="D146" s="5"/>
      <c r="E146" s="5"/>
      <c r="F146" s="5"/>
      <c r="G146" s="5"/>
      <c r="H146" s="5"/>
    </row>
    <row r="147" spans="1:8">
      <c r="A147" s="5"/>
      <c r="B147" s="5"/>
      <c r="C147" s="5"/>
      <c r="D147" s="5"/>
      <c r="E147" s="5"/>
      <c r="F147" s="5"/>
      <c r="G147" s="5"/>
      <c r="H147" s="5"/>
    </row>
    <row r="148" spans="1:8">
      <c r="A148" s="5"/>
      <c r="B148" s="5"/>
      <c r="C148" s="5"/>
      <c r="D148" s="5"/>
      <c r="E148" s="5"/>
      <c r="F148" s="5"/>
      <c r="G148" s="5"/>
      <c r="H148" s="5"/>
    </row>
    <row r="149" spans="1:8">
      <c r="A149" s="5"/>
      <c r="B149" s="5"/>
      <c r="C149" s="5"/>
      <c r="D149" s="5"/>
      <c r="E149" s="5"/>
      <c r="F149" s="5"/>
      <c r="G149" s="5"/>
      <c r="H149" s="5"/>
    </row>
    <row r="150" spans="1:8">
      <c r="A150" s="5"/>
      <c r="B150" s="5"/>
      <c r="C150" s="5"/>
      <c r="D150" s="5"/>
      <c r="E150" s="5"/>
      <c r="F150" s="5"/>
      <c r="G150" s="5"/>
      <c r="H150" s="5"/>
    </row>
    <row r="151" spans="1:8">
      <c r="A151" s="5"/>
      <c r="B151" s="5"/>
      <c r="C151" s="5"/>
      <c r="D151" s="5"/>
      <c r="E151" s="5"/>
      <c r="F151" s="5"/>
      <c r="G151" s="5"/>
      <c r="H151" s="5"/>
    </row>
    <row r="152" spans="1:8">
      <c r="A152" s="5"/>
      <c r="B152" s="5"/>
      <c r="C152" s="5"/>
      <c r="D152" s="5"/>
      <c r="E152" s="5"/>
      <c r="F152" s="5"/>
      <c r="G152" s="5"/>
      <c r="H152" s="5"/>
    </row>
    <row r="153" spans="1:8">
      <c r="A153" s="5"/>
      <c r="B153" s="5"/>
      <c r="C153" s="5"/>
      <c r="D153" s="5"/>
      <c r="E153" s="5"/>
      <c r="F153" s="5"/>
      <c r="G153" s="5"/>
      <c r="H153" s="5"/>
    </row>
    <row r="154" spans="1:8">
      <c r="A154" s="5"/>
      <c r="B154" s="5"/>
      <c r="C154" s="5"/>
      <c r="D154" s="5"/>
      <c r="E154" s="5"/>
      <c r="F154" s="5"/>
      <c r="G154" s="5"/>
      <c r="H154" s="5"/>
    </row>
    <row r="155" spans="1:8">
      <c r="A155" s="5"/>
      <c r="B155" s="5"/>
      <c r="C155" s="5"/>
      <c r="D155" s="5"/>
      <c r="E155" s="5"/>
      <c r="F155" s="5"/>
      <c r="G155" s="5"/>
      <c r="H155" s="5"/>
    </row>
    <row r="156" spans="1:8">
      <c r="A156" s="5"/>
      <c r="B156" s="5"/>
      <c r="C156" s="5"/>
      <c r="D156" s="5"/>
      <c r="E156" s="5"/>
      <c r="F156" s="5"/>
      <c r="G156" s="5"/>
      <c r="H156" s="5"/>
    </row>
    <row r="157" spans="1:8">
      <c r="A157" s="5"/>
      <c r="B157" s="5"/>
      <c r="C157" s="5"/>
      <c r="D157" s="5"/>
      <c r="E157" s="5"/>
      <c r="F157" s="5"/>
      <c r="G157" s="5"/>
      <c r="H157" s="5"/>
    </row>
    <row r="158" spans="1:8">
      <c r="A158" s="5"/>
      <c r="B158" s="5"/>
      <c r="C158" s="5"/>
      <c r="D158" s="5"/>
      <c r="E158" s="5"/>
      <c r="F158" s="5"/>
      <c r="G158" s="5"/>
      <c r="H158" s="5"/>
    </row>
    <row r="159" spans="1:8">
      <c r="A159" s="5"/>
      <c r="B159" s="5"/>
      <c r="C159" s="5"/>
      <c r="D159" s="5"/>
      <c r="E159" s="5"/>
      <c r="F159" s="5"/>
      <c r="G159" s="5"/>
      <c r="H159" s="5"/>
    </row>
    <row r="160" spans="1:8">
      <c r="A160" s="5"/>
      <c r="B160" s="5"/>
      <c r="C160" s="5"/>
      <c r="D160" s="5"/>
      <c r="E160" s="5"/>
      <c r="F160" s="5"/>
      <c r="G160" s="5"/>
      <c r="H160" s="5"/>
    </row>
    <row r="161" spans="1:8">
      <c r="A161" s="5"/>
      <c r="B161" s="5"/>
      <c r="C161" s="5"/>
      <c r="D161" s="5"/>
      <c r="E161" s="5"/>
      <c r="F161" s="5"/>
      <c r="G161" s="5"/>
      <c r="H161" s="5"/>
    </row>
    <row r="162" spans="1:8">
      <c r="A162" s="5"/>
      <c r="B162" s="5"/>
      <c r="C162" s="5"/>
      <c r="D162" s="5"/>
      <c r="E162" s="5"/>
      <c r="F162" s="5"/>
      <c r="G162" s="5"/>
      <c r="H162" s="5"/>
    </row>
    <row r="163" spans="1:8">
      <c r="A163" s="5"/>
      <c r="B163" s="5"/>
      <c r="C163" s="5"/>
      <c r="D163" s="5"/>
      <c r="E163" s="5"/>
      <c r="F163" s="5"/>
      <c r="G163" s="5"/>
      <c r="H163" s="5"/>
    </row>
    <row r="164" spans="1:8">
      <c r="A164" s="5"/>
      <c r="B164" s="5"/>
      <c r="C164" s="5"/>
      <c r="D164" s="5"/>
      <c r="E164" s="5"/>
      <c r="F164" s="5"/>
      <c r="G164" s="5"/>
      <c r="H164" s="5"/>
    </row>
    <row r="165" spans="1:8">
      <c r="A165" s="5"/>
      <c r="B165" s="5"/>
      <c r="C165" s="5"/>
      <c r="D165" s="5"/>
      <c r="E165" s="5"/>
      <c r="F165" s="5"/>
      <c r="G165" s="5"/>
      <c r="H165" s="5"/>
    </row>
    <row r="166" spans="1:8">
      <c r="A166" s="5"/>
      <c r="B166" s="5"/>
      <c r="C166" s="5"/>
      <c r="D166" s="5"/>
      <c r="E166" s="5"/>
      <c r="F166" s="5"/>
      <c r="G166" s="5"/>
      <c r="H166" s="5"/>
    </row>
    <row r="167" spans="1:8">
      <c r="A167" s="5"/>
      <c r="B167" s="5"/>
      <c r="C167" s="5"/>
      <c r="D167" s="5"/>
      <c r="E167" s="5"/>
      <c r="F167" s="5"/>
      <c r="G167" s="5"/>
      <c r="H167" s="5"/>
    </row>
    <row r="168" spans="1:8">
      <c r="A168" s="5"/>
      <c r="B168" s="5"/>
      <c r="C168" s="5"/>
      <c r="D168" s="5"/>
      <c r="E168" s="5"/>
      <c r="F168" s="5"/>
      <c r="G168" s="5"/>
      <c r="H168" s="5"/>
    </row>
    <row r="169" spans="1:8">
      <c r="A169" s="5"/>
      <c r="B169" s="5"/>
      <c r="C169" s="5"/>
      <c r="D169" s="5"/>
      <c r="E169" s="5"/>
      <c r="F169" s="5"/>
      <c r="G169" s="5"/>
      <c r="H169" s="5"/>
    </row>
    <row r="170" spans="1:8">
      <c r="A170" s="5"/>
      <c r="B170" s="5"/>
      <c r="C170" s="5"/>
      <c r="D170" s="5"/>
      <c r="E170" s="5"/>
      <c r="F170" s="5"/>
      <c r="G170" s="5"/>
      <c r="H170" s="5"/>
    </row>
    <row r="171" spans="1:8">
      <c r="A171" s="5"/>
      <c r="B171" s="5"/>
      <c r="C171" s="5"/>
      <c r="D171" s="5"/>
      <c r="E171" s="5"/>
      <c r="F171" s="5"/>
      <c r="G171" s="5"/>
      <c r="H171" s="5"/>
    </row>
    <row r="172" spans="1:8">
      <c r="A172" s="5"/>
      <c r="B172" s="5"/>
      <c r="C172" s="5"/>
      <c r="D172" s="5"/>
      <c r="E172" s="5"/>
      <c r="F172" s="5"/>
      <c r="G172" s="5"/>
      <c r="H172" s="5"/>
    </row>
    <row r="173" spans="1:8">
      <c r="A173" s="5"/>
      <c r="B173" s="5"/>
      <c r="C173" s="5"/>
      <c r="D173" s="5"/>
      <c r="E173" s="5"/>
      <c r="F173" s="5"/>
      <c r="G173" s="5"/>
      <c r="H173" s="5"/>
    </row>
    <row r="174" spans="1:8">
      <c r="A174" s="5"/>
      <c r="B174" s="5"/>
      <c r="C174" s="5"/>
      <c r="D174" s="5"/>
      <c r="E174" s="5"/>
      <c r="F174" s="5"/>
      <c r="G174" s="5"/>
      <c r="H174" s="5"/>
    </row>
    <row r="175" spans="1:8">
      <c r="A175" s="5"/>
      <c r="B175" s="5"/>
      <c r="C175" s="5"/>
      <c r="D175" s="5"/>
      <c r="E175" s="5"/>
      <c r="F175" s="5"/>
      <c r="G175" s="5"/>
      <c r="H175" s="5"/>
    </row>
    <row r="176" spans="1:8">
      <c r="A176" s="5"/>
      <c r="B176" s="5"/>
      <c r="C176" s="5"/>
      <c r="D176" s="5"/>
      <c r="E176" s="5"/>
      <c r="F176" s="5"/>
      <c r="G176" s="5"/>
      <c r="H176" s="5"/>
    </row>
    <row r="177" spans="1:8">
      <c r="A177" s="5"/>
      <c r="B177" s="5"/>
      <c r="C177" s="5"/>
      <c r="D177" s="5"/>
      <c r="E177" s="5"/>
      <c r="F177" s="5"/>
      <c r="G177" s="5"/>
      <c r="H177" s="5"/>
    </row>
    <row r="178" spans="1:8">
      <c r="A178" s="5"/>
      <c r="B178" s="5"/>
      <c r="C178" s="5"/>
      <c r="D178" s="5"/>
      <c r="E178" s="5"/>
      <c r="F178" s="5"/>
      <c r="G178" s="5"/>
      <c r="H178" s="5"/>
    </row>
    <row r="179" spans="1:8">
      <c r="A179" s="5"/>
      <c r="B179" s="5"/>
      <c r="C179" s="5"/>
      <c r="D179" s="5"/>
      <c r="E179" s="5"/>
      <c r="F179" s="5"/>
      <c r="G179" s="5"/>
      <c r="H179" s="5"/>
    </row>
    <row r="180" spans="1:8">
      <c r="A180" s="5"/>
      <c r="B180" s="5"/>
      <c r="C180" s="5"/>
      <c r="D180" s="5"/>
      <c r="E180" s="5"/>
      <c r="F180" s="5"/>
      <c r="G180" s="5"/>
      <c r="H180" s="5"/>
    </row>
    <row r="181" spans="1:8">
      <c r="A181" s="5"/>
      <c r="B181" s="5"/>
      <c r="C181" s="5"/>
      <c r="D181" s="5"/>
      <c r="E181" s="5"/>
      <c r="F181" s="5"/>
      <c r="G181" s="5"/>
      <c r="H181" s="5"/>
    </row>
    <row r="182" spans="1:8">
      <c r="A182" s="5"/>
      <c r="B182" s="5"/>
      <c r="C182" s="5"/>
      <c r="D182" s="5"/>
      <c r="E182" s="5"/>
      <c r="F182" s="5"/>
      <c r="G182" s="5"/>
      <c r="H182" s="5"/>
    </row>
    <row r="183" spans="1:8">
      <c r="A183" s="5"/>
      <c r="B183" s="5"/>
      <c r="C183" s="5"/>
      <c r="D183" s="5"/>
      <c r="E183" s="5"/>
      <c r="F183" s="5"/>
      <c r="G183" s="5"/>
      <c r="H183" s="5"/>
    </row>
    <row r="184" spans="1:8">
      <c r="A184" s="5"/>
      <c r="B184" s="5"/>
      <c r="C184" s="5"/>
      <c r="D184" s="5"/>
      <c r="E184" s="5"/>
      <c r="F184" s="5"/>
      <c r="G184" s="5"/>
      <c r="H184" s="5"/>
    </row>
    <row r="185" spans="1:8">
      <c r="A185" s="5"/>
      <c r="B185" s="5"/>
      <c r="C185" s="5"/>
      <c r="D185" s="5"/>
      <c r="E185" s="5"/>
      <c r="F185" s="5"/>
      <c r="G185" s="5"/>
      <c r="H185" s="5"/>
    </row>
    <row r="186" spans="1:8">
      <c r="A186" s="5"/>
      <c r="B186" s="5"/>
      <c r="C186" s="5"/>
      <c r="D186" s="5"/>
      <c r="E186" s="5"/>
      <c r="F186" s="5"/>
      <c r="G186" s="5"/>
      <c r="H186" s="5"/>
    </row>
    <row r="187" spans="1:8">
      <c r="A187" s="5"/>
      <c r="B187" s="5"/>
      <c r="C187" s="5"/>
      <c r="D187" s="5"/>
      <c r="E187" s="5"/>
      <c r="F187" s="5"/>
      <c r="G187" s="5"/>
      <c r="H187" s="5"/>
    </row>
    <row r="188" spans="1:8">
      <c r="A188" s="5"/>
      <c r="B188" s="5"/>
      <c r="C188" s="5"/>
      <c r="D188" s="5"/>
      <c r="E188" s="5"/>
      <c r="F188" s="5"/>
      <c r="G188" s="5"/>
      <c r="H188" s="5"/>
    </row>
    <row r="189" spans="1:8">
      <c r="A189" s="5"/>
      <c r="B189" s="5"/>
      <c r="C189" s="5"/>
      <c r="D189" s="5"/>
      <c r="E189" s="5"/>
      <c r="F189" s="5"/>
      <c r="G189" s="5"/>
      <c r="H189" s="5"/>
    </row>
    <row r="190" spans="1:8">
      <c r="A190" s="5"/>
      <c r="B190" s="5"/>
      <c r="C190" s="5"/>
      <c r="D190" s="5"/>
      <c r="E190" s="5"/>
      <c r="F190" s="5"/>
      <c r="G190" s="5"/>
      <c r="H190" s="5"/>
    </row>
    <row r="191" spans="1:8">
      <c r="A191" s="5"/>
      <c r="B191" s="5"/>
      <c r="C191" s="5"/>
      <c r="D191" s="5"/>
      <c r="E191" s="5"/>
      <c r="F191" s="5"/>
      <c r="G191" s="5"/>
      <c r="H191" s="5"/>
    </row>
    <row r="192" spans="1:8">
      <c r="A192" s="5"/>
      <c r="B192" s="5"/>
      <c r="C192" s="5"/>
      <c r="D192" s="5"/>
      <c r="E192" s="5"/>
      <c r="F192" s="5"/>
      <c r="G192" s="5"/>
      <c r="H192" s="5"/>
    </row>
    <row r="193" spans="1:8">
      <c r="A193" s="5"/>
      <c r="B193" s="5"/>
      <c r="C193" s="5"/>
      <c r="D193" s="5"/>
      <c r="E193" s="5"/>
      <c r="F193" s="5"/>
      <c r="G193" s="5"/>
      <c r="H193" s="5"/>
    </row>
    <row r="194" spans="1:8">
      <c r="A194" s="5"/>
      <c r="B194" s="5"/>
      <c r="C194" s="5"/>
      <c r="D194" s="5"/>
      <c r="E194" s="5"/>
      <c r="F194" s="5"/>
      <c r="G194" s="5"/>
      <c r="H194" s="5"/>
    </row>
    <row r="195" spans="1:8">
      <c r="A195" s="5"/>
      <c r="B195" s="5"/>
      <c r="C195" s="5"/>
      <c r="D195" s="5"/>
      <c r="E195" s="5"/>
      <c r="F195" s="5"/>
      <c r="G195" s="5"/>
      <c r="H195" s="5"/>
    </row>
    <row r="196" spans="1:8">
      <c r="A196" s="5"/>
      <c r="B196" s="5"/>
      <c r="C196" s="5"/>
      <c r="D196" s="5"/>
      <c r="E196" s="5"/>
      <c r="F196" s="5"/>
      <c r="G196" s="5"/>
      <c r="H196" s="5"/>
    </row>
    <row r="197" spans="1:8">
      <c r="A197" s="5"/>
      <c r="B197" s="5"/>
      <c r="C197" s="5"/>
      <c r="D197" s="5"/>
      <c r="E197" s="5"/>
      <c r="F197" s="5"/>
      <c r="G197" s="5"/>
      <c r="H197" s="5"/>
    </row>
    <row r="198" spans="1:8">
      <c r="A198" s="5"/>
      <c r="B198" s="5"/>
      <c r="C198" s="5"/>
      <c r="D198" s="5"/>
      <c r="E198" s="5"/>
      <c r="F198" s="5"/>
      <c r="G198" s="5"/>
      <c r="H198" s="5"/>
    </row>
    <row r="199" spans="1:8">
      <c r="A199" s="5"/>
      <c r="B199" s="5"/>
      <c r="C199" s="5"/>
      <c r="D199" s="5"/>
      <c r="E199" s="5"/>
      <c r="F199" s="5"/>
      <c r="G199" s="5"/>
      <c r="H199" s="5"/>
    </row>
    <row r="200" spans="1:8">
      <c r="A200" s="5"/>
      <c r="B200" s="5"/>
      <c r="C200" s="5"/>
      <c r="D200" s="5"/>
      <c r="E200" s="5"/>
      <c r="F200" s="5"/>
      <c r="G200" s="5"/>
      <c r="H200" s="5"/>
    </row>
    <row r="201" spans="1:8">
      <c r="A201" s="5"/>
      <c r="B201" s="5"/>
      <c r="C201" s="5"/>
      <c r="D201" s="5"/>
      <c r="E201" s="5"/>
      <c r="F201" s="5"/>
      <c r="G201" s="5"/>
      <c r="H201" s="5"/>
    </row>
    <row r="202" spans="1:8">
      <c r="A202" s="5"/>
      <c r="B202" s="5"/>
      <c r="C202" s="5"/>
      <c r="D202" s="5"/>
      <c r="E202" s="5"/>
      <c r="F202" s="5"/>
      <c r="G202" s="5"/>
      <c r="H202" s="5"/>
    </row>
    <row r="203" spans="1:8">
      <c r="A203" s="5"/>
      <c r="B203" s="5"/>
      <c r="C203" s="5"/>
      <c r="D203" s="5"/>
      <c r="E203" s="5"/>
      <c r="F203" s="5"/>
      <c r="G203" s="5"/>
      <c r="H203" s="5"/>
    </row>
    <row r="204" spans="1:8">
      <c r="A204" s="5"/>
      <c r="B204" s="5"/>
      <c r="C204" s="5"/>
      <c r="D204" s="5"/>
      <c r="E204" s="5"/>
      <c r="F204" s="5"/>
      <c r="G204" s="5"/>
      <c r="H204" s="5"/>
    </row>
    <row r="205" spans="1:8">
      <c r="A205" s="5"/>
      <c r="B205" s="5"/>
      <c r="C205" s="5"/>
      <c r="D205" s="5"/>
      <c r="E205" s="5"/>
      <c r="F205" s="5"/>
      <c r="G205" s="5"/>
      <c r="H205" s="5"/>
    </row>
    <row r="206" spans="1:8">
      <c r="A206" s="5"/>
      <c r="B206" s="5"/>
      <c r="C206" s="5"/>
      <c r="D206" s="5"/>
      <c r="E206" s="5"/>
      <c r="F206" s="5"/>
      <c r="G206" s="5"/>
      <c r="H206" s="5"/>
    </row>
    <row r="207" spans="1:8">
      <c r="A207" s="5"/>
      <c r="B207" s="5"/>
      <c r="C207" s="5"/>
      <c r="D207" s="5"/>
      <c r="E207" s="5"/>
      <c r="F207" s="5"/>
      <c r="G207" s="5"/>
      <c r="H207" s="5"/>
    </row>
    <row r="208" spans="1:8">
      <c r="A208" s="5"/>
      <c r="B208" s="5"/>
      <c r="C208" s="5"/>
      <c r="D208" s="5"/>
      <c r="E208" s="5"/>
      <c r="F208" s="5"/>
      <c r="G208" s="5"/>
      <c r="H208" s="5"/>
    </row>
    <row r="209" spans="1:8">
      <c r="A209" s="5"/>
      <c r="B209" s="5"/>
      <c r="C209" s="5"/>
      <c r="D209" s="5"/>
      <c r="E209" s="5"/>
      <c r="F209" s="5"/>
      <c r="G209" s="5"/>
      <c r="H209" s="5"/>
    </row>
    <row r="210" spans="1:8">
      <c r="A210" s="5"/>
      <c r="B210" s="5"/>
      <c r="C210" s="5"/>
      <c r="D210" s="5"/>
      <c r="E210" s="5"/>
      <c r="F210" s="5"/>
      <c r="G210" s="5"/>
      <c r="H210" s="5"/>
    </row>
    <row r="211" spans="1:8">
      <c r="A211" s="5"/>
      <c r="B211" s="5"/>
      <c r="C211" s="5"/>
      <c r="D211" s="5"/>
      <c r="E211" s="5"/>
      <c r="F211" s="5"/>
      <c r="G211" s="5"/>
      <c r="H211" s="5"/>
    </row>
    <row r="212" spans="1:8">
      <c r="A212" s="5"/>
      <c r="B212" s="5"/>
      <c r="C212" s="5"/>
      <c r="D212" s="5"/>
      <c r="E212" s="5"/>
      <c r="F212" s="5"/>
      <c r="G212" s="5"/>
      <c r="H212" s="5"/>
    </row>
    <row r="213" spans="1:8">
      <c r="A213" s="5"/>
      <c r="B213" s="5"/>
      <c r="C213" s="5"/>
      <c r="D213" s="5"/>
      <c r="E213" s="5"/>
      <c r="F213" s="5"/>
      <c r="G213" s="5"/>
      <c r="H213" s="5"/>
    </row>
    <row r="214" spans="1:8">
      <c r="A214" s="5"/>
      <c r="B214" s="5"/>
      <c r="C214" s="5"/>
      <c r="D214" s="5"/>
      <c r="E214" s="5"/>
      <c r="F214" s="5"/>
      <c r="G214" s="5"/>
      <c r="H214" s="5"/>
    </row>
    <row r="215" spans="1:8">
      <c r="A215" s="5"/>
      <c r="B215" s="5"/>
      <c r="C215" s="5"/>
      <c r="D215" s="5"/>
      <c r="E215" s="5"/>
      <c r="F215" s="5"/>
      <c r="G215" s="5"/>
      <c r="H215" s="5"/>
    </row>
    <row r="216" spans="1:8">
      <c r="A216" s="5"/>
      <c r="B216" s="5"/>
      <c r="C216" s="5"/>
      <c r="D216" s="5"/>
      <c r="E216" s="5"/>
      <c r="F216" s="5"/>
      <c r="G216" s="5"/>
      <c r="H216" s="5"/>
    </row>
    <row r="217" spans="1:8">
      <c r="A217" s="5"/>
      <c r="B217" s="5"/>
      <c r="C217" s="5"/>
      <c r="D217" s="5"/>
      <c r="E217" s="5"/>
      <c r="F217" s="5"/>
      <c r="G217" s="5"/>
      <c r="H217" s="5"/>
    </row>
    <row r="218" spans="1:8">
      <c r="A218" s="5"/>
      <c r="B218" s="5"/>
      <c r="C218" s="5"/>
      <c r="D218" s="5"/>
      <c r="E218" s="5"/>
      <c r="F218" s="5"/>
      <c r="G218" s="5"/>
      <c r="H218" s="5"/>
    </row>
    <row r="219" spans="1:8">
      <c r="A219" s="5"/>
      <c r="B219" s="5"/>
      <c r="C219" s="5"/>
      <c r="D219" s="5"/>
      <c r="E219" s="5"/>
      <c r="F219" s="5"/>
      <c r="G219" s="5"/>
      <c r="H219" s="5"/>
    </row>
    <row r="220" spans="1:8">
      <c r="A220" s="5"/>
      <c r="B220" s="5"/>
      <c r="C220" s="5"/>
      <c r="D220" s="5"/>
      <c r="E220" s="5"/>
      <c r="F220" s="5"/>
      <c r="G220" s="5"/>
      <c r="H220" s="5"/>
    </row>
    <row r="221" spans="1:8">
      <c r="A221" s="5"/>
      <c r="B221" s="5"/>
      <c r="C221" s="5"/>
      <c r="D221" s="5"/>
      <c r="E221" s="5"/>
      <c r="F221" s="5"/>
      <c r="G221" s="5"/>
      <c r="H221" s="5"/>
    </row>
    <row r="222" spans="1:8">
      <c r="A222" s="5"/>
      <c r="B222" s="5"/>
      <c r="C222" s="5"/>
      <c r="D222" s="5"/>
      <c r="E222" s="5"/>
      <c r="F222" s="5"/>
      <c r="G222" s="5"/>
      <c r="H222" s="5"/>
    </row>
    <row r="223" spans="1:8">
      <c r="A223" s="5"/>
      <c r="B223" s="5"/>
      <c r="C223" s="5"/>
      <c r="D223" s="5"/>
      <c r="E223" s="5"/>
      <c r="F223" s="5"/>
      <c r="G223" s="5"/>
      <c r="H223" s="5"/>
    </row>
    <row r="224" spans="1:8">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row r="231" spans="1:8">
      <c r="A231" s="5"/>
      <c r="B231" s="5"/>
      <c r="C231" s="5"/>
      <c r="D231" s="5"/>
      <c r="E231" s="5"/>
      <c r="F231" s="5"/>
      <c r="G231" s="5"/>
      <c r="H231" s="5"/>
    </row>
    <row r="232" spans="1:8">
      <c r="A232" s="5"/>
      <c r="B232" s="5"/>
      <c r="C232" s="5"/>
      <c r="D232" s="5"/>
      <c r="E232" s="5"/>
      <c r="F232" s="5"/>
      <c r="G232" s="5"/>
      <c r="H232" s="5"/>
    </row>
    <row r="233" spans="1:8">
      <c r="A233" s="5"/>
      <c r="B233" s="5"/>
      <c r="C233" s="5"/>
      <c r="D233" s="5"/>
      <c r="E233" s="5"/>
      <c r="F233" s="5"/>
      <c r="G233" s="5"/>
      <c r="H233" s="5"/>
    </row>
    <row r="234" spans="1:8">
      <c r="A234" s="5"/>
      <c r="B234" s="5"/>
      <c r="C234" s="5"/>
      <c r="D234" s="5"/>
      <c r="E234" s="5"/>
      <c r="F234" s="5"/>
      <c r="G234" s="5"/>
      <c r="H234" s="5"/>
    </row>
    <row r="235" spans="1:8">
      <c r="A235" s="5"/>
      <c r="B235" s="5"/>
      <c r="C235" s="5"/>
      <c r="D235" s="5"/>
      <c r="E235" s="5"/>
      <c r="F235" s="5"/>
      <c r="G235" s="5"/>
      <c r="H235" s="5"/>
    </row>
    <row r="236" spans="1:8">
      <c r="A236" s="5"/>
      <c r="B236" s="5"/>
      <c r="C236" s="5"/>
      <c r="D236" s="5"/>
      <c r="E236" s="5"/>
      <c r="F236" s="5"/>
      <c r="G236" s="5"/>
      <c r="H236" s="5"/>
    </row>
    <row r="237" spans="1:8">
      <c r="A237" s="5"/>
      <c r="B237" s="5"/>
      <c r="C237" s="5"/>
      <c r="D237" s="5"/>
      <c r="E237" s="5"/>
      <c r="F237" s="5"/>
      <c r="G237" s="5"/>
      <c r="H237" s="5"/>
    </row>
    <row r="238" spans="1:8">
      <c r="A238" s="5"/>
      <c r="B238" s="5"/>
      <c r="C238" s="5"/>
      <c r="D238" s="5"/>
      <c r="E238" s="5"/>
      <c r="F238" s="5"/>
      <c r="G238" s="5"/>
      <c r="H238" s="5"/>
    </row>
    <row r="239" spans="1:8">
      <c r="A239" s="5"/>
      <c r="B239" s="5"/>
      <c r="C239" s="5"/>
      <c r="D239" s="5"/>
      <c r="E239" s="5"/>
      <c r="F239" s="5"/>
      <c r="G239" s="5"/>
      <c r="H239" s="5"/>
    </row>
    <row r="240" spans="1:8">
      <c r="A240" s="5"/>
      <c r="B240" s="5"/>
      <c r="C240" s="5"/>
      <c r="D240" s="5"/>
      <c r="E240" s="5"/>
      <c r="F240" s="5"/>
      <c r="G240" s="5"/>
      <c r="H240" s="5"/>
    </row>
    <row r="241" spans="1:8">
      <c r="A241" s="5"/>
      <c r="B241" s="5"/>
      <c r="C241" s="5"/>
      <c r="D241" s="5"/>
      <c r="E241" s="5"/>
      <c r="F241" s="5"/>
      <c r="G241" s="5"/>
      <c r="H241" s="5"/>
    </row>
    <row r="242" spans="1:8">
      <c r="A242" s="5"/>
      <c r="B242" s="5"/>
      <c r="C242" s="5"/>
      <c r="D242" s="5"/>
      <c r="E242" s="5"/>
      <c r="F242" s="5"/>
      <c r="G242" s="5"/>
      <c r="H242" s="5"/>
    </row>
    <row r="243" spans="1:8">
      <c r="A243" s="5"/>
      <c r="B243" s="5"/>
      <c r="C243" s="5"/>
      <c r="D243" s="5"/>
      <c r="E243" s="5"/>
      <c r="F243" s="5"/>
      <c r="G243" s="5"/>
      <c r="H243" s="5"/>
    </row>
    <row r="244" spans="1:8">
      <c r="A244" s="5"/>
      <c r="B244" s="5"/>
      <c r="C244" s="5"/>
      <c r="D244" s="5"/>
      <c r="E244" s="5"/>
      <c r="F244" s="5"/>
      <c r="G244" s="5"/>
      <c r="H244" s="5"/>
    </row>
    <row r="245" spans="1:8">
      <c r="A245" s="5"/>
      <c r="B245" s="5"/>
      <c r="C245" s="5"/>
      <c r="D245" s="5"/>
      <c r="E245" s="5"/>
      <c r="F245" s="5"/>
      <c r="G245" s="5"/>
      <c r="H245" s="5"/>
    </row>
    <row r="246" spans="1:8">
      <c r="A246" s="5"/>
      <c r="B246" s="5"/>
      <c r="C246" s="5"/>
      <c r="D246" s="5"/>
      <c r="E246" s="5"/>
      <c r="F246" s="5"/>
      <c r="G246" s="5"/>
      <c r="H246" s="5"/>
    </row>
    <row r="247" spans="1:8">
      <c r="A247" s="5"/>
      <c r="B247" s="5"/>
      <c r="C247" s="5"/>
      <c r="D247" s="5"/>
      <c r="E247" s="5"/>
      <c r="F247" s="5"/>
      <c r="G247" s="5"/>
      <c r="H247" s="5"/>
    </row>
    <row r="248" spans="1:8">
      <c r="A248" s="5"/>
      <c r="B248" s="5"/>
      <c r="C248" s="5"/>
      <c r="D248" s="5"/>
      <c r="E248" s="5"/>
      <c r="F248" s="5"/>
      <c r="G248" s="5"/>
      <c r="H248" s="5"/>
    </row>
    <row r="249" spans="1:8">
      <c r="A249" s="5"/>
      <c r="B249" s="5"/>
      <c r="C249" s="5"/>
      <c r="D249" s="5"/>
      <c r="E249" s="5"/>
      <c r="F249" s="5"/>
      <c r="G249" s="5"/>
      <c r="H249" s="5"/>
    </row>
    <row r="250" spans="1:8">
      <c r="A250" s="5"/>
      <c r="B250" s="5"/>
      <c r="C250" s="5"/>
      <c r="D250" s="5"/>
      <c r="E250" s="5"/>
      <c r="F250" s="5"/>
      <c r="G250" s="5"/>
      <c r="H250" s="5"/>
    </row>
    <row r="251" spans="1:8">
      <c r="A251" s="5"/>
      <c r="B251" s="5"/>
      <c r="C251" s="5"/>
      <c r="D251" s="5"/>
      <c r="E251" s="5"/>
      <c r="F251" s="5"/>
      <c r="G251" s="5"/>
      <c r="H251" s="5"/>
    </row>
    <row r="252" spans="1:8">
      <c r="A252" s="5"/>
      <c r="B252" s="5"/>
      <c r="C252" s="5"/>
      <c r="D252" s="5"/>
      <c r="E252" s="5"/>
      <c r="F252" s="5"/>
      <c r="G252" s="5"/>
      <c r="H252" s="5"/>
    </row>
    <row r="253" spans="1:8">
      <c r="A253" s="5"/>
      <c r="B253" s="5"/>
      <c r="C253" s="5"/>
      <c r="D253" s="5"/>
      <c r="E253" s="5"/>
      <c r="F253" s="5"/>
      <c r="G253" s="5"/>
      <c r="H253" s="5"/>
    </row>
    <row r="254" spans="1:8">
      <c r="A254" s="5"/>
      <c r="B254" s="5"/>
      <c r="C254" s="5"/>
      <c r="D254" s="5"/>
      <c r="E254" s="5"/>
      <c r="F254" s="5"/>
      <c r="G254" s="5"/>
      <c r="H254" s="5"/>
    </row>
    <row r="255" spans="1:8">
      <c r="A255" s="5"/>
      <c r="B255" s="5"/>
      <c r="C255" s="5"/>
      <c r="D255" s="5"/>
      <c r="E255" s="5"/>
      <c r="F255" s="5"/>
      <c r="G255" s="5"/>
      <c r="H255" s="5"/>
    </row>
    <row r="256" spans="1:8">
      <c r="A256" s="5"/>
      <c r="B256" s="5"/>
      <c r="C256" s="5"/>
      <c r="D256" s="5"/>
      <c r="E256" s="5"/>
      <c r="F256" s="5"/>
      <c r="G256" s="5"/>
      <c r="H256" s="5"/>
    </row>
    <row r="257" spans="1:8">
      <c r="A257" s="5"/>
      <c r="B257" s="5"/>
      <c r="C257" s="5"/>
      <c r="D257" s="5"/>
      <c r="E257" s="5"/>
      <c r="F257" s="5"/>
      <c r="G257" s="5"/>
      <c r="H257" s="5"/>
    </row>
    <row r="258" spans="1:8">
      <c r="A258" s="5"/>
      <c r="B258" s="5"/>
      <c r="C258" s="5"/>
      <c r="D258" s="5"/>
      <c r="E258" s="5"/>
      <c r="F258" s="5"/>
      <c r="G258" s="5"/>
      <c r="H258" s="5"/>
    </row>
    <row r="259" spans="1:8">
      <c r="A259" s="5"/>
      <c r="B259" s="5"/>
      <c r="C259" s="5"/>
      <c r="D259" s="5"/>
      <c r="E259" s="5"/>
      <c r="F259" s="5"/>
      <c r="G259" s="5"/>
      <c r="H259" s="5"/>
    </row>
    <row r="260" spans="1:8">
      <c r="A260" s="5"/>
      <c r="B260" s="5"/>
      <c r="C260" s="5"/>
      <c r="D260" s="5"/>
      <c r="E260" s="5"/>
      <c r="F260" s="5"/>
      <c r="G260" s="5"/>
      <c r="H260" s="5"/>
    </row>
    <row r="261" spans="1:8">
      <c r="A261" s="5"/>
      <c r="B261" s="5"/>
      <c r="C261" s="5"/>
      <c r="D261" s="5"/>
      <c r="E261" s="5"/>
      <c r="F261" s="5"/>
      <c r="G261" s="5"/>
      <c r="H261" s="5"/>
    </row>
    <row r="262" spans="1:8">
      <c r="A262" s="5"/>
      <c r="B262" s="5"/>
      <c r="C262" s="5"/>
      <c r="D262" s="5"/>
      <c r="E262" s="5"/>
      <c r="F262" s="5"/>
      <c r="G262" s="5"/>
      <c r="H262" s="5"/>
    </row>
    <row r="263" spans="1:8">
      <c r="A263" s="5"/>
      <c r="B263" s="5"/>
      <c r="C263" s="5"/>
      <c r="D263" s="5"/>
      <c r="E263" s="5"/>
      <c r="F263" s="5"/>
      <c r="G263" s="5"/>
      <c r="H263" s="5"/>
    </row>
    <row r="264" spans="1:8">
      <c r="A264" s="5"/>
      <c r="B264" s="5"/>
      <c r="C264" s="5"/>
      <c r="D264" s="5"/>
      <c r="E264" s="5"/>
      <c r="F264" s="5"/>
      <c r="G264" s="5"/>
      <c r="H264" s="5"/>
    </row>
    <row r="265" spans="1:8">
      <c r="A265" s="5"/>
      <c r="B265" s="5"/>
      <c r="C265" s="5"/>
      <c r="D265" s="5"/>
      <c r="E265" s="5"/>
      <c r="F265" s="5"/>
      <c r="G265" s="5"/>
      <c r="H265" s="5"/>
    </row>
    <row r="266" spans="1:8">
      <c r="A266" s="5"/>
      <c r="B266" s="5"/>
      <c r="C266" s="5"/>
      <c r="D266" s="5"/>
      <c r="E266" s="5"/>
      <c r="F266" s="5"/>
      <c r="G266" s="5"/>
      <c r="H266" s="5"/>
    </row>
    <row r="267" spans="1:8">
      <c r="A267" s="5"/>
      <c r="B267" s="5"/>
      <c r="C267" s="5"/>
      <c r="D267" s="5"/>
      <c r="E267" s="5"/>
      <c r="F267" s="5"/>
      <c r="G267" s="5"/>
      <c r="H267" s="5"/>
    </row>
    <row r="268" spans="1:8">
      <c r="A268" s="5"/>
      <c r="B268" s="5"/>
      <c r="C268" s="5"/>
      <c r="D268" s="5"/>
      <c r="E268" s="5"/>
      <c r="F268" s="5"/>
      <c r="G268" s="5"/>
      <c r="H268" s="5"/>
    </row>
    <row r="269" spans="1:8">
      <c r="A269" s="5"/>
      <c r="B269" s="5"/>
      <c r="C269" s="5"/>
      <c r="D269" s="5"/>
      <c r="E269" s="5"/>
      <c r="F269" s="5"/>
      <c r="G269" s="5"/>
      <c r="H269" s="5"/>
    </row>
    <row r="270" spans="1:8">
      <c r="A270" s="5"/>
      <c r="B270" s="5"/>
      <c r="C270" s="5"/>
      <c r="D270" s="5"/>
      <c r="E270" s="5"/>
      <c r="F270" s="5"/>
      <c r="G270" s="5"/>
      <c r="H270" s="5"/>
    </row>
    <row r="271" spans="1:8">
      <c r="A271" s="5"/>
      <c r="B271" s="5"/>
      <c r="C271" s="5"/>
      <c r="D271" s="5"/>
      <c r="E271" s="5"/>
      <c r="F271" s="5"/>
      <c r="G271" s="5"/>
      <c r="H271" s="5"/>
    </row>
    <row r="272" spans="1:8">
      <c r="A272" s="5"/>
      <c r="B272" s="5"/>
      <c r="C272" s="5"/>
      <c r="D272" s="5"/>
      <c r="E272" s="5"/>
      <c r="F272" s="5"/>
      <c r="G272" s="5"/>
      <c r="H272" s="5"/>
    </row>
    <row r="273" spans="1:8">
      <c r="A273" s="5"/>
      <c r="B273" s="5"/>
      <c r="C273" s="5"/>
      <c r="D273" s="5"/>
      <c r="E273" s="5"/>
      <c r="F273" s="5"/>
      <c r="G273" s="5"/>
      <c r="H273" s="5"/>
    </row>
    <row r="274" spans="1:8">
      <c r="A274" s="5"/>
      <c r="B274" s="5"/>
      <c r="C274" s="5"/>
      <c r="D274" s="5"/>
      <c r="E274" s="5"/>
      <c r="F274" s="5"/>
      <c r="G274" s="5"/>
      <c r="H274" s="5"/>
    </row>
    <row r="275" spans="1:8">
      <c r="A275" s="5"/>
      <c r="B275" s="5"/>
      <c r="C275" s="5"/>
      <c r="D275" s="5"/>
      <c r="E275" s="5"/>
      <c r="F275" s="5"/>
      <c r="G275" s="5"/>
      <c r="H275" s="5"/>
    </row>
    <row r="276" spans="1:8">
      <c r="A276" s="5"/>
      <c r="B276" s="5"/>
      <c r="C276" s="5"/>
      <c r="D276" s="5"/>
      <c r="E276" s="5"/>
      <c r="F276" s="5"/>
      <c r="G276" s="5"/>
      <c r="H276" s="5"/>
    </row>
    <row r="277" spans="1:8">
      <c r="A277" s="5"/>
      <c r="B277" s="5"/>
      <c r="C277" s="5"/>
      <c r="D277" s="5"/>
      <c r="E277" s="5"/>
      <c r="F277" s="5"/>
      <c r="G277" s="5"/>
      <c r="H277" s="5"/>
    </row>
    <row r="278" spans="1:8">
      <c r="A278" s="5"/>
      <c r="B278" s="5"/>
      <c r="C278" s="5"/>
      <c r="D278" s="5"/>
      <c r="E278" s="5"/>
      <c r="F278" s="5"/>
      <c r="G278" s="5"/>
      <c r="H278" s="5"/>
    </row>
    <row r="279" spans="1:8">
      <c r="A279" s="5"/>
      <c r="B279" s="5"/>
      <c r="C279" s="5"/>
      <c r="D279" s="5"/>
      <c r="E279" s="5"/>
      <c r="F279" s="5"/>
      <c r="G279" s="5"/>
      <c r="H279" s="5"/>
    </row>
    <row r="280" spans="1:8">
      <c r="A280" s="5"/>
      <c r="B280" s="5"/>
      <c r="C280" s="5"/>
      <c r="D280" s="5"/>
      <c r="E280" s="5"/>
      <c r="F280" s="5"/>
      <c r="G280" s="5"/>
      <c r="H280" s="5"/>
    </row>
    <row r="281" spans="1:8">
      <c r="A281" s="5"/>
      <c r="B281" s="5"/>
      <c r="C281" s="5"/>
      <c r="D281" s="5"/>
      <c r="E281" s="5"/>
      <c r="F281" s="5"/>
      <c r="G281" s="5"/>
      <c r="H281" s="5"/>
    </row>
    <row r="282" spans="1:8">
      <c r="A282" s="5"/>
      <c r="B282" s="5"/>
      <c r="C282" s="5"/>
      <c r="D282" s="5"/>
      <c r="E282" s="5"/>
      <c r="F282" s="5"/>
      <c r="G282" s="5"/>
      <c r="H282" s="5"/>
    </row>
    <row r="283" spans="1:8">
      <c r="A283" s="5"/>
      <c r="B283" s="5"/>
      <c r="C283" s="5"/>
      <c r="D283" s="5"/>
      <c r="E283" s="5"/>
      <c r="F283" s="5"/>
      <c r="G283" s="5"/>
      <c r="H283" s="5"/>
    </row>
    <row r="284" spans="1:8">
      <c r="A284" s="5"/>
      <c r="B284" s="5"/>
      <c r="C284" s="5"/>
      <c r="D284" s="5"/>
      <c r="E284" s="5"/>
      <c r="F284" s="5"/>
      <c r="G284" s="5"/>
      <c r="H284" s="5"/>
    </row>
    <row r="285" spans="1:8">
      <c r="A285" s="5"/>
      <c r="B285" s="5"/>
      <c r="C285" s="5"/>
      <c r="D285" s="5"/>
      <c r="E285" s="5"/>
      <c r="F285" s="5"/>
      <c r="G285" s="5"/>
      <c r="H285" s="5"/>
    </row>
    <row r="286" spans="1:8">
      <c r="A286" s="5"/>
      <c r="B286" s="5"/>
      <c r="C286" s="5"/>
      <c r="D286" s="5"/>
      <c r="E286" s="5"/>
      <c r="F286" s="5"/>
      <c r="G286" s="5"/>
      <c r="H286" s="5"/>
    </row>
    <row r="287" spans="1:8">
      <c r="A287" s="5"/>
      <c r="B287" s="5"/>
      <c r="C287" s="5"/>
      <c r="D287" s="5"/>
      <c r="E287" s="5"/>
      <c r="F287" s="5"/>
      <c r="G287" s="5"/>
      <c r="H287" s="5"/>
    </row>
    <row r="288" spans="1:8">
      <c r="A288" s="5"/>
      <c r="B288" s="5"/>
      <c r="C288" s="5"/>
      <c r="D288" s="5"/>
      <c r="E288" s="5"/>
      <c r="F288" s="5"/>
      <c r="G288" s="5"/>
      <c r="H288" s="5"/>
    </row>
    <row r="289" spans="1:8">
      <c r="A289" s="5"/>
      <c r="B289" s="5"/>
      <c r="C289" s="5"/>
      <c r="D289" s="5"/>
      <c r="E289" s="5"/>
      <c r="F289" s="5"/>
      <c r="G289" s="5"/>
      <c r="H289" s="5"/>
    </row>
    <row r="290" spans="1:8">
      <c r="A290" s="5"/>
      <c r="B290" s="5"/>
      <c r="C290" s="5"/>
      <c r="D290" s="5"/>
      <c r="E290" s="5"/>
      <c r="F290" s="5"/>
      <c r="G290" s="5"/>
      <c r="H290" s="5"/>
    </row>
    <row r="291" spans="1:8">
      <c r="A291" s="5"/>
      <c r="B291" s="5"/>
      <c r="C291" s="5"/>
      <c r="D291" s="5"/>
      <c r="E291" s="5"/>
      <c r="F291" s="5"/>
      <c r="G291" s="5"/>
      <c r="H291" s="5"/>
    </row>
    <row r="292" spans="1:8">
      <c r="A292" s="5"/>
      <c r="B292" s="5"/>
      <c r="C292" s="5"/>
      <c r="D292" s="5"/>
      <c r="E292" s="5"/>
      <c r="F292" s="5"/>
      <c r="G292" s="5"/>
      <c r="H292" s="5"/>
    </row>
    <row r="293" spans="1:8">
      <c r="A293" s="5"/>
      <c r="B293" s="5"/>
      <c r="C293" s="5"/>
      <c r="D293" s="5"/>
      <c r="E293" s="5"/>
      <c r="F293" s="5"/>
      <c r="G293" s="5"/>
      <c r="H293" s="5"/>
    </row>
    <row r="294" spans="1:8">
      <c r="A294" s="5"/>
      <c r="B294" s="5"/>
      <c r="C294" s="5"/>
      <c r="D294" s="5"/>
      <c r="E294" s="5"/>
      <c r="F294" s="5"/>
      <c r="G294" s="5"/>
      <c r="H294" s="5"/>
    </row>
    <row r="295" spans="1:8">
      <c r="A295" s="5"/>
      <c r="B295" s="5"/>
      <c r="C295" s="5"/>
      <c r="D295" s="5"/>
      <c r="E295" s="5"/>
      <c r="F295" s="5"/>
      <c r="G295" s="5"/>
      <c r="H295" s="5"/>
    </row>
    <row r="296" spans="1:8">
      <c r="A296" s="5"/>
      <c r="B296" s="5"/>
      <c r="C296" s="5"/>
      <c r="D296" s="5"/>
      <c r="E296" s="5"/>
      <c r="F296" s="5"/>
      <c r="G296" s="5"/>
      <c r="H296" s="5"/>
    </row>
    <row r="297" spans="1:8">
      <c r="A297" s="5"/>
      <c r="B297" s="5"/>
      <c r="C297" s="5"/>
      <c r="D297" s="5"/>
      <c r="E297" s="5"/>
      <c r="F297" s="5"/>
      <c r="G297" s="5"/>
      <c r="H297" s="5"/>
    </row>
    <row r="298" spans="1:8">
      <c r="A298" s="5"/>
      <c r="B298" s="5"/>
      <c r="C298" s="5"/>
      <c r="D298" s="5"/>
      <c r="E298" s="5"/>
      <c r="F298" s="5"/>
      <c r="G298" s="5"/>
      <c r="H298" s="5"/>
    </row>
    <row r="299" spans="1:8">
      <c r="A299" s="5"/>
      <c r="B299" s="5"/>
      <c r="C299" s="5"/>
      <c r="D299" s="5"/>
      <c r="E299" s="5"/>
      <c r="F299" s="5"/>
      <c r="G299" s="5"/>
      <c r="H299" s="5"/>
    </row>
    <row r="300" spans="1:8">
      <c r="A300" s="5"/>
      <c r="B300" s="5"/>
      <c r="C300" s="5"/>
      <c r="D300" s="5"/>
      <c r="E300" s="5"/>
      <c r="F300" s="5"/>
      <c r="G300" s="5"/>
      <c r="H300" s="5"/>
    </row>
    <row r="301" spans="1:8">
      <c r="A301" s="5"/>
      <c r="B301" s="5"/>
      <c r="C301" s="5"/>
      <c r="D301" s="5"/>
      <c r="E301" s="5"/>
      <c r="F301" s="5"/>
      <c r="G301" s="5"/>
      <c r="H301" s="5"/>
    </row>
    <row r="302" spans="1:8">
      <c r="A302" s="5"/>
      <c r="B302" s="5"/>
      <c r="C302" s="5"/>
      <c r="D302" s="5"/>
      <c r="E302" s="5"/>
      <c r="F302" s="5"/>
      <c r="G302" s="5"/>
      <c r="H302" s="5"/>
    </row>
    <row r="303" spans="1:8">
      <c r="A303" s="5"/>
      <c r="B303" s="5"/>
      <c r="C303" s="5"/>
      <c r="D303" s="5"/>
      <c r="E303" s="5"/>
      <c r="F303" s="5"/>
      <c r="G303" s="5"/>
      <c r="H303" s="5"/>
    </row>
    <row r="304" spans="1:8">
      <c r="A304" s="5"/>
      <c r="B304" s="5"/>
      <c r="C304" s="5"/>
      <c r="D304" s="5"/>
      <c r="E304" s="5"/>
      <c r="F304" s="5"/>
      <c r="G304" s="5"/>
      <c r="H304" s="5"/>
    </row>
    <row r="305" spans="1:8">
      <c r="A305" s="5"/>
      <c r="B305" s="5"/>
      <c r="C305" s="5"/>
      <c r="D305" s="5"/>
      <c r="E305" s="5"/>
      <c r="F305" s="5"/>
      <c r="G305" s="5"/>
      <c r="H305" s="5"/>
    </row>
    <row r="306" spans="1:8">
      <c r="A306" s="5"/>
      <c r="B306" s="5"/>
      <c r="C306" s="5"/>
      <c r="D306" s="5"/>
      <c r="E306" s="5"/>
      <c r="F306" s="5"/>
      <c r="G306" s="5"/>
      <c r="H306" s="5"/>
    </row>
    <row r="307" spans="1:8">
      <c r="A307" s="5"/>
      <c r="B307" s="5"/>
      <c r="C307" s="5"/>
      <c r="D307" s="5"/>
      <c r="E307" s="5"/>
      <c r="F307" s="5"/>
      <c r="G307" s="5"/>
      <c r="H307" s="5"/>
    </row>
    <row r="308" spans="1:8">
      <c r="A308" s="5"/>
      <c r="B308" s="5"/>
      <c r="C308" s="5"/>
      <c r="D308" s="5"/>
      <c r="E308" s="5"/>
      <c r="F308" s="5"/>
      <c r="G308" s="5"/>
      <c r="H308" s="5"/>
    </row>
    <row r="309" spans="1:8">
      <c r="A309" s="5"/>
      <c r="B309" s="5"/>
      <c r="C309" s="5"/>
      <c r="D309" s="5"/>
      <c r="E309" s="5"/>
      <c r="F309" s="5"/>
      <c r="G309" s="5"/>
      <c r="H309" s="5"/>
    </row>
    <row r="310" spans="1:8">
      <c r="A310" s="5"/>
      <c r="B310" s="5"/>
      <c r="C310" s="5"/>
      <c r="D310" s="5"/>
      <c r="E310" s="5"/>
      <c r="F310" s="5"/>
      <c r="G310" s="5"/>
      <c r="H310" s="5"/>
    </row>
    <row r="311" spans="1:8">
      <c r="A311" s="5"/>
      <c r="B311" s="5"/>
      <c r="C311" s="5"/>
      <c r="D311" s="5"/>
      <c r="E311" s="5"/>
      <c r="F311" s="5"/>
      <c r="G311" s="5"/>
      <c r="H311" s="5"/>
    </row>
    <row r="312" spans="1:8">
      <c r="A312" s="5"/>
      <c r="B312" s="5"/>
      <c r="C312" s="5"/>
      <c r="D312" s="5"/>
      <c r="E312" s="5"/>
      <c r="F312" s="5"/>
      <c r="G312" s="5"/>
      <c r="H312" s="5"/>
    </row>
    <row r="313" spans="1:8">
      <c r="A313" s="5"/>
      <c r="B313" s="5"/>
      <c r="C313" s="5"/>
      <c r="D313" s="5"/>
      <c r="E313" s="5"/>
      <c r="F313" s="5"/>
      <c r="G313" s="5"/>
      <c r="H313" s="5"/>
    </row>
    <row r="314" spans="1:8">
      <c r="A314" s="5"/>
      <c r="B314" s="5"/>
      <c r="C314" s="5"/>
      <c r="D314" s="5"/>
      <c r="E314" s="5"/>
      <c r="F314" s="5"/>
      <c r="G314" s="5"/>
      <c r="H314" s="5"/>
    </row>
    <row r="315" spans="1:8">
      <c r="A315" s="5"/>
      <c r="B315" s="5"/>
      <c r="C315" s="5"/>
      <c r="D315" s="5"/>
      <c r="E315" s="5"/>
      <c r="F315" s="5"/>
      <c r="G315" s="5"/>
      <c r="H315" s="5"/>
    </row>
    <row r="316" spans="1:8">
      <c r="A316" s="5"/>
      <c r="B316" s="5"/>
      <c r="C316" s="5"/>
      <c r="D316" s="5"/>
      <c r="E316" s="5"/>
      <c r="F316" s="5"/>
      <c r="G316" s="5"/>
      <c r="H316" s="5"/>
    </row>
    <row r="317" spans="1:8">
      <c r="A317" s="5"/>
      <c r="B317" s="5"/>
      <c r="C317" s="5"/>
      <c r="D317" s="5"/>
      <c r="E317" s="5"/>
      <c r="F317" s="5"/>
      <c r="G317" s="5"/>
      <c r="H317" s="5"/>
    </row>
    <row r="318" spans="1:8">
      <c r="A318" s="5"/>
      <c r="B318" s="5"/>
      <c r="C318" s="5"/>
      <c r="D318" s="5"/>
      <c r="E318" s="5"/>
      <c r="F318" s="5"/>
      <c r="G318" s="5"/>
      <c r="H318" s="5"/>
    </row>
    <row r="319" spans="1:8">
      <c r="A319" s="5"/>
      <c r="B319" s="5"/>
      <c r="C319" s="5"/>
      <c r="D319" s="5"/>
      <c r="E319" s="5"/>
      <c r="F319" s="5"/>
      <c r="G319" s="5"/>
      <c r="H319" s="5"/>
    </row>
    <row r="320" spans="1:8">
      <c r="A320" s="5"/>
      <c r="B320" s="5"/>
      <c r="C320" s="5"/>
      <c r="D320" s="5"/>
      <c r="E320" s="5"/>
      <c r="F320" s="5"/>
      <c r="G320" s="5"/>
      <c r="H320" s="5"/>
    </row>
    <row r="321" spans="1:8">
      <c r="A321" s="5"/>
      <c r="B321" s="5"/>
      <c r="C321" s="5"/>
      <c r="D321" s="5"/>
      <c r="E321" s="5"/>
      <c r="F321" s="5"/>
      <c r="G321" s="5"/>
      <c r="H321" s="5"/>
    </row>
    <row r="322" spans="1:8">
      <c r="A322" s="5"/>
      <c r="B322" s="5"/>
      <c r="C322" s="5"/>
      <c r="D322" s="5"/>
      <c r="E322" s="5"/>
      <c r="F322" s="5"/>
      <c r="G322" s="5"/>
      <c r="H322" s="5"/>
    </row>
    <row r="323" spans="1:8">
      <c r="A323" s="5"/>
      <c r="B323" s="5"/>
      <c r="C323" s="5"/>
      <c r="D323" s="5"/>
      <c r="E323" s="5"/>
      <c r="F323" s="5"/>
      <c r="G323" s="5"/>
      <c r="H323" s="5"/>
    </row>
    <row r="324" spans="1:8">
      <c r="A324" s="5"/>
      <c r="B324" s="5"/>
      <c r="C324" s="5"/>
      <c r="D324" s="5"/>
      <c r="E324" s="5"/>
      <c r="F324" s="5"/>
      <c r="G324" s="5"/>
      <c r="H324" s="5"/>
    </row>
    <row r="325" spans="1:8">
      <c r="A325" s="5"/>
      <c r="B325" s="5"/>
      <c r="C325" s="5"/>
      <c r="D325" s="5"/>
      <c r="E325" s="5"/>
      <c r="F325" s="5"/>
      <c r="G325" s="5"/>
      <c r="H325" s="5"/>
    </row>
    <row r="326" spans="1:8">
      <c r="A326" s="5"/>
      <c r="B326" s="5"/>
      <c r="C326" s="5"/>
      <c r="D326" s="5"/>
      <c r="E326" s="5"/>
      <c r="F326" s="5"/>
      <c r="G326" s="5"/>
      <c r="H326" s="5"/>
    </row>
    <row r="327" spans="1:8">
      <c r="A327" s="5"/>
      <c r="B327" s="5"/>
      <c r="C327" s="5"/>
      <c r="D327" s="5"/>
      <c r="E327" s="5"/>
      <c r="F327" s="5"/>
      <c r="G327" s="5"/>
      <c r="H327" s="5"/>
    </row>
    <row r="328" spans="1:8">
      <c r="A328" s="5"/>
      <c r="B328" s="5"/>
      <c r="C328" s="5"/>
      <c r="D328" s="5"/>
      <c r="E328" s="5"/>
      <c r="F328" s="5"/>
      <c r="G328" s="5"/>
      <c r="H328" s="5"/>
    </row>
    <row r="329" spans="1:8">
      <c r="A329" s="5"/>
      <c r="B329" s="5"/>
      <c r="C329" s="5"/>
      <c r="D329" s="5"/>
      <c r="E329" s="5"/>
      <c r="F329" s="5"/>
      <c r="G329" s="5"/>
      <c r="H329" s="5"/>
    </row>
    <row r="330" spans="1:8">
      <c r="A330" s="5"/>
      <c r="B330" s="5"/>
      <c r="C330" s="5"/>
      <c r="D330" s="5"/>
      <c r="E330" s="5"/>
      <c r="F330" s="5"/>
      <c r="G330" s="5"/>
      <c r="H330" s="5"/>
    </row>
    <row r="331" spans="1:8">
      <c r="A331" s="5"/>
      <c r="B331" s="5"/>
      <c r="C331" s="5"/>
      <c r="D331" s="5"/>
      <c r="E331" s="5"/>
      <c r="F331" s="5"/>
      <c r="G331" s="5"/>
      <c r="H331" s="5"/>
    </row>
    <row r="332" spans="1:8">
      <c r="A332" s="5"/>
      <c r="B332" s="5"/>
      <c r="C332" s="5"/>
      <c r="D332" s="5"/>
      <c r="E332" s="5"/>
      <c r="F332" s="5"/>
      <c r="G332" s="5"/>
      <c r="H332" s="5"/>
    </row>
    <row r="333" spans="1:8">
      <c r="A333" s="5"/>
      <c r="B333" s="5"/>
      <c r="C333" s="5"/>
      <c r="D333" s="5"/>
      <c r="E333" s="5"/>
      <c r="F333" s="5"/>
      <c r="G333" s="5"/>
      <c r="H333" s="5"/>
    </row>
    <row r="334" spans="1:8">
      <c r="A334" s="5"/>
      <c r="B334" s="5"/>
      <c r="C334" s="5"/>
      <c r="D334" s="5"/>
      <c r="E334" s="5"/>
      <c r="F334" s="5"/>
      <c r="G334" s="5"/>
      <c r="H334" s="5"/>
    </row>
    <row r="335" spans="1:8">
      <c r="A335" s="5"/>
      <c r="B335" s="5"/>
      <c r="C335" s="5"/>
      <c r="D335" s="5"/>
      <c r="E335" s="5"/>
      <c r="F335" s="5"/>
      <c r="G335" s="5"/>
      <c r="H335" s="5"/>
    </row>
    <row r="336" spans="1:8">
      <c r="A336" s="5"/>
      <c r="B336" s="5"/>
      <c r="C336" s="5"/>
      <c r="D336" s="5"/>
      <c r="E336" s="5"/>
      <c r="F336" s="5"/>
      <c r="G336" s="5"/>
      <c r="H336" s="5"/>
    </row>
    <row r="337" spans="1:8">
      <c r="A337" s="5"/>
      <c r="B337" s="5"/>
      <c r="C337" s="5"/>
      <c r="D337" s="5"/>
      <c r="E337" s="5"/>
      <c r="F337" s="5"/>
      <c r="G337" s="5"/>
      <c r="H337" s="5"/>
    </row>
    <row r="338" spans="1:8">
      <c r="A338" s="5"/>
      <c r="B338" s="5"/>
      <c r="C338" s="5"/>
      <c r="D338" s="5"/>
      <c r="E338" s="5"/>
      <c r="F338" s="5"/>
      <c r="G338" s="5"/>
      <c r="H338" s="5"/>
    </row>
    <row r="339" spans="1:8">
      <c r="A339" s="5"/>
      <c r="B339" s="5"/>
      <c r="C339" s="5"/>
      <c r="D339" s="5"/>
      <c r="E339" s="5"/>
      <c r="F339" s="5"/>
      <c r="G339" s="5"/>
      <c r="H339" s="5"/>
    </row>
    <row r="340" spans="1:8">
      <c r="A340" s="5"/>
      <c r="B340" s="5"/>
      <c r="C340" s="5"/>
      <c r="D340" s="5"/>
      <c r="E340" s="5"/>
      <c r="F340" s="5"/>
      <c r="G340" s="5"/>
      <c r="H340" s="5"/>
    </row>
    <row r="341" spans="1:8">
      <c r="A341" s="5"/>
      <c r="B341" s="5"/>
      <c r="C341" s="5"/>
      <c r="D341" s="5"/>
      <c r="E341" s="5"/>
      <c r="F341" s="5"/>
      <c r="G341" s="5"/>
      <c r="H341" s="5"/>
    </row>
    <row r="342" spans="1:8">
      <c r="A342" s="5"/>
      <c r="B342" s="5"/>
      <c r="C342" s="5"/>
      <c r="D342" s="5"/>
      <c r="E342" s="5"/>
      <c r="F342" s="5"/>
      <c r="G342" s="5"/>
      <c r="H342" s="5"/>
    </row>
    <row r="343" spans="1:8">
      <c r="A343" s="5"/>
      <c r="B343" s="5"/>
      <c r="C343" s="5"/>
      <c r="D343" s="5"/>
      <c r="E343" s="5"/>
      <c r="F343" s="5"/>
      <c r="G343" s="5"/>
      <c r="H343" s="5"/>
    </row>
    <row r="344" spans="1:8">
      <c r="A344" s="5"/>
      <c r="B344" s="5"/>
      <c r="C344" s="5"/>
      <c r="D344" s="5"/>
      <c r="E344" s="5"/>
      <c r="F344" s="5"/>
      <c r="G344" s="5"/>
      <c r="H344" s="5"/>
    </row>
    <row r="345" spans="1:8">
      <c r="A345" s="5"/>
      <c r="B345" s="5"/>
      <c r="C345" s="5"/>
      <c r="D345" s="5"/>
      <c r="E345" s="5"/>
      <c r="F345" s="5"/>
      <c r="G345" s="5"/>
      <c r="H345" s="5"/>
    </row>
    <row r="346" spans="1:8">
      <c r="A346" s="5"/>
      <c r="B346" s="5"/>
      <c r="C346" s="5"/>
      <c r="D346" s="5"/>
      <c r="E346" s="5"/>
      <c r="F346" s="5"/>
      <c r="G346" s="5"/>
      <c r="H346" s="5"/>
    </row>
    <row r="347" spans="1:8">
      <c r="A347" s="5"/>
      <c r="B347" s="5"/>
      <c r="C347" s="5"/>
      <c r="D347" s="5"/>
      <c r="E347" s="5"/>
      <c r="F347" s="5"/>
      <c r="G347" s="5"/>
      <c r="H347" s="5"/>
    </row>
    <row r="348" spans="1:8">
      <c r="A348" s="5"/>
      <c r="B348" s="5"/>
      <c r="C348" s="5"/>
      <c r="D348" s="5"/>
      <c r="E348" s="5"/>
      <c r="F348" s="5"/>
      <c r="G348" s="5"/>
      <c r="H348" s="5"/>
    </row>
    <row r="349" spans="1:8">
      <c r="A349" s="5"/>
      <c r="B349" s="5"/>
      <c r="C349" s="5"/>
      <c r="D349" s="5"/>
      <c r="E349" s="5"/>
      <c r="F349" s="5"/>
      <c r="G349" s="5"/>
      <c r="H349" s="5"/>
    </row>
    <row r="350" spans="1:8">
      <c r="A350" s="5"/>
      <c r="B350" s="5"/>
      <c r="C350" s="5"/>
      <c r="D350" s="5"/>
      <c r="E350" s="5"/>
      <c r="F350" s="5"/>
      <c r="G350" s="5"/>
      <c r="H350" s="5"/>
    </row>
    <row r="351" spans="1:8">
      <c r="A351" s="5"/>
      <c r="B351" s="5"/>
      <c r="C351" s="5"/>
      <c r="D351" s="5"/>
      <c r="E351" s="5"/>
      <c r="F351" s="5"/>
      <c r="G351" s="5"/>
      <c r="H351" s="5"/>
    </row>
    <row r="352" spans="1:8">
      <c r="A352" s="5"/>
      <c r="B352" s="5"/>
      <c r="C352" s="5"/>
      <c r="D352" s="5"/>
      <c r="E352" s="5"/>
      <c r="F352" s="5"/>
      <c r="G352" s="5"/>
      <c r="H352" s="5"/>
    </row>
    <row r="353" spans="1:8">
      <c r="A353" s="5"/>
      <c r="B353" s="5"/>
      <c r="C353" s="5"/>
      <c r="D353" s="5"/>
      <c r="E353" s="5"/>
      <c r="F353" s="5"/>
      <c r="G353" s="5"/>
      <c r="H353" s="5"/>
    </row>
    <row r="354" spans="1:8">
      <c r="A354" s="5"/>
      <c r="B354" s="5"/>
      <c r="C354" s="5"/>
      <c r="D354" s="5"/>
      <c r="E354" s="5"/>
      <c r="F354" s="5"/>
      <c r="G354" s="5"/>
      <c r="H354" s="5"/>
    </row>
    <row r="355" spans="1:8">
      <c r="A355" s="5"/>
      <c r="B355" s="5"/>
      <c r="C355" s="5"/>
      <c r="D355" s="5"/>
      <c r="E355" s="5"/>
      <c r="F355" s="5"/>
      <c r="G355" s="5"/>
      <c r="H355" s="5"/>
    </row>
    <row r="356" spans="1:8">
      <c r="A356" s="5"/>
      <c r="B356" s="5"/>
      <c r="C356" s="5"/>
      <c r="D356" s="5"/>
      <c r="E356" s="5"/>
      <c r="F356" s="5"/>
      <c r="G356" s="5"/>
      <c r="H356" s="5"/>
    </row>
    <row r="357" spans="1:8">
      <c r="A357" s="5"/>
      <c r="B357" s="5"/>
      <c r="C357" s="5"/>
      <c r="D357" s="5"/>
      <c r="E357" s="5"/>
      <c r="F357" s="5"/>
      <c r="G357" s="5"/>
      <c r="H357" s="5"/>
    </row>
    <row r="358" spans="1:8">
      <c r="A358" s="5"/>
      <c r="B358" s="5"/>
      <c r="C358" s="5"/>
      <c r="D358" s="5"/>
      <c r="E358" s="5"/>
      <c r="F358" s="5"/>
      <c r="G358" s="5"/>
      <c r="H358" s="5"/>
    </row>
    <row r="359" spans="1:8">
      <c r="A359" s="5"/>
      <c r="B359" s="5"/>
      <c r="C359" s="5"/>
      <c r="D359" s="5"/>
      <c r="E359" s="5"/>
      <c r="F359" s="5"/>
      <c r="G359" s="5"/>
      <c r="H359" s="5"/>
    </row>
    <row r="360" spans="1:8">
      <c r="A360" s="5"/>
      <c r="B360" s="5"/>
      <c r="C360" s="5"/>
      <c r="D360" s="5"/>
      <c r="E360" s="5"/>
      <c r="F360" s="5"/>
      <c r="G360" s="5"/>
      <c r="H360" s="5"/>
    </row>
    <row r="361" spans="1:8">
      <c r="A361" s="5"/>
      <c r="B361" s="5"/>
      <c r="C361" s="5"/>
      <c r="D361" s="5"/>
      <c r="E361" s="5"/>
      <c r="F361" s="5"/>
      <c r="G361" s="5"/>
      <c r="H361" s="5"/>
    </row>
    <row r="362" spans="1:8">
      <c r="A362" s="5"/>
      <c r="B362" s="5"/>
      <c r="C362" s="5"/>
      <c r="D362" s="5"/>
      <c r="E362" s="5"/>
      <c r="F362" s="5"/>
      <c r="G362" s="5"/>
      <c r="H362" s="5"/>
    </row>
    <row r="363" spans="1:8">
      <c r="A363" s="5"/>
      <c r="B363" s="5"/>
      <c r="C363" s="5"/>
      <c r="D363" s="5"/>
      <c r="E363" s="5"/>
      <c r="F363" s="5"/>
      <c r="G363" s="5"/>
      <c r="H363" s="5"/>
    </row>
    <row r="364" spans="1:8">
      <c r="A364" s="5"/>
      <c r="B364" s="5"/>
      <c r="C364" s="5"/>
      <c r="D364" s="5"/>
      <c r="E364" s="5"/>
      <c r="F364" s="5"/>
      <c r="G364" s="5"/>
      <c r="H364" s="5"/>
    </row>
    <row r="365" spans="1:8">
      <c r="A365" s="5"/>
      <c r="B365" s="5"/>
      <c r="C365" s="5"/>
      <c r="D365" s="5"/>
      <c r="E365" s="5"/>
      <c r="F365" s="5"/>
      <c r="G365" s="5"/>
      <c r="H365" s="5"/>
    </row>
    <row r="366" spans="1:8">
      <c r="A366" s="5"/>
      <c r="B366" s="5"/>
      <c r="C366" s="5"/>
      <c r="D366" s="5"/>
      <c r="E366" s="5"/>
      <c r="F366" s="5"/>
      <c r="G366" s="5"/>
      <c r="H366" s="5"/>
    </row>
    <row r="367" spans="1:8">
      <c r="A367" s="5"/>
      <c r="B367" s="5"/>
      <c r="C367" s="5"/>
      <c r="D367" s="5"/>
      <c r="E367" s="5"/>
      <c r="F367" s="5"/>
      <c r="G367" s="5"/>
      <c r="H367" s="5"/>
    </row>
    <row r="368" spans="1:8">
      <c r="A368" s="5"/>
      <c r="B368" s="5"/>
      <c r="C368" s="5"/>
      <c r="D368" s="5"/>
      <c r="E368" s="5"/>
      <c r="F368" s="5"/>
      <c r="G368" s="5"/>
      <c r="H368" s="5"/>
    </row>
    <row r="369" spans="1:8">
      <c r="A369" s="5"/>
      <c r="B369" s="5"/>
      <c r="C369" s="5"/>
      <c r="D369" s="5"/>
      <c r="E369" s="5"/>
      <c r="F369" s="5"/>
      <c r="G369" s="5"/>
      <c r="H369" s="5"/>
    </row>
    <row r="370" spans="1:8">
      <c r="A370" s="5"/>
      <c r="B370" s="5"/>
      <c r="C370" s="5"/>
      <c r="D370" s="5"/>
      <c r="E370" s="5"/>
      <c r="F370" s="5"/>
      <c r="G370" s="5"/>
      <c r="H370" s="5"/>
    </row>
    <row r="371" spans="1:8">
      <c r="A371" s="5"/>
      <c r="B371" s="5"/>
      <c r="C371" s="5"/>
      <c r="D371" s="5"/>
      <c r="E371" s="5"/>
      <c r="F371" s="5"/>
      <c r="G371" s="5"/>
      <c r="H371" s="5"/>
    </row>
    <row r="372" spans="1:8">
      <c r="A372" s="5"/>
      <c r="B372" s="5"/>
      <c r="C372" s="5"/>
      <c r="D372" s="5"/>
      <c r="E372" s="5"/>
      <c r="F372" s="5"/>
      <c r="G372" s="5"/>
      <c r="H372" s="5"/>
    </row>
    <row r="373" spans="1:8">
      <c r="A373" s="5"/>
      <c r="B373" s="5"/>
      <c r="C373" s="5"/>
      <c r="D373" s="5"/>
      <c r="E373" s="5"/>
      <c r="F373" s="5"/>
      <c r="G373" s="5"/>
      <c r="H373" s="5"/>
    </row>
    <row r="374" spans="1:8">
      <c r="A374" s="5"/>
      <c r="B374" s="5"/>
      <c r="C374" s="5"/>
      <c r="D374" s="5"/>
      <c r="E374" s="5"/>
      <c r="F374" s="5"/>
      <c r="G374" s="5"/>
      <c r="H374" s="5"/>
    </row>
    <row r="375" spans="1:8">
      <c r="A375" s="5"/>
      <c r="B375" s="5"/>
      <c r="C375" s="5"/>
      <c r="D375" s="5"/>
      <c r="E375" s="5"/>
      <c r="F375" s="5"/>
      <c r="G375" s="5"/>
      <c r="H375" s="5"/>
    </row>
    <row r="376" spans="1:8">
      <c r="A376" s="5"/>
      <c r="B376" s="5"/>
      <c r="C376" s="5"/>
      <c r="D376" s="5"/>
      <c r="E376" s="5"/>
      <c r="F376" s="5"/>
      <c r="G376" s="5"/>
      <c r="H376" s="5"/>
    </row>
    <row r="377" spans="1:8">
      <c r="A377" s="5"/>
      <c r="B377" s="5"/>
      <c r="C377" s="5"/>
      <c r="D377" s="5"/>
      <c r="E377" s="5"/>
      <c r="F377" s="5"/>
      <c r="G377" s="5"/>
      <c r="H377" s="5"/>
    </row>
    <row r="378" spans="1:8">
      <c r="A378" s="5"/>
      <c r="B378" s="5"/>
      <c r="C378" s="5"/>
      <c r="D378" s="5"/>
      <c r="E378" s="5"/>
      <c r="F378" s="5"/>
      <c r="G378" s="5"/>
      <c r="H378" s="5"/>
    </row>
    <row r="379" spans="1:8">
      <c r="A379" s="5"/>
      <c r="B379" s="5"/>
      <c r="C379" s="5"/>
      <c r="D379" s="5"/>
      <c r="E379" s="5"/>
      <c r="F379" s="5"/>
      <c r="G379" s="5"/>
      <c r="H379" s="5"/>
    </row>
    <row r="380" spans="1:8">
      <c r="A380" s="5"/>
      <c r="B380" s="5"/>
      <c r="C380" s="5"/>
      <c r="D380" s="5"/>
      <c r="E380" s="5"/>
      <c r="F380" s="5"/>
      <c r="G380" s="5"/>
      <c r="H380" s="5"/>
    </row>
    <row r="381" spans="1:8">
      <c r="A381" s="5"/>
      <c r="B381" s="5"/>
      <c r="C381" s="5"/>
      <c r="D381" s="5"/>
      <c r="E381" s="5"/>
      <c r="F381" s="5"/>
      <c r="G381" s="5"/>
      <c r="H381" s="5"/>
    </row>
    <row r="382" spans="1:8">
      <c r="A382" s="5"/>
      <c r="B382" s="5"/>
      <c r="C382" s="5"/>
      <c r="D382" s="5"/>
      <c r="E382" s="5"/>
      <c r="F382" s="5"/>
      <c r="G382" s="5"/>
      <c r="H382" s="5"/>
    </row>
    <row r="383" spans="1:8">
      <c r="A383" s="5"/>
      <c r="B383" s="5"/>
      <c r="C383" s="5"/>
      <c r="D383" s="5"/>
      <c r="E383" s="5"/>
      <c r="F383" s="5"/>
      <c r="G383" s="5"/>
      <c r="H383" s="5"/>
    </row>
    <row r="384" spans="1:8">
      <c r="A384" s="5"/>
      <c r="B384" s="5"/>
      <c r="C384" s="5"/>
      <c r="D384" s="5"/>
      <c r="E384" s="5"/>
      <c r="F384" s="5"/>
      <c r="G384" s="5"/>
      <c r="H384" s="5"/>
    </row>
    <row r="385" spans="1:8">
      <c r="A385" s="5"/>
      <c r="B385" s="5"/>
      <c r="C385" s="5"/>
      <c r="D385" s="5"/>
      <c r="E385" s="5"/>
      <c r="F385" s="5"/>
      <c r="G385" s="5"/>
      <c r="H385" s="5"/>
    </row>
    <row r="386" spans="1:8">
      <c r="A386" s="5"/>
      <c r="B386" s="5"/>
      <c r="C386" s="5"/>
      <c r="D386" s="5"/>
      <c r="E386" s="5"/>
      <c r="F386" s="5"/>
      <c r="G386" s="5"/>
      <c r="H386" s="5"/>
    </row>
    <row r="387" spans="1:8">
      <c r="A387" s="5"/>
      <c r="B387" s="5"/>
      <c r="C387" s="5"/>
      <c r="D387" s="5"/>
      <c r="E387" s="5"/>
      <c r="F387" s="5"/>
      <c r="G387" s="5"/>
      <c r="H387" s="5"/>
    </row>
    <row r="388" spans="1:8">
      <c r="A388" s="5"/>
      <c r="B388" s="5"/>
      <c r="C388" s="5"/>
      <c r="D388" s="5"/>
      <c r="E388" s="5"/>
      <c r="F388" s="5"/>
      <c r="G388" s="5"/>
      <c r="H388" s="5"/>
    </row>
    <row r="389" spans="1:8">
      <c r="A389" s="5"/>
      <c r="B389" s="5"/>
      <c r="C389" s="5"/>
      <c r="D389" s="5"/>
      <c r="E389" s="5"/>
      <c r="F389" s="5"/>
      <c r="G389" s="5"/>
      <c r="H389" s="5"/>
    </row>
    <row r="390" spans="1:8">
      <c r="A390" s="5"/>
      <c r="B390" s="5"/>
      <c r="C390" s="5"/>
      <c r="D390" s="5"/>
      <c r="E390" s="5"/>
      <c r="F390" s="5"/>
      <c r="G390" s="5"/>
      <c r="H390" s="5"/>
    </row>
    <row r="391" spans="1:8">
      <c r="A391" s="5"/>
      <c r="B391" s="5"/>
      <c r="C391" s="5"/>
      <c r="D391" s="5"/>
      <c r="E391" s="5"/>
      <c r="F391" s="5"/>
      <c r="G391" s="5"/>
      <c r="H391" s="5"/>
    </row>
    <row r="392" spans="1:8">
      <c r="A392" s="5"/>
      <c r="B392" s="5"/>
      <c r="C392" s="5"/>
      <c r="D392" s="5"/>
      <c r="E392" s="5"/>
      <c r="F392" s="5"/>
      <c r="G392" s="5"/>
      <c r="H392" s="5"/>
    </row>
    <row r="393" spans="1:8">
      <c r="A393" s="5"/>
      <c r="B393" s="5"/>
      <c r="C393" s="5"/>
      <c r="D393" s="5"/>
      <c r="E393" s="5"/>
      <c r="F393" s="5"/>
      <c r="G393" s="5"/>
      <c r="H393" s="5"/>
    </row>
    <row r="394" spans="1:8">
      <c r="A394" s="5"/>
      <c r="B394" s="5"/>
      <c r="C394" s="5"/>
      <c r="D394" s="5"/>
      <c r="E394" s="5"/>
      <c r="F394" s="5"/>
      <c r="G394" s="5"/>
      <c r="H394" s="5"/>
    </row>
    <row r="395" spans="1:8">
      <c r="A395" s="5"/>
      <c r="B395" s="5"/>
      <c r="C395" s="5"/>
      <c r="D395" s="5"/>
      <c r="E395" s="5"/>
      <c r="F395" s="5"/>
      <c r="G395" s="5"/>
      <c r="H395" s="5"/>
    </row>
    <row r="396" spans="1:8">
      <c r="A396" s="5"/>
      <c r="B396" s="5"/>
      <c r="C396" s="5"/>
      <c r="D396" s="5"/>
      <c r="E396" s="5"/>
      <c r="F396" s="5"/>
      <c r="G396" s="5"/>
      <c r="H396" s="5"/>
    </row>
    <row r="397" spans="1:8">
      <c r="A397" s="5"/>
      <c r="B397" s="5"/>
      <c r="C397" s="5"/>
      <c r="D397" s="5"/>
      <c r="E397" s="5"/>
      <c r="F397" s="5"/>
      <c r="G397" s="5"/>
      <c r="H397" s="5"/>
    </row>
    <row r="398" spans="1:8">
      <c r="A398" s="5"/>
      <c r="B398" s="5"/>
      <c r="C398" s="5"/>
      <c r="D398" s="5"/>
      <c r="E398" s="5"/>
      <c r="F398" s="5"/>
      <c r="G398" s="5"/>
      <c r="H398" s="5"/>
    </row>
    <row r="399" spans="1:8">
      <c r="A399" s="5"/>
      <c r="B399" s="5"/>
      <c r="C399" s="5"/>
      <c r="D399" s="5"/>
      <c r="E399" s="5"/>
      <c r="F399" s="5"/>
      <c r="G399" s="5"/>
      <c r="H399" s="5"/>
    </row>
    <row r="400" spans="1:8">
      <c r="A400" s="5"/>
      <c r="B400" s="5"/>
      <c r="C400" s="5"/>
      <c r="D400" s="5"/>
      <c r="E400" s="5"/>
      <c r="F400" s="5"/>
      <c r="G400" s="5"/>
      <c r="H400" s="5"/>
    </row>
    <row r="401" spans="1:8">
      <c r="A401" s="5"/>
      <c r="B401" s="5"/>
      <c r="C401" s="5"/>
      <c r="D401" s="5"/>
      <c r="E401" s="5"/>
      <c r="F401" s="5"/>
      <c r="G401" s="5"/>
      <c r="H401" s="5"/>
    </row>
    <row r="402" spans="1:8">
      <c r="A402" s="5"/>
      <c r="B402" s="5"/>
      <c r="C402" s="5"/>
      <c r="D402" s="5"/>
      <c r="E402" s="5"/>
      <c r="F402" s="5"/>
      <c r="G402" s="5"/>
      <c r="H402" s="5"/>
    </row>
    <row r="403" spans="1:8">
      <c r="A403" s="5"/>
      <c r="B403" s="5"/>
      <c r="C403" s="5"/>
      <c r="D403" s="5"/>
      <c r="E403" s="5"/>
      <c r="F403" s="5"/>
      <c r="G403" s="5"/>
      <c r="H403" s="5"/>
    </row>
    <row r="404" spans="1:8">
      <c r="A404" s="5"/>
      <c r="B404" s="5"/>
      <c r="C404" s="5"/>
      <c r="D404" s="5"/>
      <c r="E404" s="5"/>
      <c r="F404" s="5"/>
      <c r="G404" s="5"/>
      <c r="H404" s="5"/>
    </row>
    <row r="405" spans="1:8">
      <c r="A405" s="5"/>
      <c r="B405" s="5"/>
      <c r="C405" s="5"/>
      <c r="D405" s="5"/>
      <c r="E405" s="5"/>
      <c r="F405" s="5"/>
      <c r="G405" s="5"/>
      <c r="H405" s="5"/>
    </row>
    <row r="406" spans="1:8">
      <c r="A406" s="5"/>
      <c r="B406" s="5"/>
      <c r="C406" s="5"/>
      <c r="D406" s="5"/>
      <c r="E406" s="5"/>
      <c r="F406" s="5"/>
      <c r="G406" s="5"/>
      <c r="H406" s="5"/>
    </row>
    <row r="407" spans="1:8">
      <c r="A407" s="5"/>
      <c r="B407" s="5"/>
      <c r="C407" s="5"/>
      <c r="D407" s="5"/>
      <c r="E407" s="5"/>
      <c r="F407" s="5"/>
      <c r="G407" s="5"/>
      <c r="H407" s="5"/>
    </row>
    <row r="408" spans="1:8">
      <c r="A408" s="5"/>
      <c r="B408" s="5"/>
      <c r="C408" s="5"/>
      <c r="D408" s="5"/>
      <c r="E408" s="5"/>
      <c r="F408" s="5"/>
      <c r="G408" s="5"/>
      <c r="H408" s="5"/>
    </row>
    <row r="409" spans="1:8">
      <c r="A409" s="5"/>
      <c r="B409" s="5"/>
      <c r="C409" s="5"/>
      <c r="D409" s="5"/>
      <c r="E409" s="5"/>
      <c r="F409" s="5"/>
      <c r="G409" s="5"/>
      <c r="H409" s="5"/>
    </row>
    <row r="410" spans="1:8">
      <c r="A410" s="5"/>
      <c r="B410" s="5"/>
      <c r="C410" s="5"/>
      <c r="D410" s="5"/>
      <c r="E410" s="5"/>
      <c r="F410" s="5"/>
      <c r="G410" s="5"/>
      <c r="H410" s="5"/>
    </row>
    <row r="411" spans="1:8">
      <c r="A411" s="5"/>
      <c r="B411" s="5"/>
      <c r="C411" s="5"/>
      <c r="D411" s="5"/>
      <c r="E411" s="5"/>
      <c r="F411" s="5"/>
      <c r="G411" s="5"/>
      <c r="H411" s="5"/>
    </row>
    <row r="412" spans="1:8">
      <c r="A412" s="5"/>
      <c r="B412" s="5"/>
      <c r="C412" s="5"/>
      <c r="D412" s="5"/>
      <c r="E412" s="5"/>
      <c r="F412" s="5"/>
      <c r="G412" s="5"/>
      <c r="H412" s="5"/>
    </row>
    <row r="413" spans="1:8">
      <c r="A413" s="5"/>
      <c r="B413" s="5"/>
      <c r="C413" s="5"/>
      <c r="D413" s="5"/>
      <c r="E413" s="5"/>
      <c r="F413" s="5"/>
      <c r="G413" s="5"/>
      <c r="H413" s="5"/>
    </row>
    <row r="414" spans="1:8">
      <c r="A414" s="5"/>
      <c r="B414" s="5"/>
      <c r="C414" s="5"/>
      <c r="D414" s="5"/>
      <c r="E414" s="5"/>
      <c r="F414" s="5"/>
      <c r="G414" s="5"/>
      <c r="H414" s="5"/>
    </row>
    <row r="415" spans="1:8">
      <c r="A415" s="5"/>
      <c r="B415" s="5"/>
      <c r="C415" s="5"/>
      <c r="D415" s="5"/>
      <c r="E415" s="5"/>
      <c r="F415" s="5"/>
      <c r="G415" s="5"/>
      <c r="H415" s="5"/>
    </row>
    <row r="416" spans="1:8">
      <c r="A416" s="5"/>
      <c r="B416" s="5"/>
      <c r="C416" s="5"/>
      <c r="D416" s="5"/>
      <c r="E416" s="5"/>
      <c r="F416" s="5"/>
      <c r="G416" s="5"/>
      <c r="H416" s="5"/>
    </row>
    <row r="417" spans="1:8">
      <c r="A417" s="5"/>
      <c r="B417" s="5"/>
      <c r="C417" s="5"/>
      <c r="D417" s="5"/>
      <c r="E417" s="5"/>
      <c r="F417" s="5"/>
      <c r="G417" s="5"/>
      <c r="H417" s="5"/>
    </row>
    <row r="418" spans="1:8">
      <c r="A418" s="5"/>
      <c r="B418" s="5"/>
      <c r="C418" s="5"/>
      <c r="D418" s="5"/>
      <c r="E418" s="5"/>
      <c r="F418" s="5"/>
      <c r="G418" s="5"/>
      <c r="H418" s="5"/>
    </row>
    <row r="419" spans="1:8">
      <c r="A419" s="5"/>
      <c r="B419" s="5"/>
      <c r="C419" s="5"/>
      <c r="D419" s="5"/>
      <c r="E419" s="5"/>
      <c r="F419" s="5"/>
      <c r="G419" s="5"/>
      <c r="H419" s="5"/>
    </row>
    <row r="420" spans="1:8">
      <c r="A420" s="5"/>
      <c r="B420" s="5"/>
      <c r="C420" s="5"/>
      <c r="D420" s="5"/>
      <c r="E420" s="5"/>
      <c r="F420" s="5"/>
      <c r="G420" s="5"/>
      <c r="H420" s="5"/>
    </row>
    <row r="421" spans="1:8">
      <c r="A421" s="5"/>
      <c r="B421" s="5"/>
      <c r="C421" s="5"/>
      <c r="D421" s="5"/>
      <c r="E421" s="5"/>
      <c r="F421" s="5"/>
      <c r="G421" s="5"/>
      <c r="H421" s="5"/>
    </row>
    <row r="422" spans="1:8">
      <c r="A422" s="5"/>
      <c r="B422" s="5"/>
      <c r="C422" s="5"/>
      <c r="D422" s="5"/>
      <c r="E422" s="5"/>
      <c r="F422" s="5"/>
      <c r="G422" s="5"/>
      <c r="H422" s="5"/>
    </row>
    <row r="423" spans="1:8">
      <c r="A423" s="5"/>
      <c r="B423" s="5"/>
      <c r="C423" s="5"/>
      <c r="D423" s="5"/>
      <c r="E423" s="5"/>
      <c r="F423" s="5"/>
      <c r="G423" s="5"/>
      <c r="H423" s="5"/>
    </row>
    <row r="424" spans="1:8">
      <c r="A424" s="5"/>
      <c r="B424" s="5"/>
      <c r="C424" s="5"/>
      <c r="D424" s="5"/>
      <c r="E424" s="5"/>
      <c r="F424" s="5"/>
      <c r="G424" s="5"/>
      <c r="H424" s="5"/>
    </row>
    <row r="425" spans="1:8">
      <c r="A425" s="5"/>
      <c r="B425" s="5"/>
      <c r="C425" s="5"/>
      <c r="D425" s="5"/>
      <c r="E425" s="5"/>
      <c r="F425" s="5"/>
      <c r="G425" s="5"/>
      <c r="H425" s="5"/>
    </row>
    <row r="426" spans="1:8">
      <c r="A426" s="5"/>
      <c r="B426" s="5"/>
      <c r="C426" s="5"/>
      <c r="D426" s="5"/>
      <c r="E426" s="5"/>
      <c r="F426" s="5"/>
      <c r="G426" s="5"/>
      <c r="H426" s="5"/>
    </row>
    <row r="427" spans="1:8">
      <c r="A427" s="5"/>
      <c r="B427" s="5"/>
      <c r="C427" s="5"/>
      <c r="D427" s="5"/>
      <c r="E427" s="5"/>
      <c r="F427" s="5"/>
      <c r="G427" s="5"/>
      <c r="H427" s="5"/>
    </row>
    <row r="428" spans="1:8">
      <c r="A428" s="5"/>
      <c r="B428" s="5"/>
      <c r="C428" s="5"/>
      <c r="D428" s="5"/>
      <c r="E428" s="5"/>
      <c r="F428" s="5"/>
      <c r="G428" s="5"/>
      <c r="H428" s="5"/>
    </row>
    <row r="429" spans="1:8">
      <c r="A429" s="5"/>
      <c r="B429" s="5"/>
      <c r="C429" s="5"/>
      <c r="D429" s="5"/>
      <c r="E429" s="5"/>
      <c r="F429" s="5"/>
      <c r="G429" s="5"/>
      <c r="H429" s="5"/>
    </row>
    <row r="430" spans="1:8">
      <c r="A430" s="5"/>
      <c r="B430" s="5"/>
      <c r="C430" s="5"/>
      <c r="D430" s="5"/>
      <c r="E430" s="5"/>
      <c r="F430" s="5"/>
      <c r="G430" s="5"/>
      <c r="H430" s="5"/>
    </row>
    <row r="431" spans="1:8">
      <c r="A431" s="5"/>
      <c r="B431" s="5"/>
      <c r="C431" s="5"/>
      <c r="D431" s="5"/>
      <c r="E431" s="5"/>
      <c r="F431" s="5"/>
      <c r="G431" s="5"/>
      <c r="H431" s="5"/>
    </row>
    <row r="432" spans="1:8">
      <c r="A432" s="5"/>
      <c r="B432" s="5"/>
      <c r="C432" s="5"/>
      <c r="D432" s="5"/>
      <c r="E432" s="5"/>
      <c r="F432" s="5"/>
      <c r="G432" s="5"/>
      <c r="H432" s="5"/>
    </row>
    <row r="433" spans="1:8">
      <c r="A433" s="5"/>
      <c r="B433" s="5"/>
      <c r="C433" s="5"/>
      <c r="D433" s="5"/>
      <c r="E433" s="5"/>
      <c r="F433" s="5"/>
      <c r="G433" s="5"/>
      <c r="H433" s="5"/>
    </row>
    <row r="434" spans="1:8">
      <c r="A434" s="5"/>
      <c r="B434" s="5"/>
      <c r="C434" s="5"/>
      <c r="D434" s="5"/>
      <c r="E434" s="5"/>
      <c r="F434" s="5"/>
      <c r="G434" s="5"/>
      <c r="H434" s="5"/>
    </row>
    <row r="435" spans="1:8">
      <c r="A435" s="5"/>
      <c r="B435" s="5"/>
      <c r="C435" s="5"/>
      <c r="D435" s="5"/>
      <c r="E435" s="5"/>
      <c r="F435" s="5"/>
      <c r="G435" s="5"/>
      <c r="H435" s="5"/>
    </row>
    <row r="436" spans="1:8">
      <c r="A436" s="5"/>
      <c r="B436" s="5"/>
      <c r="C436" s="5"/>
      <c r="D436" s="5"/>
      <c r="E436" s="5"/>
      <c r="F436" s="5"/>
      <c r="G436" s="5"/>
      <c r="H436" s="5"/>
    </row>
    <row r="437" spans="1:8">
      <c r="A437" s="5"/>
      <c r="B437" s="5"/>
      <c r="C437" s="5"/>
      <c r="D437" s="5"/>
      <c r="E437" s="5"/>
      <c r="F437" s="5"/>
      <c r="G437" s="5"/>
      <c r="H437" s="5"/>
    </row>
    <row r="438" spans="1:8">
      <c r="A438" s="5"/>
      <c r="B438" s="5"/>
      <c r="C438" s="5"/>
      <c r="D438" s="5"/>
      <c r="E438" s="5"/>
      <c r="F438" s="5"/>
      <c r="G438" s="5"/>
      <c r="H438" s="5"/>
    </row>
    <row r="439" spans="1:8">
      <c r="A439" s="5"/>
      <c r="B439" s="5"/>
      <c r="C439" s="5"/>
      <c r="D439" s="5"/>
      <c r="E439" s="5"/>
      <c r="F439" s="5"/>
      <c r="G439" s="5"/>
      <c r="H439" s="5"/>
    </row>
    <row r="440" spans="1:8">
      <c r="A440" s="5"/>
      <c r="B440" s="5"/>
      <c r="C440" s="5"/>
      <c r="D440" s="5"/>
      <c r="E440" s="5"/>
      <c r="F440" s="5"/>
      <c r="G440" s="5"/>
      <c r="H440" s="5"/>
    </row>
    <row r="441" spans="1:8">
      <c r="A441" s="5"/>
      <c r="B441" s="5"/>
      <c r="C441" s="5"/>
      <c r="D441" s="5"/>
      <c r="E441" s="5"/>
      <c r="F441" s="5"/>
      <c r="G441" s="5"/>
      <c r="H441" s="5"/>
    </row>
    <row r="442" spans="1:8">
      <c r="A442" s="5"/>
      <c r="B442" s="5"/>
      <c r="C442" s="5"/>
      <c r="D442" s="5"/>
      <c r="E442" s="5"/>
      <c r="F442" s="5"/>
      <c r="G442" s="5"/>
      <c r="H442" s="5"/>
    </row>
    <row r="443" spans="1:8">
      <c r="A443" s="5"/>
      <c r="B443" s="5"/>
      <c r="C443" s="5"/>
      <c r="D443" s="5"/>
      <c r="E443" s="5"/>
      <c r="F443" s="5"/>
      <c r="G443" s="5"/>
      <c r="H443" s="5"/>
    </row>
    <row r="444" spans="1:8">
      <c r="A444" s="5"/>
      <c r="B444" s="5"/>
      <c r="C444" s="5"/>
      <c r="D444" s="5"/>
      <c r="E444" s="5"/>
      <c r="F444" s="5"/>
      <c r="G444" s="5"/>
      <c r="H444" s="5"/>
    </row>
    <row r="445" spans="1:8">
      <c r="A445" s="5"/>
      <c r="B445" s="5"/>
      <c r="C445" s="5"/>
      <c r="D445" s="5"/>
      <c r="E445" s="5"/>
      <c r="F445" s="5"/>
      <c r="G445" s="5"/>
      <c r="H445" s="5"/>
    </row>
    <row r="446" spans="1:8">
      <c r="A446" s="5"/>
      <c r="B446" s="5"/>
      <c r="C446" s="5"/>
      <c r="D446" s="5"/>
      <c r="E446" s="5"/>
      <c r="F446" s="5"/>
      <c r="G446" s="5"/>
      <c r="H446" s="5"/>
    </row>
    <row r="447" spans="1:8">
      <c r="A447" s="5"/>
      <c r="B447" s="5"/>
      <c r="C447" s="5"/>
      <c r="D447" s="5"/>
      <c r="E447" s="5"/>
      <c r="F447" s="5"/>
      <c r="G447" s="5"/>
      <c r="H447" s="5"/>
    </row>
    <row r="448" spans="1:8">
      <c r="A448" s="5"/>
      <c r="B448" s="5"/>
      <c r="C448" s="5"/>
      <c r="D448" s="5"/>
      <c r="E448" s="5"/>
      <c r="F448" s="5"/>
      <c r="G448" s="5"/>
      <c r="H448" s="5"/>
    </row>
    <row r="449" spans="1:8">
      <c r="A449" s="5"/>
      <c r="B449" s="5"/>
      <c r="C449" s="5"/>
      <c r="D449" s="5"/>
      <c r="E449" s="5"/>
      <c r="F449" s="5"/>
      <c r="G449" s="5"/>
      <c r="H449" s="5"/>
    </row>
    <row r="450" spans="1:8">
      <c r="A450" s="5"/>
      <c r="B450" s="5"/>
      <c r="C450" s="5"/>
      <c r="D450" s="5"/>
      <c r="E450" s="5"/>
      <c r="F450" s="5"/>
      <c r="G450" s="5"/>
      <c r="H450" s="5"/>
    </row>
    <row r="451" spans="1:8">
      <c r="A451" s="5"/>
      <c r="B451" s="5"/>
      <c r="C451" s="5"/>
      <c r="D451" s="5"/>
      <c r="E451" s="5"/>
      <c r="F451" s="5"/>
      <c r="G451" s="5"/>
      <c r="H451" s="5"/>
    </row>
    <row r="452" spans="1:8">
      <c r="A452" s="5"/>
      <c r="B452" s="5"/>
      <c r="C452" s="5"/>
      <c r="D452" s="5"/>
      <c r="E452" s="5"/>
      <c r="F452" s="5"/>
      <c r="G452" s="5"/>
      <c r="H452" s="5"/>
    </row>
    <row r="453" spans="1:8">
      <c r="A453" s="5"/>
      <c r="B453" s="5"/>
      <c r="C453" s="5"/>
      <c r="D453" s="5"/>
      <c r="E453" s="5"/>
      <c r="F453" s="5"/>
      <c r="G453" s="5"/>
      <c r="H453" s="5"/>
    </row>
    <row r="454" spans="1:8">
      <c r="A454" s="5"/>
      <c r="B454" s="5"/>
      <c r="C454" s="5"/>
      <c r="D454" s="5"/>
      <c r="E454" s="5"/>
      <c r="F454" s="5"/>
      <c r="G454" s="5"/>
      <c r="H454" s="5"/>
    </row>
    <row r="455" spans="1:8">
      <c r="A455" s="5"/>
      <c r="B455" s="5"/>
      <c r="C455" s="5"/>
      <c r="D455" s="5"/>
      <c r="E455" s="5"/>
      <c r="F455" s="5"/>
      <c r="G455" s="5"/>
      <c r="H455" s="5"/>
    </row>
    <row r="456" spans="1:8">
      <c r="A456" s="5"/>
      <c r="B456" s="5"/>
      <c r="C456" s="5"/>
      <c r="D456" s="5"/>
      <c r="E456" s="5"/>
      <c r="F456" s="5"/>
      <c r="G456" s="5"/>
      <c r="H456" s="5"/>
    </row>
    <row r="457" spans="1:8">
      <c r="A457" s="5"/>
      <c r="B457" s="5"/>
      <c r="C457" s="5"/>
      <c r="D457" s="5"/>
      <c r="E457" s="5"/>
      <c r="F457" s="5"/>
      <c r="G457" s="5"/>
      <c r="H457" s="5"/>
    </row>
    <row r="458" spans="1:8">
      <c r="A458" s="5"/>
      <c r="B458" s="5"/>
      <c r="C458" s="5"/>
      <c r="D458" s="5"/>
      <c r="E458" s="5"/>
      <c r="F458" s="5"/>
      <c r="G458" s="5"/>
      <c r="H458" s="5"/>
    </row>
    <row r="459" spans="1:8">
      <c r="A459" s="5"/>
      <c r="B459" s="5"/>
      <c r="C459" s="5"/>
      <c r="D459" s="5"/>
      <c r="E459" s="5"/>
      <c r="F459" s="5"/>
      <c r="G459" s="5"/>
      <c r="H459" s="5"/>
    </row>
    <row r="460" spans="1:8">
      <c r="A460" s="5"/>
      <c r="B460" s="5"/>
      <c r="C460" s="5"/>
      <c r="D460" s="5"/>
      <c r="E460" s="5"/>
      <c r="F460" s="5"/>
      <c r="G460" s="5"/>
      <c r="H460" s="5"/>
    </row>
    <row r="461" spans="1:8">
      <c r="A461" s="5"/>
      <c r="B461" s="5"/>
      <c r="C461" s="5"/>
      <c r="D461" s="5"/>
      <c r="E461" s="5"/>
      <c r="F461" s="5"/>
      <c r="G461" s="5"/>
      <c r="H461" s="5"/>
    </row>
    <row r="462" spans="1:8">
      <c r="A462" s="5"/>
      <c r="B462" s="5"/>
      <c r="C462" s="5"/>
      <c r="D462" s="5"/>
      <c r="E462" s="5"/>
      <c r="F462" s="5"/>
      <c r="G462" s="5"/>
      <c r="H462" s="5"/>
    </row>
    <row r="463" spans="1:8">
      <c r="A463" s="5"/>
      <c r="B463" s="5"/>
      <c r="C463" s="5"/>
      <c r="D463" s="5"/>
      <c r="E463" s="5"/>
      <c r="F463" s="5"/>
      <c r="G463" s="5"/>
      <c r="H463" s="5"/>
    </row>
    <row r="464" spans="1:8">
      <c r="A464" s="5"/>
      <c r="B464" s="5"/>
      <c r="C464" s="5"/>
      <c r="D464" s="5"/>
      <c r="E464" s="5"/>
      <c r="F464" s="5"/>
      <c r="G464" s="5"/>
      <c r="H464" s="5"/>
    </row>
    <row r="465" spans="1:8">
      <c r="A465" s="5"/>
      <c r="B465" s="5"/>
      <c r="C465" s="5"/>
      <c r="D465" s="5"/>
      <c r="E465" s="5"/>
      <c r="F465" s="5"/>
      <c r="G465" s="5"/>
      <c r="H465" s="5"/>
    </row>
    <row r="466" spans="1:8">
      <c r="A466" s="5"/>
      <c r="B466" s="5"/>
      <c r="C466" s="5"/>
      <c r="D466" s="5"/>
      <c r="E466" s="5"/>
      <c r="F466" s="5"/>
      <c r="G466" s="5"/>
      <c r="H466" s="5"/>
    </row>
    <row r="467" spans="1:8">
      <c r="A467" s="5"/>
      <c r="B467" s="5"/>
      <c r="C467" s="5"/>
      <c r="D467" s="5"/>
      <c r="E467" s="5"/>
      <c r="F467" s="5"/>
      <c r="G467" s="5"/>
      <c r="H467" s="5"/>
    </row>
    <row r="468" spans="1:8">
      <c r="A468" s="5"/>
      <c r="B468" s="5"/>
      <c r="C468" s="5"/>
      <c r="D468" s="5"/>
      <c r="E468" s="5"/>
      <c r="F468" s="5"/>
      <c r="G468" s="5"/>
      <c r="H468" s="5"/>
    </row>
    <row r="469" spans="1:8">
      <c r="A469" s="5"/>
      <c r="B469" s="5"/>
      <c r="C469" s="5"/>
      <c r="D469" s="5"/>
      <c r="E469" s="5"/>
      <c r="F469" s="5"/>
      <c r="G469" s="5"/>
      <c r="H469" s="5"/>
    </row>
    <row r="470" spans="1:8">
      <c r="A470" s="5"/>
      <c r="B470" s="5"/>
      <c r="C470" s="5"/>
      <c r="D470" s="5"/>
      <c r="E470" s="5"/>
      <c r="F470" s="5"/>
      <c r="G470" s="5"/>
      <c r="H470" s="5"/>
    </row>
    <row r="471" spans="1:8">
      <c r="A471" s="5"/>
      <c r="B471" s="5"/>
      <c r="C471" s="5"/>
      <c r="D471" s="5"/>
      <c r="E471" s="5"/>
      <c r="F471" s="5"/>
      <c r="G471" s="5"/>
      <c r="H471" s="5"/>
    </row>
    <row r="472" spans="1:8">
      <c r="A472" s="5"/>
      <c r="B472" s="5"/>
      <c r="C472" s="5"/>
      <c r="D472" s="5"/>
      <c r="E472" s="5"/>
      <c r="F472" s="5"/>
      <c r="G472" s="5"/>
      <c r="H472" s="5"/>
    </row>
    <row r="473" spans="1:8">
      <c r="A473" s="5"/>
      <c r="B473" s="5"/>
      <c r="C473" s="5"/>
      <c r="D473" s="5"/>
      <c r="E473" s="5"/>
      <c r="F473" s="5"/>
      <c r="G473" s="5"/>
      <c r="H473" s="5"/>
    </row>
    <row r="474" spans="1:8">
      <c r="A474" s="5"/>
      <c r="B474" s="5"/>
      <c r="C474" s="5"/>
      <c r="D474" s="5"/>
      <c r="E474" s="5"/>
      <c r="F474" s="5"/>
      <c r="G474" s="5"/>
      <c r="H474" s="5"/>
    </row>
    <row r="475" spans="1:8">
      <c r="A475" s="5"/>
      <c r="B475" s="5"/>
      <c r="C475" s="5"/>
      <c r="D475" s="5"/>
      <c r="E475" s="5"/>
      <c r="F475" s="5"/>
      <c r="G475" s="5"/>
      <c r="H475" s="5"/>
    </row>
    <row r="476" spans="1:8">
      <c r="A476" s="5"/>
      <c r="B476" s="5"/>
      <c r="C476" s="5"/>
      <c r="D476" s="5"/>
      <c r="E476" s="5"/>
      <c r="F476" s="5"/>
      <c r="G476" s="5"/>
      <c r="H476" s="5"/>
    </row>
    <row r="477" spans="1:8">
      <c r="A477" s="5"/>
      <c r="B477" s="5"/>
      <c r="C477" s="5"/>
      <c r="D477" s="5"/>
      <c r="E477" s="5"/>
      <c r="F477" s="5"/>
      <c r="G477" s="5"/>
      <c r="H477" s="5"/>
    </row>
    <row r="478" spans="1:8">
      <c r="A478" s="5"/>
      <c r="B478" s="5"/>
      <c r="C478" s="5"/>
      <c r="D478" s="5"/>
      <c r="E478" s="5"/>
      <c r="F478" s="5"/>
      <c r="G478" s="5"/>
      <c r="H478" s="5"/>
    </row>
    <row r="479" spans="1:8">
      <c r="A479" s="5"/>
      <c r="B479" s="5"/>
      <c r="C479" s="5"/>
      <c r="D479" s="5"/>
      <c r="E479" s="5"/>
      <c r="F479" s="5"/>
      <c r="G479" s="5"/>
      <c r="H479" s="5"/>
    </row>
    <row r="480" spans="1:8">
      <c r="A480" s="5"/>
      <c r="B480" s="5"/>
      <c r="C480" s="5"/>
      <c r="D480" s="5"/>
      <c r="E480" s="5"/>
      <c r="F480" s="5"/>
      <c r="G480" s="5"/>
      <c r="H480" s="5"/>
    </row>
    <row r="481" spans="1:8">
      <c r="A481" s="5"/>
      <c r="B481" s="5"/>
      <c r="C481" s="5"/>
      <c r="D481" s="5"/>
      <c r="E481" s="5"/>
      <c r="F481" s="5"/>
      <c r="G481" s="5"/>
      <c r="H481" s="5"/>
    </row>
    <row r="482" spans="1:8">
      <c r="A482" s="5"/>
      <c r="B482" s="5"/>
      <c r="C482" s="5"/>
      <c r="D482" s="5"/>
      <c r="E482" s="5"/>
      <c r="F482" s="5"/>
      <c r="G482" s="5"/>
      <c r="H482" s="5"/>
    </row>
    <row r="483" spans="1:8">
      <c r="A483" s="5"/>
      <c r="B483" s="5"/>
      <c r="C483" s="5"/>
      <c r="D483" s="5"/>
      <c r="E483" s="5"/>
      <c r="F483" s="5"/>
      <c r="G483" s="5"/>
      <c r="H483" s="5"/>
    </row>
    <row r="484" spans="1:8">
      <c r="A484" s="5"/>
      <c r="B484" s="5"/>
      <c r="C484" s="5"/>
      <c r="D484" s="5"/>
      <c r="E484" s="5"/>
      <c r="F484" s="5"/>
      <c r="G484" s="5"/>
      <c r="H484" s="5"/>
    </row>
    <row r="485" spans="1:8">
      <c r="A485" s="5"/>
      <c r="B485" s="5"/>
      <c r="C485" s="5"/>
      <c r="D485" s="5"/>
      <c r="E485" s="5"/>
      <c r="F485" s="5"/>
      <c r="G485" s="5"/>
      <c r="H485" s="5"/>
    </row>
    <row r="486" spans="1:8">
      <c r="A486" s="5"/>
      <c r="B486" s="5"/>
      <c r="C486" s="5"/>
      <c r="D486" s="5"/>
      <c r="E486" s="5"/>
      <c r="F486" s="5"/>
      <c r="G486" s="5"/>
      <c r="H486" s="5"/>
    </row>
    <row r="487" spans="1:8">
      <c r="A487" s="5"/>
      <c r="B487" s="5"/>
      <c r="C487" s="5"/>
      <c r="D487" s="5"/>
      <c r="E487" s="5"/>
      <c r="F487" s="5"/>
      <c r="G487" s="5"/>
      <c r="H487" s="5"/>
    </row>
    <row r="488" spans="1:8">
      <c r="A488" s="5"/>
      <c r="B488" s="5"/>
      <c r="C488" s="5"/>
      <c r="D488" s="5"/>
      <c r="E488" s="5"/>
      <c r="F488" s="5"/>
      <c r="G488" s="5"/>
      <c r="H488" s="5"/>
    </row>
    <row r="489" spans="1:8">
      <c r="A489" s="5"/>
      <c r="B489" s="5"/>
      <c r="C489" s="5"/>
      <c r="D489" s="5"/>
      <c r="E489" s="5"/>
      <c r="F489" s="5"/>
      <c r="G489" s="5"/>
      <c r="H489" s="5"/>
    </row>
    <row r="490" spans="1:8">
      <c r="A490" s="5"/>
      <c r="B490" s="5"/>
      <c r="C490" s="5"/>
      <c r="D490" s="5"/>
      <c r="E490" s="5"/>
      <c r="F490" s="5"/>
      <c r="G490" s="5"/>
      <c r="H490" s="5"/>
    </row>
    <row r="491" spans="1:8">
      <c r="A491" s="5"/>
      <c r="B491" s="5"/>
      <c r="C491" s="5"/>
      <c r="D491" s="5"/>
      <c r="E491" s="5"/>
      <c r="F491" s="5"/>
      <c r="G491" s="5"/>
      <c r="H491" s="5"/>
    </row>
    <row r="492" spans="1:8">
      <c r="A492" s="5"/>
      <c r="B492" s="5"/>
      <c r="C492" s="5"/>
      <c r="D492" s="5"/>
      <c r="E492" s="5"/>
      <c r="F492" s="5"/>
      <c r="G492" s="5"/>
      <c r="H492" s="5"/>
    </row>
    <row r="493" spans="1:8">
      <c r="A493" s="5"/>
      <c r="B493" s="5"/>
      <c r="C493" s="5"/>
      <c r="D493" s="5"/>
      <c r="E493" s="5"/>
      <c r="F493" s="5"/>
      <c r="G493" s="5"/>
      <c r="H493" s="5"/>
    </row>
    <row r="494" spans="1:8">
      <c r="A494" s="5"/>
      <c r="B494" s="5"/>
      <c r="C494" s="5"/>
      <c r="D494" s="5"/>
      <c r="E494" s="5"/>
      <c r="F494" s="5"/>
      <c r="G494" s="5"/>
      <c r="H494" s="5"/>
    </row>
    <row r="495" spans="1:8">
      <c r="A495" s="5"/>
      <c r="B495" s="5"/>
      <c r="C495" s="5"/>
      <c r="D495" s="5"/>
      <c r="E495" s="5"/>
      <c r="F495" s="5"/>
      <c r="G495" s="5"/>
      <c r="H495" s="5"/>
    </row>
    <row r="496" spans="1:8">
      <c r="A496" s="5"/>
      <c r="B496" s="5"/>
      <c r="C496" s="5"/>
      <c r="D496" s="5"/>
      <c r="E496" s="5"/>
      <c r="F496" s="5"/>
      <c r="G496" s="5"/>
      <c r="H496" s="5"/>
    </row>
    <row r="497" spans="1:8">
      <c r="A497" s="5"/>
      <c r="B497" s="5"/>
      <c r="C497" s="5"/>
      <c r="D497" s="5"/>
      <c r="E497" s="5"/>
      <c r="F497" s="5"/>
      <c r="G497" s="5"/>
      <c r="H497" s="5"/>
    </row>
    <row r="498" spans="1:8">
      <c r="A498" s="5"/>
      <c r="B498" s="5"/>
      <c r="C498" s="5"/>
      <c r="D498" s="5"/>
      <c r="E498" s="5"/>
      <c r="F498" s="5"/>
      <c r="G498" s="5"/>
      <c r="H498" s="5"/>
    </row>
    <row r="499" spans="1:8">
      <c r="A499" s="5"/>
      <c r="B499" s="5"/>
      <c r="C499" s="5"/>
      <c r="D499" s="5"/>
      <c r="E499" s="5"/>
      <c r="F499" s="5"/>
      <c r="G499" s="5"/>
      <c r="H499" s="5"/>
    </row>
    <row r="500" spans="1:8">
      <c r="A500" s="5"/>
      <c r="B500" s="5"/>
      <c r="C500" s="5"/>
      <c r="D500" s="5"/>
      <c r="E500" s="5"/>
      <c r="F500" s="5"/>
      <c r="G500" s="5"/>
      <c r="H500" s="5"/>
    </row>
    <row r="501" spans="1:8">
      <c r="A501" s="5"/>
      <c r="B501" s="5"/>
      <c r="C501" s="5"/>
      <c r="D501" s="5"/>
      <c r="E501" s="5"/>
      <c r="F501" s="5"/>
      <c r="G501" s="5"/>
      <c r="H501" s="5"/>
    </row>
    <row r="502" spans="1:8">
      <c r="A502" s="5"/>
      <c r="B502" s="5"/>
      <c r="C502" s="5"/>
      <c r="D502" s="5"/>
      <c r="E502" s="5"/>
      <c r="F502" s="5"/>
      <c r="G502" s="5"/>
      <c r="H502" s="5"/>
    </row>
    <row r="503" spans="1:8">
      <c r="A503" s="5"/>
      <c r="B503" s="5"/>
      <c r="C503" s="5"/>
      <c r="D503" s="5"/>
      <c r="E503" s="5"/>
      <c r="F503" s="5"/>
      <c r="G503" s="5"/>
      <c r="H503" s="5"/>
    </row>
    <row r="504" spans="1:8">
      <c r="A504" s="5"/>
      <c r="B504" s="5"/>
      <c r="C504" s="5"/>
      <c r="D504" s="5"/>
      <c r="E504" s="5"/>
      <c r="F504" s="5"/>
      <c r="G504" s="5"/>
      <c r="H504" s="5"/>
    </row>
    <row r="505" spans="1:8">
      <c r="A505" s="5"/>
      <c r="B505" s="5"/>
      <c r="C505" s="5"/>
      <c r="D505" s="5"/>
      <c r="E505" s="5"/>
      <c r="F505" s="5"/>
      <c r="G505" s="5"/>
      <c r="H505" s="5"/>
    </row>
    <row r="506" spans="1:8">
      <c r="A506" s="5"/>
      <c r="B506" s="5"/>
      <c r="C506" s="5"/>
      <c r="D506" s="5"/>
      <c r="E506" s="5"/>
      <c r="F506" s="5"/>
      <c r="G506" s="5"/>
      <c r="H506" s="5"/>
    </row>
    <row r="507" spans="1:8">
      <c r="A507" s="5"/>
      <c r="B507" s="5"/>
      <c r="C507" s="5"/>
      <c r="D507" s="5"/>
      <c r="E507" s="5"/>
      <c r="F507" s="5"/>
      <c r="G507" s="5"/>
      <c r="H507" s="5"/>
    </row>
    <row r="508" spans="1:8">
      <c r="A508" s="5"/>
      <c r="B508" s="5"/>
      <c r="C508" s="5"/>
      <c r="D508" s="5"/>
      <c r="E508" s="5"/>
      <c r="F508" s="5"/>
      <c r="G508" s="5"/>
      <c r="H508" s="5"/>
    </row>
    <row r="509" spans="1:8">
      <c r="A509" s="5"/>
      <c r="B509" s="5"/>
      <c r="C509" s="5"/>
      <c r="D509" s="5"/>
      <c r="E509" s="5"/>
      <c r="F509" s="5"/>
      <c r="G509" s="5"/>
      <c r="H509" s="5"/>
    </row>
    <row r="510" spans="1:8">
      <c r="A510" s="5"/>
      <c r="B510" s="5"/>
      <c r="C510" s="5"/>
      <c r="D510" s="5"/>
      <c r="E510" s="5"/>
      <c r="F510" s="5"/>
      <c r="G510" s="5"/>
      <c r="H510" s="5"/>
    </row>
    <row r="511" spans="1:8">
      <c r="A511" s="5"/>
      <c r="B511" s="5"/>
      <c r="C511" s="5"/>
      <c r="D511" s="5"/>
      <c r="E511" s="5"/>
      <c r="F511" s="5"/>
      <c r="G511" s="5"/>
      <c r="H511" s="5"/>
    </row>
    <row r="512" spans="1:8">
      <c r="A512" s="5"/>
      <c r="B512" s="5"/>
      <c r="C512" s="5"/>
      <c r="D512" s="5"/>
      <c r="E512" s="5"/>
      <c r="F512" s="5"/>
      <c r="G512" s="5"/>
      <c r="H512" s="5"/>
    </row>
    <row r="513" spans="1:8">
      <c r="A513" s="5"/>
      <c r="B513" s="5"/>
      <c r="C513" s="5"/>
      <c r="D513" s="5"/>
      <c r="E513" s="5"/>
      <c r="F513" s="5"/>
      <c r="G513" s="5"/>
      <c r="H513" s="5"/>
    </row>
    <row r="514" spans="1:8">
      <c r="A514" s="5"/>
      <c r="B514" s="5"/>
      <c r="C514" s="5"/>
      <c r="D514" s="5"/>
      <c r="E514" s="5"/>
      <c r="F514" s="5"/>
      <c r="G514" s="5"/>
      <c r="H514" s="5"/>
    </row>
    <row r="515" spans="1:8">
      <c r="A515" s="5"/>
      <c r="B515" s="5"/>
      <c r="C515" s="5"/>
      <c r="D515" s="5"/>
      <c r="E515" s="5"/>
      <c r="F515" s="5"/>
      <c r="G515" s="5"/>
      <c r="H515" s="5"/>
    </row>
    <row r="516" spans="1:8">
      <c r="A516" s="5"/>
      <c r="B516" s="5"/>
      <c r="C516" s="5"/>
      <c r="D516" s="5"/>
      <c r="E516" s="5"/>
      <c r="F516" s="5"/>
      <c r="G516" s="5"/>
      <c r="H516" s="5"/>
    </row>
    <row r="517" spans="1:8">
      <c r="A517" s="5"/>
      <c r="B517" s="5"/>
      <c r="C517" s="5"/>
      <c r="D517" s="5"/>
      <c r="E517" s="5"/>
      <c r="F517" s="5"/>
      <c r="G517" s="5"/>
      <c r="H517" s="5"/>
    </row>
    <row r="518" spans="1:8">
      <c r="A518" s="5"/>
      <c r="B518" s="5"/>
      <c r="C518" s="5"/>
      <c r="D518" s="5"/>
      <c r="E518" s="5"/>
      <c r="F518" s="5"/>
      <c r="G518" s="5"/>
      <c r="H518" s="5"/>
    </row>
    <row r="519" spans="1:8">
      <c r="A519" s="5"/>
      <c r="B519" s="5"/>
      <c r="C519" s="5"/>
      <c r="D519" s="5"/>
      <c r="E519" s="5"/>
      <c r="F519" s="5"/>
      <c r="G519" s="5"/>
      <c r="H519" s="5"/>
    </row>
    <row r="520" spans="1:8">
      <c r="A520" s="5"/>
      <c r="B520" s="5"/>
      <c r="C520" s="5"/>
      <c r="D520" s="5"/>
      <c r="E520" s="5"/>
      <c r="F520" s="5"/>
      <c r="G520" s="5"/>
      <c r="H520" s="5"/>
    </row>
    <row r="521" spans="1:8">
      <c r="A521" s="5"/>
      <c r="B521" s="5"/>
      <c r="C521" s="5"/>
      <c r="D521" s="5"/>
      <c r="E521" s="5"/>
      <c r="F521" s="5"/>
      <c r="G521" s="5"/>
      <c r="H521" s="5"/>
    </row>
    <row r="522" spans="1:8">
      <c r="A522" s="5"/>
      <c r="B522" s="5"/>
      <c r="C522" s="5"/>
      <c r="D522" s="5"/>
      <c r="E522" s="5"/>
      <c r="F522" s="5"/>
      <c r="G522" s="5"/>
      <c r="H522" s="5"/>
    </row>
    <row r="523" spans="1:8">
      <c r="A523" s="5"/>
      <c r="B523" s="5"/>
      <c r="C523" s="5"/>
      <c r="D523" s="5"/>
      <c r="E523" s="5"/>
      <c r="F523" s="5"/>
      <c r="G523" s="5"/>
      <c r="H523" s="5"/>
    </row>
    <row r="524" spans="1:8">
      <c r="A524" s="5"/>
      <c r="B524" s="5"/>
      <c r="C524" s="5"/>
      <c r="D524" s="5"/>
      <c r="E524" s="5"/>
      <c r="F524" s="5"/>
      <c r="G524" s="5"/>
      <c r="H524" s="5"/>
    </row>
    <row r="525" spans="1:8">
      <c r="A525" s="5"/>
      <c r="B525" s="5"/>
      <c r="C525" s="5"/>
      <c r="D525" s="5"/>
      <c r="E525" s="5"/>
      <c r="F525" s="5"/>
      <c r="G525" s="5"/>
      <c r="H525" s="5"/>
    </row>
    <row r="526" spans="1:8">
      <c r="A526" s="5"/>
      <c r="B526" s="5"/>
      <c r="C526" s="5"/>
      <c r="D526" s="5"/>
      <c r="E526" s="5"/>
      <c r="F526" s="5"/>
      <c r="G526" s="5"/>
      <c r="H526" s="5"/>
    </row>
    <row r="527" spans="1:8">
      <c r="A527" s="5"/>
      <c r="B527" s="5"/>
      <c r="C527" s="5"/>
      <c r="D527" s="5"/>
      <c r="E527" s="5"/>
      <c r="F527" s="5"/>
      <c r="G527" s="5"/>
      <c r="H527" s="5"/>
    </row>
    <row r="528" spans="1:8">
      <c r="A528" s="5"/>
      <c r="B528" s="5"/>
      <c r="C528" s="5"/>
      <c r="D528" s="5"/>
      <c r="E528" s="5"/>
      <c r="F528" s="5"/>
      <c r="G528" s="5"/>
      <c r="H528" s="5"/>
    </row>
    <row r="529" spans="1:8">
      <c r="A529" s="5"/>
      <c r="B529" s="5"/>
      <c r="C529" s="5"/>
      <c r="D529" s="5"/>
      <c r="E529" s="5"/>
      <c r="F529" s="5"/>
      <c r="G529" s="5"/>
      <c r="H529" s="5"/>
    </row>
    <row r="530" spans="1:8">
      <c r="A530" s="5"/>
      <c r="B530" s="5"/>
      <c r="C530" s="5"/>
      <c r="D530" s="5"/>
      <c r="E530" s="5"/>
      <c r="F530" s="5"/>
      <c r="G530" s="5"/>
      <c r="H530" s="5"/>
    </row>
    <row r="531" spans="1:8">
      <c r="A531" s="5"/>
      <c r="B531" s="5"/>
      <c r="C531" s="5"/>
      <c r="D531" s="5"/>
      <c r="E531" s="5"/>
      <c r="F531" s="5"/>
      <c r="G531" s="5"/>
      <c r="H531" s="5"/>
    </row>
    <row r="532" spans="1:8">
      <c r="A532" s="5"/>
      <c r="B532" s="5"/>
      <c r="C532" s="5"/>
      <c r="D532" s="5"/>
      <c r="E532" s="5"/>
      <c r="F532" s="5"/>
      <c r="G532" s="5"/>
      <c r="H532" s="5"/>
    </row>
    <row r="533" spans="1:8">
      <c r="A533" s="5"/>
      <c r="B533" s="5"/>
      <c r="C533" s="5"/>
      <c r="D533" s="5"/>
      <c r="E533" s="5"/>
      <c r="F533" s="5"/>
      <c r="G533" s="5"/>
      <c r="H533" s="5"/>
    </row>
    <row r="534" spans="1:8">
      <c r="A534" s="5"/>
      <c r="B534" s="5"/>
      <c r="C534" s="5"/>
      <c r="D534" s="5"/>
      <c r="E534" s="5"/>
      <c r="F534" s="5"/>
      <c r="G534" s="5"/>
      <c r="H534" s="5"/>
    </row>
    <row r="535" spans="1:8">
      <c r="A535" s="5"/>
      <c r="B535" s="5"/>
      <c r="C535" s="5"/>
      <c r="D535" s="5"/>
      <c r="E535" s="5"/>
      <c r="F535" s="5"/>
      <c r="G535" s="5"/>
      <c r="H535" s="5"/>
    </row>
    <row r="536" spans="1:8">
      <c r="A536" s="5"/>
      <c r="B536" s="5"/>
      <c r="C536" s="5"/>
      <c r="D536" s="5"/>
      <c r="E536" s="5"/>
      <c r="F536" s="5"/>
      <c r="G536" s="5"/>
      <c r="H536" s="5"/>
    </row>
    <row r="537" spans="1:8">
      <c r="A537" s="5"/>
      <c r="B537" s="5"/>
      <c r="C537" s="5"/>
      <c r="D537" s="5"/>
      <c r="E537" s="5"/>
      <c r="F537" s="5"/>
      <c r="G537" s="5"/>
      <c r="H537" s="5"/>
    </row>
    <row r="538" spans="1:8">
      <c r="A538" s="5"/>
      <c r="B538" s="5"/>
      <c r="C538" s="5"/>
      <c r="D538" s="5"/>
      <c r="E538" s="5"/>
      <c r="F538" s="5"/>
      <c r="G538" s="5"/>
      <c r="H538" s="5"/>
    </row>
    <row r="539" spans="1:8">
      <c r="A539" s="5"/>
      <c r="B539" s="5"/>
      <c r="C539" s="5"/>
      <c r="D539" s="5"/>
      <c r="E539" s="5"/>
      <c r="F539" s="5"/>
      <c r="G539" s="5"/>
      <c r="H539" s="5"/>
    </row>
    <row r="540" spans="1:8">
      <c r="A540" s="5"/>
      <c r="B540" s="5"/>
      <c r="C540" s="5"/>
      <c r="D540" s="5"/>
      <c r="E540" s="5"/>
      <c r="F540" s="5"/>
      <c r="G540" s="5"/>
      <c r="H540" s="5"/>
    </row>
    <row r="541" spans="1:8">
      <c r="A541" s="5"/>
      <c r="B541" s="5"/>
      <c r="C541" s="5"/>
      <c r="D541" s="5"/>
      <c r="E541" s="5"/>
      <c r="F541" s="5"/>
      <c r="G541" s="5"/>
      <c r="H541" s="5"/>
    </row>
    <row r="542" spans="1:8">
      <c r="A542" s="5"/>
      <c r="B542" s="5"/>
      <c r="C542" s="5"/>
      <c r="D542" s="5"/>
      <c r="E542" s="5"/>
      <c r="F542" s="5"/>
      <c r="G542" s="5"/>
      <c r="H542" s="5"/>
    </row>
    <row r="543" spans="1:8">
      <c r="A543" s="5"/>
      <c r="B543" s="5"/>
      <c r="C543" s="5"/>
      <c r="D543" s="5"/>
      <c r="E543" s="5"/>
      <c r="F543" s="5"/>
      <c r="G543" s="5"/>
      <c r="H543" s="5"/>
    </row>
    <row r="544" spans="1:8">
      <c r="A544" s="5"/>
      <c r="B544" s="5"/>
      <c r="C544" s="5"/>
      <c r="D544" s="5"/>
      <c r="E544" s="5"/>
      <c r="F544" s="5"/>
      <c r="G544" s="5"/>
      <c r="H544" s="5"/>
    </row>
    <row r="545" spans="1:8">
      <c r="A545" s="5"/>
      <c r="B545" s="5"/>
      <c r="C545" s="5"/>
      <c r="D545" s="5"/>
      <c r="E545" s="5"/>
      <c r="F545" s="5"/>
      <c r="G545" s="5"/>
      <c r="H545" s="5"/>
    </row>
    <row r="546" spans="1:8">
      <c r="A546" s="5"/>
      <c r="B546" s="5"/>
      <c r="C546" s="5"/>
      <c r="D546" s="5"/>
      <c r="E546" s="5"/>
      <c r="F546" s="5"/>
      <c r="G546" s="5"/>
      <c r="H546" s="5"/>
    </row>
    <row r="547" spans="1:8">
      <c r="A547" s="5"/>
      <c r="B547" s="5"/>
      <c r="C547" s="5"/>
      <c r="D547" s="5"/>
      <c r="E547" s="5"/>
      <c r="F547" s="5"/>
      <c r="G547" s="5"/>
      <c r="H547" s="5"/>
    </row>
    <row r="548" spans="1:8">
      <c r="A548" s="5"/>
      <c r="B548" s="5"/>
      <c r="C548" s="5"/>
      <c r="D548" s="5"/>
      <c r="E548" s="5"/>
      <c r="F548" s="5"/>
      <c r="G548" s="5"/>
      <c r="H548" s="5"/>
    </row>
    <row r="549" spans="1:8">
      <c r="A549" s="5"/>
      <c r="B549" s="5"/>
      <c r="C549" s="5"/>
      <c r="D549" s="5"/>
      <c r="E549" s="5"/>
      <c r="F549" s="5"/>
      <c r="G549" s="5"/>
      <c r="H549" s="5"/>
    </row>
    <row r="550" spans="1:8">
      <c r="A550" s="5"/>
      <c r="B550" s="5"/>
      <c r="C550" s="5"/>
      <c r="D550" s="5"/>
      <c r="E550" s="5"/>
      <c r="F550" s="5"/>
      <c r="G550" s="5"/>
      <c r="H550" s="5"/>
    </row>
    <row r="551" spans="1:8">
      <c r="A551" s="5"/>
      <c r="B551" s="5"/>
      <c r="C551" s="5"/>
      <c r="D551" s="5"/>
      <c r="E551" s="5"/>
      <c r="F551" s="5"/>
      <c r="G551" s="5"/>
      <c r="H551" s="5"/>
    </row>
    <row r="552" spans="1:8">
      <c r="A552" s="5"/>
      <c r="B552" s="5"/>
      <c r="C552" s="5"/>
      <c r="D552" s="5"/>
      <c r="E552" s="5"/>
      <c r="F552" s="5"/>
      <c r="G552" s="5"/>
      <c r="H552" s="5"/>
    </row>
    <row r="553" spans="1:8">
      <c r="A553" s="5"/>
      <c r="B553" s="5"/>
      <c r="C553" s="5"/>
      <c r="D553" s="5"/>
      <c r="E553" s="5"/>
      <c r="F553" s="5"/>
      <c r="G553" s="5"/>
      <c r="H553" s="5"/>
    </row>
    <row r="554" spans="1:8">
      <c r="A554" s="5"/>
      <c r="B554" s="5"/>
      <c r="C554" s="5"/>
      <c r="D554" s="5"/>
      <c r="E554" s="5"/>
      <c r="F554" s="5"/>
      <c r="G554" s="5"/>
      <c r="H554" s="5"/>
    </row>
    <row r="555" spans="1:8">
      <c r="A555" s="5"/>
      <c r="B555" s="5"/>
      <c r="C555" s="5"/>
      <c r="D555" s="5"/>
      <c r="E555" s="5"/>
      <c r="F555" s="5"/>
      <c r="G555" s="5"/>
      <c r="H555" s="5"/>
    </row>
    <row r="556" spans="1:8">
      <c r="A556" s="5"/>
      <c r="B556" s="5"/>
      <c r="C556" s="5"/>
      <c r="D556" s="5"/>
      <c r="E556" s="5"/>
      <c r="F556" s="5"/>
      <c r="G556" s="5"/>
      <c r="H556" s="5"/>
    </row>
    <row r="557" spans="1:8">
      <c r="A557" s="5"/>
      <c r="B557" s="5"/>
      <c r="C557" s="5"/>
      <c r="D557" s="5"/>
      <c r="E557" s="5"/>
      <c r="F557" s="5"/>
      <c r="G557" s="5"/>
      <c r="H557" s="5"/>
    </row>
    <row r="558" spans="1:8">
      <c r="A558" s="5"/>
      <c r="B558" s="5"/>
      <c r="C558" s="5"/>
      <c r="D558" s="5"/>
      <c r="E558" s="5"/>
      <c r="F558" s="5"/>
      <c r="G558" s="5"/>
      <c r="H558" s="5"/>
    </row>
    <row r="559" spans="1:8">
      <c r="A559" s="5"/>
      <c r="B559" s="5"/>
      <c r="C559" s="5"/>
      <c r="D559" s="5"/>
      <c r="E559" s="5"/>
      <c r="F559" s="5"/>
      <c r="G559" s="5"/>
      <c r="H559" s="5"/>
    </row>
    <row r="560" spans="1:8">
      <c r="A560" s="5"/>
      <c r="B560" s="5"/>
      <c r="C560" s="5"/>
      <c r="D560" s="5"/>
      <c r="E560" s="5"/>
      <c r="F560" s="5"/>
      <c r="G560" s="5"/>
      <c r="H560" s="5"/>
    </row>
    <row r="561" spans="1:8">
      <c r="A561" s="5"/>
      <c r="B561" s="5"/>
      <c r="C561" s="5"/>
      <c r="D561" s="5"/>
      <c r="E561" s="5"/>
      <c r="F561" s="5"/>
      <c r="G561" s="5"/>
      <c r="H561" s="5"/>
    </row>
    <row r="562" spans="1:8">
      <c r="A562" s="5"/>
      <c r="B562" s="5"/>
      <c r="C562" s="5"/>
      <c r="D562" s="5"/>
      <c r="E562" s="5"/>
      <c r="F562" s="5"/>
      <c r="G562" s="5"/>
      <c r="H562" s="5"/>
    </row>
    <row r="563" spans="1:8">
      <c r="A563" s="5"/>
      <c r="B563" s="5"/>
      <c r="C563" s="5"/>
      <c r="D563" s="5"/>
      <c r="E563" s="5"/>
      <c r="F563" s="5"/>
      <c r="G563" s="5"/>
      <c r="H563" s="5"/>
    </row>
    <row r="564" spans="1:8">
      <c r="A564" s="5"/>
      <c r="B564" s="5"/>
      <c r="C564" s="5"/>
      <c r="D564" s="5"/>
      <c r="E564" s="5"/>
      <c r="F564" s="5"/>
      <c r="G564" s="5"/>
      <c r="H564" s="5"/>
    </row>
    <row r="565" spans="1:8">
      <c r="A565" s="5"/>
      <c r="B565" s="5"/>
      <c r="C565" s="5"/>
      <c r="D565" s="5"/>
      <c r="E565" s="5"/>
      <c r="F565" s="5"/>
      <c r="G565" s="5"/>
      <c r="H565" s="5"/>
    </row>
    <row r="566" spans="1:8">
      <c r="A566" s="5"/>
      <c r="B566" s="5"/>
      <c r="C566" s="5"/>
      <c r="D566" s="5"/>
      <c r="E566" s="5"/>
      <c r="F566" s="5"/>
      <c r="G566" s="5"/>
      <c r="H566" s="5"/>
    </row>
    <row r="567" spans="1:8">
      <c r="A567" s="5"/>
      <c r="B567" s="5"/>
      <c r="C567" s="5"/>
      <c r="D567" s="5"/>
      <c r="E567" s="5"/>
      <c r="F567" s="5"/>
      <c r="G567" s="5"/>
      <c r="H567" s="5"/>
    </row>
    <row r="568" spans="1:8">
      <c r="A568" s="5"/>
      <c r="B568" s="5"/>
      <c r="C568" s="5"/>
      <c r="D568" s="5"/>
      <c r="E568" s="5"/>
      <c r="F568" s="5"/>
      <c r="G568" s="5"/>
      <c r="H568" s="5"/>
    </row>
    <row r="569" spans="1:8">
      <c r="A569" s="5"/>
      <c r="B569" s="5"/>
      <c r="C569" s="5"/>
      <c r="D569" s="5"/>
      <c r="E569" s="5"/>
      <c r="F569" s="5"/>
      <c r="G569" s="5"/>
      <c r="H569" s="5"/>
    </row>
    <row r="570" spans="1:8">
      <c r="A570" s="5"/>
      <c r="B570" s="5"/>
      <c r="C570" s="5"/>
      <c r="D570" s="5"/>
      <c r="E570" s="5"/>
      <c r="F570" s="5"/>
      <c r="G570" s="5"/>
      <c r="H570" s="5"/>
    </row>
    <row r="571" spans="1:8">
      <c r="A571" s="5"/>
      <c r="B571" s="5"/>
      <c r="C571" s="5"/>
      <c r="D571" s="5"/>
      <c r="E571" s="5"/>
      <c r="F571" s="5"/>
      <c r="G571" s="5"/>
      <c r="H571" s="5"/>
    </row>
    <row r="572" spans="1:8">
      <c r="A572" s="5"/>
      <c r="B572" s="5"/>
      <c r="C572" s="5"/>
      <c r="D572" s="5"/>
      <c r="E572" s="5"/>
      <c r="F572" s="5"/>
      <c r="G572" s="5"/>
      <c r="H572" s="5"/>
    </row>
    <row r="573" spans="1:8">
      <c r="A573" s="5"/>
      <c r="B573" s="5"/>
      <c r="C573" s="5"/>
      <c r="D573" s="5"/>
      <c r="E573" s="5"/>
      <c r="F573" s="5"/>
      <c r="G573" s="5"/>
      <c r="H573" s="5"/>
    </row>
    <row r="574" spans="1:8">
      <c r="A574" s="5"/>
      <c r="B574" s="5"/>
      <c r="C574" s="5"/>
      <c r="D574" s="5"/>
      <c r="E574" s="5"/>
      <c r="F574" s="5"/>
      <c r="G574" s="5"/>
      <c r="H574" s="5"/>
    </row>
    <row r="575" spans="1:8">
      <c r="A575" s="5"/>
      <c r="B575" s="5"/>
      <c r="C575" s="5"/>
      <c r="D575" s="5"/>
      <c r="E575" s="5"/>
      <c r="F575" s="5"/>
      <c r="G575" s="5"/>
      <c r="H575" s="5"/>
    </row>
    <row r="576" spans="1:8">
      <c r="A576" s="5"/>
      <c r="B576" s="5"/>
      <c r="C576" s="5"/>
      <c r="D576" s="5"/>
      <c r="E576" s="5"/>
      <c r="F576" s="5"/>
      <c r="G576" s="5"/>
      <c r="H576" s="5"/>
    </row>
    <row r="577" spans="1:8">
      <c r="A577" s="5"/>
      <c r="B577" s="5"/>
      <c r="C577" s="5"/>
      <c r="D577" s="5"/>
      <c r="E577" s="5"/>
      <c r="F577" s="5"/>
      <c r="G577" s="5"/>
      <c r="H577" s="5"/>
    </row>
    <row r="578" spans="1:8">
      <c r="A578" s="5"/>
      <c r="B578" s="5"/>
      <c r="C578" s="5"/>
      <c r="D578" s="5"/>
      <c r="E578" s="5"/>
      <c r="F578" s="5"/>
      <c r="G578" s="5"/>
      <c r="H578" s="5"/>
    </row>
    <row r="579" spans="1:8">
      <c r="A579" s="5"/>
      <c r="B579" s="5"/>
      <c r="C579" s="5"/>
      <c r="D579" s="5"/>
      <c r="E579" s="5"/>
      <c r="F579" s="5"/>
      <c r="G579" s="5"/>
      <c r="H579" s="5"/>
    </row>
    <row r="580" spans="1:8">
      <c r="A580" s="5"/>
      <c r="B580" s="5"/>
      <c r="C580" s="5"/>
      <c r="D580" s="5"/>
      <c r="E580" s="5"/>
      <c r="F580" s="5"/>
      <c r="G580" s="5"/>
      <c r="H580" s="5"/>
    </row>
    <row r="581" spans="1:8">
      <c r="A581" s="5"/>
      <c r="B581" s="5"/>
      <c r="C581" s="5"/>
      <c r="D581" s="5"/>
      <c r="E581" s="5"/>
      <c r="F581" s="5"/>
      <c r="G581" s="5"/>
      <c r="H581" s="5"/>
    </row>
    <row r="582" spans="1:8">
      <c r="A582" s="5"/>
      <c r="B582" s="5"/>
      <c r="C582" s="5"/>
      <c r="D582" s="5"/>
      <c r="E582" s="5"/>
      <c r="F582" s="5"/>
      <c r="G582" s="5"/>
      <c r="H582" s="5"/>
    </row>
    <row r="583" spans="1:8">
      <c r="A583" s="5"/>
      <c r="B583" s="5"/>
      <c r="C583" s="5"/>
      <c r="D583" s="5"/>
      <c r="E583" s="5"/>
      <c r="F583" s="5"/>
      <c r="G583" s="5"/>
      <c r="H583" s="5"/>
    </row>
    <row r="584" spans="1:8">
      <c r="A584" s="5"/>
      <c r="B584" s="5"/>
      <c r="C584" s="5"/>
      <c r="D584" s="5"/>
      <c r="E584" s="5"/>
      <c r="F584" s="5"/>
      <c r="G584" s="5"/>
      <c r="H584" s="5"/>
    </row>
    <row r="585" spans="1:8">
      <c r="A585" s="5"/>
      <c r="B585" s="5"/>
      <c r="C585" s="5"/>
      <c r="D585" s="5"/>
      <c r="E585" s="5"/>
      <c r="F585" s="5"/>
      <c r="G585" s="5"/>
      <c r="H585" s="5"/>
    </row>
    <row r="586" spans="1:8">
      <c r="A586" s="5"/>
      <c r="B586" s="5"/>
      <c r="C586" s="5"/>
      <c r="D586" s="5"/>
      <c r="E586" s="5"/>
      <c r="F586" s="5"/>
      <c r="G586" s="5"/>
      <c r="H586" s="5"/>
    </row>
    <row r="587" spans="1:8">
      <c r="A587" s="5"/>
      <c r="B587" s="5"/>
      <c r="C587" s="5"/>
      <c r="D587" s="5"/>
      <c r="E587" s="5"/>
      <c r="F587" s="5"/>
      <c r="G587" s="5"/>
      <c r="H587" s="5"/>
    </row>
    <row r="588" spans="1:8">
      <c r="A588" s="5"/>
      <c r="B588" s="5"/>
      <c r="C588" s="5"/>
      <c r="D588" s="5"/>
      <c r="E588" s="5"/>
      <c r="F588" s="5"/>
      <c r="G588" s="5"/>
      <c r="H588" s="5"/>
    </row>
    <row r="589" spans="1:8">
      <c r="A589" s="5"/>
      <c r="B589" s="5"/>
      <c r="C589" s="5"/>
      <c r="D589" s="5"/>
      <c r="E589" s="5"/>
      <c r="F589" s="5"/>
      <c r="G589" s="5"/>
      <c r="H589" s="5"/>
    </row>
    <row r="590" spans="1:8">
      <c r="A590" s="5"/>
      <c r="B590" s="5"/>
      <c r="C590" s="5"/>
      <c r="D590" s="5"/>
      <c r="E590" s="5"/>
      <c r="F590" s="5"/>
      <c r="G590" s="5"/>
      <c r="H590" s="5"/>
    </row>
    <row r="591" spans="1:8">
      <c r="A591" s="5"/>
      <c r="B591" s="5"/>
      <c r="C591" s="5"/>
      <c r="D591" s="5"/>
      <c r="E591" s="5"/>
      <c r="F591" s="5"/>
      <c r="G591" s="5"/>
      <c r="H591" s="5"/>
    </row>
    <row r="592" spans="1:8">
      <c r="A592" s="5"/>
      <c r="B592" s="5"/>
      <c r="C592" s="5"/>
      <c r="D592" s="5"/>
      <c r="E592" s="5"/>
      <c r="F592" s="5"/>
      <c r="G592" s="5"/>
      <c r="H592" s="5"/>
    </row>
    <row r="593" spans="1:8">
      <c r="A593" s="5"/>
      <c r="B593" s="5"/>
      <c r="C593" s="5"/>
      <c r="D593" s="5"/>
      <c r="E593" s="5"/>
      <c r="F593" s="5"/>
      <c r="G593" s="5"/>
      <c r="H593" s="5"/>
    </row>
    <row r="594" spans="1:8">
      <c r="A594" s="5"/>
      <c r="B594" s="5"/>
      <c r="C594" s="5"/>
      <c r="D594" s="5"/>
      <c r="E594" s="5"/>
      <c r="F594" s="5"/>
      <c r="G594" s="5"/>
      <c r="H594" s="5"/>
    </row>
    <row r="595" spans="1:8">
      <c r="A595" s="5"/>
      <c r="B595" s="5"/>
      <c r="C595" s="5"/>
      <c r="D595" s="5"/>
      <c r="E595" s="5"/>
      <c r="F595" s="5"/>
      <c r="G595" s="5"/>
      <c r="H595" s="5"/>
    </row>
    <row r="596" spans="1:8">
      <c r="A596" s="5"/>
      <c r="B596" s="5"/>
      <c r="C596" s="5"/>
      <c r="D596" s="5"/>
      <c r="E596" s="5"/>
      <c r="F596" s="5"/>
      <c r="G596" s="5"/>
      <c r="H596" s="5"/>
    </row>
    <row r="597" spans="1:8">
      <c r="A597" s="5"/>
      <c r="B597" s="5"/>
      <c r="C597" s="5"/>
      <c r="D597" s="5"/>
      <c r="E597" s="5"/>
      <c r="F597" s="5"/>
      <c r="G597" s="5"/>
      <c r="H597" s="5"/>
    </row>
    <row r="598" spans="1:8">
      <c r="A598" s="5"/>
      <c r="B598" s="5"/>
      <c r="C598" s="5"/>
      <c r="D598" s="5"/>
      <c r="E598" s="5"/>
      <c r="F598" s="5"/>
      <c r="G598" s="5"/>
      <c r="H598" s="5"/>
    </row>
    <row r="599" spans="1:8">
      <c r="A599" s="5"/>
      <c r="B599" s="5"/>
      <c r="C599" s="5"/>
      <c r="D599" s="5"/>
      <c r="E599" s="5"/>
      <c r="F599" s="5"/>
      <c r="G599" s="5"/>
      <c r="H599" s="5"/>
    </row>
    <row r="600" spans="1:8">
      <c r="A600" s="5"/>
      <c r="B600" s="5"/>
      <c r="C600" s="5"/>
      <c r="D600" s="5"/>
      <c r="E600" s="5"/>
      <c r="F600" s="5"/>
      <c r="G600" s="5"/>
      <c r="H600" s="5"/>
    </row>
    <row r="601" spans="1:8">
      <c r="A601" s="5"/>
      <c r="B601" s="5"/>
      <c r="C601" s="5"/>
      <c r="D601" s="5"/>
      <c r="E601" s="5"/>
      <c r="F601" s="5"/>
      <c r="G601" s="5"/>
      <c r="H601" s="5"/>
    </row>
    <row r="602" spans="1:8">
      <c r="A602" s="5"/>
      <c r="B602" s="5"/>
      <c r="C602" s="5"/>
      <c r="D602" s="5"/>
      <c r="E602" s="5"/>
      <c r="F602" s="5"/>
      <c r="G602" s="5"/>
      <c r="H602" s="5"/>
    </row>
    <row r="603" spans="1:8">
      <c r="A603" s="5"/>
      <c r="B603" s="5"/>
      <c r="C603" s="5"/>
      <c r="D603" s="5"/>
      <c r="E603" s="5"/>
      <c r="F603" s="5"/>
      <c r="G603" s="5"/>
      <c r="H603" s="5"/>
    </row>
    <row r="604" spans="1:8">
      <c r="A604" s="5"/>
      <c r="B604" s="5"/>
      <c r="C604" s="5"/>
      <c r="D604" s="5"/>
      <c r="E604" s="5"/>
      <c r="F604" s="5"/>
      <c r="G604" s="5"/>
      <c r="H604" s="5"/>
    </row>
    <row r="605" spans="1:8">
      <c r="A605" s="5"/>
      <c r="B605" s="5"/>
      <c r="C605" s="5"/>
      <c r="D605" s="5"/>
      <c r="E605" s="5"/>
      <c r="F605" s="5"/>
      <c r="G605" s="5"/>
      <c r="H605" s="5"/>
    </row>
    <row r="606" spans="1:8">
      <c r="A606" s="5"/>
      <c r="B606" s="5"/>
      <c r="C606" s="5"/>
      <c r="D606" s="5"/>
      <c r="E606" s="5"/>
      <c r="F606" s="5"/>
      <c r="G606" s="5"/>
      <c r="H606" s="5"/>
    </row>
    <row r="607" spans="1:8">
      <c r="A607" s="5"/>
      <c r="B607" s="5"/>
      <c r="C607" s="5"/>
      <c r="D607" s="5"/>
      <c r="E607" s="5"/>
      <c r="F607" s="5"/>
      <c r="G607" s="5"/>
      <c r="H607" s="5"/>
    </row>
    <row r="608" spans="1:8">
      <c r="A608" s="5"/>
      <c r="B608" s="5"/>
      <c r="C608" s="5"/>
      <c r="D608" s="5"/>
      <c r="E608" s="5"/>
      <c r="F608" s="5"/>
      <c r="G608" s="5"/>
      <c r="H608" s="5"/>
    </row>
    <row r="609" spans="1:8">
      <c r="A609" s="5"/>
      <c r="B609" s="5"/>
      <c r="C609" s="5"/>
      <c r="D609" s="5"/>
      <c r="E609" s="5"/>
      <c r="F609" s="5"/>
      <c r="G609" s="5"/>
      <c r="H609" s="5"/>
    </row>
    <row r="610" spans="1:8">
      <c r="A610" s="5"/>
      <c r="B610" s="5"/>
      <c r="C610" s="5"/>
      <c r="D610" s="5"/>
      <c r="E610" s="5"/>
      <c r="F610" s="5"/>
      <c r="G610" s="5"/>
      <c r="H610" s="5"/>
    </row>
    <row r="611" spans="1:8">
      <c r="A611" s="5"/>
      <c r="B611" s="5"/>
      <c r="C611" s="5"/>
      <c r="D611" s="5"/>
      <c r="E611" s="5"/>
      <c r="F611" s="5"/>
      <c r="G611" s="5"/>
      <c r="H611" s="5"/>
    </row>
    <row r="612" spans="1:8">
      <c r="A612" s="5"/>
      <c r="B612" s="5"/>
      <c r="C612" s="5"/>
      <c r="D612" s="5"/>
      <c r="E612" s="5"/>
      <c r="F612" s="5"/>
      <c r="G612" s="5"/>
      <c r="H612" s="5"/>
    </row>
    <row r="613" spans="1:8">
      <c r="A613" s="5"/>
      <c r="B613" s="5"/>
      <c r="C613" s="5"/>
      <c r="D613" s="5"/>
      <c r="E613" s="5"/>
      <c r="F613" s="5"/>
      <c r="G613" s="5"/>
      <c r="H613" s="5"/>
    </row>
    <row r="614" spans="1:8">
      <c r="A614" s="5"/>
      <c r="B614" s="5"/>
      <c r="C614" s="5"/>
      <c r="D614" s="5"/>
      <c r="E614" s="5"/>
      <c r="F614" s="5"/>
      <c r="G614" s="5"/>
      <c r="H614" s="5"/>
    </row>
    <row r="615" spans="1:8">
      <c r="A615" s="5"/>
      <c r="B615" s="5"/>
      <c r="C615" s="5"/>
      <c r="D615" s="5"/>
      <c r="E615" s="5"/>
      <c r="F615" s="5"/>
      <c r="G615" s="5"/>
      <c r="H615" s="5"/>
    </row>
    <row r="616" spans="1:8">
      <c r="A616" s="5"/>
      <c r="B616" s="5"/>
      <c r="C616" s="5"/>
      <c r="D616" s="5"/>
      <c r="E616" s="5"/>
      <c r="F616" s="5"/>
      <c r="G616" s="5"/>
      <c r="H616" s="5"/>
    </row>
    <row r="617" spans="1:8">
      <c r="A617" s="5"/>
      <c r="B617" s="5"/>
      <c r="C617" s="5"/>
      <c r="D617" s="5"/>
      <c r="E617" s="5"/>
      <c r="F617" s="5"/>
      <c r="G617" s="5"/>
      <c r="H617" s="5"/>
    </row>
    <row r="618" spans="1:8">
      <c r="A618" s="5"/>
      <c r="B618" s="5"/>
      <c r="C618" s="5"/>
      <c r="D618" s="5"/>
      <c r="E618" s="5"/>
      <c r="F618" s="5"/>
      <c r="G618" s="5"/>
      <c r="H618" s="5"/>
    </row>
    <row r="619" spans="1:8">
      <c r="A619" s="5"/>
      <c r="B619" s="5"/>
      <c r="C619" s="5"/>
      <c r="D619" s="5"/>
      <c r="E619" s="5"/>
      <c r="F619" s="5"/>
      <c r="G619" s="5"/>
      <c r="H619" s="5"/>
    </row>
    <row r="620" spans="1:8">
      <c r="A620" s="5"/>
      <c r="B620" s="5"/>
      <c r="C620" s="5"/>
      <c r="D620" s="5"/>
      <c r="E620" s="5"/>
      <c r="F620" s="5"/>
      <c r="G620" s="5"/>
      <c r="H620" s="5"/>
    </row>
    <row r="621" spans="1:8">
      <c r="A621" s="5"/>
      <c r="B621" s="5"/>
      <c r="C621" s="5"/>
      <c r="D621" s="5"/>
      <c r="E621" s="5"/>
      <c r="F621" s="5"/>
      <c r="G621" s="5"/>
      <c r="H621" s="5"/>
    </row>
    <row r="622" spans="1:8">
      <c r="A622" s="5"/>
      <c r="B622" s="5"/>
      <c r="C622" s="5"/>
      <c r="D622" s="5"/>
      <c r="E622" s="5"/>
      <c r="F622" s="5"/>
      <c r="G622" s="5"/>
      <c r="H622" s="5"/>
    </row>
    <row r="623" spans="1:8">
      <c r="A623" s="5"/>
      <c r="B623" s="5"/>
      <c r="C623" s="5"/>
      <c r="D623" s="5"/>
      <c r="E623" s="5"/>
      <c r="F623" s="5"/>
      <c r="G623" s="5"/>
      <c r="H623" s="5"/>
    </row>
    <row r="624" spans="1:8">
      <c r="A624" s="5"/>
      <c r="B624" s="5"/>
      <c r="C624" s="5"/>
      <c r="D624" s="5"/>
      <c r="E624" s="5"/>
      <c r="F624" s="5"/>
      <c r="G624" s="5"/>
      <c r="H624" s="5"/>
    </row>
    <row r="625" spans="1:8">
      <c r="A625" s="5"/>
      <c r="B625" s="5"/>
      <c r="C625" s="5"/>
      <c r="D625" s="5"/>
      <c r="E625" s="5"/>
      <c r="F625" s="5"/>
      <c r="G625" s="5"/>
      <c r="H625" s="5"/>
    </row>
    <row r="626" spans="1:8">
      <c r="A626" s="5"/>
      <c r="B626" s="5"/>
      <c r="C626" s="5"/>
      <c r="D626" s="5"/>
      <c r="E626" s="5"/>
      <c r="F626" s="5"/>
      <c r="G626" s="5"/>
      <c r="H626" s="5"/>
    </row>
    <row r="627" spans="1:8">
      <c r="A627" s="5"/>
      <c r="B627" s="5"/>
      <c r="C627" s="5"/>
      <c r="D627" s="5"/>
      <c r="E627" s="5"/>
      <c r="F627" s="5"/>
      <c r="G627" s="5"/>
      <c r="H627" s="5"/>
    </row>
    <row r="628" spans="1:8">
      <c r="A628" s="5"/>
      <c r="B628" s="5"/>
      <c r="C628" s="5"/>
      <c r="D628" s="5"/>
      <c r="E628" s="5"/>
      <c r="F628" s="5"/>
      <c r="G628" s="5"/>
      <c r="H628" s="5"/>
    </row>
    <row r="629" spans="1:8">
      <c r="A629" s="5"/>
      <c r="B629" s="5"/>
      <c r="C629" s="5"/>
      <c r="D629" s="5"/>
      <c r="E629" s="5"/>
      <c r="F629" s="5"/>
      <c r="G629" s="5"/>
      <c r="H629" s="5"/>
    </row>
    <row r="630" spans="1:8">
      <c r="A630" s="5"/>
      <c r="B630" s="5"/>
      <c r="C630" s="5"/>
      <c r="D630" s="5"/>
      <c r="E630" s="5"/>
      <c r="F630" s="5"/>
      <c r="G630" s="5"/>
      <c r="H630" s="5"/>
    </row>
    <row r="631" spans="1:8">
      <c r="A631" s="5"/>
      <c r="B631" s="5"/>
      <c r="C631" s="5"/>
      <c r="D631" s="5"/>
      <c r="E631" s="5"/>
      <c r="F631" s="5"/>
      <c r="G631" s="5"/>
      <c r="H631" s="5"/>
    </row>
    <row r="632" spans="1:8">
      <c r="A632" s="5"/>
      <c r="B632" s="5"/>
      <c r="C632" s="5"/>
      <c r="D632" s="5"/>
      <c r="E632" s="5"/>
      <c r="F632" s="5"/>
      <c r="G632" s="5"/>
      <c r="H632" s="5"/>
    </row>
    <row r="633" spans="1:8">
      <c r="A633" s="5"/>
      <c r="B633" s="5"/>
      <c r="C633" s="5"/>
      <c r="D633" s="5"/>
      <c r="E633" s="5"/>
      <c r="F633" s="5"/>
      <c r="G633" s="5"/>
      <c r="H633" s="5"/>
    </row>
    <row r="634" spans="1:8">
      <c r="A634" s="5"/>
      <c r="B634" s="5"/>
      <c r="C634" s="5"/>
      <c r="D634" s="5"/>
      <c r="E634" s="5"/>
      <c r="F634" s="5"/>
      <c r="G634" s="5"/>
      <c r="H634" s="5"/>
    </row>
    <row r="635" spans="1:8">
      <c r="A635" s="5"/>
      <c r="B635" s="5"/>
      <c r="C635" s="5"/>
      <c r="D635" s="5"/>
      <c r="E635" s="5"/>
      <c r="F635" s="5"/>
      <c r="G635" s="5"/>
      <c r="H635" s="5"/>
    </row>
    <row r="636" spans="1:8">
      <c r="A636" s="5"/>
      <c r="B636" s="5"/>
      <c r="C636" s="5"/>
      <c r="D636" s="5"/>
      <c r="E636" s="5"/>
      <c r="F636" s="5"/>
      <c r="G636" s="5"/>
      <c r="H636" s="5"/>
    </row>
    <row r="637" spans="1:8">
      <c r="A637" s="5"/>
      <c r="B637" s="5"/>
      <c r="C637" s="5"/>
      <c r="D637" s="5"/>
      <c r="E637" s="5"/>
      <c r="F637" s="5"/>
      <c r="G637" s="5"/>
      <c r="H637" s="5"/>
    </row>
    <row r="638" spans="1:8">
      <c r="A638" s="5"/>
      <c r="B638" s="5"/>
      <c r="C638" s="5"/>
      <c r="D638" s="5"/>
      <c r="E638" s="5"/>
      <c r="F638" s="5"/>
      <c r="G638" s="5"/>
      <c r="H638" s="5"/>
    </row>
    <row r="639" spans="1:8">
      <c r="A639" s="5"/>
      <c r="B639" s="5"/>
      <c r="C639" s="5"/>
      <c r="D639" s="5"/>
      <c r="E639" s="5"/>
      <c r="F639" s="5"/>
      <c r="G639" s="5"/>
      <c r="H639" s="5"/>
    </row>
    <row r="640" spans="1:8">
      <c r="A640" s="5"/>
      <c r="B640" s="5"/>
      <c r="C640" s="5"/>
      <c r="D640" s="5"/>
      <c r="E640" s="5"/>
      <c r="F640" s="5"/>
      <c r="G640" s="5"/>
      <c r="H640" s="5"/>
    </row>
    <row r="641" spans="1:8">
      <c r="A641" s="5"/>
      <c r="B641" s="5"/>
      <c r="C641" s="5"/>
      <c r="D641" s="5"/>
      <c r="E641" s="5"/>
      <c r="F641" s="5"/>
      <c r="G641" s="5"/>
      <c r="H641" s="5"/>
    </row>
    <row r="642" spans="1:8">
      <c r="A642" s="5"/>
      <c r="B642" s="5"/>
      <c r="C642" s="5"/>
      <c r="D642" s="5"/>
      <c r="E642" s="5"/>
      <c r="F642" s="5"/>
      <c r="G642" s="5"/>
      <c r="H642" s="5"/>
    </row>
    <row r="643" spans="1:8">
      <c r="A643" s="5"/>
      <c r="B643" s="5"/>
      <c r="C643" s="5"/>
      <c r="D643" s="5"/>
      <c r="E643" s="5"/>
      <c r="F643" s="5"/>
      <c r="G643" s="5"/>
      <c r="H643" s="5"/>
    </row>
    <row r="644" spans="1:8">
      <c r="A644" s="5"/>
      <c r="B644" s="5"/>
      <c r="C644" s="5"/>
      <c r="D644" s="5"/>
      <c r="E644" s="5"/>
      <c r="F644" s="5"/>
      <c r="G644" s="5"/>
      <c r="H644" s="5"/>
    </row>
    <row r="645" spans="1:8">
      <c r="A645" s="5"/>
      <c r="B645" s="5"/>
      <c r="C645" s="5"/>
      <c r="D645" s="5"/>
      <c r="E645" s="5"/>
      <c r="F645" s="5"/>
      <c r="G645" s="5"/>
      <c r="H645" s="5"/>
    </row>
    <row r="646" spans="1:8">
      <c r="A646" s="5"/>
      <c r="B646" s="5"/>
      <c r="C646" s="5"/>
      <c r="D646" s="5"/>
      <c r="E646" s="5"/>
      <c r="F646" s="5"/>
      <c r="G646" s="5"/>
      <c r="H646" s="5"/>
    </row>
    <row r="647" spans="1:8">
      <c r="A647" s="5"/>
      <c r="B647" s="5"/>
      <c r="C647" s="5"/>
      <c r="D647" s="5"/>
      <c r="E647" s="5"/>
      <c r="F647" s="5"/>
      <c r="G647" s="5"/>
      <c r="H647" s="5"/>
    </row>
    <row r="648" spans="1:8">
      <c r="A648" s="5"/>
      <c r="B648" s="5"/>
      <c r="C648" s="5"/>
      <c r="D648" s="5"/>
      <c r="E648" s="5"/>
      <c r="F648" s="5"/>
      <c r="G648" s="5"/>
      <c r="H648" s="5"/>
    </row>
    <row r="649" spans="1:8">
      <c r="A649" s="5"/>
      <c r="B649" s="5"/>
      <c r="C649" s="5"/>
      <c r="D649" s="5"/>
      <c r="E649" s="5"/>
      <c r="F649" s="5"/>
      <c r="G649" s="5"/>
      <c r="H649" s="5"/>
    </row>
    <row r="650" spans="1:8">
      <c r="A650" s="5"/>
      <c r="B650" s="5"/>
      <c r="C650" s="5"/>
      <c r="D650" s="5"/>
      <c r="E650" s="5"/>
      <c r="F650" s="5"/>
      <c r="G650" s="5"/>
      <c r="H650" s="5"/>
    </row>
    <row r="651" spans="1:8">
      <c r="A651" s="5"/>
      <c r="B651" s="5"/>
      <c r="C651" s="5"/>
      <c r="D651" s="5"/>
      <c r="E651" s="5"/>
      <c r="F651" s="5"/>
      <c r="G651" s="5"/>
      <c r="H651" s="5"/>
    </row>
    <row r="652" spans="1:8">
      <c r="A652" s="5"/>
      <c r="B652" s="5"/>
      <c r="C652" s="5"/>
      <c r="D652" s="5"/>
      <c r="E652" s="5"/>
      <c r="F652" s="5"/>
      <c r="G652" s="5"/>
      <c r="H652" s="5"/>
    </row>
    <row r="653" spans="1:8">
      <c r="A653" s="5"/>
      <c r="B653" s="5"/>
      <c r="C653" s="5"/>
      <c r="D653" s="5"/>
      <c r="E653" s="5"/>
      <c r="F653" s="5"/>
      <c r="G653" s="5"/>
      <c r="H653" s="5"/>
    </row>
    <row r="654" spans="1:8">
      <c r="A654" s="5"/>
      <c r="B654" s="5"/>
      <c r="C654" s="5"/>
      <c r="D654" s="5"/>
      <c r="E654" s="5"/>
      <c r="F654" s="5"/>
      <c r="G654" s="5"/>
      <c r="H654" s="5"/>
    </row>
    <row r="655" spans="1:8">
      <c r="A655" s="5"/>
      <c r="B655" s="5"/>
      <c r="C655" s="5"/>
      <c r="D655" s="5"/>
      <c r="E655" s="5"/>
      <c r="F655" s="5"/>
      <c r="G655" s="5"/>
      <c r="H655" s="5"/>
    </row>
    <row r="656" spans="1:8">
      <c r="A656" s="5"/>
      <c r="B656" s="5"/>
      <c r="C656" s="5"/>
      <c r="D656" s="5"/>
      <c r="E656" s="5"/>
      <c r="F656" s="5"/>
      <c r="G656" s="5"/>
      <c r="H656" s="5"/>
    </row>
    <row r="657" spans="1:8">
      <c r="A657" s="5"/>
      <c r="B657" s="5"/>
      <c r="C657" s="5"/>
      <c r="D657" s="5"/>
      <c r="E657" s="5"/>
      <c r="F657" s="5"/>
      <c r="G657" s="5"/>
      <c r="H657" s="5"/>
    </row>
    <row r="658" spans="1:8">
      <c r="A658" s="5"/>
      <c r="B658" s="5"/>
      <c r="C658" s="5"/>
      <c r="D658" s="5"/>
      <c r="E658" s="5"/>
      <c r="F658" s="5"/>
      <c r="G658" s="5"/>
      <c r="H658" s="5"/>
    </row>
    <row r="659" spans="1:8">
      <c r="A659" s="5"/>
      <c r="B659" s="5"/>
      <c r="C659" s="5"/>
      <c r="D659" s="5"/>
      <c r="E659" s="5"/>
      <c r="F659" s="5"/>
      <c r="G659" s="5"/>
      <c r="H659" s="5"/>
    </row>
    <row r="660" spans="1:8">
      <c r="A660" s="5"/>
      <c r="B660" s="5"/>
      <c r="C660" s="5"/>
      <c r="D660" s="5"/>
      <c r="E660" s="5"/>
      <c r="F660" s="5"/>
      <c r="G660" s="5"/>
      <c r="H660" s="5"/>
    </row>
    <row r="661" spans="1:8">
      <c r="A661" s="5"/>
      <c r="B661" s="5"/>
      <c r="C661" s="5"/>
      <c r="D661" s="5"/>
      <c r="E661" s="5"/>
      <c r="F661" s="5"/>
      <c r="G661" s="5"/>
      <c r="H661" s="5"/>
    </row>
    <row r="662" spans="1:8">
      <c r="A662" s="5"/>
      <c r="B662" s="5"/>
      <c r="C662" s="5"/>
      <c r="D662" s="5"/>
      <c r="E662" s="5"/>
      <c r="F662" s="5"/>
      <c r="G662" s="5"/>
      <c r="H662" s="5"/>
    </row>
    <row r="663" spans="1:8">
      <c r="A663" s="5"/>
      <c r="B663" s="5"/>
      <c r="C663" s="5"/>
      <c r="D663" s="5"/>
      <c r="E663" s="5"/>
      <c r="F663" s="5"/>
      <c r="G663" s="5"/>
      <c r="H663" s="5"/>
    </row>
    <row r="664" spans="1:8">
      <c r="A664" s="5"/>
      <c r="B664" s="5"/>
      <c r="C664" s="5"/>
      <c r="D664" s="5"/>
      <c r="E664" s="5"/>
      <c r="F664" s="5"/>
      <c r="G664" s="5"/>
      <c r="H664" s="5"/>
    </row>
    <row r="665" spans="1:8">
      <c r="A665" s="5"/>
      <c r="B665" s="5"/>
      <c r="C665" s="5"/>
      <c r="D665" s="5"/>
      <c r="E665" s="5"/>
      <c r="F665" s="5"/>
      <c r="G665" s="5"/>
      <c r="H665" s="5"/>
    </row>
    <row r="666" spans="1:8">
      <c r="A666" s="5"/>
      <c r="B666" s="5"/>
      <c r="C666" s="5"/>
      <c r="D666" s="5"/>
      <c r="E666" s="5"/>
      <c r="F666" s="5"/>
      <c r="G666" s="5"/>
      <c r="H666" s="5"/>
    </row>
    <row r="667" spans="1:8">
      <c r="A667" s="5"/>
      <c r="B667" s="5"/>
      <c r="C667" s="5"/>
      <c r="D667" s="5"/>
      <c r="E667" s="5"/>
      <c r="F667" s="5"/>
      <c r="G667" s="5"/>
      <c r="H667" s="5"/>
    </row>
    <row r="668" spans="1:8">
      <c r="A668" s="5"/>
      <c r="B668" s="5"/>
      <c r="C668" s="5"/>
      <c r="D668" s="5"/>
      <c r="E668" s="5"/>
      <c r="F668" s="5"/>
      <c r="G668" s="5"/>
      <c r="H668" s="5"/>
    </row>
    <row r="669" spans="1:8">
      <c r="A669" s="5"/>
      <c r="B669" s="5"/>
      <c r="C669" s="5"/>
      <c r="D669" s="5"/>
      <c r="E669" s="5"/>
      <c r="F669" s="5"/>
      <c r="G669" s="5"/>
      <c r="H669" s="5"/>
    </row>
    <row r="670" spans="1:8">
      <c r="A670" s="5"/>
      <c r="B670" s="5"/>
      <c r="C670" s="5"/>
      <c r="D670" s="5"/>
      <c r="E670" s="5"/>
      <c r="F670" s="5"/>
      <c r="G670" s="5"/>
      <c r="H670" s="5"/>
    </row>
    <row r="671" spans="1:8">
      <c r="A671" s="5"/>
      <c r="B671" s="5"/>
      <c r="C671" s="5"/>
      <c r="D671" s="5"/>
      <c r="E671" s="5"/>
      <c r="F671" s="5"/>
      <c r="G671" s="5"/>
      <c r="H671" s="5"/>
    </row>
    <row r="672" spans="1:8">
      <c r="A672" s="5"/>
      <c r="B672" s="5"/>
      <c r="C672" s="5"/>
      <c r="D672" s="5"/>
      <c r="E672" s="5"/>
      <c r="F672" s="5"/>
      <c r="G672" s="5"/>
      <c r="H672" s="5"/>
    </row>
    <row r="673" spans="1:8">
      <c r="A673" s="5"/>
      <c r="B673" s="5"/>
      <c r="C673" s="5"/>
      <c r="D673" s="5"/>
      <c r="E673" s="5"/>
      <c r="F673" s="5"/>
      <c r="G673" s="5"/>
      <c r="H673" s="5"/>
    </row>
    <row r="674" spans="1:8">
      <c r="A674" s="5"/>
      <c r="B674" s="5"/>
      <c r="C674" s="5"/>
      <c r="D674" s="5"/>
      <c r="E674" s="5"/>
      <c r="F674" s="5"/>
      <c r="G674" s="5"/>
      <c r="H674" s="5"/>
    </row>
    <row r="675" spans="1:8">
      <c r="A675" s="5"/>
      <c r="B675" s="5"/>
      <c r="C675" s="5"/>
      <c r="D675" s="5"/>
      <c r="E675" s="5"/>
      <c r="F675" s="5"/>
      <c r="G675" s="5"/>
      <c r="H675" s="5"/>
    </row>
    <row r="676" spans="1:8">
      <c r="A676" s="5"/>
      <c r="B676" s="5"/>
      <c r="C676" s="5"/>
      <c r="D676" s="5"/>
      <c r="E676" s="5"/>
      <c r="F676" s="5"/>
      <c r="G676" s="5"/>
      <c r="H676" s="5"/>
    </row>
    <row r="677" spans="1:8">
      <c r="A677" s="5"/>
      <c r="B677" s="5"/>
      <c r="C677" s="5"/>
      <c r="D677" s="5"/>
      <c r="E677" s="5"/>
      <c r="F677" s="5"/>
      <c r="G677" s="5"/>
      <c r="H677" s="5"/>
    </row>
    <row r="678" spans="1:8">
      <c r="A678" s="5"/>
      <c r="B678" s="5"/>
      <c r="C678" s="5"/>
      <c r="D678" s="5"/>
      <c r="E678" s="5"/>
      <c r="F678" s="5"/>
      <c r="G678" s="5"/>
      <c r="H678" s="5"/>
    </row>
    <row r="679" spans="1:8">
      <c r="A679" s="5"/>
      <c r="B679" s="5"/>
      <c r="C679" s="5"/>
      <c r="D679" s="5"/>
      <c r="E679" s="5"/>
      <c r="F679" s="5"/>
      <c r="G679" s="5"/>
      <c r="H679" s="5"/>
    </row>
    <row r="680" spans="1:8">
      <c r="A680" s="5"/>
      <c r="B680" s="5"/>
      <c r="C680" s="5"/>
      <c r="D680" s="5"/>
      <c r="E680" s="5"/>
      <c r="F680" s="5"/>
      <c r="G680" s="5"/>
      <c r="H680" s="5"/>
    </row>
    <row r="681" spans="1:8">
      <c r="A681" s="5"/>
      <c r="B681" s="5"/>
      <c r="C681" s="5"/>
      <c r="D681" s="5"/>
      <c r="E681" s="5"/>
      <c r="F681" s="5"/>
      <c r="G681" s="5"/>
      <c r="H681" s="5"/>
    </row>
    <row r="682" spans="1:8">
      <c r="A682" s="5"/>
      <c r="B682" s="5"/>
      <c r="C682" s="5"/>
      <c r="D682" s="5"/>
      <c r="E682" s="5"/>
      <c r="F682" s="5"/>
      <c r="G682" s="5"/>
      <c r="H682" s="5"/>
    </row>
    <row r="683" spans="1:8">
      <c r="A683" s="5"/>
      <c r="B683" s="5"/>
      <c r="C683" s="5"/>
      <c r="D683" s="5"/>
      <c r="E683" s="5"/>
      <c r="F683" s="5"/>
      <c r="G683" s="5"/>
      <c r="H683" s="5"/>
    </row>
    <row r="684" spans="1:8">
      <c r="A684" s="5"/>
      <c r="B684" s="5"/>
      <c r="C684" s="5"/>
      <c r="D684" s="5"/>
      <c r="E684" s="5"/>
      <c r="F684" s="5"/>
      <c r="G684" s="5"/>
      <c r="H684" s="5"/>
    </row>
    <row r="685" spans="1:8">
      <c r="A685" s="5"/>
      <c r="B685" s="5"/>
      <c r="C685" s="5"/>
      <c r="D685" s="5"/>
      <c r="E685" s="5"/>
      <c r="F685" s="5"/>
      <c r="G685" s="5"/>
      <c r="H685" s="5"/>
    </row>
    <row r="686" spans="1:8">
      <c r="A686" s="5"/>
      <c r="B686" s="5"/>
      <c r="C686" s="5"/>
      <c r="D686" s="5"/>
      <c r="E686" s="5"/>
      <c r="F686" s="5"/>
      <c r="G686" s="5"/>
      <c r="H686" s="5"/>
    </row>
    <row r="687" spans="1:8">
      <c r="A687" s="5"/>
      <c r="B687" s="5"/>
      <c r="C687" s="5"/>
      <c r="D687" s="5"/>
      <c r="E687" s="5"/>
      <c r="F687" s="5"/>
      <c r="G687" s="5"/>
      <c r="H687" s="5"/>
    </row>
    <row r="688" spans="1:8">
      <c r="A688" s="5"/>
      <c r="B688" s="5"/>
      <c r="C688" s="5"/>
      <c r="D688" s="5"/>
      <c r="E688" s="5"/>
      <c r="F688" s="5"/>
      <c r="G688" s="5"/>
      <c r="H688" s="5"/>
    </row>
    <row r="689" spans="1:8">
      <c r="A689" s="5"/>
      <c r="B689" s="5"/>
      <c r="C689" s="5"/>
      <c r="D689" s="5"/>
      <c r="E689" s="5"/>
      <c r="F689" s="5"/>
      <c r="G689" s="5"/>
      <c r="H689" s="5"/>
    </row>
    <row r="690" spans="1:8">
      <c r="A690" s="5"/>
      <c r="B690" s="5"/>
      <c r="C690" s="5"/>
      <c r="D690" s="5"/>
      <c r="E690" s="5"/>
      <c r="F690" s="5"/>
      <c r="G690" s="5"/>
      <c r="H690" s="5"/>
    </row>
    <row r="691" spans="1:8">
      <c r="A691" s="5"/>
      <c r="B691" s="5"/>
      <c r="C691" s="5"/>
      <c r="D691" s="5"/>
      <c r="E691" s="5"/>
      <c r="F691" s="5"/>
      <c r="G691" s="5"/>
      <c r="H691" s="5"/>
    </row>
    <row r="692" spans="1:8">
      <c r="A692" s="5"/>
      <c r="B692" s="5"/>
      <c r="C692" s="5"/>
      <c r="D692" s="5"/>
      <c r="E692" s="5"/>
      <c r="F692" s="5"/>
      <c r="G692" s="5"/>
      <c r="H692" s="5"/>
    </row>
    <row r="693" spans="1:8">
      <c r="A693" s="5"/>
      <c r="B693" s="5"/>
      <c r="C693" s="5"/>
      <c r="D693" s="5"/>
      <c r="E693" s="5"/>
      <c r="F693" s="5"/>
      <c r="G693" s="5"/>
      <c r="H693" s="5"/>
    </row>
    <row r="694" spans="1:8">
      <c r="A694" s="5"/>
      <c r="B694" s="5"/>
      <c r="C694" s="5"/>
      <c r="D694" s="5"/>
      <c r="E694" s="5"/>
      <c r="F694" s="5"/>
      <c r="G694" s="5"/>
      <c r="H694" s="5"/>
    </row>
    <row r="695" spans="1:8">
      <c r="A695" s="5"/>
      <c r="B695" s="5"/>
      <c r="C695" s="5"/>
      <c r="D695" s="5"/>
      <c r="E695" s="5"/>
      <c r="F695" s="5"/>
      <c r="G695" s="5"/>
      <c r="H695" s="5"/>
    </row>
    <row r="696" spans="1:8">
      <c r="A696" s="5"/>
      <c r="B696" s="5"/>
      <c r="C696" s="5"/>
      <c r="D696" s="5"/>
      <c r="E696" s="5"/>
      <c r="F696" s="5"/>
      <c r="G696" s="5"/>
      <c r="H696" s="5"/>
    </row>
    <row r="697" spans="1:8">
      <c r="A697" s="5"/>
      <c r="B697" s="5"/>
      <c r="C697" s="5"/>
      <c r="D697" s="5"/>
      <c r="E697" s="5"/>
      <c r="F697" s="5"/>
      <c r="G697" s="5"/>
      <c r="H697" s="5"/>
    </row>
    <row r="698" spans="1:8">
      <c r="A698" s="5"/>
      <c r="B698" s="5"/>
      <c r="C698" s="5"/>
      <c r="D698" s="5"/>
      <c r="E698" s="5"/>
      <c r="F698" s="5"/>
      <c r="G698" s="5"/>
      <c r="H698" s="5"/>
    </row>
    <row r="699" spans="1:8">
      <c r="A699" s="5"/>
      <c r="B699" s="5"/>
      <c r="C699" s="5"/>
      <c r="D699" s="5"/>
      <c r="E699" s="5"/>
      <c r="F699" s="5"/>
      <c r="G699" s="5"/>
      <c r="H699" s="5"/>
    </row>
    <row r="700" spans="1:8">
      <c r="A700" s="5"/>
      <c r="B700" s="5"/>
      <c r="C700" s="5"/>
      <c r="D700" s="5"/>
      <c r="E700" s="5"/>
      <c r="F700" s="5"/>
      <c r="G700" s="5"/>
      <c r="H700" s="5"/>
    </row>
    <row r="701" spans="1:8">
      <c r="A701" s="5"/>
      <c r="B701" s="5"/>
      <c r="C701" s="5"/>
      <c r="D701" s="5"/>
      <c r="E701" s="5"/>
      <c r="F701" s="5"/>
      <c r="G701" s="5"/>
      <c r="H701" s="5"/>
    </row>
    <row r="702" spans="1:8">
      <c r="A702" s="5"/>
      <c r="B702" s="5"/>
      <c r="C702" s="5"/>
      <c r="D702" s="5"/>
      <c r="E702" s="5"/>
      <c r="F702" s="5"/>
      <c r="G702" s="5"/>
      <c r="H702" s="5"/>
    </row>
    <row r="703" spans="1:8">
      <c r="A703" s="5"/>
      <c r="B703" s="5"/>
      <c r="C703" s="5"/>
      <c r="D703" s="5"/>
      <c r="E703" s="5"/>
      <c r="F703" s="5"/>
      <c r="G703" s="5"/>
      <c r="H703" s="5"/>
    </row>
    <row r="704" spans="1:8">
      <c r="A704" s="5"/>
      <c r="B704" s="5"/>
      <c r="C704" s="5"/>
      <c r="D704" s="5"/>
      <c r="E704" s="5"/>
      <c r="F704" s="5"/>
      <c r="G704" s="5"/>
      <c r="H704" s="5"/>
    </row>
    <row r="705" spans="1:8">
      <c r="A705" s="5"/>
      <c r="B705" s="5"/>
      <c r="C705" s="5"/>
      <c r="D705" s="5"/>
      <c r="E705" s="5"/>
      <c r="F705" s="5"/>
      <c r="G705" s="5"/>
      <c r="H705" s="5"/>
    </row>
    <row r="706" spans="1:8">
      <c r="A706" s="5"/>
      <c r="B706" s="5"/>
      <c r="C706" s="5"/>
      <c r="D706" s="5"/>
      <c r="E706" s="5"/>
      <c r="F706" s="5"/>
      <c r="G706" s="5"/>
      <c r="H706" s="5"/>
    </row>
    <row r="707" spans="1:8">
      <c r="A707" s="5"/>
      <c r="B707" s="5"/>
      <c r="C707" s="5"/>
      <c r="D707" s="5"/>
      <c r="E707" s="5"/>
      <c r="F707" s="5"/>
      <c r="G707" s="5"/>
      <c r="H707" s="5"/>
    </row>
    <row r="708" spans="1:8">
      <c r="A708" s="5"/>
      <c r="B708" s="5"/>
      <c r="C708" s="5"/>
      <c r="D708" s="5"/>
      <c r="E708" s="5"/>
      <c r="F708" s="5"/>
      <c r="G708" s="5"/>
      <c r="H708" s="5"/>
    </row>
    <row r="709" spans="1:8">
      <c r="A709" s="5"/>
      <c r="B709" s="5"/>
      <c r="C709" s="5"/>
      <c r="D709" s="5"/>
      <c r="E709" s="5"/>
      <c r="F709" s="5"/>
      <c r="G709" s="5"/>
      <c r="H709" s="5"/>
    </row>
    <row r="710" spans="1:8">
      <c r="A710" s="5"/>
      <c r="B710" s="5"/>
      <c r="C710" s="5"/>
      <c r="D710" s="5"/>
      <c r="E710" s="5"/>
      <c r="F710" s="5"/>
      <c r="G710" s="5"/>
      <c r="H710" s="5"/>
    </row>
    <row r="711" spans="1:8">
      <c r="A711" s="5"/>
      <c r="B711" s="5"/>
      <c r="C711" s="5"/>
      <c r="D711" s="5"/>
      <c r="E711" s="5"/>
      <c r="F711" s="5"/>
      <c r="G711" s="5"/>
      <c r="H711" s="5"/>
    </row>
    <row r="712" spans="1:8">
      <c r="A712" s="5"/>
      <c r="B712" s="5"/>
      <c r="C712" s="5"/>
      <c r="D712" s="5"/>
      <c r="E712" s="5"/>
      <c r="F712" s="5"/>
      <c r="G712" s="5"/>
      <c r="H712" s="5"/>
    </row>
    <row r="713" spans="1:8">
      <c r="A713" s="5"/>
      <c r="B713" s="5"/>
      <c r="C713" s="5"/>
      <c r="D713" s="5"/>
      <c r="E713" s="5"/>
      <c r="F713" s="5"/>
      <c r="G713" s="5"/>
      <c r="H713" s="5"/>
    </row>
    <row r="714" spans="1:8">
      <c r="A714" s="5"/>
      <c r="B714" s="5"/>
      <c r="C714" s="5"/>
      <c r="D714" s="5"/>
      <c r="E714" s="5"/>
      <c r="F714" s="5"/>
      <c r="G714" s="5"/>
      <c r="H714" s="5"/>
    </row>
    <row r="715" spans="1:8">
      <c r="A715" s="5"/>
      <c r="B715" s="5"/>
      <c r="C715" s="5"/>
      <c r="D715" s="5"/>
      <c r="E715" s="5"/>
      <c r="F715" s="5"/>
      <c r="G715" s="5"/>
      <c r="H715" s="5"/>
    </row>
    <row r="716" spans="1:8">
      <c r="A716" s="5"/>
      <c r="B716" s="5"/>
      <c r="C716" s="5"/>
      <c r="D716" s="5"/>
      <c r="E716" s="5"/>
      <c r="F716" s="5"/>
      <c r="G716" s="5"/>
      <c r="H716" s="5"/>
    </row>
    <row r="717" spans="1:8">
      <c r="A717" s="5"/>
      <c r="B717" s="5"/>
      <c r="C717" s="5"/>
      <c r="D717" s="5"/>
      <c r="E717" s="5"/>
      <c r="F717" s="5"/>
      <c r="G717" s="5"/>
      <c r="H717" s="5"/>
    </row>
    <row r="718" spans="1:8">
      <c r="A718" s="5"/>
      <c r="B718" s="5"/>
      <c r="C718" s="5"/>
      <c r="D718" s="5"/>
      <c r="E718" s="5"/>
      <c r="F718" s="5"/>
      <c r="G718" s="5"/>
      <c r="H718" s="5"/>
    </row>
    <row r="719" spans="1:8">
      <c r="A719" s="5"/>
      <c r="B719" s="5"/>
      <c r="C719" s="5"/>
      <c r="D719" s="5"/>
      <c r="E719" s="5"/>
      <c r="F719" s="5"/>
      <c r="G719" s="5"/>
      <c r="H719" s="5"/>
    </row>
    <row r="720" spans="1:8">
      <c r="A720" s="5"/>
      <c r="B720" s="5"/>
      <c r="C720" s="5"/>
      <c r="D720" s="5"/>
      <c r="E720" s="5"/>
      <c r="F720" s="5"/>
      <c r="G720" s="5"/>
      <c r="H720" s="5"/>
    </row>
    <row r="721" spans="1:8">
      <c r="A721" s="5"/>
      <c r="B721" s="5"/>
      <c r="C721" s="5"/>
      <c r="D721" s="5"/>
      <c r="E721" s="5"/>
      <c r="F721" s="5"/>
      <c r="G721" s="5"/>
      <c r="H721" s="5"/>
    </row>
    <row r="722" spans="1:8">
      <c r="A722" s="5"/>
      <c r="B722" s="5"/>
      <c r="C722" s="5"/>
      <c r="D722" s="5"/>
      <c r="E722" s="5"/>
      <c r="F722" s="5"/>
      <c r="G722" s="5"/>
      <c r="H722" s="5"/>
    </row>
    <row r="723" spans="1:8">
      <c r="A723" s="5"/>
      <c r="B723" s="5"/>
      <c r="C723" s="5"/>
      <c r="D723" s="5"/>
      <c r="E723" s="5"/>
      <c r="F723" s="5"/>
      <c r="G723" s="5"/>
      <c r="H723" s="5"/>
    </row>
    <row r="724" spans="1:8">
      <c r="A724" s="5"/>
      <c r="B724" s="5"/>
      <c r="C724" s="5"/>
      <c r="D724" s="5"/>
      <c r="E724" s="5"/>
      <c r="F724" s="5"/>
      <c r="G724" s="5"/>
      <c r="H724" s="5"/>
    </row>
    <row r="725" spans="1:8">
      <c r="A725" s="5"/>
      <c r="B725" s="5"/>
      <c r="C725" s="5"/>
      <c r="D725" s="5"/>
      <c r="E725" s="5"/>
      <c r="F725" s="5"/>
      <c r="G725" s="5"/>
      <c r="H725" s="5"/>
    </row>
    <row r="726" spans="1:8">
      <c r="A726" s="5"/>
      <c r="B726" s="5"/>
      <c r="C726" s="5"/>
      <c r="D726" s="5"/>
      <c r="E726" s="5"/>
      <c r="F726" s="5"/>
      <c r="G726" s="5"/>
      <c r="H726" s="5"/>
    </row>
    <row r="727" spans="1:8">
      <c r="A727" s="5"/>
      <c r="B727" s="5"/>
      <c r="C727" s="5"/>
      <c r="D727" s="5"/>
      <c r="E727" s="5"/>
      <c r="F727" s="5"/>
      <c r="G727" s="5"/>
      <c r="H727" s="5"/>
    </row>
    <row r="728" spans="1:8">
      <c r="A728" s="5"/>
      <c r="B728" s="5"/>
      <c r="C728" s="5"/>
      <c r="D728" s="5"/>
      <c r="E728" s="5"/>
      <c r="F728" s="5"/>
      <c r="G728" s="5"/>
      <c r="H728" s="5"/>
    </row>
    <row r="729" spans="1:8">
      <c r="A729" s="5"/>
      <c r="B729" s="5"/>
      <c r="C729" s="5"/>
      <c r="D729" s="5"/>
      <c r="E729" s="5"/>
      <c r="F729" s="5"/>
      <c r="G729" s="5"/>
      <c r="H729" s="5"/>
    </row>
    <row r="730" spans="1:8">
      <c r="A730" s="5"/>
      <c r="B730" s="5"/>
      <c r="C730" s="5"/>
      <c r="D730" s="5"/>
      <c r="E730" s="5"/>
      <c r="F730" s="5"/>
      <c r="G730" s="5"/>
      <c r="H730" s="5"/>
    </row>
    <row r="731" spans="1:8">
      <c r="A731" s="5"/>
      <c r="B731" s="5"/>
      <c r="C731" s="5"/>
      <c r="D731" s="5"/>
      <c r="E731" s="5"/>
      <c r="F731" s="5"/>
      <c r="G731" s="5"/>
      <c r="H731" s="5"/>
    </row>
    <row r="732" spans="1:8">
      <c r="A732" s="5"/>
      <c r="B732" s="5"/>
      <c r="C732" s="5"/>
      <c r="D732" s="5"/>
      <c r="E732" s="5"/>
      <c r="F732" s="5"/>
      <c r="G732" s="5"/>
      <c r="H732" s="5"/>
    </row>
    <row r="733" spans="1:8">
      <c r="A733" s="5"/>
      <c r="B733" s="5"/>
      <c r="C733" s="5"/>
      <c r="D733" s="5"/>
      <c r="E733" s="5"/>
      <c r="F733" s="5"/>
      <c r="G733" s="5"/>
      <c r="H733" s="5"/>
    </row>
    <row r="734" spans="1:8">
      <c r="A734" s="5"/>
      <c r="B734" s="5"/>
      <c r="C734" s="5"/>
      <c r="D734" s="5"/>
      <c r="E734" s="5"/>
      <c r="F734" s="5"/>
      <c r="G734" s="5"/>
      <c r="H734" s="5"/>
    </row>
    <row r="735" spans="1:8">
      <c r="A735" s="5"/>
      <c r="B735" s="5"/>
      <c r="C735" s="5"/>
      <c r="D735" s="5"/>
      <c r="E735" s="5"/>
      <c r="F735" s="5"/>
      <c r="G735" s="5"/>
      <c r="H735" s="5"/>
    </row>
    <row r="736" spans="1:8">
      <c r="A736" s="5"/>
      <c r="B736" s="5"/>
      <c r="C736" s="5"/>
      <c r="D736" s="5"/>
      <c r="E736" s="5"/>
      <c r="F736" s="5"/>
      <c r="G736" s="5"/>
      <c r="H736" s="5"/>
    </row>
    <row r="737" spans="1:8">
      <c r="A737" s="5"/>
      <c r="B737" s="5"/>
      <c r="C737" s="5"/>
      <c r="D737" s="5"/>
      <c r="E737" s="5"/>
      <c r="F737" s="5"/>
      <c r="G737" s="5"/>
      <c r="H737" s="5"/>
    </row>
    <row r="738" spans="1:8">
      <c r="A738" s="5"/>
      <c r="B738" s="5"/>
      <c r="C738" s="5"/>
      <c r="D738" s="5"/>
      <c r="E738" s="5"/>
      <c r="F738" s="5"/>
      <c r="G738" s="5"/>
      <c r="H738" s="5"/>
    </row>
    <row r="739" spans="1:8">
      <c r="A739" s="5"/>
      <c r="B739" s="5"/>
      <c r="C739" s="5"/>
      <c r="D739" s="5"/>
      <c r="E739" s="5"/>
      <c r="F739" s="5"/>
      <c r="G739" s="5"/>
      <c r="H739" s="5"/>
    </row>
    <row r="740" spans="1:8">
      <c r="A740" s="5"/>
      <c r="B740" s="5"/>
      <c r="C740" s="5"/>
      <c r="D740" s="5"/>
      <c r="E740" s="5"/>
      <c r="F740" s="5"/>
      <c r="G740" s="5"/>
      <c r="H740" s="5"/>
    </row>
    <row r="741" spans="1:8">
      <c r="A741" s="5"/>
      <c r="B741" s="5"/>
      <c r="C741" s="5"/>
      <c r="D741" s="5"/>
      <c r="E741" s="5"/>
      <c r="F741" s="5"/>
      <c r="G741" s="5"/>
      <c r="H741" s="5"/>
    </row>
    <row r="742" spans="1:8">
      <c r="A742" s="5"/>
      <c r="B742" s="5"/>
      <c r="C742" s="5"/>
      <c r="D742" s="5"/>
      <c r="E742" s="5"/>
      <c r="F742" s="5"/>
      <c r="G742" s="5"/>
      <c r="H742" s="5"/>
    </row>
    <row r="743" spans="1:8">
      <c r="A743" s="5"/>
      <c r="B743" s="5"/>
      <c r="C743" s="5"/>
      <c r="D743" s="5"/>
      <c r="E743" s="5"/>
      <c r="F743" s="5"/>
      <c r="G743" s="5"/>
      <c r="H743" s="5"/>
    </row>
    <row r="744" spans="1:8">
      <c r="A744" s="5"/>
      <c r="B744" s="5"/>
      <c r="C744" s="5"/>
      <c r="D744" s="5"/>
      <c r="E744" s="5"/>
      <c r="F744" s="5"/>
      <c r="G744" s="5"/>
      <c r="H744" s="5"/>
    </row>
    <row r="745" spans="1:8">
      <c r="A745" s="5"/>
      <c r="B745" s="5"/>
      <c r="C745" s="5"/>
      <c r="D745" s="5"/>
      <c r="E745" s="5"/>
      <c r="F745" s="5"/>
      <c r="G745" s="5"/>
      <c r="H745" s="5"/>
    </row>
    <row r="746" spans="1:8">
      <c r="A746" s="5"/>
      <c r="B746" s="5"/>
      <c r="C746" s="5"/>
      <c r="D746" s="5"/>
      <c r="E746" s="5"/>
      <c r="F746" s="5"/>
      <c r="G746" s="5"/>
      <c r="H746" s="5"/>
    </row>
    <row r="747" spans="1:8">
      <c r="A747" s="5"/>
      <c r="B747" s="5"/>
      <c r="C747" s="5"/>
      <c r="D747" s="5"/>
      <c r="E747" s="5"/>
      <c r="F747" s="5"/>
      <c r="G747" s="5"/>
      <c r="H747" s="5"/>
    </row>
    <row r="748" spans="1:8">
      <c r="A748" s="5"/>
      <c r="B748" s="5"/>
      <c r="C748" s="5"/>
      <c r="D748" s="5"/>
      <c r="E748" s="5"/>
      <c r="F748" s="5"/>
      <c r="G748" s="5"/>
      <c r="H748" s="5"/>
    </row>
    <row r="749" spans="1:8">
      <c r="A749" s="5"/>
      <c r="B749" s="5"/>
      <c r="C749" s="5"/>
      <c r="D749" s="5"/>
      <c r="E749" s="5"/>
      <c r="F749" s="5"/>
      <c r="G749" s="5"/>
      <c r="H749" s="5"/>
    </row>
    <row r="750" spans="1:8">
      <c r="A750" s="5"/>
      <c r="B750" s="5"/>
      <c r="C750" s="5"/>
      <c r="D750" s="5"/>
      <c r="E750" s="5"/>
      <c r="F750" s="5"/>
      <c r="G750" s="5"/>
      <c r="H750" s="5"/>
    </row>
    <row r="751" spans="1:8">
      <c r="A751" s="5"/>
      <c r="B751" s="5"/>
      <c r="C751" s="5"/>
      <c r="D751" s="5"/>
      <c r="E751" s="5"/>
      <c r="F751" s="5"/>
      <c r="G751" s="5"/>
      <c r="H751" s="5"/>
    </row>
    <row r="752" spans="1:8">
      <c r="A752" s="5"/>
      <c r="B752" s="5"/>
      <c r="C752" s="5"/>
      <c r="D752" s="5"/>
      <c r="E752" s="5"/>
      <c r="F752" s="5"/>
      <c r="G752" s="5"/>
      <c r="H752" s="5"/>
    </row>
    <row r="753" spans="1:8">
      <c r="A753" s="5"/>
      <c r="B753" s="5"/>
      <c r="C753" s="5"/>
      <c r="D753" s="5"/>
      <c r="E753" s="5"/>
      <c r="F753" s="5"/>
      <c r="G753" s="5"/>
      <c r="H753" s="5"/>
    </row>
    <row r="754" spans="1:8">
      <c r="A754" s="5"/>
      <c r="B754" s="5"/>
      <c r="C754" s="5"/>
      <c r="D754" s="5"/>
      <c r="E754" s="5"/>
      <c r="F754" s="5"/>
      <c r="G754" s="5"/>
      <c r="H754" s="5"/>
    </row>
    <row r="755" spans="1:8">
      <c r="A755" s="5"/>
      <c r="B755" s="5"/>
      <c r="C755" s="5"/>
      <c r="D755" s="5"/>
      <c r="E755" s="5"/>
      <c r="F755" s="5"/>
      <c r="G755" s="5"/>
      <c r="H755" s="5"/>
    </row>
    <row r="756" spans="1:8">
      <c r="A756" s="5"/>
      <c r="B756" s="5"/>
      <c r="C756" s="5"/>
      <c r="D756" s="5"/>
      <c r="E756" s="5"/>
      <c r="F756" s="5"/>
      <c r="G756" s="5"/>
      <c r="H756" s="5"/>
    </row>
    <row r="757" spans="1:8">
      <c r="A757" s="5"/>
      <c r="B757" s="5"/>
      <c r="C757" s="5"/>
      <c r="D757" s="5"/>
      <c r="E757" s="5"/>
      <c r="F757" s="5"/>
      <c r="G757" s="5"/>
      <c r="H757" s="5"/>
    </row>
    <row r="758" spans="1:8">
      <c r="A758" s="5"/>
      <c r="B758" s="5"/>
      <c r="C758" s="5"/>
      <c r="D758" s="5"/>
      <c r="E758" s="5"/>
      <c r="F758" s="5"/>
      <c r="G758" s="5"/>
      <c r="H758" s="5"/>
    </row>
    <row r="759" spans="1:8">
      <c r="A759" s="5"/>
      <c r="B759" s="5"/>
      <c r="C759" s="5"/>
      <c r="D759" s="5"/>
      <c r="E759" s="5"/>
      <c r="F759" s="5"/>
      <c r="G759" s="5"/>
      <c r="H759" s="5"/>
    </row>
    <row r="760" spans="1:8">
      <c r="A760" s="5"/>
      <c r="B760" s="5"/>
      <c r="C760" s="5"/>
      <c r="D760" s="5"/>
      <c r="E760" s="5"/>
      <c r="F760" s="5"/>
      <c r="G760" s="5"/>
      <c r="H760" s="5"/>
    </row>
    <row r="761" spans="1:8">
      <c r="A761" s="5"/>
      <c r="B761" s="5"/>
      <c r="C761" s="5"/>
      <c r="D761" s="5"/>
      <c r="E761" s="5"/>
      <c r="F761" s="5"/>
      <c r="G761" s="5"/>
      <c r="H761" s="5"/>
    </row>
    <row r="762" spans="1:8">
      <c r="A762" s="5"/>
      <c r="B762" s="5"/>
      <c r="C762" s="5"/>
      <c r="D762" s="5"/>
      <c r="E762" s="5"/>
      <c r="F762" s="5"/>
      <c r="G762" s="5"/>
      <c r="H762" s="5"/>
    </row>
    <row r="763" spans="1:8">
      <c r="A763" s="5"/>
      <c r="B763" s="5"/>
      <c r="C763" s="5"/>
      <c r="D763" s="5"/>
      <c r="E763" s="5"/>
      <c r="F763" s="5"/>
      <c r="G763" s="5"/>
      <c r="H763" s="5"/>
    </row>
    <row r="764" spans="1:8">
      <c r="A764" s="5"/>
      <c r="B764" s="5"/>
      <c r="C764" s="5"/>
      <c r="D764" s="5"/>
      <c r="E764" s="5"/>
      <c r="F764" s="5"/>
      <c r="G764" s="5"/>
      <c r="H764" s="5"/>
    </row>
    <row r="765" spans="1:8">
      <c r="A765" s="5"/>
      <c r="B765" s="5"/>
      <c r="C765" s="5"/>
      <c r="D765" s="5"/>
      <c r="E765" s="5"/>
      <c r="F765" s="5"/>
      <c r="G765" s="5"/>
      <c r="H765" s="5"/>
    </row>
    <row r="766" spans="1:8">
      <c r="A766" s="5"/>
      <c r="B766" s="5"/>
      <c r="C766" s="5"/>
      <c r="D766" s="5"/>
      <c r="E766" s="5"/>
      <c r="F766" s="5"/>
      <c r="G766" s="5"/>
      <c r="H766" s="5"/>
    </row>
    <row r="767" spans="1:8">
      <c r="A767" s="5"/>
      <c r="B767" s="5"/>
      <c r="C767" s="5"/>
      <c r="D767" s="5"/>
      <c r="E767" s="5"/>
      <c r="F767" s="5"/>
      <c r="G767" s="5"/>
      <c r="H767" s="5"/>
    </row>
    <row r="768" spans="1:8">
      <c r="A768" s="5"/>
      <c r="B768" s="5"/>
      <c r="C768" s="5"/>
      <c r="D768" s="5"/>
      <c r="E768" s="5"/>
      <c r="F768" s="5"/>
      <c r="G768" s="5"/>
      <c r="H768" s="5"/>
    </row>
    <row r="769" spans="1:8">
      <c r="A769" s="5"/>
      <c r="B769" s="5"/>
      <c r="C769" s="5"/>
      <c r="D769" s="5"/>
      <c r="E769" s="5"/>
      <c r="F769" s="5"/>
      <c r="G769" s="5"/>
      <c r="H769" s="5"/>
    </row>
    <row r="770" spans="1:8">
      <c r="A770" s="5"/>
      <c r="B770" s="5"/>
      <c r="C770" s="5"/>
      <c r="D770" s="5"/>
      <c r="E770" s="5"/>
      <c r="F770" s="5"/>
      <c r="G770" s="5"/>
      <c r="H770" s="5"/>
    </row>
    <row r="771" spans="1:8">
      <c r="A771" s="5"/>
      <c r="B771" s="5"/>
      <c r="C771" s="5"/>
      <c r="D771" s="5"/>
      <c r="E771" s="5"/>
      <c r="F771" s="5"/>
      <c r="G771" s="5"/>
      <c r="H771" s="5"/>
    </row>
    <row r="772" spans="1:8">
      <c r="A772" s="5"/>
      <c r="B772" s="5"/>
      <c r="C772" s="5"/>
      <c r="D772" s="5"/>
      <c r="E772" s="5"/>
      <c r="F772" s="5"/>
      <c r="G772" s="5"/>
      <c r="H772" s="5"/>
    </row>
    <row r="773" spans="1:8">
      <c r="A773" s="5"/>
      <c r="B773" s="5"/>
      <c r="C773" s="5"/>
      <c r="D773" s="5"/>
      <c r="E773" s="5"/>
      <c r="F773" s="5"/>
      <c r="G773" s="5"/>
      <c r="H773" s="5"/>
    </row>
    <row r="774" spans="1:8">
      <c r="A774" s="5"/>
      <c r="B774" s="5"/>
      <c r="C774" s="5"/>
      <c r="D774" s="5"/>
      <c r="E774" s="5"/>
      <c r="F774" s="5"/>
      <c r="G774" s="5"/>
      <c r="H774" s="5"/>
    </row>
    <row r="775" spans="1:8">
      <c r="A775" s="5"/>
      <c r="B775" s="5"/>
      <c r="C775" s="5"/>
      <c r="D775" s="5"/>
      <c r="E775" s="5"/>
      <c r="F775" s="5"/>
      <c r="G775" s="5"/>
      <c r="H775" s="5"/>
    </row>
    <row r="776" spans="1:8">
      <c r="A776" s="5"/>
      <c r="B776" s="5"/>
      <c r="C776" s="5"/>
      <c r="D776" s="5"/>
      <c r="E776" s="5"/>
      <c r="F776" s="5"/>
      <c r="G776" s="5"/>
      <c r="H776" s="5"/>
    </row>
    <row r="777" spans="1:8">
      <c r="A777" s="5"/>
      <c r="B777" s="5"/>
      <c r="C777" s="5"/>
      <c r="D777" s="5"/>
      <c r="E777" s="5"/>
      <c r="F777" s="5"/>
      <c r="G777" s="5"/>
      <c r="H777" s="5"/>
    </row>
    <row r="778" spans="1:8">
      <c r="A778" s="5"/>
      <c r="B778" s="5"/>
      <c r="C778" s="5"/>
      <c r="D778" s="5"/>
      <c r="E778" s="5"/>
      <c r="F778" s="5"/>
      <c r="G778" s="5"/>
      <c r="H778" s="5"/>
    </row>
    <row r="779" spans="1:8">
      <c r="A779" s="5"/>
      <c r="B779" s="5"/>
      <c r="C779" s="5"/>
      <c r="D779" s="5"/>
      <c r="E779" s="5"/>
      <c r="F779" s="5"/>
      <c r="G779" s="5"/>
      <c r="H779" s="5"/>
    </row>
    <row r="780" spans="1:8">
      <c r="A780" s="5"/>
      <c r="B780" s="5"/>
      <c r="C780" s="5"/>
      <c r="D780" s="5"/>
      <c r="E780" s="5"/>
      <c r="F780" s="5"/>
      <c r="G780" s="5"/>
      <c r="H780" s="5"/>
    </row>
    <row r="781" spans="1:8">
      <c r="A781" s="5"/>
      <c r="B781" s="5"/>
      <c r="C781" s="5"/>
      <c r="D781" s="5"/>
      <c r="E781" s="5"/>
      <c r="F781" s="5"/>
      <c r="G781" s="5"/>
      <c r="H781" s="5"/>
    </row>
    <row r="782" spans="1:8">
      <c r="A782" s="5"/>
      <c r="B782" s="5"/>
      <c r="C782" s="5"/>
      <c r="D782" s="5"/>
      <c r="E782" s="5"/>
      <c r="F782" s="5"/>
      <c r="G782" s="5"/>
      <c r="H782" s="5"/>
    </row>
    <row r="783" spans="1:8">
      <c r="A783" s="5"/>
      <c r="B783" s="5"/>
      <c r="C783" s="5"/>
      <c r="D783" s="5"/>
      <c r="E783" s="5"/>
      <c r="F783" s="5"/>
      <c r="G783" s="5"/>
      <c r="H783" s="5"/>
    </row>
    <row r="784" spans="1:8">
      <c r="A784" s="5"/>
      <c r="B784" s="5"/>
      <c r="C784" s="5"/>
      <c r="D784" s="5"/>
      <c r="E784" s="5"/>
      <c r="F784" s="5"/>
      <c r="G784" s="5"/>
      <c r="H784" s="5"/>
    </row>
    <row r="785" spans="1:8">
      <c r="A785" s="5"/>
      <c r="B785" s="5"/>
      <c r="C785" s="5"/>
      <c r="D785" s="5"/>
      <c r="E785" s="5"/>
      <c r="F785" s="5"/>
      <c r="G785" s="5"/>
      <c r="H785" s="5"/>
    </row>
    <row r="786" spans="1:8">
      <c r="A786" s="5"/>
      <c r="B786" s="5"/>
      <c r="C786" s="5"/>
      <c r="D786" s="5"/>
      <c r="E786" s="5"/>
      <c r="F786" s="5"/>
      <c r="G786" s="5"/>
      <c r="H786" s="5"/>
    </row>
    <row r="787" spans="1:8">
      <c r="A787" s="5"/>
      <c r="B787" s="5"/>
      <c r="C787" s="5"/>
      <c r="D787" s="5"/>
      <c r="E787" s="5"/>
      <c r="F787" s="5"/>
      <c r="G787" s="5"/>
      <c r="H787" s="5"/>
    </row>
    <row r="788" spans="1:8">
      <c r="A788" s="5"/>
      <c r="B788" s="5"/>
      <c r="C788" s="5"/>
      <c r="D788" s="5"/>
      <c r="E788" s="5"/>
      <c r="F788" s="5"/>
      <c r="G788" s="5"/>
      <c r="H788" s="5"/>
    </row>
    <row r="789" spans="1:8">
      <c r="A789" s="5"/>
      <c r="B789" s="5"/>
      <c r="C789" s="5"/>
      <c r="D789" s="5"/>
      <c r="E789" s="5"/>
      <c r="F789" s="5"/>
      <c r="G789" s="5"/>
      <c r="H789" s="5"/>
    </row>
    <row r="790" spans="1:8">
      <c r="A790" s="5"/>
      <c r="B790" s="5"/>
      <c r="C790" s="5"/>
      <c r="D790" s="5"/>
      <c r="E790" s="5"/>
      <c r="F790" s="5"/>
      <c r="G790" s="5"/>
      <c r="H790" s="5"/>
    </row>
    <row r="791" spans="1:8">
      <c r="A791" s="5"/>
      <c r="B791" s="5"/>
      <c r="C791" s="5"/>
      <c r="D791" s="5"/>
      <c r="E791" s="5"/>
      <c r="F791" s="5"/>
      <c r="G791" s="5"/>
      <c r="H791" s="5"/>
    </row>
    <row r="792" spans="1:8">
      <c r="A792" s="5"/>
      <c r="B792" s="5"/>
      <c r="C792" s="5"/>
      <c r="D792" s="5"/>
      <c r="E792" s="5"/>
      <c r="F792" s="5"/>
      <c r="G792" s="5"/>
      <c r="H792" s="5"/>
    </row>
    <row r="793" spans="1:8">
      <c r="A793" s="5"/>
      <c r="B793" s="5"/>
      <c r="C793" s="5"/>
      <c r="D793" s="5"/>
      <c r="E793" s="5"/>
      <c r="F793" s="5"/>
      <c r="G793" s="5"/>
      <c r="H793" s="5"/>
    </row>
    <row r="794" spans="1:8">
      <c r="A794" s="5"/>
      <c r="B794" s="5"/>
      <c r="C794" s="5"/>
      <c r="D794" s="5"/>
      <c r="E794" s="5"/>
      <c r="F794" s="5"/>
      <c r="G794" s="5"/>
      <c r="H794" s="5"/>
    </row>
    <row r="795" spans="1:8">
      <c r="A795" s="5"/>
      <c r="B795" s="5"/>
      <c r="C795" s="5"/>
      <c r="D795" s="5"/>
      <c r="E795" s="5"/>
      <c r="F795" s="5"/>
      <c r="G795" s="5"/>
      <c r="H795" s="5"/>
    </row>
    <row r="796" spans="1:8">
      <c r="A796" s="5"/>
      <c r="B796" s="5"/>
      <c r="C796" s="5"/>
      <c r="D796" s="5"/>
      <c r="E796" s="5"/>
      <c r="F796" s="5"/>
      <c r="G796" s="5"/>
      <c r="H796" s="5"/>
    </row>
    <row r="797" spans="1:8">
      <c r="A797" s="5"/>
      <c r="B797" s="5"/>
      <c r="C797" s="5"/>
      <c r="D797" s="5"/>
      <c r="E797" s="5"/>
      <c r="F797" s="5"/>
      <c r="G797" s="5"/>
      <c r="H797" s="5"/>
    </row>
    <row r="798" spans="1:8">
      <c r="A798" s="5"/>
      <c r="B798" s="5"/>
      <c r="C798" s="5"/>
      <c r="D798" s="5"/>
      <c r="E798" s="5"/>
      <c r="F798" s="5"/>
      <c r="G798" s="5"/>
      <c r="H798" s="5"/>
    </row>
    <row r="799" spans="1:8">
      <c r="A799" s="5"/>
      <c r="B799" s="5"/>
      <c r="C799" s="5"/>
      <c r="D799" s="5"/>
      <c r="E799" s="5"/>
      <c r="F799" s="5"/>
      <c r="G799" s="5"/>
      <c r="H799" s="5"/>
    </row>
    <row r="800" spans="1:8">
      <c r="A800" s="5"/>
      <c r="B800" s="5"/>
      <c r="C800" s="5"/>
      <c r="D800" s="5"/>
      <c r="E800" s="5"/>
      <c r="F800" s="5"/>
      <c r="G800" s="5"/>
      <c r="H800" s="5"/>
    </row>
    <row r="801" spans="1:8">
      <c r="A801" s="5"/>
      <c r="B801" s="5"/>
      <c r="C801" s="5"/>
      <c r="D801" s="5"/>
      <c r="E801" s="5"/>
      <c r="F801" s="5"/>
      <c r="G801" s="5"/>
      <c r="H801" s="5"/>
    </row>
    <row r="802" spans="1:8">
      <c r="A802" s="5"/>
      <c r="B802" s="5"/>
      <c r="C802" s="5"/>
      <c r="D802" s="5"/>
      <c r="E802" s="5"/>
      <c r="F802" s="5"/>
      <c r="G802" s="5"/>
      <c r="H802" s="5"/>
    </row>
    <row r="803" spans="1:8">
      <c r="A803" s="5"/>
      <c r="B803" s="5"/>
      <c r="C803" s="5"/>
      <c r="D803" s="5"/>
      <c r="E803" s="5"/>
      <c r="F803" s="5"/>
      <c r="G803" s="5"/>
      <c r="H803" s="5"/>
    </row>
    <row r="804" spans="1:8">
      <c r="A804" s="5"/>
      <c r="B804" s="5"/>
      <c r="C804" s="5"/>
      <c r="D804" s="5"/>
      <c r="E804" s="5"/>
      <c r="F804" s="5"/>
      <c r="G804" s="5"/>
      <c r="H804" s="5"/>
    </row>
    <row r="805" spans="1:8">
      <c r="A805" s="5"/>
      <c r="B805" s="5"/>
      <c r="C805" s="5"/>
      <c r="D805" s="5"/>
      <c r="E805" s="5"/>
      <c r="F805" s="5"/>
      <c r="G805" s="5"/>
      <c r="H805" s="5"/>
    </row>
    <row r="806" spans="1:8">
      <c r="A806" s="5"/>
      <c r="B806" s="5"/>
      <c r="C806" s="5"/>
      <c r="D806" s="5"/>
      <c r="E806" s="5"/>
      <c r="F806" s="5"/>
      <c r="G806" s="5"/>
      <c r="H806" s="5"/>
    </row>
    <row r="807" spans="1:8">
      <c r="A807" s="5"/>
      <c r="B807" s="5"/>
      <c r="C807" s="5"/>
      <c r="D807" s="5"/>
      <c r="E807" s="5"/>
      <c r="F807" s="5"/>
      <c r="G807" s="5"/>
      <c r="H807" s="5"/>
    </row>
    <row r="808" spans="1:8">
      <c r="A808" s="5"/>
      <c r="B808" s="5"/>
      <c r="C808" s="5"/>
      <c r="D808" s="5"/>
      <c r="E808" s="5"/>
      <c r="F808" s="5"/>
      <c r="G808" s="5"/>
      <c r="H808" s="5"/>
    </row>
    <row r="809" spans="1:8">
      <c r="A809" s="5"/>
      <c r="B809" s="5"/>
      <c r="C809" s="5"/>
      <c r="D809" s="5"/>
      <c r="E809" s="5"/>
      <c r="F809" s="5"/>
      <c r="G809" s="5"/>
      <c r="H809" s="5"/>
    </row>
    <row r="810" spans="1:8">
      <c r="A810" s="5"/>
      <c r="B810" s="5"/>
      <c r="C810" s="5"/>
      <c r="D810" s="5"/>
      <c r="E810" s="5"/>
      <c r="F810" s="5"/>
      <c r="G810" s="5"/>
      <c r="H810" s="5"/>
    </row>
    <row r="811" spans="1:8">
      <c r="A811" s="5"/>
      <c r="B811" s="5"/>
      <c r="C811" s="5"/>
      <c r="D811" s="5"/>
      <c r="E811" s="5"/>
      <c r="F811" s="5"/>
      <c r="G811" s="5"/>
      <c r="H811" s="5"/>
    </row>
    <row r="812" spans="1:8">
      <c r="A812" s="5"/>
      <c r="B812" s="5"/>
      <c r="C812" s="5"/>
      <c r="D812" s="5"/>
      <c r="E812" s="5"/>
      <c r="F812" s="5"/>
      <c r="G812" s="5"/>
      <c r="H812" s="5"/>
    </row>
    <row r="813" spans="1:8">
      <c r="A813" s="5"/>
      <c r="B813" s="5"/>
      <c r="C813" s="5"/>
      <c r="D813" s="5"/>
      <c r="E813" s="5"/>
      <c r="F813" s="5"/>
      <c r="G813" s="5"/>
      <c r="H813" s="5"/>
    </row>
    <row r="814" spans="1:8">
      <c r="A814" s="5"/>
      <c r="B814" s="5"/>
      <c r="C814" s="5"/>
      <c r="D814" s="5"/>
      <c r="E814" s="5"/>
      <c r="F814" s="5"/>
      <c r="G814" s="5"/>
      <c r="H814" s="5"/>
    </row>
    <row r="815" spans="1:8">
      <c r="A815" s="5"/>
      <c r="B815" s="5"/>
      <c r="C815" s="5"/>
      <c r="D815" s="5"/>
      <c r="E815" s="5"/>
      <c r="F815" s="5"/>
      <c r="G815" s="5"/>
      <c r="H815" s="5"/>
    </row>
    <row r="816" spans="1:8">
      <c r="A816" s="5"/>
      <c r="B816" s="5"/>
      <c r="C816" s="5"/>
      <c r="D816" s="5"/>
      <c r="E816" s="5"/>
      <c r="F816" s="5"/>
      <c r="G816" s="5"/>
      <c r="H816" s="5"/>
    </row>
    <row r="817" spans="1:8">
      <c r="A817" s="5"/>
      <c r="B817" s="5"/>
      <c r="C817" s="5"/>
      <c r="D817" s="5"/>
      <c r="E817" s="5"/>
      <c r="F817" s="5"/>
      <c r="G817" s="5"/>
      <c r="H817" s="5"/>
    </row>
    <row r="818" spans="1:8">
      <c r="A818" s="5"/>
      <c r="B818" s="5"/>
      <c r="C818" s="5"/>
      <c r="D818" s="5"/>
      <c r="E818" s="5"/>
      <c r="F818" s="5"/>
      <c r="G818" s="5"/>
      <c r="H818" s="5"/>
    </row>
    <row r="819" spans="1:8">
      <c r="A819" s="5"/>
      <c r="B819" s="5"/>
      <c r="C819" s="5"/>
      <c r="D819" s="5"/>
      <c r="E819" s="5"/>
      <c r="F819" s="5"/>
      <c r="G819" s="5"/>
      <c r="H819" s="5"/>
    </row>
    <row r="820" spans="1:8">
      <c r="A820" s="5"/>
      <c r="B820" s="5"/>
      <c r="C820" s="5"/>
      <c r="D820" s="5"/>
      <c r="E820" s="5"/>
      <c r="F820" s="5"/>
      <c r="G820" s="5"/>
      <c r="H820" s="5"/>
    </row>
    <row r="821" spans="1:8">
      <c r="A821" s="5"/>
      <c r="B821" s="5"/>
      <c r="C821" s="5"/>
      <c r="D821" s="5"/>
      <c r="E821" s="5"/>
      <c r="F821" s="5"/>
      <c r="G821" s="5"/>
      <c r="H821" s="5"/>
    </row>
    <row r="822" spans="1:8">
      <c r="A822" s="5"/>
      <c r="B822" s="5"/>
      <c r="C822" s="5"/>
      <c r="D822" s="5"/>
      <c r="E822" s="5"/>
      <c r="F822" s="5"/>
      <c r="G822" s="5"/>
      <c r="H822" s="5"/>
    </row>
    <row r="823" spans="1:8">
      <c r="A823" s="5"/>
      <c r="B823" s="5"/>
      <c r="C823" s="5"/>
      <c r="D823" s="5"/>
      <c r="E823" s="5"/>
      <c r="F823" s="5"/>
      <c r="G823" s="5"/>
      <c r="H823" s="5"/>
    </row>
    <row r="824" spans="1:8">
      <c r="A824" s="5"/>
      <c r="B824" s="5"/>
      <c r="C824" s="5"/>
      <c r="D824" s="5"/>
      <c r="E824" s="5"/>
      <c r="F824" s="5"/>
      <c r="G824" s="5"/>
      <c r="H824" s="5"/>
    </row>
    <row r="825" spans="1:8">
      <c r="A825" s="5"/>
      <c r="B825" s="5"/>
      <c r="C825" s="5"/>
      <c r="D825" s="5"/>
      <c r="E825" s="5"/>
      <c r="F825" s="5"/>
      <c r="G825" s="5"/>
      <c r="H825" s="5"/>
    </row>
    <row r="826" spans="1:8">
      <c r="A826" s="5"/>
      <c r="B826" s="5"/>
      <c r="C826" s="5"/>
      <c r="D826" s="5"/>
      <c r="E826" s="5"/>
      <c r="F826" s="5"/>
      <c r="G826" s="5"/>
      <c r="H826" s="5"/>
    </row>
    <row r="827" spans="1:8">
      <c r="A827" s="5"/>
      <c r="B827" s="5"/>
      <c r="C827" s="5"/>
      <c r="D827" s="5"/>
      <c r="E827" s="5"/>
      <c r="F827" s="5"/>
      <c r="G827" s="5"/>
      <c r="H827" s="5"/>
    </row>
    <row r="828" spans="1:8">
      <c r="A828" s="5"/>
      <c r="B828" s="5"/>
      <c r="C828" s="5"/>
      <c r="D828" s="5"/>
      <c r="E828" s="5"/>
      <c r="F828" s="5"/>
      <c r="G828" s="5"/>
      <c r="H828" s="5"/>
    </row>
    <row r="829" spans="1:8">
      <c r="A829" s="5"/>
      <c r="B829" s="5"/>
      <c r="C829" s="5"/>
      <c r="D829" s="5"/>
      <c r="E829" s="5"/>
      <c r="F829" s="5"/>
      <c r="G829" s="5"/>
      <c r="H829" s="5"/>
    </row>
    <row r="830" spans="1:8">
      <c r="A830" s="5"/>
      <c r="B830" s="5"/>
      <c r="C830" s="5"/>
      <c r="D830" s="5"/>
      <c r="E830" s="5"/>
      <c r="F830" s="5"/>
      <c r="G830" s="5"/>
      <c r="H830" s="5"/>
    </row>
    <row r="831" spans="1:8">
      <c r="A831" s="5"/>
      <c r="B831" s="5"/>
      <c r="C831" s="5"/>
      <c r="D831" s="5"/>
      <c r="E831" s="5"/>
      <c r="F831" s="5"/>
      <c r="G831" s="5"/>
      <c r="H831" s="5"/>
    </row>
    <row r="832" spans="1:8">
      <c r="A832" s="5"/>
      <c r="B832" s="5"/>
      <c r="C832" s="5"/>
      <c r="D832" s="5"/>
      <c r="E832" s="5"/>
      <c r="F832" s="5"/>
      <c r="G832" s="5"/>
      <c r="H832" s="5"/>
    </row>
    <row r="833" spans="1:8">
      <c r="A833" s="5"/>
      <c r="B833" s="5"/>
      <c r="C833" s="5"/>
      <c r="D833" s="5"/>
      <c r="E833" s="5"/>
      <c r="F833" s="5"/>
      <c r="G833" s="5"/>
      <c r="H833" s="5"/>
    </row>
    <row r="834" spans="1:8">
      <c r="A834" s="5"/>
      <c r="B834" s="5"/>
      <c r="C834" s="5"/>
      <c r="D834" s="5"/>
      <c r="E834" s="5"/>
      <c r="F834" s="5"/>
      <c r="G834" s="5"/>
      <c r="H834" s="5"/>
    </row>
    <row r="835" spans="1:8">
      <c r="A835" s="5"/>
      <c r="B835" s="5"/>
      <c r="C835" s="5"/>
      <c r="D835" s="5"/>
      <c r="E835" s="5"/>
      <c r="F835" s="5"/>
      <c r="G835" s="5"/>
      <c r="H835" s="5"/>
    </row>
    <row r="836" spans="1:8">
      <c r="A836" s="5"/>
      <c r="B836" s="5"/>
      <c r="C836" s="5"/>
      <c r="D836" s="5"/>
      <c r="E836" s="5"/>
      <c r="F836" s="5"/>
      <c r="G836" s="5"/>
      <c r="H836" s="5"/>
    </row>
    <row r="837" spans="1:8">
      <c r="A837" s="5"/>
      <c r="B837" s="5"/>
      <c r="C837" s="5"/>
      <c r="D837" s="5"/>
      <c r="E837" s="5"/>
      <c r="F837" s="5"/>
      <c r="G837" s="5"/>
      <c r="H837" s="5"/>
    </row>
    <row r="838" spans="1:8">
      <c r="A838" s="5"/>
      <c r="B838" s="5"/>
      <c r="C838" s="5"/>
      <c r="D838" s="5"/>
      <c r="E838" s="5"/>
      <c r="F838" s="5"/>
      <c r="G838" s="5"/>
      <c r="H838" s="5"/>
    </row>
    <row r="839" spans="1:8">
      <c r="A839" s="5"/>
      <c r="B839" s="5"/>
      <c r="C839" s="5"/>
      <c r="D839" s="5"/>
      <c r="E839" s="5"/>
      <c r="F839" s="5"/>
      <c r="G839" s="5"/>
      <c r="H839" s="5"/>
    </row>
    <row r="840" spans="1:8">
      <c r="A840" s="5"/>
      <c r="B840" s="5"/>
      <c r="C840" s="5"/>
      <c r="D840" s="5"/>
      <c r="E840" s="5"/>
      <c r="F840" s="5"/>
      <c r="G840" s="5"/>
      <c r="H840" s="5"/>
    </row>
    <row r="841" spans="1:8">
      <c r="A841" s="5"/>
      <c r="B841" s="5"/>
      <c r="C841" s="5"/>
      <c r="D841" s="5"/>
      <c r="E841" s="5"/>
      <c r="F841" s="5"/>
      <c r="G841" s="5"/>
      <c r="H841" s="5"/>
    </row>
    <row r="842" spans="1:8">
      <c r="A842" s="5"/>
      <c r="B842" s="5"/>
      <c r="C842" s="5"/>
      <c r="D842" s="5"/>
      <c r="E842" s="5"/>
      <c r="F842" s="5"/>
      <c r="G842" s="5"/>
      <c r="H842" s="5"/>
    </row>
    <row r="843" spans="1:8">
      <c r="A843" s="5"/>
      <c r="B843" s="5"/>
      <c r="C843" s="5"/>
      <c r="D843" s="5"/>
      <c r="E843" s="5"/>
      <c r="F843" s="5"/>
      <c r="G843" s="5"/>
      <c r="H843" s="5"/>
    </row>
    <row r="844" spans="1:8">
      <c r="A844" s="5"/>
      <c r="B844" s="5"/>
      <c r="C844" s="5"/>
      <c r="D844" s="5"/>
      <c r="E844" s="5"/>
      <c r="F844" s="5"/>
      <c r="G844" s="5"/>
      <c r="H844" s="5"/>
    </row>
    <row r="845" spans="1:8">
      <c r="A845" s="5"/>
      <c r="B845" s="5"/>
      <c r="C845" s="5"/>
      <c r="D845" s="5"/>
      <c r="E845" s="5"/>
      <c r="F845" s="5"/>
      <c r="G845" s="5"/>
      <c r="H845" s="5"/>
    </row>
    <row r="846" spans="1:8">
      <c r="A846" s="5"/>
      <c r="B846" s="5"/>
      <c r="C846" s="5"/>
      <c r="D846" s="5"/>
      <c r="E846" s="5"/>
      <c r="F846" s="5"/>
      <c r="G846" s="5"/>
      <c r="H846" s="5"/>
    </row>
    <row r="847" spans="1:8">
      <c r="A847" s="5"/>
      <c r="B847" s="5"/>
      <c r="C847" s="5"/>
      <c r="D847" s="5"/>
      <c r="E847" s="5"/>
      <c r="F847" s="5"/>
      <c r="G847" s="5"/>
      <c r="H847" s="5"/>
    </row>
    <row r="848" spans="1:8">
      <c r="A848" s="5"/>
      <c r="B848" s="5"/>
      <c r="C848" s="5"/>
      <c r="D848" s="5"/>
      <c r="E848" s="5"/>
      <c r="F848" s="5"/>
      <c r="G848" s="5"/>
      <c r="H848" s="5"/>
    </row>
    <row r="849" spans="1:8">
      <c r="A849" s="5"/>
      <c r="B849" s="5"/>
      <c r="C849" s="5"/>
      <c r="D849" s="5"/>
      <c r="E849" s="5"/>
      <c r="F849" s="5"/>
      <c r="G849" s="5"/>
      <c r="H849" s="5"/>
    </row>
    <row r="850" spans="1:8">
      <c r="A850" s="5"/>
      <c r="B850" s="5"/>
      <c r="C850" s="5"/>
      <c r="D850" s="5"/>
      <c r="E850" s="5"/>
      <c r="F850" s="5"/>
      <c r="G850" s="5"/>
      <c r="H850" s="5"/>
    </row>
    <row r="851" spans="1:8">
      <c r="A851" s="5"/>
      <c r="B851" s="5"/>
      <c r="C851" s="5"/>
      <c r="D851" s="5"/>
      <c r="E851" s="5"/>
      <c r="F851" s="5"/>
      <c r="G851" s="5"/>
      <c r="H851" s="5"/>
    </row>
    <row r="852" spans="1:8">
      <c r="A852" s="5"/>
      <c r="B852" s="5"/>
      <c r="C852" s="5"/>
      <c r="D852" s="5"/>
      <c r="E852" s="5"/>
      <c r="F852" s="5"/>
      <c r="G852" s="5"/>
      <c r="H852" s="5"/>
    </row>
    <row r="853" spans="1:8">
      <c r="A853" s="5"/>
      <c r="B853" s="5"/>
      <c r="C853" s="5"/>
      <c r="D853" s="5"/>
      <c r="E853" s="5"/>
      <c r="F853" s="5"/>
      <c r="G853" s="5"/>
      <c r="H853" s="5"/>
    </row>
    <row r="854" spans="1:8">
      <c r="A854" s="5"/>
      <c r="B854" s="5"/>
      <c r="C854" s="5"/>
      <c r="D854" s="5"/>
      <c r="E854" s="5"/>
      <c r="F854" s="5"/>
      <c r="G854" s="5"/>
      <c r="H854" s="5"/>
    </row>
    <row r="855" spans="1:8">
      <c r="A855" s="5"/>
      <c r="B855" s="5"/>
      <c r="C855" s="5"/>
      <c r="D855" s="5"/>
      <c r="E855" s="5"/>
      <c r="F855" s="5"/>
      <c r="G855" s="5"/>
      <c r="H855" s="5"/>
    </row>
    <row r="856" spans="1:8">
      <c r="A856" s="5"/>
      <c r="B856" s="5"/>
      <c r="C856" s="5"/>
      <c r="D856" s="5"/>
      <c r="E856" s="5"/>
      <c r="F856" s="5"/>
      <c r="G856" s="5"/>
      <c r="H856" s="5"/>
    </row>
    <row r="857" spans="1:8">
      <c r="A857" s="5"/>
      <c r="B857" s="5"/>
      <c r="C857" s="5"/>
      <c r="D857" s="5"/>
      <c r="E857" s="5"/>
      <c r="F857" s="5"/>
      <c r="G857" s="5"/>
      <c r="H857" s="5"/>
    </row>
    <row r="858" spans="1:8">
      <c r="A858" s="5"/>
      <c r="B858" s="5"/>
      <c r="C858" s="5"/>
      <c r="D858" s="5"/>
      <c r="E858" s="5"/>
      <c r="F858" s="5"/>
      <c r="G858" s="5"/>
      <c r="H858" s="5"/>
    </row>
    <row r="859" spans="1:8">
      <c r="A859" s="5"/>
      <c r="B859" s="5"/>
      <c r="C859" s="5"/>
      <c r="D859" s="5"/>
      <c r="E859" s="5"/>
      <c r="F859" s="5"/>
      <c r="G859" s="5"/>
      <c r="H859" s="5"/>
    </row>
    <row r="860" spans="1:8">
      <c r="A860" s="5"/>
      <c r="B860" s="5"/>
      <c r="C860" s="5"/>
      <c r="D860" s="5"/>
      <c r="E860" s="5"/>
      <c r="F860" s="5"/>
      <c r="G860" s="5"/>
      <c r="H860" s="5"/>
    </row>
    <row r="861" spans="1:8">
      <c r="A861" s="5"/>
      <c r="B861" s="5"/>
      <c r="C861" s="5"/>
      <c r="D861" s="5"/>
      <c r="E861" s="5"/>
      <c r="F861" s="5"/>
      <c r="G861" s="5"/>
      <c r="H861" s="5"/>
    </row>
    <row r="862" spans="1:8">
      <c r="A862" s="5"/>
      <c r="B862" s="5"/>
      <c r="C862" s="5"/>
      <c r="D862" s="5"/>
      <c r="E862" s="5"/>
      <c r="F862" s="5"/>
      <c r="G862" s="5"/>
      <c r="H862" s="5"/>
    </row>
    <row r="863" spans="1:8">
      <c r="A863" s="5"/>
      <c r="B863" s="5"/>
      <c r="C863" s="5"/>
      <c r="D863" s="5"/>
      <c r="E863" s="5"/>
      <c r="F863" s="5"/>
      <c r="G863" s="5"/>
      <c r="H863" s="5"/>
    </row>
    <row r="864" spans="1:8">
      <c r="A864" s="5"/>
      <c r="B864" s="5"/>
      <c r="C864" s="5"/>
      <c r="D864" s="5"/>
      <c r="E864" s="5"/>
      <c r="F864" s="5"/>
      <c r="G864" s="5"/>
      <c r="H864" s="5"/>
    </row>
    <row r="865" spans="1:8">
      <c r="A865" s="5"/>
      <c r="B865" s="5"/>
      <c r="C865" s="5"/>
      <c r="D865" s="5"/>
      <c r="E865" s="5"/>
      <c r="F865" s="5"/>
      <c r="G865" s="5"/>
      <c r="H865" s="5"/>
    </row>
    <row r="866" spans="1:8">
      <c r="A866" s="5"/>
      <c r="B866" s="5"/>
      <c r="C866" s="5"/>
      <c r="D866" s="5"/>
      <c r="E866" s="5"/>
      <c r="F866" s="5"/>
      <c r="G866" s="5"/>
      <c r="H866" s="5"/>
    </row>
    <row r="867" spans="1:8">
      <c r="A867" s="5"/>
      <c r="B867" s="5"/>
      <c r="C867" s="5"/>
      <c r="D867" s="5"/>
      <c r="E867" s="5"/>
      <c r="F867" s="5"/>
      <c r="G867" s="5"/>
      <c r="H867" s="5"/>
    </row>
    <row r="868" spans="1:8">
      <c r="A868" s="5"/>
      <c r="B868" s="5"/>
      <c r="C868" s="5"/>
      <c r="D868" s="5"/>
      <c r="E868" s="5"/>
      <c r="F868" s="5"/>
      <c r="G868" s="5"/>
      <c r="H868" s="5"/>
    </row>
    <row r="869" spans="1:8">
      <c r="A869" s="5"/>
      <c r="B869" s="5"/>
      <c r="C869" s="5"/>
      <c r="D869" s="5"/>
      <c r="E869" s="5"/>
      <c r="F869" s="5"/>
      <c r="G869" s="5"/>
      <c r="H869" s="5"/>
    </row>
    <row r="870" spans="1:8">
      <c r="A870" s="5"/>
      <c r="B870" s="5"/>
      <c r="C870" s="5"/>
      <c r="D870" s="5"/>
      <c r="E870" s="5"/>
      <c r="F870" s="5"/>
      <c r="G870" s="5"/>
      <c r="H870" s="5"/>
    </row>
    <row r="871" spans="1:8">
      <c r="A871" s="5"/>
      <c r="B871" s="5"/>
      <c r="C871" s="5"/>
      <c r="D871" s="5"/>
      <c r="E871" s="5"/>
      <c r="F871" s="5"/>
      <c r="G871" s="5"/>
      <c r="H871" s="5"/>
    </row>
    <row r="872" spans="1:8">
      <c r="A872" s="5"/>
      <c r="B872" s="5"/>
      <c r="C872" s="5"/>
      <c r="D872" s="5"/>
      <c r="E872" s="5"/>
      <c r="F872" s="5"/>
      <c r="G872" s="5"/>
      <c r="H872" s="5"/>
    </row>
    <row r="873" spans="1:8">
      <c r="A873" s="5"/>
      <c r="B873" s="5"/>
      <c r="C873" s="5"/>
      <c r="D873" s="5"/>
      <c r="E873" s="5"/>
      <c r="F873" s="5"/>
      <c r="G873" s="5"/>
      <c r="H873" s="5"/>
    </row>
    <row r="874" spans="1:8">
      <c r="A874" s="5"/>
      <c r="B874" s="5"/>
      <c r="C874" s="5"/>
      <c r="D874" s="5"/>
      <c r="E874" s="5"/>
      <c r="F874" s="5"/>
      <c r="G874" s="5"/>
      <c r="H874" s="5"/>
    </row>
    <row r="875" spans="1:8">
      <c r="A875" s="5"/>
      <c r="B875" s="5"/>
      <c r="C875" s="5"/>
      <c r="D875" s="5"/>
      <c r="E875" s="5"/>
      <c r="F875" s="5"/>
      <c r="G875" s="5"/>
      <c r="H875" s="5"/>
    </row>
    <row r="876" spans="1:8">
      <c r="A876" s="5"/>
      <c r="B876" s="5"/>
      <c r="C876" s="5"/>
      <c r="D876" s="5"/>
      <c r="E876" s="5"/>
      <c r="F876" s="5"/>
      <c r="G876" s="5"/>
      <c r="H876" s="5"/>
    </row>
    <row r="877" spans="1:8">
      <c r="A877" s="5"/>
      <c r="B877" s="5"/>
      <c r="C877" s="5"/>
      <c r="D877" s="5"/>
      <c r="E877" s="5"/>
      <c r="F877" s="5"/>
      <c r="G877" s="5"/>
      <c r="H877" s="5"/>
    </row>
    <row r="878" spans="1:8">
      <c r="A878" s="5"/>
      <c r="B878" s="5"/>
      <c r="C878" s="5"/>
      <c r="D878" s="5"/>
      <c r="E878" s="5"/>
      <c r="F878" s="5"/>
      <c r="G878" s="5"/>
      <c r="H878" s="5"/>
    </row>
    <row r="879" spans="1:8">
      <c r="A879" s="5"/>
      <c r="B879" s="5"/>
      <c r="C879" s="5"/>
      <c r="D879" s="5"/>
      <c r="E879" s="5"/>
      <c r="F879" s="5"/>
      <c r="G879" s="5"/>
      <c r="H879" s="5"/>
    </row>
    <row r="880" spans="1:8">
      <c r="A880" s="5"/>
      <c r="B880" s="5"/>
      <c r="C880" s="5"/>
      <c r="D880" s="5"/>
      <c r="E880" s="5"/>
      <c r="F880" s="5"/>
      <c r="G880" s="5"/>
      <c r="H880" s="5"/>
    </row>
    <row r="881" spans="1:8">
      <c r="A881" s="5"/>
      <c r="B881" s="5"/>
      <c r="C881" s="5"/>
      <c r="D881" s="5"/>
      <c r="E881" s="5"/>
      <c r="F881" s="5"/>
      <c r="G881" s="5"/>
      <c r="H881" s="5"/>
    </row>
    <row r="882" spans="1:8">
      <c r="A882" s="5"/>
      <c r="B882" s="5"/>
      <c r="C882" s="5"/>
      <c r="D882" s="5"/>
      <c r="E882" s="5"/>
      <c r="F882" s="5"/>
      <c r="G882" s="5"/>
      <c r="H882" s="5"/>
    </row>
    <row r="883" spans="1:8">
      <c r="A883" s="5"/>
      <c r="B883" s="5"/>
      <c r="C883" s="5"/>
      <c r="D883" s="5"/>
      <c r="E883" s="5"/>
      <c r="F883" s="5"/>
      <c r="G883" s="5"/>
      <c r="H883" s="5"/>
    </row>
    <row r="884" spans="1:8">
      <c r="A884" s="5"/>
      <c r="B884" s="5"/>
      <c r="C884" s="5"/>
      <c r="D884" s="5"/>
      <c r="E884" s="5"/>
      <c r="F884" s="5"/>
      <c r="G884" s="5"/>
      <c r="H884" s="5"/>
    </row>
    <row r="885" spans="1:8">
      <c r="A885" s="5"/>
      <c r="B885" s="5"/>
      <c r="C885" s="5"/>
      <c r="D885" s="5"/>
      <c r="E885" s="5"/>
      <c r="F885" s="5"/>
      <c r="G885" s="5"/>
      <c r="H885" s="5"/>
    </row>
    <row r="886" spans="1:8">
      <c r="A886" s="5"/>
      <c r="B886" s="5"/>
      <c r="C886" s="5"/>
      <c r="D886" s="5"/>
      <c r="E886" s="5"/>
      <c r="F886" s="5"/>
      <c r="G886" s="5"/>
      <c r="H886" s="5"/>
    </row>
    <row r="887" spans="1:8">
      <c r="A887" s="5"/>
      <c r="B887" s="5"/>
      <c r="C887" s="5"/>
      <c r="D887" s="5"/>
      <c r="E887" s="5"/>
      <c r="F887" s="5"/>
      <c r="G887" s="5"/>
      <c r="H887" s="5"/>
    </row>
    <row r="888" spans="1:8">
      <c r="A888" s="5"/>
      <c r="B888" s="5"/>
      <c r="C888" s="5"/>
      <c r="D888" s="5"/>
      <c r="E888" s="5"/>
      <c r="F888" s="5"/>
      <c r="G888" s="5"/>
      <c r="H888" s="5"/>
    </row>
    <row r="889" spans="1:8">
      <c r="A889" s="5"/>
      <c r="B889" s="5"/>
      <c r="C889" s="5"/>
      <c r="D889" s="5"/>
      <c r="E889" s="5"/>
      <c r="F889" s="5"/>
      <c r="G889" s="5"/>
      <c r="H889" s="5"/>
    </row>
    <row r="890" spans="1:8">
      <c r="A890" s="5"/>
      <c r="B890" s="5"/>
      <c r="C890" s="5"/>
      <c r="D890" s="5"/>
      <c r="E890" s="5"/>
      <c r="F890" s="5"/>
      <c r="G890" s="5"/>
      <c r="H890" s="5"/>
    </row>
    <row r="891" spans="1:8">
      <c r="A891" s="5"/>
      <c r="B891" s="5"/>
      <c r="C891" s="5"/>
      <c r="D891" s="5"/>
      <c r="E891" s="5"/>
      <c r="F891" s="5"/>
      <c r="G891" s="5"/>
      <c r="H891" s="5"/>
    </row>
    <row r="892" spans="1:8">
      <c r="A892" s="5"/>
      <c r="B892" s="5"/>
      <c r="C892" s="5"/>
      <c r="D892" s="5"/>
      <c r="E892" s="5"/>
      <c r="F892" s="5"/>
      <c r="G892" s="5"/>
      <c r="H892" s="5"/>
    </row>
    <row r="893" spans="1:8">
      <c r="A893" s="5"/>
      <c r="B893" s="5"/>
      <c r="C893" s="5"/>
      <c r="D893" s="5"/>
      <c r="E893" s="5"/>
      <c r="F893" s="5"/>
      <c r="G893" s="5"/>
      <c r="H893" s="5"/>
    </row>
    <row r="894" spans="1:8">
      <c r="A894" s="5"/>
      <c r="B894" s="5"/>
      <c r="C894" s="5"/>
      <c r="D894" s="5"/>
      <c r="E894" s="5"/>
      <c r="F894" s="5"/>
      <c r="G894" s="5"/>
      <c r="H894" s="5"/>
    </row>
    <row r="895" spans="1:8">
      <c r="A895" s="5"/>
      <c r="B895" s="5"/>
      <c r="C895" s="5"/>
      <c r="D895" s="5"/>
      <c r="E895" s="5"/>
      <c r="F895" s="5"/>
      <c r="G895" s="5"/>
      <c r="H895" s="5"/>
    </row>
    <row r="896" spans="1:8">
      <c r="A896" s="5"/>
      <c r="B896" s="5"/>
      <c r="C896" s="5"/>
      <c r="D896" s="5"/>
      <c r="E896" s="5"/>
      <c r="F896" s="5"/>
      <c r="G896" s="5"/>
      <c r="H896" s="5"/>
    </row>
    <row r="897" spans="1:8">
      <c r="A897" s="5"/>
      <c r="B897" s="5"/>
      <c r="C897" s="5"/>
      <c r="D897" s="5"/>
      <c r="E897" s="5"/>
      <c r="F897" s="5"/>
      <c r="G897" s="5"/>
      <c r="H897" s="5"/>
    </row>
    <row r="898" spans="1:8">
      <c r="A898" s="5"/>
      <c r="B898" s="5"/>
      <c r="C898" s="5"/>
      <c r="D898" s="5"/>
      <c r="E898" s="5"/>
      <c r="F898" s="5"/>
      <c r="G898" s="5"/>
      <c r="H898" s="5"/>
    </row>
    <row r="899" spans="1:8">
      <c r="A899" s="5"/>
      <c r="B899" s="5"/>
      <c r="C899" s="5"/>
      <c r="D899" s="5"/>
      <c r="E899" s="5"/>
      <c r="F899" s="5"/>
      <c r="G899" s="5"/>
      <c r="H899" s="5"/>
    </row>
    <row r="900" spans="1:8">
      <c r="A900" s="5"/>
      <c r="B900" s="5"/>
      <c r="C900" s="5"/>
      <c r="D900" s="5"/>
      <c r="E900" s="5"/>
      <c r="F900" s="5"/>
      <c r="G900" s="5"/>
      <c r="H900" s="5"/>
    </row>
    <row r="901" spans="1:8">
      <c r="A901" s="5"/>
      <c r="B901" s="5"/>
      <c r="C901" s="5"/>
      <c r="D901" s="5"/>
      <c r="E901" s="5"/>
      <c r="F901" s="5"/>
      <c r="G901" s="5"/>
      <c r="H901" s="5"/>
    </row>
    <row r="902" spans="1:8">
      <c r="A902" s="5"/>
      <c r="B902" s="5"/>
      <c r="C902" s="5"/>
      <c r="D902" s="5"/>
      <c r="E902" s="5"/>
      <c r="F902" s="5"/>
      <c r="G902" s="5"/>
      <c r="H902" s="5"/>
    </row>
    <row r="903" spans="1:8">
      <c r="A903" s="5"/>
      <c r="B903" s="5"/>
      <c r="C903" s="5"/>
      <c r="D903" s="5"/>
      <c r="E903" s="5"/>
      <c r="F903" s="5"/>
      <c r="G903" s="5"/>
      <c r="H903" s="5"/>
    </row>
    <row r="904" spans="1:8">
      <c r="A904" s="5"/>
      <c r="B904" s="5"/>
      <c r="C904" s="5"/>
      <c r="D904" s="5"/>
      <c r="E904" s="5"/>
      <c r="F904" s="5"/>
      <c r="G904" s="5"/>
      <c r="H904" s="5"/>
    </row>
    <row r="905" spans="1:8">
      <c r="A905" s="5"/>
      <c r="B905" s="5"/>
      <c r="C905" s="5"/>
      <c r="D905" s="5"/>
      <c r="E905" s="5"/>
      <c r="F905" s="5"/>
      <c r="G905" s="5"/>
      <c r="H905" s="5"/>
    </row>
    <row r="906" spans="1:8">
      <c r="A906" s="5"/>
      <c r="B906" s="5"/>
      <c r="C906" s="5"/>
      <c r="D906" s="5"/>
      <c r="E906" s="5"/>
      <c r="F906" s="5"/>
      <c r="G906" s="5"/>
      <c r="H906" s="5"/>
    </row>
    <row r="907" spans="1:8">
      <c r="A907" s="5"/>
      <c r="B907" s="5"/>
      <c r="C907" s="5"/>
      <c r="D907" s="5"/>
      <c r="E907" s="5"/>
      <c r="F907" s="5"/>
      <c r="G907" s="5"/>
      <c r="H907" s="5"/>
    </row>
    <row r="908" spans="1:8">
      <c r="A908" s="5"/>
      <c r="B908" s="5"/>
      <c r="C908" s="5"/>
      <c r="D908" s="5"/>
      <c r="E908" s="5"/>
      <c r="F908" s="5"/>
      <c r="G908" s="5"/>
      <c r="H908" s="5"/>
    </row>
    <row r="909" spans="1:8">
      <c r="A909" s="5"/>
      <c r="B909" s="5"/>
      <c r="C909" s="5"/>
      <c r="D909" s="5"/>
      <c r="E909" s="5"/>
      <c r="F909" s="5"/>
      <c r="G909" s="5"/>
      <c r="H909" s="5"/>
    </row>
    <row r="910" spans="1:8">
      <c r="A910" s="5"/>
      <c r="B910" s="5"/>
      <c r="C910" s="5"/>
      <c r="D910" s="5"/>
      <c r="E910" s="5"/>
      <c r="F910" s="5"/>
      <c r="G910" s="5"/>
      <c r="H910" s="5"/>
    </row>
    <row r="911" spans="1:8">
      <c r="A911" s="5"/>
      <c r="B911" s="5"/>
      <c r="C911" s="5"/>
      <c r="D911" s="5"/>
      <c r="E911" s="5"/>
      <c r="F911" s="5"/>
      <c r="G911" s="5"/>
      <c r="H911" s="5"/>
    </row>
    <row r="912" spans="1:8">
      <c r="A912" s="5"/>
      <c r="B912" s="5"/>
      <c r="C912" s="5"/>
      <c r="D912" s="5"/>
      <c r="E912" s="5"/>
      <c r="F912" s="5"/>
      <c r="G912" s="5"/>
      <c r="H912" s="5"/>
    </row>
    <row r="913" spans="1:8">
      <c r="A913" s="5"/>
      <c r="B913" s="5"/>
      <c r="C913" s="5"/>
      <c r="D913" s="5"/>
      <c r="E913" s="5"/>
      <c r="F913" s="5"/>
      <c r="G913" s="5"/>
      <c r="H913" s="5"/>
    </row>
    <row r="914" spans="1:8">
      <c r="A914" s="5"/>
      <c r="B914" s="5"/>
      <c r="C914" s="5"/>
      <c r="D914" s="5"/>
      <c r="E914" s="5"/>
      <c r="F914" s="5"/>
      <c r="G914" s="5"/>
      <c r="H914" s="5"/>
    </row>
    <row r="915" spans="1:8">
      <c r="A915" s="5"/>
      <c r="B915" s="5"/>
      <c r="C915" s="5"/>
      <c r="D915" s="5"/>
      <c r="E915" s="5"/>
      <c r="F915" s="5"/>
      <c r="G915" s="5"/>
      <c r="H915" s="5"/>
    </row>
    <row r="916" spans="1:8">
      <c r="A916" s="5"/>
      <c r="B916" s="5"/>
      <c r="C916" s="5"/>
      <c r="D916" s="5"/>
      <c r="E916" s="5"/>
      <c r="F916" s="5"/>
      <c r="G916" s="5"/>
      <c r="H916" s="5"/>
    </row>
    <row r="917" spans="1:8">
      <c r="A917" s="5"/>
      <c r="B917" s="5"/>
      <c r="C917" s="5"/>
      <c r="D917" s="5"/>
      <c r="E917" s="5"/>
      <c r="F917" s="5"/>
      <c r="G917" s="5"/>
      <c r="H917" s="5"/>
    </row>
    <row r="918" spans="1:8">
      <c r="A918" s="5"/>
      <c r="B918" s="5"/>
      <c r="C918" s="5"/>
      <c r="D918" s="5"/>
      <c r="E918" s="5"/>
      <c r="F918" s="5"/>
      <c r="G918" s="5"/>
      <c r="H918" s="5"/>
    </row>
    <row r="919" spans="1:8">
      <c r="A919" s="5"/>
      <c r="B919" s="5"/>
      <c r="C919" s="5"/>
      <c r="D919" s="5"/>
      <c r="E919" s="5"/>
      <c r="F919" s="5"/>
      <c r="G919" s="5"/>
      <c r="H919" s="5"/>
    </row>
    <row r="920" spans="1:8">
      <c r="A920" s="5"/>
      <c r="B920" s="5"/>
      <c r="C920" s="5"/>
      <c r="D920" s="5"/>
      <c r="E920" s="5"/>
      <c r="F920" s="5"/>
      <c r="G920" s="5"/>
      <c r="H920" s="5"/>
    </row>
    <row r="921" spans="1:8">
      <c r="A921" s="5"/>
      <c r="B921" s="5"/>
      <c r="C921" s="5"/>
      <c r="D921" s="5"/>
      <c r="E921" s="5"/>
      <c r="F921" s="5"/>
      <c r="G921" s="5"/>
      <c r="H921" s="5"/>
    </row>
    <row r="922" spans="1:8">
      <c r="A922" s="5"/>
      <c r="B922" s="5"/>
      <c r="C922" s="5"/>
      <c r="D922" s="5"/>
      <c r="E922" s="5"/>
      <c r="F922" s="5"/>
      <c r="G922" s="5"/>
      <c r="H922" s="5"/>
    </row>
    <row r="923" spans="1:8">
      <c r="A923" s="5"/>
      <c r="B923" s="5"/>
      <c r="C923" s="5"/>
      <c r="D923" s="5"/>
      <c r="E923" s="5"/>
      <c r="F923" s="5"/>
      <c r="G923" s="5"/>
      <c r="H923" s="5"/>
    </row>
    <row r="924" spans="1:8">
      <c r="A924" s="5"/>
      <c r="B924" s="5"/>
      <c r="C924" s="5"/>
      <c r="D924" s="5"/>
      <c r="E924" s="5"/>
      <c r="F924" s="5"/>
      <c r="G924" s="5"/>
      <c r="H924" s="5"/>
    </row>
    <row r="925" spans="1:8">
      <c r="A925" s="5"/>
      <c r="B925" s="5"/>
      <c r="C925" s="5"/>
      <c r="D925" s="5"/>
      <c r="E925" s="5"/>
      <c r="F925" s="5"/>
      <c r="G925" s="5"/>
      <c r="H925" s="5"/>
    </row>
    <row r="926" spans="1:8">
      <c r="A926" s="5"/>
      <c r="B926" s="5"/>
      <c r="C926" s="5"/>
      <c r="D926" s="5"/>
      <c r="E926" s="5"/>
      <c r="F926" s="5"/>
      <c r="G926" s="5"/>
      <c r="H926" s="5"/>
    </row>
    <row r="927" spans="1:8">
      <c r="A927" s="5"/>
      <c r="B927" s="5"/>
      <c r="C927" s="5"/>
      <c r="D927" s="5"/>
      <c r="E927" s="5"/>
      <c r="F927" s="5"/>
      <c r="G927" s="5"/>
      <c r="H927" s="5"/>
    </row>
    <row r="928" spans="1:8">
      <c r="A928" s="5"/>
      <c r="B928" s="5"/>
      <c r="C928" s="5"/>
      <c r="D928" s="5"/>
      <c r="E928" s="5"/>
      <c r="F928" s="5"/>
      <c r="G928" s="5"/>
      <c r="H928" s="5"/>
    </row>
    <row r="929" spans="1:8">
      <c r="A929" s="5"/>
      <c r="B929" s="5"/>
      <c r="C929" s="5"/>
      <c r="D929" s="5"/>
      <c r="E929" s="5"/>
      <c r="F929" s="5"/>
      <c r="G929" s="5"/>
      <c r="H929" s="5"/>
    </row>
    <row r="930" spans="1:8">
      <c r="A930" s="5"/>
      <c r="B930" s="5"/>
      <c r="C930" s="5"/>
      <c r="D930" s="5"/>
      <c r="E930" s="5"/>
      <c r="F930" s="5"/>
      <c r="G930" s="5"/>
      <c r="H930" s="5"/>
    </row>
    <row r="931" spans="1:8">
      <c r="A931" s="5"/>
      <c r="B931" s="5"/>
      <c r="C931" s="5"/>
      <c r="D931" s="5"/>
      <c r="E931" s="5"/>
      <c r="F931" s="5"/>
      <c r="G931" s="5"/>
      <c r="H931" s="5"/>
    </row>
    <row r="932" spans="1:8">
      <c r="A932" s="5"/>
      <c r="B932" s="5"/>
      <c r="C932" s="5"/>
      <c r="D932" s="5"/>
      <c r="E932" s="5"/>
      <c r="F932" s="5"/>
      <c r="G932" s="5"/>
      <c r="H932" s="5"/>
    </row>
    <row r="933" spans="1:8">
      <c r="A933" s="5"/>
      <c r="B933" s="5"/>
      <c r="C933" s="5"/>
      <c r="D933" s="5"/>
      <c r="E933" s="5"/>
      <c r="F933" s="5"/>
      <c r="G933" s="5"/>
      <c r="H933" s="5"/>
    </row>
    <row r="934" spans="1:8">
      <c r="A934" s="5"/>
      <c r="B934" s="5"/>
      <c r="C934" s="5"/>
      <c r="D934" s="5"/>
      <c r="E934" s="5"/>
      <c r="F934" s="5"/>
      <c r="G934" s="5"/>
      <c r="H934" s="5"/>
    </row>
    <row r="935" spans="1:8">
      <c r="A935" s="5"/>
      <c r="B935" s="5"/>
      <c r="C935" s="5"/>
      <c r="D935" s="5"/>
      <c r="E935" s="5"/>
      <c r="F935" s="5"/>
      <c r="G935" s="5"/>
      <c r="H935" s="5"/>
    </row>
    <row r="936" spans="1:8">
      <c r="A936" s="5"/>
      <c r="B936" s="5"/>
      <c r="C936" s="5"/>
      <c r="D936" s="5"/>
      <c r="E936" s="5"/>
      <c r="F936" s="5"/>
      <c r="G936" s="5"/>
      <c r="H936" s="5"/>
    </row>
    <row r="937" spans="1:8">
      <c r="A937" s="5"/>
      <c r="B937" s="5"/>
      <c r="C937" s="5"/>
      <c r="D937" s="5"/>
      <c r="E937" s="5"/>
      <c r="F937" s="5"/>
      <c r="G937" s="5"/>
      <c r="H937" s="5"/>
    </row>
    <row r="938" spans="1:8">
      <c r="A938" s="5"/>
      <c r="B938" s="5"/>
      <c r="C938" s="5"/>
      <c r="D938" s="5"/>
      <c r="E938" s="5"/>
      <c r="F938" s="5"/>
      <c r="G938" s="5"/>
      <c r="H938" s="5"/>
    </row>
    <row r="939" spans="1:8">
      <c r="A939" s="5"/>
      <c r="B939" s="5"/>
      <c r="C939" s="5"/>
      <c r="D939" s="5"/>
      <c r="E939" s="5"/>
      <c r="F939" s="5"/>
      <c r="G939" s="5"/>
      <c r="H939" s="5"/>
    </row>
    <row r="940" spans="1:8">
      <c r="A940" s="5"/>
      <c r="B940" s="5"/>
      <c r="C940" s="5"/>
      <c r="D940" s="5"/>
      <c r="E940" s="5"/>
      <c r="F940" s="5"/>
      <c r="G940" s="5"/>
      <c r="H940" s="5"/>
    </row>
    <row r="941" spans="1:8">
      <c r="A941" s="5"/>
      <c r="B941" s="5"/>
      <c r="C941" s="5"/>
      <c r="D941" s="5"/>
      <c r="E941" s="5"/>
      <c r="F941" s="5"/>
      <c r="G941" s="5"/>
      <c r="H941" s="5"/>
    </row>
    <row r="942" spans="1:8">
      <c r="A942" s="5"/>
      <c r="B942" s="5"/>
      <c r="C942" s="5"/>
      <c r="D942" s="5"/>
      <c r="E942" s="5"/>
      <c r="F942" s="5"/>
      <c r="G942" s="5"/>
      <c r="H942" s="5"/>
    </row>
    <row r="943" spans="1:8">
      <c r="A943" s="5"/>
      <c r="B943" s="5"/>
      <c r="C943" s="5"/>
      <c r="D943" s="5"/>
      <c r="E943" s="5"/>
      <c r="F943" s="5"/>
      <c r="G943" s="5"/>
      <c r="H943" s="5"/>
    </row>
    <row r="944" spans="1:8">
      <c r="A944" s="5"/>
      <c r="B944" s="5"/>
      <c r="C944" s="5"/>
      <c r="D944" s="5"/>
      <c r="E944" s="5"/>
      <c r="F944" s="5"/>
      <c r="G944" s="5"/>
      <c r="H944" s="5"/>
    </row>
    <row r="945" spans="1:8">
      <c r="A945" s="5"/>
      <c r="B945" s="5"/>
      <c r="C945" s="5"/>
      <c r="D945" s="5"/>
      <c r="E945" s="5"/>
      <c r="F945" s="5"/>
      <c r="G945" s="5"/>
      <c r="H945" s="5"/>
    </row>
    <row r="946" spans="1:8">
      <c r="A946" s="5"/>
      <c r="B946" s="5"/>
      <c r="C946" s="5"/>
      <c r="D946" s="5"/>
      <c r="E946" s="5"/>
      <c r="F946" s="5"/>
      <c r="G946" s="5"/>
      <c r="H946" s="5"/>
    </row>
    <row r="947" spans="1:8">
      <c r="A947" s="5"/>
      <c r="B947" s="5"/>
      <c r="C947" s="5"/>
      <c r="D947" s="5"/>
      <c r="E947" s="5"/>
      <c r="F947" s="5"/>
      <c r="G947" s="5"/>
      <c r="H947" s="5"/>
    </row>
    <row r="948" spans="1:8">
      <c r="A948" s="5"/>
      <c r="B948" s="5"/>
      <c r="C948" s="5"/>
      <c r="D948" s="5"/>
      <c r="E948" s="5"/>
      <c r="F948" s="5"/>
      <c r="G948" s="5"/>
      <c r="H948" s="5"/>
    </row>
    <row r="949" spans="1:8">
      <c r="A949" s="5"/>
      <c r="B949" s="5"/>
      <c r="C949" s="5"/>
      <c r="D949" s="5"/>
      <c r="E949" s="5"/>
      <c r="F949" s="5"/>
      <c r="G949" s="5"/>
      <c r="H949" s="5"/>
    </row>
    <row r="950" spans="1:8">
      <c r="A950" s="5"/>
      <c r="B950" s="5"/>
      <c r="C950" s="5"/>
      <c r="D950" s="5"/>
      <c r="E950" s="5"/>
      <c r="F950" s="5"/>
      <c r="G950" s="5"/>
      <c r="H950" s="5"/>
    </row>
    <row r="951" spans="1:8">
      <c r="A951" s="5"/>
      <c r="B951" s="5"/>
      <c r="C951" s="5"/>
      <c r="D951" s="5"/>
      <c r="E951" s="5"/>
      <c r="F951" s="5"/>
      <c r="G951" s="5"/>
      <c r="H951" s="5"/>
    </row>
    <row r="952" spans="1:8">
      <c r="A952" s="5"/>
      <c r="B952" s="5"/>
      <c r="C952" s="5"/>
      <c r="D952" s="5"/>
      <c r="E952" s="5"/>
      <c r="F952" s="5"/>
      <c r="G952" s="5"/>
      <c r="H952" s="5"/>
    </row>
    <row r="953" spans="1:8">
      <c r="A953" s="5"/>
      <c r="B953" s="5"/>
      <c r="C953" s="5"/>
      <c r="D953" s="5"/>
      <c r="E953" s="5"/>
      <c r="F953" s="5"/>
      <c r="G953" s="5"/>
      <c r="H953" s="5"/>
    </row>
    <row r="954" spans="1:8">
      <c r="A954" s="5"/>
      <c r="B954" s="5"/>
      <c r="C954" s="5"/>
      <c r="D954" s="5"/>
      <c r="E954" s="5"/>
      <c r="F954" s="5"/>
      <c r="G954" s="5"/>
      <c r="H954" s="5"/>
    </row>
    <row r="955" spans="1:8">
      <c r="A955" s="5"/>
      <c r="B955" s="5"/>
      <c r="C955" s="5"/>
      <c r="D955" s="5"/>
      <c r="E955" s="5"/>
      <c r="F955" s="5"/>
      <c r="G955" s="5"/>
      <c r="H955" s="5"/>
    </row>
    <row r="956" spans="1:8">
      <c r="A956" s="5"/>
      <c r="B956" s="5"/>
      <c r="C956" s="5"/>
      <c r="D956" s="5"/>
      <c r="E956" s="5"/>
      <c r="F956" s="5"/>
      <c r="G956" s="5"/>
      <c r="H956" s="5"/>
    </row>
    <row r="957" spans="1:8">
      <c r="A957" s="5"/>
      <c r="B957" s="5"/>
      <c r="C957" s="5"/>
      <c r="D957" s="5"/>
      <c r="E957" s="5"/>
      <c r="F957" s="5"/>
      <c r="G957" s="5"/>
      <c r="H957" s="5"/>
    </row>
    <row r="958" spans="1:8">
      <c r="A958" s="5"/>
      <c r="B958" s="5"/>
      <c r="C958" s="5"/>
      <c r="D958" s="5"/>
      <c r="E958" s="5"/>
      <c r="F958" s="5"/>
      <c r="G958" s="5"/>
      <c r="H958" s="5"/>
    </row>
    <row r="959" spans="1:8">
      <c r="A959" s="5"/>
      <c r="B959" s="5"/>
      <c r="C959" s="5"/>
      <c r="D959" s="5"/>
      <c r="E959" s="5"/>
      <c r="F959" s="5"/>
      <c r="G959" s="5"/>
      <c r="H959" s="5"/>
    </row>
    <row r="960" spans="1:8">
      <c r="A960" s="5"/>
      <c r="B960" s="5"/>
      <c r="C960" s="5"/>
      <c r="D960" s="5"/>
      <c r="E960" s="5"/>
      <c r="F960" s="5"/>
      <c r="G960" s="5"/>
      <c r="H960" s="5"/>
    </row>
    <row r="961" spans="1:8">
      <c r="A961" s="5"/>
      <c r="B961" s="5"/>
      <c r="C961" s="5"/>
      <c r="D961" s="5"/>
      <c r="E961" s="5"/>
      <c r="F961" s="5"/>
      <c r="G961" s="5"/>
      <c r="H961" s="5"/>
    </row>
    <row r="962" spans="1:8">
      <c r="A962" s="5"/>
      <c r="B962" s="5"/>
      <c r="C962" s="5"/>
      <c r="D962" s="5"/>
      <c r="E962" s="5"/>
      <c r="F962" s="5"/>
      <c r="G962" s="5"/>
      <c r="H962" s="5"/>
    </row>
    <row r="963" spans="1:8">
      <c r="A963" s="5"/>
      <c r="B963" s="5"/>
      <c r="C963" s="5"/>
      <c r="D963" s="5"/>
      <c r="E963" s="5"/>
      <c r="F963" s="5"/>
      <c r="G963" s="5"/>
      <c r="H963" s="5"/>
    </row>
    <row r="964" spans="1:8">
      <c r="A964" s="5"/>
      <c r="B964" s="5"/>
      <c r="C964" s="5"/>
      <c r="D964" s="5"/>
      <c r="E964" s="5"/>
      <c r="F964" s="5"/>
      <c r="G964" s="5"/>
      <c r="H964" s="5"/>
    </row>
    <row r="965" spans="1:8">
      <c r="A965" s="5"/>
      <c r="B965" s="5"/>
      <c r="C965" s="5"/>
      <c r="D965" s="5"/>
      <c r="E965" s="5"/>
      <c r="F965" s="5"/>
      <c r="G965" s="5"/>
      <c r="H965" s="5"/>
    </row>
    <row r="966" spans="1:8">
      <c r="A966" s="5"/>
      <c r="B966" s="5"/>
      <c r="C966" s="5"/>
      <c r="D966" s="5"/>
      <c r="E966" s="5"/>
      <c r="F966" s="5"/>
      <c r="G966" s="5"/>
      <c r="H966" s="5"/>
    </row>
    <row r="967" spans="1:8">
      <c r="A967" s="5"/>
      <c r="B967" s="5"/>
      <c r="C967" s="5"/>
      <c r="D967" s="5"/>
      <c r="E967" s="5"/>
      <c r="F967" s="5"/>
      <c r="G967" s="5"/>
      <c r="H967" s="5"/>
    </row>
    <row r="968" spans="1:8">
      <c r="A968" s="5"/>
      <c r="B968" s="5"/>
      <c r="C968" s="5"/>
      <c r="D968" s="5"/>
      <c r="E968" s="5"/>
      <c r="F968" s="5"/>
      <c r="G968" s="5"/>
      <c r="H968" s="5"/>
    </row>
    <row r="969" spans="1:8">
      <c r="A969" s="5"/>
      <c r="B969" s="5"/>
      <c r="C969" s="5"/>
      <c r="D969" s="5"/>
      <c r="E969" s="5"/>
      <c r="F969" s="5"/>
      <c r="G969" s="5"/>
      <c r="H969" s="5"/>
    </row>
    <row r="970" spans="1:8">
      <c r="A970" s="5"/>
      <c r="B970" s="5"/>
      <c r="C970" s="5"/>
      <c r="D970" s="5"/>
      <c r="E970" s="5"/>
      <c r="F970" s="5"/>
      <c r="G970" s="5"/>
      <c r="H970" s="5"/>
    </row>
    <row r="971" spans="1:8">
      <c r="A971" s="5"/>
      <c r="B971" s="5"/>
      <c r="C971" s="5"/>
      <c r="D971" s="5"/>
      <c r="E971" s="5"/>
      <c r="F971" s="5"/>
      <c r="G971" s="5"/>
      <c r="H971" s="5"/>
    </row>
    <row r="972" spans="1:8">
      <c r="A972" s="5"/>
      <c r="B972" s="5"/>
      <c r="C972" s="5"/>
      <c r="D972" s="5"/>
      <c r="E972" s="5"/>
      <c r="F972" s="5"/>
      <c r="G972" s="5"/>
      <c r="H972" s="5"/>
    </row>
    <row r="973" spans="1:8">
      <c r="A973" s="5"/>
      <c r="B973" s="5"/>
      <c r="C973" s="5"/>
      <c r="D973" s="5"/>
      <c r="E973" s="5"/>
      <c r="F973" s="5"/>
      <c r="G973" s="5"/>
      <c r="H973" s="5"/>
    </row>
    <row r="974" spans="1:8">
      <c r="A974" s="5"/>
      <c r="B974" s="5"/>
      <c r="C974" s="5"/>
      <c r="D974" s="5"/>
      <c r="E974" s="5"/>
      <c r="F974" s="5"/>
      <c r="G974" s="5"/>
      <c r="H974" s="5"/>
    </row>
    <row r="975" spans="1:8">
      <c r="A975" s="5"/>
      <c r="B975" s="5"/>
      <c r="C975" s="5"/>
      <c r="D975" s="5"/>
      <c r="E975" s="5"/>
      <c r="F975" s="5"/>
      <c r="G975" s="5"/>
      <c r="H975" s="5"/>
    </row>
    <row r="976" spans="1:8">
      <c r="A976" s="5"/>
      <c r="B976" s="5"/>
      <c r="C976" s="5"/>
      <c r="D976" s="5"/>
      <c r="E976" s="5"/>
      <c r="F976" s="5"/>
      <c r="G976" s="5"/>
      <c r="H976" s="5"/>
    </row>
    <row r="977" spans="1:8">
      <c r="A977" s="5"/>
      <c r="B977" s="5"/>
      <c r="C977" s="5"/>
      <c r="D977" s="5"/>
      <c r="E977" s="5"/>
      <c r="F977" s="5"/>
      <c r="G977" s="5"/>
      <c r="H977" s="5"/>
    </row>
    <row r="978" spans="1:8">
      <c r="A978" s="5"/>
      <c r="B978" s="5"/>
      <c r="C978" s="5"/>
      <c r="D978" s="5"/>
      <c r="E978" s="5"/>
      <c r="F978" s="5"/>
      <c r="G978" s="5"/>
      <c r="H978" s="5"/>
    </row>
    <row r="979" spans="1:8">
      <c r="A979" s="5"/>
      <c r="B979" s="5"/>
      <c r="C979" s="5"/>
      <c r="D979" s="5"/>
      <c r="E979" s="5"/>
      <c r="F979" s="5"/>
      <c r="G979" s="5"/>
      <c r="H979" s="5"/>
    </row>
    <row r="980" spans="1:8">
      <c r="A980" s="5"/>
      <c r="B980" s="5"/>
      <c r="C980" s="5"/>
      <c r="D980" s="5"/>
      <c r="E980" s="5"/>
      <c r="F980" s="5"/>
      <c r="G980" s="5"/>
      <c r="H980" s="5"/>
    </row>
    <row r="981" spans="1:8">
      <c r="A981" s="5"/>
      <c r="B981" s="5"/>
      <c r="C981" s="5"/>
      <c r="D981" s="5"/>
      <c r="E981" s="5"/>
      <c r="F981" s="5"/>
      <c r="G981" s="5"/>
      <c r="H981" s="5"/>
    </row>
    <row r="982" spans="1:8">
      <c r="A982" s="5"/>
      <c r="B982" s="5"/>
      <c r="C982" s="5"/>
      <c r="D982" s="5"/>
      <c r="E982" s="5"/>
      <c r="F982" s="5"/>
      <c r="G982" s="5"/>
      <c r="H982" s="5"/>
    </row>
    <row r="983" spans="1:8">
      <c r="A983" s="5"/>
      <c r="B983" s="5"/>
      <c r="C983" s="5"/>
      <c r="D983" s="5"/>
      <c r="E983" s="5"/>
      <c r="F983" s="5"/>
      <c r="G983" s="5"/>
      <c r="H983" s="5"/>
    </row>
    <row r="984" spans="1:8">
      <c r="A984" s="5"/>
      <c r="B984" s="5"/>
      <c r="C984" s="5"/>
      <c r="D984" s="5"/>
      <c r="E984" s="5"/>
      <c r="F984" s="5"/>
      <c r="G984" s="5"/>
      <c r="H984" s="5"/>
    </row>
    <row r="985" spans="1:8">
      <c r="A985" s="5"/>
      <c r="B985" s="5"/>
      <c r="C985" s="5"/>
      <c r="D985" s="5"/>
      <c r="E985" s="5"/>
      <c r="F985" s="5"/>
      <c r="G985" s="5"/>
      <c r="H985" s="5"/>
    </row>
    <row r="986" spans="1:8">
      <c r="A986" s="5"/>
      <c r="B986" s="5"/>
      <c r="C986" s="5"/>
      <c r="D986" s="5"/>
      <c r="E986" s="5"/>
      <c r="F986" s="5"/>
      <c r="G986" s="5"/>
      <c r="H986" s="5"/>
    </row>
    <row r="987" spans="1:8">
      <c r="A987" s="5"/>
      <c r="B987" s="5"/>
      <c r="C987" s="5"/>
      <c r="D987" s="5"/>
      <c r="E987" s="5"/>
      <c r="F987" s="5"/>
      <c r="G987" s="5"/>
      <c r="H987" s="5"/>
    </row>
    <row r="988" spans="1:8">
      <c r="A988" s="5"/>
      <c r="B988" s="5"/>
      <c r="C988" s="5"/>
      <c r="D988" s="5"/>
      <c r="E988" s="5"/>
      <c r="F988" s="5"/>
      <c r="G988" s="5"/>
      <c r="H988" s="5"/>
    </row>
    <row r="989" spans="1:8">
      <c r="A989" s="5"/>
      <c r="B989" s="5"/>
      <c r="C989" s="5"/>
      <c r="D989" s="5"/>
      <c r="E989" s="5"/>
      <c r="F989" s="5"/>
      <c r="G989" s="5"/>
      <c r="H989" s="5"/>
    </row>
    <row r="990" spans="1:8">
      <c r="A990" s="5"/>
      <c r="B990" s="5"/>
      <c r="C990" s="5"/>
      <c r="D990" s="5"/>
      <c r="E990" s="5"/>
      <c r="F990" s="5"/>
      <c r="G990" s="5"/>
      <c r="H990" s="5"/>
    </row>
    <row r="991" spans="1:8">
      <c r="A991" s="5"/>
      <c r="B991" s="5"/>
      <c r="C991" s="5"/>
      <c r="D991" s="5"/>
      <c r="E991" s="5"/>
      <c r="F991" s="5"/>
      <c r="G991" s="5"/>
      <c r="H991" s="5"/>
    </row>
    <row r="992" spans="1:8">
      <c r="A992" s="5"/>
      <c r="B992" s="5"/>
      <c r="C992" s="5"/>
      <c r="D992" s="5"/>
      <c r="E992" s="5"/>
      <c r="F992" s="5"/>
      <c r="G992" s="5"/>
      <c r="H992" s="5"/>
    </row>
    <row r="993" spans="1:8">
      <c r="A993" s="5"/>
      <c r="B993" s="5"/>
      <c r="C993" s="5"/>
      <c r="D993" s="5"/>
      <c r="E993" s="5"/>
      <c r="F993" s="5"/>
      <c r="G993" s="5"/>
      <c r="H993" s="5"/>
    </row>
    <row r="994" spans="1:8">
      <c r="A994" s="5"/>
      <c r="B994" s="5"/>
      <c r="C994" s="5"/>
      <c r="D994" s="5"/>
      <c r="E994" s="5"/>
      <c r="F994" s="5"/>
      <c r="G994" s="5"/>
      <c r="H994" s="5"/>
    </row>
    <row r="995" spans="1:8">
      <c r="A995" s="5"/>
      <c r="B995" s="5"/>
      <c r="C995" s="5"/>
      <c r="D995" s="5"/>
      <c r="E995" s="5"/>
      <c r="F995" s="5"/>
      <c r="G995" s="5"/>
      <c r="H995" s="5"/>
    </row>
    <row r="996" spans="1:8">
      <c r="A996" s="5"/>
      <c r="B996" s="5"/>
      <c r="C996" s="5"/>
      <c r="D996" s="5"/>
      <c r="E996" s="5"/>
      <c r="F996" s="5"/>
      <c r="G996" s="5"/>
      <c r="H996" s="5"/>
    </row>
  </sheetData>
  <mergeCells count="4">
    <mergeCell ref="A2:H2"/>
    <mergeCell ref="A3:H3"/>
    <mergeCell ref="A5:A6"/>
    <mergeCell ref="B5:H5"/>
  </mergeCells>
  <hyperlinks>
    <hyperlink ref="A1" location="Índice!A1" display="Voltar ao Índice"/>
  </hyperlinks>
  <pageMargins left="0.78740157480314965" right="0.78740157480314965" top="1.1811023622047245" bottom="0.78740157480314965" header="0" footer="0"/>
  <pageSetup paperSize="9" orientation="portrait" horizontalDpi="1200" verticalDpi="1200" r:id="rId1"/>
  <headerFooter alignWithMargins="0"/>
</worksheet>
</file>

<file path=xl/worksheets/sheet83.xml><?xml version="1.0" encoding="utf-8"?>
<worksheet xmlns="http://schemas.openxmlformats.org/spreadsheetml/2006/main" xmlns:r="http://schemas.openxmlformats.org/officeDocument/2006/relationships">
  <dimension ref="A1:N947"/>
  <sheetViews>
    <sheetView workbookViewId="0"/>
  </sheetViews>
  <sheetFormatPr defaultRowHeight="12.75"/>
  <cols>
    <col min="1" max="1" width="24.28515625" style="1" customWidth="1"/>
    <col min="2" max="4" width="8.28515625" style="1" customWidth="1"/>
    <col min="5" max="5" width="11" style="1" customWidth="1"/>
    <col min="6" max="6" width="8.5703125" style="1" customWidth="1"/>
    <col min="7" max="7" width="8" style="1" customWidth="1"/>
    <col min="8" max="8" width="10" style="1" customWidth="1"/>
    <col min="9" max="9" width="4.85546875" style="1177" customWidth="1"/>
    <col min="10" max="14" width="9.140625" style="1177"/>
    <col min="15" max="256" width="9.140625" style="1"/>
    <col min="257" max="257" width="24.28515625" style="1" customWidth="1"/>
    <col min="258" max="260" width="8.28515625" style="1" customWidth="1"/>
    <col min="261" max="261" width="11" style="1" customWidth="1"/>
    <col min="262" max="262" width="8.5703125" style="1" customWidth="1"/>
    <col min="263" max="263" width="8" style="1" customWidth="1"/>
    <col min="264" max="264" width="10" style="1" customWidth="1"/>
    <col min="265" max="265" width="4.85546875" style="1" customWidth="1"/>
    <col min="266" max="512" width="9.140625" style="1"/>
    <col min="513" max="513" width="24.28515625" style="1" customWidth="1"/>
    <col min="514" max="516" width="8.28515625" style="1" customWidth="1"/>
    <col min="517" max="517" width="11" style="1" customWidth="1"/>
    <col min="518" max="518" width="8.5703125" style="1" customWidth="1"/>
    <col min="519" max="519" width="8" style="1" customWidth="1"/>
    <col min="520" max="520" width="10" style="1" customWidth="1"/>
    <col min="521" max="521" width="4.85546875" style="1" customWidth="1"/>
    <col min="522" max="768" width="9.140625" style="1"/>
    <col min="769" max="769" width="24.28515625" style="1" customWidth="1"/>
    <col min="770" max="772" width="8.28515625" style="1" customWidth="1"/>
    <col min="773" max="773" width="11" style="1" customWidth="1"/>
    <col min="774" max="774" width="8.5703125" style="1" customWidth="1"/>
    <col min="775" max="775" width="8" style="1" customWidth="1"/>
    <col min="776" max="776" width="10" style="1" customWidth="1"/>
    <col min="777" max="777" width="4.85546875" style="1" customWidth="1"/>
    <col min="778" max="1024" width="9.140625" style="1"/>
    <col min="1025" max="1025" width="24.28515625" style="1" customWidth="1"/>
    <col min="1026" max="1028" width="8.28515625" style="1" customWidth="1"/>
    <col min="1029" max="1029" width="11" style="1" customWidth="1"/>
    <col min="1030" max="1030" width="8.5703125" style="1" customWidth="1"/>
    <col min="1031" max="1031" width="8" style="1" customWidth="1"/>
    <col min="1032" max="1032" width="10" style="1" customWidth="1"/>
    <col min="1033" max="1033" width="4.85546875" style="1" customWidth="1"/>
    <col min="1034" max="1280" width="9.140625" style="1"/>
    <col min="1281" max="1281" width="24.28515625" style="1" customWidth="1"/>
    <col min="1282" max="1284" width="8.28515625" style="1" customWidth="1"/>
    <col min="1285" max="1285" width="11" style="1" customWidth="1"/>
    <col min="1286" max="1286" width="8.5703125" style="1" customWidth="1"/>
    <col min="1287" max="1287" width="8" style="1" customWidth="1"/>
    <col min="1288" max="1288" width="10" style="1" customWidth="1"/>
    <col min="1289" max="1289" width="4.85546875" style="1" customWidth="1"/>
    <col min="1290" max="1536" width="9.140625" style="1"/>
    <col min="1537" max="1537" width="24.28515625" style="1" customWidth="1"/>
    <col min="1538" max="1540" width="8.28515625" style="1" customWidth="1"/>
    <col min="1541" max="1541" width="11" style="1" customWidth="1"/>
    <col min="1542" max="1542" width="8.5703125" style="1" customWidth="1"/>
    <col min="1543" max="1543" width="8" style="1" customWidth="1"/>
    <col min="1544" max="1544" width="10" style="1" customWidth="1"/>
    <col min="1545" max="1545" width="4.85546875" style="1" customWidth="1"/>
    <col min="1546" max="1792" width="9.140625" style="1"/>
    <col min="1793" max="1793" width="24.28515625" style="1" customWidth="1"/>
    <col min="1794" max="1796" width="8.28515625" style="1" customWidth="1"/>
    <col min="1797" max="1797" width="11" style="1" customWidth="1"/>
    <col min="1798" max="1798" width="8.5703125" style="1" customWidth="1"/>
    <col min="1799" max="1799" width="8" style="1" customWidth="1"/>
    <col min="1800" max="1800" width="10" style="1" customWidth="1"/>
    <col min="1801" max="1801" width="4.85546875" style="1" customWidth="1"/>
    <col min="1802" max="2048" width="9.140625" style="1"/>
    <col min="2049" max="2049" width="24.28515625" style="1" customWidth="1"/>
    <col min="2050" max="2052" width="8.28515625" style="1" customWidth="1"/>
    <col min="2053" max="2053" width="11" style="1" customWidth="1"/>
    <col min="2054" max="2054" width="8.5703125" style="1" customWidth="1"/>
    <col min="2055" max="2055" width="8" style="1" customWidth="1"/>
    <col min="2056" max="2056" width="10" style="1" customWidth="1"/>
    <col min="2057" max="2057" width="4.85546875" style="1" customWidth="1"/>
    <col min="2058" max="2304" width="9.140625" style="1"/>
    <col min="2305" max="2305" width="24.28515625" style="1" customWidth="1"/>
    <col min="2306" max="2308" width="8.28515625" style="1" customWidth="1"/>
    <col min="2309" max="2309" width="11" style="1" customWidth="1"/>
    <col min="2310" max="2310" width="8.5703125" style="1" customWidth="1"/>
    <col min="2311" max="2311" width="8" style="1" customWidth="1"/>
    <col min="2312" max="2312" width="10" style="1" customWidth="1"/>
    <col min="2313" max="2313" width="4.85546875" style="1" customWidth="1"/>
    <col min="2314" max="2560" width="9.140625" style="1"/>
    <col min="2561" max="2561" width="24.28515625" style="1" customWidth="1"/>
    <col min="2562" max="2564" width="8.28515625" style="1" customWidth="1"/>
    <col min="2565" max="2565" width="11" style="1" customWidth="1"/>
    <col min="2566" max="2566" width="8.5703125" style="1" customWidth="1"/>
    <col min="2567" max="2567" width="8" style="1" customWidth="1"/>
    <col min="2568" max="2568" width="10" style="1" customWidth="1"/>
    <col min="2569" max="2569" width="4.85546875" style="1" customWidth="1"/>
    <col min="2570" max="2816" width="9.140625" style="1"/>
    <col min="2817" max="2817" width="24.28515625" style="1" customWidth="1"/>
    <col min="2818" max="2820" width="8.28515625" style="1" customWidth="1"/>
    <col min="2821" max="2821" width="11" style="1" customWidth="1"/>
    <col min="2822" max="2822" width="8.5703125" style="1" customWidth="1"/>
    <col min="2823" max="2823" width="8" style="1" customWidth="1"/>
    <col min="2824" max="2824" width="10" style="1" customWidth="1"/>
    <col min="2825" max="2825" width="4.85546875" style="1" customWidth="1"/>
    <col min="2826" max="3072" width="9.140625" style="1"/>
    <col min="3073" max="3073" width="24.28515625" style="1" customWidth="1"/>
    <col min="3074" max="3076" width="8.28515625" style="1" customWidth="1"/>
    <col min="3077" max="3077" width="11" style="1" customWidth="1"/>
    <col min="3078" max="3078" width="8.5703125" style="1" customWidth="1"/>
    <col min="3079" max="3079" width="8" style="1" customWidth="1"/>
    <col min="3080" max="3080" width="10" style="1" customWidth="1"/>
    <col min="3081" max="3081" width="4.85546875" style="1" customWidth="1"/>
    <col min="3082" max="3328" width="9.140625" style="1"/>
    <col min="3329" max="3329" width="24.28515625" style="1" customWidth="1"/>
    <col min="3330" max="3332" width="8.28515625" style="1" customWidth="1"/>
    <col min="3333" max="3333" width="11" style="1" customWidth="1"/>
    <col min="3334" max="3334" width="8.5703125" style="1" customWidth="1"/>
    <col min="3335" max="3335" width="8" style="1" customWidth="1"/>
    <col min="3336" max="3336" width="10" style="1" customWidth="1"/>
    <col min="3337" max="3337" width="4.85546875" style="1" customWidth="1"/>
    <col min="3338" max="3584" width="9.140625" style="1"/>
    <col min="3585" max="3585" width="24.28515625" style="1" customWidth="1"/>
    <col min="3586" max="3588" width="8.28515625" style="1" customWidth="1"/>
    <col min="3589" max="3589" width="11" style="1" customWidth="1"/>
    <col min="3590" max="3590" width="8.5703125" style="1" customWidth="1"/>
    <col min="3591" max="3591" width="8" style="1" customWidth="1"/>
    <col min="3592" max="3592" width="10" style="1" customWidth="1"/>
    <col min="3593" max="3593" width="4.85546875" style="1" customWidth="1"/>
    <col min="3594" max="3840" width="9.140625" style="1"/>
    <col min="3841" max="3841" width="24.28515625" style="1" customWidth="1"/>
    <col min="3842" max="3844" width="8.28515625" style="1" customWidth="1"/>
    <col min="3845" max="3845" width="11" style="1" customWidth="1"/>
    <col min="3846" max="3846" width="8.5703125" style="1" customWidth="1"/>
    <col min="3847" max="3847" width="8" style="1" customWidth="1"/>
    <col min="3848" max="3848" width="10" style="1" customWidth="1"/>
    <col min="3849" max="3849" width="4.85546875" style="1" customWidth="1"/>
    <col min="3850" max="4096" width="9.140625" style="1"/>
    <col min="4097" max="4097" width="24.28515625" style="1" customWidth="1"/>
    <col min="4098" max="4100" width="8.28515625" style="1" customWidth="1"/>
    <col min="4101" max="4101" width="11" style="1" customWidth="1"/>
    <col min="4102" max="4102" width="8.5703125" style="1" customWidth="1"/>
    <col min="4103" max="4103" width="8" style="1" customWidth="1"/>
    <col min="4104" max="4104" width="10" style="1" customWidth="1"/>
    <col min="4105" max="4105" width="4.85546875" style="1" customWidth="1"/>
    <col min="4106" max="4352" width="9.140625" style="1"/>
    <col min="4353" max="4353" width="24.28515625" style="1" customWidth="1"/>
    <col min="4354" max="4356" width="8.28515625" style="1" customWidth="1"/>
    <col min="4357" max="4357" width="11" style="1" customWidth="1"/>
    <col min="4358" max="4358" width="8.5703125" style="1" customWidth="1"/>
    <col min="4359" max="4359" width="8" style="1" customWidth="1"/>
    <col min="4360" max="4360" width="10" style="1" customWidth="1"/>
    <col min="4361" max="4361" width="4.85546875" style="1" customWidth="1"/>
    <col min="4362" max="4608" width="9.140625" style="1"/>
    <col min="4609" max="4609" width="24.28515625" style="1" customWidth="1"/>
    <col min="4610" max="4612" width="8.28515625" style="1" customWidth="1"/>
    <col min="4613" max="4613" width="11" style="1" customWidth="1"/>
    <col min="4614" max="4614" width="8.5703125" style="1" customWidth="1"/>
    <col min="4615" max="4615" width="8" style="1" customWidth="1"/>
    <col min="4616" max="4616" width="10" style="1" customWidth="1"/>
    <col min="4617" max="4617" width="4.85546875" style="1" customWidth="1"/>
    <col min="4618" max="4864" width="9.140625" style="1"/>
    <col min="4865" max="4865" width="24.28515625" style="1" customWidth="1"/>
    <col min="4866" max="4868" width="8.28515625" style="1" customWidth="1"/>
    <col min="4869" max="4869" width="11" style="1" customWidth="1"/>
    <col min="4870" max="4870" width="8.5703125" style="1" customWidth="1"/>
    <col min="4871" max="4871" width="8" style="1" customWidth="1"/>
    <col min="4872" max="4872" width="10" style="1" customWidth="1"/>
    <col min="4873" max="4873" width="4.85546875" style="1" customWidth="1"/>
    <col min="4874" max="5120" width="9.140625" style="1"/>
    <col min="5121" max="5121" width="24.28515625" style="1" customWidth="1"/>
    <col min="5122" max="5124" width="8.28515625" style="1" customWidth="1"/>
    <col min="5125" max="5125" width="11" style="1" customWidth="1"/>
    <col min="5126" max="5126" width="8.5703125" style="1" customWidth="1"/>
    <col min="5127" max="5127" width="8" style="1" customWidth="1"/>
    <col min="5128" max="5128" width="10" style="1" customWidth="1"/>
    <col min="5129" max="5129" width="4.85546875" style="1" customWidth="1"/>
    <col min="5130" max="5376" width="9.140625" style="1"/>
    <col min="5377" max="5377" width="24.28515625" style="1" customWidth="1"/>
    <col min="5378" max="5380" width="8.28515625" style="1" customWidth="1"/>
    <col min="5381" max="5381" width="11" style="1" customWidth="1"/>
    <col min="5382" max="5382" width="8.5703125" style="1" customWidth="1"/>
    <col min="5383" max="5383" width="8" style="1" customWidth="1"/>
    <col min="5384" max="5384" width="10" style="1" customWidth="1"/>
    <col min="5385" max="5385" width="4.85546875" style="1" customWidth="1"/>
    <col min="5386" max="5632" width="9.140625" style="1"/>
    <col min="5633" max="5633" width="24.28515625" style="1" customWidth="1"/>
    <col min="5634" max="5636" width="8.28515625" style="1" customWidth="1"/>
    <col min="5637" max="5637" width="11" style="1" customWidth="1"/>
    <col min="5638" max="5638" width="8.5703125" style="1" customWidth="1"/>
    <col min="5639" max="5639" width="8" style="1" customWidth="1"/>
    <col min="5640" max="5640" width="10" style="1" customWidth="1"/>
    <col min="5641" max="5641" width="4.85546875" style="1" customWidth="1"/>
    <col min="5642" max="5888" width="9.140625" style="1"/>
    <col min="5889" max="5889" width="24.28515625" style="1" customWidth="1"/>
    <col min="5890" max="5892" width="8.28515625" style="1" customWidth="1"/>
    <col min="5893" max="5893" width="11" style="1" customWidth="1"/>
    <col min="5894" max="5894" width="8.5703125" style="1" customWidth="1"/>
    <col min="5895" max="5895" width="8" style="1" customWidth="1"/>
    <col min="5896" max="5896" width="10" style="1" customWidth="1"/>
    <col min="5897" max="5897" width="4.85546875" style="1" customWidth="1"/>
    <col min="5898" max="6144" width="9.140625" style="1"/>
    <col min="6145" max="6145" width="24.28515625" style="1" customWidth="1"/>
    <col min="6146" max="6148" width="8.28515625" style="1" customWidth="1"/>
    <col min="6149" max="6149" width="11" style="1" customWidth="1"/>
    <col min="6150" max="6150" width="8.5703125" style="1" customWidth="1"/>
    <col min="6151" max="6151" width="8" style="1" customWidth="1"/>
    <col min="6152" max="6152" width="10" style="1" customWidth="1"/>
    <col min="6153" max="6153" width="4.85546875" style="1" customWidth="1"/>
    <col min="6154" max="6400" width="9.140625" style="1"/>
    <col min="6401" max="6401" width="24.28515625" style="1" customWidth="1"/>
    <col min="6402" max="6404" width="8.28515625" style="1" customWidth="1"/>
    <col min="6405" max="6405" width="11" style="1" customWidth="1"/>
    <col min="6406" max="6406" width="8.5703125" style="1" customWidth="1"/>
    <col min="6407" max="6407" width="8" style="1" customWidth="1"/>
    <col min="6408" max="6408" width="10" style="1" customWidth="1"/>
    <col min="6409" max="6409" width="4.85546875" style="1" customWidth="1"/>
    <col min="6410" max="6656" width="9.140625" style="1"/>
    <col min="6657" max="6657" width="24.28515625" style="1" customWidth="1"/>
    <col min="6658" max="6660" width="8.28515625" style="1" customWidth="1"/>
    <col min="6661" max="6661" width="11" style="1" customWidth="1"/>
    <col min="6662" max="6662" width="8.5703125" style="1" customWidth="1"/>
    <col min="6663" max="6663" width="8" style="1" customWidth="1"/>
    <col min="6664" max="6664" width="10" style="1" customWidth="1"/>
    <col min="6665" max="6665" width="4.85546875" style="1" customWidth="1"/>
    <col min="6666" max="6912" width="9.140625" style="1"/>
    <col min="6913" max="6913" width="24.28515625" style="1" customWidth="1"/>
    <col min="6914" max="6916" width="8.28515625" style="1" customWidth="1"/>
    <col min="6917" max="6917" width="11" style="1" customWidth="1"/>
    <col min="6918" max="6918" width="8.5703125" style="1" customWidth="1"/>
    <col min="6919" max="6919" width="8" style="1" customWidth="1"/>
    <col min="6920" max="6920" width="10" style="1" customWidth="1"/>
    <col min="6921" max="6921" width="4.85546875" style="1" customWidth="1"/>
    <col min="6922" max="7168" width="9.140625" style="1"/>
    <col min="7169" max="7169" width="24.28515625" style="1" customWidth="1"/>
    <col min="7170" max="7172" width="8.28515625" style="1" customWidth="1"/>
    <col min="7173" max="7173" width="11" style="1" customWidth="1"/>
    <col min="7174" max="7174" width="8.5703125" style="1" customWidth="1"/>
    <col min="7175" max="7175" width="8" style="1" customWidth="1"/>
    <col min="7176" max="7176" width="10" style="1" customWidth="1"/>
    <col min="7177" max="7177" width="4.85546875" style="1" customWidth="1"/>
    <col min="7178" max="7424" width="9.140625" style="1"/>
    <col min="7425" max="7425" width="24.28515625" style="1" customWidth="1"/>
    <col min="7426" max="7428" width="8.28515625" style="1" customWidth="1"/>
    <col min="7429" max="7429" width="11" style="1" customWidth="1"/>
    <col min="7430" max="7430" width="8.5703125" style="1" customWidth="1"/>
    <col min="7431" max="7431" width="8" style="1" customWidth="1"/>
    <col min="7432" max="7432" width="10" style="1" customWidth="1"/>
    <col min="7433" max="7433" width="4.85546875" style="1" customWidth="1"/>
    <col min="7434" max="7680" width="9.140625" style="1"/>
    <col min="7681" max="7681" width="24.28515625" style="1" customWidth="1"/>
    <col min="7682" max="7684" width="8.28515625" style="1" customWidth="1"/>
    <col min="7685" max="7685" width="11" style="1" customWidth="1"/>
    <col min="7686" max="7686" width="8.5703125" style="1" customWidth="1"/>
    <col min="7687" max="7687" width="8" style="1" customWidth="1"/>
    <col min="7688" max="7688" width="10" style="1" customWidth="1"/>
    <col min="7689" max="7689" width="4.85546875" style="1" customWidth="1"/>
    <col min="7690" max="7936" width="9.140625" style="1"/>
    <col min="7937" max="7937" width="24.28515625" style="1" customWidth="1"/>
    <col min="7938" max="7940" width="8.28515625" style="1" customWidth="1"/>
    <col min="7941" max="7941" width="11" style="1" customWidth="1"/>
    <col min="7942" max="7942" width="8.5703125" style="1" customWidth="1"/>
    <col min="7943" max="7943" width="8" style="1" customWidth="1"/>
    <col min="7944" max="7944" width="10" style="1" customWidth="1"/>
    <col min="7945" max="7945" width="4.85546875" style="1" customWidth="1"/>
    <col min="7946" max="8192" width="9.140625" style="1"/>
    <col min="8193" max="8193" width="24.28515625" style="1" customWidth="1"/>
    <col min="8194" max="8196" width="8.28515625" style="1" customWidth="1"/>
    <col min="8197" max="8197" width="11" style="1" customWidth="1"/>
    <col min="8198" max="8198" width="8.5703125" style="1" customWidth="1"/>
    <col min="8199" max="8199" width="8" style="1" customWidth="1"/>
    <col min="8200" max="8200" width="10" style="1" customWidth="1"/>
    <col min="8201" max="8201" width="4.85546875" style="1" customWidth="1"/>
    <col min="8202" max="8448" width="9.140625" style="1"/>
    <col min="8449" max="8449" width="24.28515625" style="1" customWidth="1"/>
    <col min="8450" max="8452" width="8.28515625" style="1" customWidth="1"/>
    <col min="8453" max="8453" width="11" style="1" customWidth="1"/>
    <col min="8454" max="8454" width="8.5703125" style="1" customWidth="1"/>
    <col min="8455" max="8455" width="8" style="1" customWidth="1"/>
    <col min="8456" max="8456" width="10" style="1" customWidth="1"/>
    <col min="8457" max="8457" width="4.85546875" style="1" customWidth="1"/>
    <col min="8458" max="8704" width="9.140625" style="1"/>
    <col min="8705" max="8705" width="24.28515625" style="1" customWidth="1"/>
    <col min="8706" max="8708" width="8.28515625" style="1" customWidth="1"/>
    <col min="8709" max="8709" width="11" style="1" customWidth="1"/>
    <col min="8710" max="8710" width="8.5703125" style="1" customWidth="1"/>
    <col min="8711" max="8711" width="8" style="1" customWidth="1"/>
    <col min="8712" max="8712" width="10" style="1" customWidth="1"/>
    <col min="8713" max="8713" width="4.85546875" style="1" customWidth="1"/>
    <col min="8714" max="8960" width="9.140625" style="1"/>
    <col min="8961" max="8961" width="24.28515625" style="1" customWidth="1"/>
    <col min="8962" max="8964" width="8.28515625" style="1" customWidth="1"/>
    <col min="8965" max="8965" width="11" style="1" customWidth="1"/>
    <col min="8966" max="8966" width="8.5703125" style="1" customWidth="1"/>
    <col min="8967" max="8967" width="8" style="1" customWidth="1"/>
    <col min="8968" max="8968" width="10" style="1" customWidth="1"/>
    <col min="8969" max="8969" width="4.85546875" style="1" customWidth="1"/>
    <col min="8970" max="9216" width="9.140625" style="1"/>
    <col min="9217" max="9217" width="24.28515625" style="1" customWidth="1"/>
    <col min="9218" max="9220" width="8.28515625" style="1" customWidth="1"/>
    <col min="9221" max="9221" width="11" style="1" customWidth="1"/>
    <col min="9222" max="9222" width="8.5703125" style="1" customWidth="1"/>
    <col min="9223" max="9223" width="8" style="1" customWidth="1"/>
    <col min="9224" max="9224" width="10" style="1" customWidth="1"/>
    <col min="9225" max="9225" width="4.85546875" style="1" customWidth="1"/>
    <col min="9226" max="9472" width="9.140625" style="1"/>
    <col min="9473" max="9473" width="24.28515625" style="1" customWidth="1"/>
    <col min="9474" max="9476" width="8.28515625" style="1" customWidth="1"/>
    <col min="9477" max="9477" width="11" style="1" customWidth="1"/>
    <col min="9478" max="9478" width="8.5703125" style="1" customWidth="1"/>
    <col min="9479" max="9479" width="8" style="1" customWidth="1"/>
    <col min="9480" max="9480" width="10" style="1" customWidth="1"/>
    <col min="9481" max="9481" width="4.85546875" style="1" customWidth="1"/>
    <col min="9482" max="9728" width="9.140625" style="1"/>
    <col min="9729" max="9729" width="24.28515625" style="1" customWidth="1"/>
    <col min="9730" max="9732" width="8.28515625" style="1" customWidth="1"/>
    <col min="9733" max="9733" width="11" style="1" customWidth="1"/>
    <col min="9734" max="9734" width="8.5703125" style="1" customWidth="1"/>
    <col min="9735" max="9735" width="8" style="1" customWidth="1"/>
    <col min="9736" max="9736" width="10" style="1" customWidth="1"/>
    <col min="9737" max="9737" width="4.85546875" style="1" customWidth="1"/>
    <col min="9738" max="9984" width="9.140625" style="1"/>
    <col min="9985" max="9985" width="24.28515625" style="1" customWidth="1"/>
    <col min="9986" max="9988" width="8.28515625" style="1" customWidth="1"/>
    <col min="9989" max="9989" width="11" style="1" customWidth="1"/>
    <col min="9990" max="9990" width="8.5703125" style="1" customWidth="1"/>
    <col min="9991" max="9991" width="8" style="1" customWidth="1"/>
    <col min="9992" max="9992" width="10" style="1" customWidth="1"/>
    <col min="9993" max="9993" width="4.85546875" style="1" customWidth="1"/>
    <col min="9994" max="10240" width="9.140625" style="1"/>
    <col min="10241" max="10241" width="24.28515625" style="1" customWidth="1"/>
    <col min="10242" max="10244" width="8.28515625" style="1" customWidth="1"/>
    <col min="10245" max="10245" width="11" style="1" customWidth="1"/>
    <col min="10246" max="10246" width="8.5703125" style="1" customWidth="1"/>
    <col min="10247" max="10247" width="8" style="1" customWidth="1"/>
    <col min="10248" max="10248" width="10" style="1" customWidth="1"/>
    <col min="10249" max="10249" width="4.85546875" style="1" customWidth="1"/>
    <col min="10250" max="10496" width="9.140625" style="1"/>
    <col min="10497" max="10497" width="24.28515625" style="1" customWidth="1"/>
    <col min="10498" max="10500" width="8.28515625" style="1" customWidth="1"/>
    <col min="10501" max="10501" width="11" style="1" customWidth="1"/>
    <col min="10502" max="10502" width="8.5703125" style="1" customWidth="1"/>
    <col min="10503" max="10503" width="8" style="1" customWidth="1"/>
    <col min="10504" max="10504" width="10" style="1" customWidth="1"/>
    <col min="10505" max="10505" width="4.85546875" style="1" customWidth="1"/>
    <col min="10506" max="10752" width="9.140625" style="1"/>
    <col min="10753" max="10753" width="24.28515625" style="1" customWidth="1"/>
    <col min="10754" max="10756" width="8.28515625" style="1" customWidth="1"/>
    <col min="10757" max="10757" width="11" style="1" customWidth="1"/>
    <col min="10758" max="10758" width="8.5703125" style="1" customWidth="1"/>
    <col min="10759" max="10759" width="8" style="1" customWidth="1"/>
    <col min="10760" max="10760" width="10" style="1" customWidth="1"/>
    <col min="10761" max="10761" width="4.85546875" style="1" customWidth="1"/>
    <col min="10762" max="11008" width="9.140625" style="1"/>
    <col min="11009" max="11009" width="24.28515625" style="1" customWidth="1"/>
    <col min="11010" max="11012" width="8.28515625" style="1" customWidth="1"/>
    <col min="11013" max="11013" width="11" style="1" customWidth="1"/>
    <col min="11014" max="11014" width="8.5703125" style="1" customWidth="1"/>
    <col min="11015" max="11015" width="8" style="1" customWidth="1"/>
    <col min="11016" max="11016" width="10" style="1" customWidth="1"/>
    <col min="11017" max="11017" width="4.85546875" style="1" customWidth="1"/>
    <col min="11018" max="11264" width="9.140625" style="1"/>
    <col min="11265" max="11265" width="24.28515625" style="1" customWidth="1"/>
    <col min="11266" max="11268" width="8.28515625" style="1" customWidth="1"/>
    <col min="11269" max="11269" width="11" style="1" customWidth="1"/>
    <col min="11270" max="11270" width="8.5703125" style="1" customWidth="1"/>
    <col min="11271" max="11271" width="8" style="1" customWidth="1"/>
    <col min="11272" max="11272" width="10" style="1" customWidth="1"/>
    <col min="11273" max="11273" width="4.85546875" style="1" customWidth="1"/>
    <col min="11274" max="11520" width="9.140625" style="1"/>
    <col min="11521" max="11521" width="24.28515625" style="1" customWidth="1"/>
    <col min="11522" max="11524" width="8.28515625" style="1" customWidth="1"/>
    <col min="11525" max="11525" width="11" style="1" customWidth="1"/>
    <col min="11526" max="11526" width="8.5703125" style="1" customWidth="1"/>
    <col min="11527" max="11527" width="8" style="1" customWidth="1"/>
    <col min="11528" max="11528" width="10" style="1" customWidth="1"/>
    <col min="11529" max="11529" width="4.85546875" style="1" customWidth="1"/>
    <col min="11530" max="11776" width="9.140625" style="1"/>
    <col min="11777" max="11777" width="24.28515625" style="1" customWidth="1"/>
    <col min="11778" max="11780" width="8.28515625" style="1" customWidth="1"/>
    <col min="11781" max="11781" width="11" style="1" customWidth="1"/>
    <col min="11782" max="11782" width="8.5703125" style="1" customWidth="1"/>
    <col min="11783" max="11783" width="8" style="1" customWidth="1"/>
    <col min="11784" max="11784" width="10" style="1" customWidth="1"/>
    <col min="11785" max="11785" width="4.85546875" style="1" customWidth="1"/>
    <col min="11786" max="12032" width="9.140625" style="1"/>
    <col min="12033" max="12033" width="24.28515625" style="1" customWidth="1"/>
    <col min="12034" max="12036" width="8.28515625" style="1" customWidth="1"/>
    <col min="12037" max="12037" width="11" style="1" customWidth="1"/>
    <col min="12038" max="12038" width="8.5703125" style="1" customWidth="1"/>
    <col min="12039" max="12039" width="8" style="1" customWidth="1"/>
    <col min="12040" max="12040" width="10" style="1" customWidth="1"/>
    <col min="12041" max="12041" width="4.85546875" style="1" customWidth="1"/>
    <col min="12042" max="12288" width="9.140625" style="1"/>
    <col min="12289" max="12289" width="24.28515625" style="1" customWidth="1"/>
    <col min="12290" max="12292" width="8.28515625" style="1" customWidth="1"/>
    <col min="12293" max="12293" width="11" style="1" customWidth="1"/>
    <col min="12294" max="12294" width="8.5703125" style="1" customWidth="1"/>
    <col min="12295" max="12295" width="8" style="1" customWidth="1"/>
    <col min="12296" max="12296" width="10" style="1" customWidth="1"/>
    <col min="12297" max="12297" width="4.85546875" style="1" customWidth="1"/>
    <col min="12298" max="12544" width="9.140625" style="1"/>
    <col min="12545" max="12545" width="24.28515625" style="1" customWidth="1"/>
    <col min="12546" max="12548" width="8.28515625" style="1" customWidth="1"/>
    <col min="12549" max="12549" width="11" style="1" customWidth="1"/>
    <col min="12550" max="12550" width="8.5703125" style="1" customWidth="1"/>
    <col min="12551" max="12551" width="8" style="1" customWidth="1"/>
    <col min="12552" max="12552" width="10" style="1" customWidth="1"/>
    <col min="12553" max="12553" width="4.85546875" style="1" customWidth="1"/>
    <col min="12554" max="12800" width="9.140625" style="1"/>
    <col min="12801" max="12801" width="24.28515625" style="1" customWidth="1"/>
    <col min="12802" max="12804" width="8.28515625" style="1" customWidth="1"/>
    <col min="12805" max="12805" width="11" style="1" customWidth="1"/>
    <col min="12806" max="12806" width="8.5703125" style="1" customWidth="1"/>
    <col min="12807" max="12807" width="8" style="1" customWidth="1"/>
    <col min="12808" max="12808" width="10" style="1" customWidth="1"/>
    <col min="12809" max="12809" width="4.85546875" style="1" customWidth="1"/>
    <col min="12810" max="13056" width="9.140625" style="1"/>
    <col min="13057" max="13057" width="24.28515625" style="1" customWidth="1"/>
    <col min="13058" max="13060" width="8.28515625" style="1" customWidth="1"/>
    <col min="13061" max="13061" width="11" style="1" customWidth="1"/>
    <col min="13062" max="13062" width="8.5703125" style="1" customWidth="1"/>
    <col min="13063" max="13063" width="8" style="1" customWidth="1"/>
    <col min="13064" max="13064" width="10" style="1" customWidth="1"/>
    <col min="13065" max="13065" width="4.85546875" style="1" customWidth="1"/>
    <col min="13066" max="13312" width="9.140625" style="1"/>
    <col min="13313" max="13313" width="24.28515625" style="1" customWidth="1"/>
    <col min="13314" max="13316" width="8.28515625" style="1" customWidth="1"/>
    <col min="13317" max="13317" width="11" style="1" customWidth="1"/>
    <col min="13318" max="13318" width="8.5703125" style="1" customWidth="1"/>
    <col min="13319" max="13319" width="8" style="1" customWidth="1"/>
    <col min="13320" max="13320" width="10" style="1" customWidth="1"/>
    <col min="13321" max="13321" width="4.85546875" style="1" customWidth="1"/>
    <col min="13322" max="13568" width="9.140625" style="1"/>
    <col min="13569" max="13569" width="24.28515625" style="1" customWidth="1"/>
    <col min="13570" max="13572" width="8.28515625" style="1" customWidth="1"/>
    <col min="13573" max="13573" width="11" style="1" customWidth="1"/>
    <col min="13574" max="13574" width="8.5703125" style="1" customWidth="1"/>
    <col min="13575" max="13575" width="8" style="1" customWidth="1"/>
    <col min="13576" max="13576" width="10" style="1" customWidth="1"/>
    <col min="13577" max="13577" width="4.85546875" style="1" customWidth="1"/>
    <col min="13578" max="13824" width="9.140625" style="1"/>
    <col min="13825" max="13825" width="24.28515625" style="1" customWidth="1"/>
    <col min="13826" max="13828" width="8.28515625" style="1" customWidth="1"/>
    <col min="13829" max="13829" width="11" style="1" customWidth="1"/>
    <col min="13830" max="13830" width="8.5703125" style="1" customWidth="1"/>
    <col min="13831" max="13831" width="8" style="1" customWidth="1"/>
    <col min="13832" max="13832" width="10" style="1" customWidth="1"/>
    <col min="13833" max="13833" width="4.85546875" style="1" customWidth="1"/>
    <col min="13834" max="14080" width="9.140625" style="1"/>
    <col min="14081" max="14081" width="24.28515625" style="1" customWidth="1"/>
    <col min="14082" max="14084" width="8.28515625" style="1" customWidth="1"/>
    <col min="14085" max="14085" width="11" style="1" customWidth="1"/>
    <col min="14086" max="14086" width="8.5703125" style="1" customWidth="1"/>
    <col min="14087" max="14087" width="8" style="1" customWidth="1"/>
    <col min="14088" max="14088" width="10" style="1" customWidth="1"/>
    <col min="14089" max="14089" width="4.85546875" style="1" customWidth="1"/>
    <col min="14090" max="14336" width="9.140625" style="1"/>
    <col min="14337" max="14337" width="24.28515625" style="1" customWidth="1"/>
    <col min="14338" max="14340" width="8.28515625" style="1" customWidth="1"/>
    <col min="14341" max="14341" width="11" style="1" customWidth="1"/>
    <col min="14342" max="14342" width="8.5703125" style="1" customWidth="1"/>
    <col min="14343" max="14343" width="8" style="1" customWidth="1"/>
    <col min="14344" max="14344" width="10" style="1" customWidth="1"/>
    <col min="14345" max="14345" width="4.85546875" style="1" customWidth="1"/>
    <col min="14346" max="14592" width="9.140625" style="1"/>
    <col min="14593" max="14593" width="24.28515625" style="1" customWidth="1"/>
    <col min="14594" max="14596" width="8.28515625" style="1" customWidth="1"/>
    <col min="14597" max="14597" width="11" style="1" customWidth="1"/>
    <col min="14598" max="14598" width="8.5703125" style="1" customWidth="1"/>
    <col min="14599" max="14599" width="8" style="1" customWidth="1"/>
    <col min="14600" max="14600" width="10" style="1" customWidth="1"/>
    <col min="14601" max="14601" width="4.85546875" style="1" customWidth="1"/>
    <col min="14602" max="14848" width="9.140625" style="1"/>
    <col min="14849" max="14849" width="24.28515625" style="1" customWidth="1"/>
    <col min="14850" max="14852" width="8.28515625" style="1" customWidth="1"/>
    <col min="14853" max="14853" width="11" style="1" customWidth="1"/>
    <col min="14854" max="14854" width="8.5703125" style="1" customWidth="1"/>
    <col min="14855" max="14855" width="8" style="1" customWidth="1"/>
    <col min="14856" max="14856" width="10" style="1" customWidth="1"/>
    <col min="14857" max="14857" width="4.85546875" style="1" customWidth="1"/>
    <col min="14858" max="15104" width="9.140625" style="1"/>
    <col min="15105" max="15105" width="24.28515625" style="1" customWidth="1"/>
    <col min="15106" max="15108" width="8.28515625" style="1" customWidth="1"/>
    <col min="15109" max="15109" width="11" style="1" customWidth="1"/>
    <col min="15110" max="15110" width="8.5703125" style="1" customWidth="1"/>
    <col min="15111" max="15111" width="8" style="1" customWidth="1"/>
    <col min="15112" max="15112" width="10" style="1" customWidth="1"/>
    <col min="15113" max="15113" width="4.85546875" style="1" customWidth="1"/>
    <col min="15114" max="15360" width="9.140625" style="1"/>
    <col min="15361" max="15361" width="24.28515625" style="1" customWidth="1"/>
    <col min="15362" max="15364" width="8.28515625" style="1" customWidth="1"/>
    <col min="15365" max="15365" width="11" style="1" customWidth="1"/>
    <col min="15366" max="15366" width="8.5703125" style="1" customWidth="1"/>
    <col min="15367" max="15367" width="8" style="1" customWidth="1"/>
    <col min="15368" max="15368" width="10" style="1" customWidth="1"/>
    <col min="15369" max="15369" width="4.85546875" style="1" customWidth="1"/>
    <col min="15370" max="15616" width="9.140625" style="1"/>
    <col min="15617" max="15617" width="24.28515625" style="1" customWidth="1"/>
    <col min="15618" max="15620" width="8.28515625" style="1" customWidth="1"/>
    <col min="15621" max="15621" width="11" style="1" customWidth="1"/>
    <col min="15622" max="15622" width="8.5703125" style="1" customWidth="1"/>
    <col min="15623" max="15623" width="8" style="1" customWidth="1"/>
    <col min="15624" max="15624" width="10" style="1" customWidth="1"/>
    <col min="15625" max="15625" width="4.85546875" style="1" customWidth="1"/>
    <col min="15626" max="15872" width="9.140625" style="1"/>
    <col min="15873" max="15873" width="24.28515625" style="1" customWidth="1"/>
    <col min="15874" max="15876" width="8.28515625" style="1" customWidth="1"/>
    <col min="15877" max="15877" width="11" style="1" customWidth="1"/>
    <col min="15878" max="15878" width="8.5703125" style="1" customWidth="1"/>
    <col min="15879" max="15879" width="8" style="1" customWidth="1"/>
    <col min="15880" max="15880" width="10" style="1" customWidth="1"/>
    <col min="15881" max="15881" width="4.85546875" style="1" customWidth="1"/>
    <col min="15882" max="16128" width="9.140625" style="1"/>
    <col min="16129" max="16129" width="24.28515625" style="1" customWidth="1"/>
    <col min="16130" max="16132" width="8.28515625" style="1" customWidth="1"/>
    <col min="16133" max="16133" width="11" style="1" customWidth="1"/>
    <col min="16134" max="16134" width="8.5703125" style="1" customWidth="1"/>
    <col min="16135" max="16135" width="8" style="1" customWidth="1"/>
    <col min="16136" max="16136" width="10" style="1" customWidth="1"/>
    <col min="16137" max="16137" width="4.85546875" style="1" customWidth="1"/>
    <col min="16138" max="16384" width="9.140625" style="1"/>
  </cols>
  <sheetData>
    <row r="1" spans="1:14" ht="13.5">
      <c r="A1" s="1330" t="s">
        <v>1527</v>
      </c>
      <c r="B1" s="5"/>
      <c r="C1" s="5"/>
      <c r="D1" s="5"/>
      <c r="E1" s="5"/>
      <c r="F1" s="5"/>
      <c r="G1" s="5"/>
      <c r="H1" s="5"/>
      <c r="I1" s="1279"/>
      <c r="J1" s="1279"/>
    </row>
    <row r="2" spans="1:14" ht="21" customHeight="1">
      <c r="A2" s="1766" t="s">
        <v>945</v>
      </c>
      <c r="B2" s="1766"/>
      <c r="C2" s="1766"/>
      <c r="D2" s="1766"/>
      <c r="E2" s="1766"/>
      <c r="F2" s="1766"/>
      <c r="G2" s="1766"/>
      <c r="H2" s="1766"/>
    </row>
    <row r="3" spans="1:14" ht="33" customHeight="1">
      <c r="A3" s="1988" t="s">
        <v>946</v>
      </c>
      <c r="B3" s="1988"/>
      <c r="C3" s="1988"/>
      <c r="D3" s="1988"/>
      <c r="E3" s="1988"/>
      <c r="F3" s="1988"/>
      <c r="G3" s="1988"/>
      <c r="H3" s="1988"/>
    </row>
    <row r="4" spans="1:14" ht="15" customHeight="1">
      <c r="A4" s="2">
        <v>2015</v>
      </c>
      <c r="B4" s="2"/>
      <c r="C4" s="2"/>
      <c r="D4" s="4"/>
      <c r="E4" s="4"/>
      <c r="F4" s="4"/>
      <c r="G4" s="4"/>
      <c r="H4" s="1169" t="s">
        <v>671</v>
      </c>
      <c r="I4" s="1279"/>
      <c r="J4" s="1279"/>
      <c r="K4" s="1279"/>
    </row>
    <row r="5" spans="1:14" ht="21.75" customHeight="1">
      <c r="A5" s="1989" t="s">
        <v>872</v>
      </c>
      <c r="B5" s="2016" t="s">
        <v>9</v>
      </c>
      <c r="C5" s="2019" t="s">
        <v>932</v>
      </c>
      <c r="D5" s="2020"/>
      <c r="E5" s="2019" t="s">
        <v>933</v>
      </c>
      <c r="F5" s="2021"/>
      <c r="G5" s="2021"/>
      <c r="H5" s="2022"/>
      <c r="I5" s="1284"/>
    </row>
    <row r="6" spans="1:14" ht="15" hidden="1" customHeight="1">
      <c r="A6" s="1990"/>
      <c r="B6" s="2017"/>
      <c r="C6" s="1268"/>
      <c r="D6" s="1269"/>
      <c r="E6" s="1269"/>
      <c r="F6" s="1269"/>
      <c r="G6" s="1269"/>
      <c r="H6" s="1270"/>
      <c r="I6" s="1285"/>
    </row>
    <row r="7" spans="1:14" ht="48.75" customHeight="1">
      <c r="A7" s="1991"/>
      <c r="B7" s="2018"/>
      <c r="C7" s="1172" t="s">
        <v>165</v>
      </c>
      <c r="D7" s="1172" t="s">
        <v>934</v>
      </c>
      <c r="E7" s="1172" t="s">
        <v>9</v>
      </c>
      <c r="F7" s="1172" t="s">
        <v>935</v>
      </c>
      <c r="G7" s="1172" t="s">
        <v>936</v>
      </c>
      <c r="H7" s="1172" t="s">
        <v>937</v>
      </c>
      <c r="I7" s="1176"/>
    </row>
    <row r="8" spans="1:14" s="1178" customFormat="1" ht="12.95" customHeight="1">
      <c r="A8" s="1286"/>
      <c r="B8" s="1286"/>
      <c r="C8" s="1286"/>
      <c r="D8" s="1286"/>
      <c r="E8" s="1286"/>
      <c r="F8" s="1286"/>
      <c r="G8" s="1286"/>
      <c r="H8" s="1286"/>
      <c r="I8" s="1273"/>
      <c r="J8" s="1273"/>
      <c r="K8" s="1273"/>
      <c r="L8" s="1273"/>
      <c r="M8" s="1273"/>
      <c r="N8" s="1273"/>
    </row>
    <row r="9" spans="1:14" s="1178" customFormat="1" ht="12.95" customHeight="1">
      <c r="A9" s="1178" t="s">
        <v>9</v>
      </c>
      <c r="B9" s="1180">
        <f>SUM(B11:B15)</f>
        <v>1306</v>
      </c>
      <c r="C9" s="1180">
        <f t="shared" ref="C9:H9" si="0">SUM(C11:C15)</f>
        <v>28</v>
      </c>
      <c r="D9" s="1180">
        <f t="shared" si="0"/>
        <v>28</v>
      </c>
      <c r="E9" s="1180">
        <f t="shared" si="0"/>
        <v>1278</v>
      </c>
      <c r="F9" s="1180">
        <f t="shared" si="0"/>
        <v>130</v>
      </c>
      <c r="G9" s="1180">
        <f t="shared" si="0"/>
        <v>78</v>
      </c>
      <c r="H9" s="1180">
        <f t="shared" si="0"/>
        <v>6</v>
      </c>
      <c r="I9" s="1287"/>
      <c r="J9" s="1287"/>
      <c r="K9" s="1282"/>
      <c r="L9" s="1282"/>
      <c r="M9" s="1273"/>
      <c r="N9" s="1273"/>
    </row>
    <row r="10" spans="1:14" s="1178" customFormat="1" ht="12.95" customHeight="1">
      <c r="B10" s="1180"/>
      <c r="C10" s="1180"/>
      <c r="D10" s="1180"/>
      <c r="E10" s="1180"/>
      <c r="F10" s="1180"/>
      <c r="G10" s="1180"/>
      <c r="H10" s="1180"/>
      <c r="I10" s="1287"/>
      <c r="J10" s="1287"/>
      <c r="K10" s="1282"/>
      <c r="L10" s="1282"/>
      <c r="M10" s="1273"/>
      <c r="N10" s="1273"/>
    </row>
    <row r="11" spans="1:14" s="1181" customFormat="1" ht="12.95" customHeight="1">
      <c r="A11" s="1181" t="s">
        <v>947</v>
      </c>
      <c r="B11" s="1274">
        <v>458</v>
      </c>
      <c r="C11" s="1186">
        <v>28</v>
      </c>
      <c r="D11" s="1186">
        <v>28</v>
      </c>
      <c r="E11" s="1186">
        <v>430</v>
      </c>
      <c r="F11" s="1288">
        <v>103</v>
      </c>
      <c r="G11" s="1278">
        <v>72</v>
      </c>
      <c r="H11" s="1278">
        <v>6</v>
      </c>
      <c r="I11" s="1287"/>
      <c r="J11" s="1287"/>
      <c r="K11" s="1282"/>
      <c r="L11" s="1282"/>
      <c r="M11" s="1279"/>
      <c r="N11" s="1279"/>
    </row>
    <row r="12" spans="1:14" s="1178" customFormat="1" ht="12.95" customHeight="1">
      <c r="A12" s="1181" t="s">
        <v>948</v>
      </c>
      <c r="B12" s="1274">
        <v>632</v>
      </c>
      <c r="C12" s="1186">
        <v>0</v>
      </c>
      <c r="D12" s="1186">
        <v>0</v>
      </c>
      <c r="E12" s="1186">
        <v>632</v>
      </c>
      <c r="F12" s="1288">
        <v>22</v>
      </c>
      <c r="G12" s="1278">
        <v>5</v>
      </c>
      <c r="H12" s="1278">
        <v>0</v>
      </c>
      <c r="I12" s="1287"/>
      <c r="J12" s="1287"/>
      <c r="K12" s="1282"/>
      <c r="L12" s="1282"/>
      <c r="M12" s="1273"/>
      <c r="N12" s="1273"/>
    </row>
    <row r="13" spans="1:14" s="1181" customFormat="1" ht="12.95" customHeight="1">
      <c r="A13" s="1181" t="s">
        <v>949</v>
      </c>
      <c r="B13" s="1274">
        <v>161</v>
      </c>
      <c r="C13" s="1186">
        <v>0</v>
      </c>
      <c r="D13" s="1186">
        <v>0</v>
      </c>
      <c r="E13" s="1186">
        <v>161</v>
      </c>
      <c r="F13" s="1288">
        <v>5</v>
      </c>
      <c r="G13" s="1278">
        <v>1</v>
      </c>
      <c r="H13" s="1278">
        <v>0</v>
      </c>
      <c r="I13" s="1287"/>
      <c r="J13" s="1287"/>
      <c r="K13" s="1282"/>
      <c r="L13" s="1282"/>
      <c r="M13" s="1279"/>
      <c r="N13" s="1279"/>
    </row>
    <row r="14" spans="1:14" s="1181" customFormat="1" ht="12.95" customHeight="1">
      <c r="A14" s="1181" t="s">
        <v>950</v>
      </c>
      <c r="B14" s="1274">
        <v>41</v>
      </c>
      <c r="C14" s="1186">
        <v>0</v>
      </c>
      <c r="D14" s="1186">
        <v>0</v>
      </c>
      <c r="E14" s="1186">
        <v>41</v>
      </c>
      <c r="F14" s="1288">
        <v>0</v>
      </c>
      <c r="G14" s="1278">
        <v>0</v>
      </c>
      <c r="H14" s="1278">
        <v>0</v>
      </c>
      <c r="I14" s="1287"/>
      <c r="J14" s="1287"/>
      <c r="K14" s="1282"/>
      <c r="L14" s="1282"/>
      <c r="M14" s="1279"/>
      <c r="N14" s="1279"/>
    </row>
    <row r="15" spans="1:14" s="1181" customFormat="1" ht="12.95" customHeight="1">
      <c r="A15" s="1181" t="s">
        <v>951</v>
      </c>
      <c r="B15" s="1274">
        <v>14</v>
      </c>
      <c r="C15" s="1186">
        <v>0</v>
      </c>
      <c r="D15" s="1186">
        <v>0</v>
      </c>
      <c r="E15" s="1186">
        <v>14</v>
      </c>
      <c r="F15" s="1288">
        <v>0</v>
      </c>
      <c r="G15" s="1278">
        <v>0</v>
      </c>
      <c r="H15" s="1278">
        <v>0</v>
      </c>
      <c r="I15" s="1287"/>
      <c r="J15" s="1287"/>
      <c r="K15" s="1282"/>
      <c r="L15" s="1282"/>
      <c r="M15" s="1279"/>
      <c r="N15" s="1279"/>
    </row>
    <row r="16" spans="1:14" s="1178" customFormat="1" ht="6.95" customHeight="1" thickBot="1">
      <c r="A16" s="1189"/>
      <c r="B16" s="1189"/>
      <c r="C16" s="1189"/>
      <c r="D16" s="1189"/>
      <c r="E16" s="1189"/>
      <c r="F16" s="1189"/>
      <c r="G16" s="1189"/>
      <c r="H16" s="1189"/>
      <c r="I16" s="1273"/>
      <c r="J16" s="1273"/>
      <c r="K16" s="1273"/>
      <c r="L16" s="1273"/>
      <c r="M16" s="1273"/>
      <c r="N16" s="1273"/>
    </row>
    <row r="17" spans="1:14" s="1178" customFormat="1" ht="6.75" customHeight="1" thickTop="1">
      <c r="A17" s="1229"/>
      <c r="B17" s="1229"/>
      <c r="C17" s="1229"/>
      <c r="D17" s="1229"/>
      <c r="E17" s="1229"/>
      <c r="F17" s="1229"/>
      <c r="G17" s="1229"/>
      <c r="H17" s="1229"/>
      <c r="I17" s="1273"/>
      <c r="J17" s="1273"/>
      <c r="K17" s="1273"/>
      <c r="L17" s="1273"/>
      <c r="M17" s="1273"/>
      <c r="N17" s="1273"/>
    </row>
    <row r="18" spans="1:14" ht="12" customHeight="1">
      <c r="A18" s="5"/>
      <c r="B18" s="5"/>
      <c r="C18" s="5"/>
      <c r="D18" s="5"/>
      <c r="E18" s="5"/>
      <c r="F18" s="5"/>
      <c r="G18" s="5"/>
      <c r="H18" s="5"/>
      <c r="I18" s="1279"/>
    </row>
    <row r="19" spans="1:14">
      <c r="A19" s="5"/>
      <c r="B19" s="5"/>
      <c r="C19" s="5"/>
      <c r="D19" s="5"/>
      <c r="E19" s="5"/>
      <c r="F19" s="5"/>
      <c r="G19" s="5"/>
      <c r="H19" s="5"/>
      <c r="I19" s="1279"/>
    </row>
    <row r="20" spans="1:14">
      <c r="A20" s="5"/>
      <c r="B20" s="5"/>
      <c r="C20" s="5"/>
      <c r="D20" s="5"/>
      <c r="E20" s="5"/>
      <c r="F20" s="5"/>
      <c r="G20" s="5"/>
      <c r="H20" s="5"/>
      <c r="I20" s="1279"/>
    </row>
    <row r="21" spans="1:14">
      <c r="A21" s="5"/>
      <c r="B21" s="5"/>
      <c r="C21" s="5"/>
      <c r="D21" s="5"/>
      <c r="E21" s="5"/>
      <c r="F21" s="5"/>
      <c r="G21" s="5"/>
      <c r="H21" s="5"/>
      <c r="I21" s="1279"/>
    </row>
    <row r="22" spans="1:14">
      <c r="A22" s="5"/>
      <c r="B22" s="5"/>
      <c r="C22" s="5"/>
      <c r="D22" s="5"/>
      <c r="E22" s="5"/>
      <c r="F22" s="5"/>
      <c r="G22" s="5"/>
      <c r="H22" s="5"/>
      <c r="I22" s="1279"/>
    </row>
    <row r="23" spans="1:14">
      <c r="A23" s="5"/>
      <c r="B23" s="5"/>
      <c r="C23" s="5"/>
      <c r="D23" s="5"/>
      <c r="E23" s="5"/>
      <c r="F23" s="5"/>
      <c r="G23" s="5"/>
      <c r="H23" s="5"/>
      <c r="I23" s="1279"/>
    </row>
    <row r="24" spans="1:14">
      <c r="A24" s="5"/>
      <c r="B24" s="5"/>
      <c r="C24" s="5"/>
      <c r="D24" s="5"/>
      <c r="E24" s="5"/>
      <c r="F24" s="5"/>
      <c r="G24" s="5"/>
      <c r="H24" s="5"/>
      <c r="I24" s="1279"/>
    </row>
    <row r="25" spans="1:14">
      <c r="A25" s="5"/>
      <c r="B25" s="5"/>
      <c r="C25" s="5"/>
      <c r="D25" s="5"/>
      <c r="E25" s="5"/>
      <c r="F25" s="5"/>
      <c r="G25" s="5"/>
      <c r="H25" s="5"/>
      <c r="I25" s="1279"/>
    </row>
    <row r="26" spans="1:14">
      <c r="A26" s="5"/>
      <c r="B26" s="5"/>
      <c r="C26" s="5"/>
      <c r="D26" s="5"/>
      <c r="E26" s="5"/>
      <c r="F26" s="5"/>
      <c r="G26" s="5"/>
      <c r="H26" s="5"/>
      <c r="I26" s="1279"/>
    </row>
    <row r="27" spans="1:14">
      <c r="A27" s="5"/>
      <c r="B27" s="5"/>
      <c r="C27" s="5"/>
      <c r="D27" s="5"/>
      <c r="E27" s="5"/>
      <c r="F27" s="5"/>
      <c r="G27" s="5"/>
      <c r="H27" s="5"/>
      <c r="I27" s="1279"/>
    </row>
    <row r="28" spans="1:14">
      <c r="A28" s="5"/>
      <c r="B28" s="5"/>
      <c r="C28" s="5"/>
      <c r="D28" s="5"/>
      <c r="E28" s="5"/>
      <c r="F28" s="5"/>
      <c r="G28" s="5"/>
      <c r="H28" s="5"/>
      <c r="I28" s="1279"/>
    </row>
    <row r="29" spans="1:14">
      <c r="A29" s="5"/>
      <c r="B29" s="5"/>
      <c r="C29" s="5"/>
      <c r="D29" s="5"/>
      <c r="E29" s="5"/>
      <c r="F29" s="5"/>
      <c r="G29" s="5"/>
      <c r="H29" s="5"/>
      <c r="I29" s="1279"/>
    </row>
    <row r="30" spans="1:14">
      <c r="A30" s="5"/>
      <c r="B30" s="5"/>
      <c r="C30" s="5"/>
      <c r="D30" s="5"/>
      <c r="E30" s="5"/>
      <c r="F30" s="5"/>
      <c r="G30" s="5"/>
      <c r="H30" s="5"/>
      <c r="I30" s="1279"/>
    </row>
    <row r="31" spans="1:14">
      <c r="A31" s="5"/>
      <c r="B31" s="5"/>
      <c r="C31" s="5"/>
      <c r="D31" s="5"/>
      <c r="E31" s="5"/>
      <c r="F31" s="5"/>
      <c r="G31" s="5"/>
      <c r="H31" s="5"/>
      <c r="I31" s="1279"/>
    </row>
    <row r="32" spans="1:14">
      <c r="A32" s="5"/>
      <c r="B32" s="5"/>
      <c r="C32" s="5"/>
      <c r="D32" s="5"/>
      <c r="E32" s="5"/>
      <c r="F32" s="5"/>
      <c r="G32" s="5"/>
      <c r="H32" s="5"/>
      <c r="I32" s="1279"/>
    </row>
    <row r="33" spans="1:9">
      <c r="A33" s="5"/>
      <c r="B33" s="5"/>
      <c r="C33" s="5"/>
      <c r="D33" s="5"/>
      <c r="E33" s="5"/>
      <c r="F33" s="5"/>
      <c r="G33" s="5"/>
      <c r="H33" s="5"/>
      <c r="I33" s="1279"/>
    </row>
    <row r="34" spans="1:9">
      <c r="A34" s="5"/>
      <c r="B34" s="5"/>
      <c r="C34" s="5"/>
      <c r="D34" s="5"/>
      <c r="E34" s="5"/>
      <c r="F34" s="5"/>
      <c r="G34" s="5"/>
      <c r="H34" s="5"/>
      <c r="I34" s="1279"/>
    </row>
    <row r="35" spans="1:9">
      <c r="A35" s="5"/>
      <c r="B35" s="5"/>
      <c r="C35" s="5"/>
      <c r="D35" s="5"/>
      <c r="E35" s="5"/>
      <c r="F35" s="5"/>
      <c r="G35" s="5"/>
      <c r="H35" s="5"/>
      <c r="I35" s="1279"/>
    </row>
    <row r="36" spans="1:9">
      <c r="A36" s="5"/>
      <c r="B36" s="5"/>
      <c r="C36" s="5"/>
      <c r="D36" s="5"/>
      <c r="E36" s="5"/>
      <c r="F36" s="5"/>
      <c r="G36" s="5"/>
      <c r="H36" s="5"/>
      <c r="I36" s="1279"/>
    </row>
    <row r="37" spans="1:9">
      <c r="A37" s="5"/>
      <c r="B37" s="5"/>
      <c r="C37" s="5"/>
      <c r="D37" s="5"/>
      <c r="E37" s="5"/>
      <c r="F37" s="5"/>
      <c r="G37" s="5"/>
      <c r="H37" s="5"/>
      <c r="I37" s="1279"/>
    </row>
    <row r="38" spans="1:9">
      <c r="A38" s="5"/>
      <c r="B38" s="5"/>
      <c r="C38" s="5"/>
      <c r="D38" s="5"/>
      <c r="E38" s="5"/>
      <c r="F38" s="5"/>
      <c r="G38" s="5"/>
      <c r="H38" s="5"/>
      <c r="I38" s="1279"/>
    </row>
    <row r="39" spans="1:9">
      <c r="A39" s="5"/>
      <c r="B39" s="5"/>
      <c r="C39" s="5"/>
      <c r="D39" s="5"/>
      <c r="E39" s="5"/>
      <c r="F39" s="5"/>
      <c r="G39" s="5"/>
      <c r="H39" s="5"/>
      <c r="I39" s="1279"/>
    </row>
    <row r="40" spans="1:9">
      <c r="A40" s="5"/>
      <c r="B40" s="5"/>
      <c r="C40" s="5"/>
      <c r="D40" s="5"/>
      <c r="E40" s="5"/>
      <c r="F40" s="5"/>
      <c r="G40" s="5"/>
      <c r="H40" s="5"/>
      <c r="I40" s="1279"/>
    </row>
    <row r="41" spans="1:9">
      <c r="A41" s="5"/>
      <c r="B41" s="5"/>
      <c r="C41" s="5"/>
      <c r="D41" s="5"/>
      <c r="E41" s="5"/>
      <c r="F41" s="5"/>
      <c r="G41" s="5"/>
      <c r="H41" s="5"/>
      <c r="I41" s="1279"/>
    </row>
    <row r="42" spans="1:9">
      <c r="A42" s="5"/>
      <c r="B42" s="5"/>
      <c r="C42" s="5"/>
      <c r="D42" s="5"/>
      <c r="E42" s="5"/>
      <c r="F42" s="5"/>
      <c r="G42" s="5"/>
      <c r="H42" s="5"/>
      <c r="I42" s="1279"/>
    </row>
    <row r="43" spans="1:9">
      <c r="A43" s="5"/>
      <c r="B43" s="5"/>
      <c r="C43" s="5"/>
      <c r="D43" s="5"/>
      <c r="E43" s="5"/>
      <c r="F43" s="5"/>
      <c r="G43" s="5"/>
      <c r="H43" s="5"/>
      <c r="I43" s="1279"/>
    </row>
    <row r="44" spans="1:9">
      <c r="A44" s="5"/>
      <c r="B44" s="5"/>
      <c r="C44" s="5"/>
      <c r="D44" s="5"/>
      <c r="E44" s="5"/>
      <c r="F44" s="5"/>
      <c r="G44" s="5"/>
      <c r="H44" s="5"/>
      <c r="I44" s="1279"/>
    </row>
    <row r="45" spans="1:9">
      <c r="A45" s="5"/>
      <c r="B45" s="5"/>
      <c r="C45" s="5"/>
      <c r="D45" s="5"/>
      <c r="E45" s="5"/>
      <c r="F45" s="5"/>
      <c r="G45" s="5"/>
      <c r="H45" s="5"/>
      <c r="I45" s="1279"/>
    </row>
    <row r="46" spans="1:9">
      <c r="A46" s="5"/>
      <c r="B46" s="5"/>
      <c r="C46" s="5"/>
      <c r="D46" s="5"/>
      <c r="E46" s="5"/>
      <c r="F46" s="5"/>
      <c r="G46" s="5"/>
      <c r="H46" s="5"/>
      <c r="I46" s="1279"/>
    </row>
    <row r="47" spans="1:9">
      <c r="A47" s="5"/>
      <c r="B47" s="5"/>
      <c r="C47" s="5"/>
      <c r="D47" s="5"/>
      <c r="E47" s="5"/>
      <c r="F47" s="5"/>
      <c r="G47" s="5"/>
      <c r="H47" s="5"/>
      <c r="I47" s="1279"/>
    </row>
    <row r="48" spans="1:9">
      <c r="A48" s="5"/>
      <c r="B48" s="5"/>
      <c r="C48" s="5"/>
      <c r="D48" s="5"/>
      <c r="E48" s="5"/>
      <c r="F48" s="5"/>
      <c r="G48" s="5"/>
      <c r="H48" s="5"/>
      <c r="I48" s="1279"/>
    </row>
    <row r="49" spans="1:9">
      <c r="A49" s="5"/>
      <c r="B49" s="5"/>
      <c r="C49" s="5"/>
      <c r="D49" s="5"/>
      <c r="E49" s="5"/>
      <c r="F49" s="5"/>
      <c r="G49" s="5"/>
      <c r="H49" s="5"/>
      <c r="I49" s="1279"/>
    </row>
    <row r="50" spans="1:9">
      <c r="A50" s="5"/>
      <c r="B50" s="5"/>
      <c r="C50" s="5"/>
      <c r="D50" s="5"/>
      <c r="E50" s="5"/>
      <c r="F50" s="5"/>
      <c r="G50" s="5"/>
      <c r="H50" s="5"/>
      <c r="I50" s="1279"/>
    </row>
    <row r="51" spans="1:9">
      <c r="A51" s="5"/>
      <c r="B51" s="5"/>
      <c r="C51" s="5"/>
      <c r="D51" s="5"/>
      <c r="E51" s="5"/>
      <c r="F51" s="5"/>
      <c r="G51" s="5"/>
      <c r="H51" s="5"/>
      <c r="I51" s="1279"/>
    </row>
    <row r="52" spans="1:9">
      <c r="A52" s="5"/>
      <c r="B52" s="5"/>
      <c r="C52" s="5"/>
      <c r="D52" s="5"/>
      <c r="E52" s="5"/>
      <c r="F52" s="5"/>
      <c r="G52" s="5"/>
      <c r="H52" s="5"/>
      <c r="I52" s="1279"/>
    </row>
    <row r="53" spans="1:9">
      <c r="A53" s="5"/>
      <c r="B53" s="5"/>
      <c r="C53" s="5"/>
      <c r="D53" s="5"/>
      <c r="E53" s="5"/>
      <c r="F53" s="5"/>
      <c r="G53" s="5"/>
      <c r="H53" s="5"/>
      <c r="I53" s="1279"/>
    </row>
    <row r="54" spans="1:9">
      <c r="A54" s="5"/>
      <c r="B54" s="5"/>
      <c r="C54" s="5"/>
      <c r="D54" s="5"/>
      <c r="E54" s="5"/>
      <c r="F54" s="5"/>
      <c r="G54" s="5"/>
      <c r="H54" s="5"/>
      <c r="I54" s="1279"/>
    </row>
    <row r="55" spans="1:9">
      <c r="A55" s="5"/>
      <c r="B55" s="5"/>
      <c r="C55" s="5"/>
      <c r="D55" s="5"/>
      <c r="E55" s="5"/>
      <c r="F55" s="5"/>
      <c r="G55" s="5"/>
      <c r="H55" s="5"/>
      <c r="I55" s="1279"/>
    </row>
    <row r="56" spans="1:9">
      <c r="A56" s="5"/>
      <c r="B56" s="5"/>
      <c r="C56" s="5"/>
      <c r="D56" s="5"/>
      <c r="E56" s="5"/>
      <c r="F56" s="5"/>
      <c r="G56" s="5"/>
      <c r="H56" s="5"/>
      <c r="I56" s="1279"/>
    </row>
    <row r="57" spans="1:9">
      <c r="A57" s="5"/>
      <c r="B57" s="5"/>
      <c r="C57" s="5"/>
      <c r="D57" s="5"/>
      <c r="E57" s="5"/>
      <c r="F57" s="5"/>
      <c r="G57" s="5"/>
      <c r="H57" s="5"/>
      <c r="I57" s="1279"/>
    </row>
    <row r="58" spans="1:9">
      <c r="A58" s="5"/>
      <c r="B58" s="5"/>
      <c r="C58" s="5"/>
      <c r="D58" s="5"/>
      <c r="E58" s="5"/>
      <c r="F58" s="5"/>
      <c r="G58" s="5"/>
      <c r="H58" s="5"/>
      <c r="I58" s="1279"/>
    </row>
    <row r="59" spans="1:9">
      <c r="A59" s="5"/>
      <c r="B59" s="5"/>
      <c r="C59" s="5"/>
      <c r="D59" s="5"/>
      <c r="E59" s="5"/>
      <c r="F59" s="5"/>
      <c r="G59" s="5"/>
      <c r="H59" s="5"/>
      <c r="I59" s="1279"/>
    </row>
    <row r="60" spans="1:9">
      <c r="A60" s="5"/>
      <c r="B60" s="5"/>
      <c r="C60" s="5"/>
      <c r="D60" s="5"/>
      <c r="E60" s="5"/>
      <c r="F60" s="5"/>
      <c r="G60" s="5"/>
      <c r="H60" s="5"/>
      <c r="I60" s="1279"/>
    </row>
    <row r="61" spans="1:9">
      <c r="A61" s="5"/>
      <c r="B61" s="5"/>
      <c r="C61" s="5"/>
      <c r="D61" s="5"/>
      <c r="E61" s="5"/>
      <c r="F61" s="5"/>
      <c r="G61" s="5"/>
      <c r="H61" s="5"/>
      <c r="I61" s="1279"/>
    </row>
    <row r="62" spans="1:9">
      <c r="A62" s="5"/>
      <c r="B62" s="5"/>
      <c r="C62" s="5"/>
      <c r="D62" s="5"/>
      <c r="E62" s="5"/>
      <c r="F62" s="5"/>
      <c r="G62" s="5"/>
      <c r="H62" s="5"/>
      <c r="I62" s="1279"/>
    </row>
    <row r="63" spans="1:9">
      <c r="A63" s="5"/>
      <c r="B63" s="5"/>
      <c r="C63" s="5"/>
      <c r="D63" s="5"/>
      <c r="E63" s="5"/>
      <c r="F63" s="5"/>
      <c r="G63" s="5"/>
      <c r="H63" s="5"/>
      <c r="I63" s="1279"/>
    </row>
    <row r="64" spans="1:9">
      <c r="A64" s="5"/>
      <c r="B64" s="5"/>
      <c r="C64" s="5"/>
      <c r="D64" s="5"/>
      <c r="E64" s="5"/>
      <c r="F64" s="5"/>
      <c r="G64" s="5"/>
      <c r="H64" s="5"/>
      <c r="I64" s="1279"/>
    </row>
    <row r="65" spans="1:9">
      <c r="A65" s="5"/>
      <c r="B65" s="5"/>
      <c r="C65" s="5"/>
      <c r="D65" s="5"/>
      <c r="E65" s="5"/>
      <c r="F65" s="5"/>
      <c r="G65" s="5"/>
      <c r="H65" s="5"/>
      <c r="I65" s="1279"/>
    </row>
    <row r="66" spans="1:9">
      <c r="A66" s="5"/>
      <c r="B66" s="5"/>
      <c r="C66" s="5"/>
      <c r="D66" s="5"/>
      <c r="E66" s="5"/>
      <c r="F66" s="5"/>
      <c r="G66" s="5"/>
      <c r="H66" s="5"/>
      <c r="I66" s="1279"/>
    </row>
    <row r="67" spans="1:9">
      <c r="A67" s="5"/>
      <c r="B67" s="5"/>
      <c r="C67" s="5"/>
      <c r="D67" s="5"/>
      <c r="E67" s="5"/>
      <c r="F67" s="5"/>
      <c r="G67" s="5"/>
      <c r="H67" s="5"/>
      <c r="I67" s="1279"/>
    </row>
    <row r="68" spans="1:9">
      <c r="A68" s="5"/>
      <c r="B68" s="5"/>
      <c r="C68" s="5"/>
      <c r="D68" s="5"/>
      <c r="E68" s="5"/>
      <c r="F68" s="5"/>
      <c r="G68" s="5"/>
      <c r="H68" s="5"/>
      <c r="I68" s="1279"/>
    </row>
    <row r="69" spans="1:9">
      <c r="A69" s="5"/>
      <c r="B69" s="5"/>
      <c r="C69" s="5"/>
      <c r="D69" s="5"/>
      <c r="E69" s="5"/>
      <c r="F69" s="5"/>
      <c r="G69" s="5"/>
      <c r="H69" s="5"/>
      <c r="I69" s="1279"/>
    </row>
    <row r="70" spans="1:9">
      <c r="A70" s="5"/>
      <c r="B70" s="5"/>
      <c r="C70" s="5"/>
      <c r="D70" s="5"/>
      <c r="E70" s="5"/>
      <c r="F70" s="5"/>
      <c r="G70" s="5"/>
      <c r="H70" s="5"/>
      <c r="I70" s="1279"/>
    </row>
    <row r="71" spans="1:9">
      <c r="A71" s="5"/>
      <c r="B71" s="5"/>
      <c r="C71" s="5"/>
      <c r="D71" s="5"/>
      <c r="E71" s="5"/>
      <c r="F71" s="5"/>
      <c r="G71" s="5"/>
      <c r="H71" s="5"/>
      <c r="I71" s="1279"/>
    </row>
    <row r="72" spans="1:9">
      <c r="A72" s="5"/>
      <c r="B72" s="5"/>
      <c r="C72" s="5"/>
      <c r="D72" s="5"/>
      <c r="E72" s="5"/>
      <c r="F72" s="5"/>
      <c r="G72" s="5"/>
      <c r="H72" s="5"/>
      <c r="I72" s="1279"/>
    </row>
    <row r="73" spans="1:9">
      <c r="A73" s="5"/>
      <c r="B73" s="5"/>
      <c r="C73" s="5"/>
      <c r="D73" s="5"/>
      <c r="E73" s="5"/>
      <c r="F73" s="5"/>
      <c r="G73" s="5"/>
      <c r="H73" s="5"/>
      <c r="I73" s="1279"/>
    </row>
    <row r="74" spans="1:9">
      <c r="A74" s="5"/>
      <c r="B74" s="5"/>
      <c r="C74" s="5"/>
      <c r="D74" s="5"/>
      <c r="E74" s="5"/>
      <c r="F74" s="5"/>
      <c r="G74" s="5"/>
      <c r="H74" s="5"/>
      <c r="I74" s="1279"/>
    </row>
    <row r="75" spans="1:9">
      <c r="A75" s="5"/>
      <c r="B75" s="5"/>
      <c r="C75" s="5"/>
      <c r="D75" s="5"/>
      <c r="E75" s="5"/>
      <c r="F75" s="5"/>
      <c r="G75" s="5"/>
      <c r="H75" s="5"/>
      <c r="I75" s="1279"/>
    </row>
    <row r="76" spans="1:9">
      <c r="A76" s="5"/>
      <c r="B76" s="5"/>
      <c r="C76" s="5"/>
      <c r="D76" s="5"/>
      <c r="E76" s="5"/>
      <c r="F76" s="5"/>
      <c r="G76" s="5"/>
      <c r="H76" s="5"/>
      <c r="I76" s="1279"/>
    </row>
    <row r="77" spans="1:9">
      <c r="A77" s="5"/>
      <c r="B77" s="5"/>
      <c r="C77" s="5"/>
      <c r="D77" s="5"/>
      <c r="E77" s="5"/>
      <c r="F77" s="5"/>
      <c r="G77" s="5"/>
      <c r="H77" s="5"/>
      <c r="I77" s="1279"/>
    </row>
    <row r="78" spans="1:9">
      <c r="A78" s="5"/>
      <c r="B78" s="5"/>
      <c r="C78" s="5"/>
      <c r="D78" s="5"/>
      <c r="E78" s="5"/>
      <c r="F78" s="5"/>
      <c r="G78" s="5"/>
      <c r="H78" s="5"/>
      <c r="I78" s="1279"/>
    </row>
    <row r="79" spans="1:9">
      <c r="A79" s="5"/>
      <c r="B79" s="5"/>
      <c r="C79" s="5"/>
      <c r="D79" s="5"/>
      <c r="E79" s="5"/>
      <c r="F79" s="5"/>
      <c r="G79" s="5"/>
      <c r="H79" s="5"/>
      <c r="I79" s="1279"/>
    </row>
    <row r="80" spans="1:9">
      <c r="A80" s="5"/>
      <c r="B80" s="5"/>
      <c r="C80" s="5"/>
      <c r="D80" s="5"/>
      <c r="E80" s="5"/>
      <c r="F80" s="5"/>
      <c r="G80" s="5"/>
      <c r="H80" s="5"/>
      <c r="I80" s="1279"/>
    </row>
    <row r="81" spans="1:9">
      <c r="A81" s="5"/>
      <c r="B81" s="5"/>
      <c r="C81" s="5"/>
      <c r="D81" s="5"/>
      <c r="E81" s="5"/>
      <c r="F81" s="5"/>
      <c r="G81" s="5"/>
      <c r="H81" s="5"/>
      <c r="I81" s="1279"/>
    </row>
    <row r="82" spans="1:9">
      <c r="A82" s="5"/>
      <c r="B82" s="5"/>
      <c r="C82" s="5"/>
      <c r="D82" s="5"/>
      <c r="E82" s="5"/>
      <c r="F82" s="5"/>
      <c r="G82" s="5"/>
      <c r="H82" s="5"/>
      <c r="I82" s="1279"/>
    </row>
    <row r="83" spans="1:9">
      <c r="A83" s="5"/>
      <c r="B83" s="5"/>
      <c r="C83" s="5"/>
      <c r="D83" s="5"/>
      <c r="E83" s="5"/>
      <c r="F83" s="5"/>
      <c r="G83" s="5"/>
      <c r="H83" s="5"/>
      <c r="I83" s="1279"/>
    </row>
    <row r="84" spans="1:9">
      <c r="A84" s="5"/>
      <c r="B84" s="5"/>
      <c r="C84" s="5"/>
      <c r="D84" s="5"/>
      <c r="E84" s="5"/>
      <c r="F84" s="5"/>
      <c r="G84" s="5"/>
      <c r="H84" s="5"/>
      <c r="I84" s="1279"/>
    </row>
    <row r="85" spans="1:9">
      <c r="A85" s="5"/>
      <c r="B85" s="5"/>
      <c r="C85" s="5"/>
      <c r="D85" s="5"/>
      <c r="E85" s="5"/>
      <c r="F85" s="5"/>
      <c r="G85" s="5"/>
      <c r="H85" s="5"/>
      <c r="I85" s="1279"/>
    </row>
    <row r="86" spans="1:9">
      <c r="A86" s="5"/>
      <c r="B86" s="5"/>
      <c r="C86" s="5"/>
      <c r="D86" s="5"/>
      <c r="E86" s="5"/>
      <c r="F86" s="5"/>
      <c r="G86" s="5"/>
      <c r="H86" s="5"/>
      <c r="I86" s="1279"/>
    </row>
    <row r="87" spans="1:9">
      <c r="A87" s="5"/>
      <c r="B87" s="5"/>
      <c r="C87" s="5"/>
      <c r="D87" s="5"/>
      <c r="E87" s="5"/>
      <c r="F87" s="5"/>
      <c r="G87" s="5"/>
      <c r="H87" s="5"/>
      <c r="I87" s="1279"/>
    </row>
    <row r="88" spans="1:9">
      <c r="A88" s="5"/>
      <c r="B88" s="5"/>
      <c r="C88" s="5"/>
      <c r="D88" s="5"/>
      <c r="E88" s="5"/>
      <c r="F88" s="5"/>
      <c r="G88" s="5"/>
      <c r="H88" s="5"/>
      <c r="I88" s="1279"/>
    </row>
    <row r="89" spans="1:9">
      <c r="A89" s="5"/>
      <c r="B89" s="5"/>
      <c r="C89" s="5"/>
      <c r="D89" s="5"/>
      <c r="E89" s="5"/>
      <c r="F89" s="5"/>
      <c r="G89" s="5"/>
      <c r="H89" s="5"/>
      <c r="I89" s="1279"/>
    </row>
    <row r="90" spans="1:9">
      <c r="A90" s="5"/>
      <c r="B90" s="5"/>
      <c r="C90" s="5"/>
      <c r="D90" s="5"/>
      <c r="E90" s="5"/>
      <c r="F90" s="5"/>
      <c r="G90" s="5"/>
      <c r="H90" s="5"/>
      <c r="I90" s="1279"/>
    </row>
    <row r="91" spans="1:9">
      <c r="A91" s="5"/>
      <c r="B91" s="5"/>
      <c r="C91" s="5"/>
      <c r="D91" s="5"/>
      <c r="E91" s="5"/>
      <c r="F91" s="5"/>
      <c r="G91" s="5"/>
      <c r="H91" s="5"/>
      <c r="I91" s="1279"/>
    </row>
    <row r="92" spans="1:9">
      <c r="A92" s="5"/>
      <c r="B92" s="5"/>
      <c r="C92" s="5"/>
      <c r="D92" s="5"/>
      <c r="E92" s="5"/>
      <c r="F92" s="5"/>
      <c r="G92" s="5"/>
      <c r="H92" s="5"/>
      <c r="I92" s="1279"/>
    </row>
    <row r="93" spans="1:9">
      <c r="A93" s="5"/>
      <c r="B93" s="5"/>
      <c r="C93" s="5"/>
      <c r="D93" s="5"/>
      <c r="E93" s="5"/>
      <c r="F93" s="5"/>
      <c r="G93" s="5"/>
      <c r="H93" s="5"/>
      <c r="I93" s="1279"/>
    </row>
    <row r="94" spans="1:9">
      <c r="A94" s="5"/>
      <c r="B94" s="5"/>
      <c r="C94" s="5"/>
      <c r="D94" s="5"/>
      <c r="E94" s="5"/>
      <c r="F94" s="5"/>
      <c r="G94" s="5"/>
      <c r="H94" s="5"/>
      <c r="I94" s="1279"/>
    </row>
    <row r="95" spans="1:9">
      <c r="A95" s="5"/>
      <c r="B95" s="5"/>
      <c r="C95" s="5"/>
      <c r="D95" s="5"/>
      <c r="E95" s="5"/>
      <c r="F95" s="5"/>
      <c r="G95" s="5"/>
      <c r="H95" s="5"/>
      <c r="I95" s="1279"/>
    </row>
    <row r="96" spans="1:9">
      <c r="A96" s="5"/>
      <c r="B96" s="5"/>
      <c r="C96" s="5"/>
      <c r="D96" s="5"/>
      <c r="E96" s="5"/>
      <c r="F96" s="5"/>
      <c r="G96" s="5"/>
      <c r="H96" s="5"/>
      <c r="I96" s="1279"/>
    </row>
    <row r="97" spans="1:9">
      <c r="A97" s="5"/>
      <c r="B97" s="5"/>
      <c r="C97" s="5"/>
      <c r="D97" s="5"/>
      <c r="E97" s="5"/>
      <c r="F97" s="5"/>
      <c r="G97" s="5"/>
      <c r="H97" s="5"/>
      <c r="I97" s="1279"/>
    </row>
    <row r="98" spans="1:9">
      <c r="A98" s="5"/>
      <c r="B98" s="5"/>
      <c r="C98" s="5"/>
      <c r="D98" s="5"/>
      <c r="E98" s="5"/>
      <c r="F98" s="5"/>
      <c r="G98" s="5"/>
      <c r="H98" s="5"/>
      <c r="I98" s="1279"/>
    </row>
    <row r="99" spans="1:9">
      <c r="A99" s="5"/>
      <c r="B99" s="5"/>
      <c r="C99" s="5"/>
      <c r="D99" s="5"/>
      <c r="E99" s="5"/>
      <c r="F99" s="5"/>
      <c r="G99" s="5"/>
      <c r="H99" s="5"/>
      <c r="I99" s="1279"/>
    </row>
    <row r="100" spans="1:9">
      <c r="A100" s="5"/>
      <c r="B100" s="5"/>
      <c r="C100" s="5"/>
      <c r="D100" s="5"/>
      <c r="E100" s="5"/>
      <c r="F100" s="5"/>
      <c r="G100" s="5"/>
      <c r="H100" s="5"/>
      <c r="I100" s="1279"/>
    </row>
    <row r="101" spans="1:9">
      <c r="A101" s="5"/>
      <c r="B101" s="5"/>
      <c r="C101" s="5"/>
      <c r="D101" s="5"/>
      <c r="E101" s="5"/>
      <c r="F101" s="5"/>
      <c r="G101" s="5"/>
      <c r="H101" s="5"/>
      <c r="I101" s="1279"/>
    </row>
    <row r="102" spans="1:9">
      <c r="A102" s="5"/>
      <c r="B102" s="5"/>
      <c r="C102" s="5"/>
      <c r="D102" s="5"/>
      <c r="E102" s="5"/>
      <c r="F102" s="5"/>
      <c r="G102" s="5"/>
      <c r="H102" s="5"/>
      <c r="I102" s="1279"/>
    </row>
    <row r="103" spans="1:9">
      <c r="A103" s="5"/>
      <c r="B103" s="5"/>
      <c r="C103" s="5"/>
      <c r="D103" s="5"/>
      <c r="E103" s="5"/>
      <c r="F103" s="5"/>
      <c r="G103" s="5"/>
      <c r="H103" s="5"/>
      <c r="I103" s="1279"/>
    </row>
    <row r="104" spans="1:9">
      <c r="A104" s="5"/>
      <c r="B104" s="5"/>
      <c r="C104" s="5"/>
      <c r="D104" s="5"/>
      <c r="E104" s="5"/>
      <c r="F104" s="5"/>
      <c r="G104" s="5"/>
      <c r="H104" s="5"/>
      <c r="I104" s="1279"/>
    </row>
    <row r="105" spans="1:9">
      <c r="A105" s="5"/>
      <c r="B105" s="5"/>
      <c r="C105" s="5"/>
      <c r="D105" s="5"/>
      <c r="E105" s="5"/>
      <c r="F105" s="5"/>
      <c r="G105" s="5"/>
      <c r="H105" s="5"/>
      <c r="I105" s="1279"/>
    </row>
    <row r="106" spans="1:9">
      <c r="A106" s="5"/>
      <c r="B106" s="5"/>
      <c r="C106" s="5"/>
      <c r="D106" s="5"/>
      <c r="E106" s="5"/>
      <c r="F106" s="5"/>
      <c r="G106" s="5"/>
      <c r="H106" s="5"/>
      <c r="I106" s="1279"/>
    </row>
    <row r="107" spans="1:9">
      <c r="A107" s="5"/>
      <c r="B107" s="5"/>
      <c r="C107" s="5"/>
      <c r="D107" s="5"/>
      <c r="E107" s="5"/>
      <c r="F107" s="5"/>
      <c r="G107" s="5"/>
      <c r="H107" s="5"/>
      <c r="I107" s="1279"/>
    </row>
    <row r="108" spans="1:9">
      <c r="A108" s="5"/>
      <c r="B108" s="5"/>
      <c r="C108" s="5"/>
      <c r="D108" s="5"/>
      <c r="E108" s="5"/>
      <c r="F108" s="5"/>
      <c r="G108" s="5"/>
      <c r="H108" s="5"/>
      <c r="I108" s="1279"/>
    </row>
    <row r="109" spans="1:9">
      <c r="A109" s="5"/>
      <c r="B109" s="5"/>
      <c r="C109" s="5"/>
      <c r="D109" s="5"/>
      <c r="E109" s="5"/>
      <c r="F109" s="5"/>
      <c r="G109" s="5"/>
      <c r="H109" s="5"/>
      <c r="I109" s="1279"/>
    </row>
    <row r="110" spans="1:9">
      <c r="A110" s="5"/>
      <c r="B110" s="5"/>
      <c r="C110" s="5"/>
      <c r="D110" s="5"/>
      <c r="E110" s="5"/>
      <c r="F110" s="5"/>
      <c r="G110" s="5"/>
      <c r="H110" s="5"/>
      <c r="I110" s="1279"/>
    </row>
    <row r="111" spans="1:9">
      <c r="A111" s="5"/>
      <c r="B111" s="5"/>
      <c r="C111" s="5"/>
      <c r="D111" s="5"/>
      <c r="E111" s="5"/>
      <c r="F111" s="5"/>
      <c r="G111" s="5"/>
      <c r="H111" s="5"/>
      <c r="I111" s="1279"/>
    </row>
    <row r="112" spans="1:9">
      <c r="A112" s="5"/>
      <c r="B112" s="5"/>
      <c r="C112" s="5"/>
      <c r="D112" s="5"/>
      <c r="E112" s="5"/>
      <c r="F112" s="5"/>
      <c r="G112" s="5"/>
      <c r="H112" s="5"/>
      <c r="I112" s="1279"/>
    </row>
    <row r="113" spans="1:9">
      <c r="A113" s="5"/>
      <c r="B113" s="5"/>
      <c r="C113" s="5"/>
      <c r="D113" s="5"/>
      <c r="E113" s="5"/>
      <c r="F113" s="5"/>
      <c r="G113" s="5"/>
      <c r="H113" s="5"/>
      <c r="I113" s="1279"/>
    </row>
    <row r="114" spans="1:9">
      <c r="A114" s="5"/>
      <c r="B114" s="5"/>
      <c r="C114" s="5"/>
      <c r="D114" s="5"/>
      <c r="E114" s="5"/>
      <c r="F114" s="5"/>
      <c r="G114" s="5"/>
      <c r="H114" s="5"/>
      <c r="I114" s="1279"/>
    </row>
    <row r="115" spans="1:9">
      <c r="A115" s="5"/>
      <c r="B115" s="5"/>
      <c r="C115" s="5"/>
      <c r="D115" s="5"/>
      <c r="E115" s="5"/>
      <c r="F115" s="5"/>
      <c r="G115" s="5"/>
      <c r="H115" s="5"/>
      <c r="I115" s="1279"/>
    </row>
    <row r="116" spans="1:9">
      <c r="A116" s="5"/>
      <c r="B116" s="5"/>
      <c r="C116" s="5"/>
      <c r="D116" s="5"/>
      <c r="E116" s="5"/>
      <c r="F116" s="5"/>
      <c r="G116" s="5"/>
      <c r="H116" s="5"/>
      <c r="I116" s="1279"/>
    </row>
    <row r="117" spans="1:9">
      <c r="A117" s="5"/>
      <c r="B117" s="5"/>
      <c r="C117" s="5"/>
      <c r="D117" s="5"/>
      <c r="E117" s="5"/>
      <c r="F117" s="5"/>
      <c r="G117" s="5"/>
      <c r="H117" s="5"/>
      <c r="I117" s="1279"/>
    </row>
    <row r="118" spans="1:9">
      <c r="A118" s="5"/>
      <c r="B118" s="5"/>
      <c r="C118" s="5"/>
      <c r="D118" s="5"/>
      <c r="E118" s="5"/>
      <c r="F118" s="5"/>
      <c r="G118" s="5"/>
      <c r="H118" s="5"/>
      <c r="I118" s="1279"/>
    </row>
    <row r="119" spans="1:9">
      <c r="A119" s="5"/>
      <c r="B119" s="5"/>
      <c r="C119" s="5"/>
      <c r="D119" s="5"/>
      <c r="E119" s="5"/>
      <c r="F119" s="5"/>
      <c r="G119" s="5"/>
      <c r="H119" s="5"/>
      <c r="I119" s="1279"/>
    </row>
    <row r="120" spans="1:9">
      <c r="A120" s="5"/>
      <c r="B120" s="5"/>
      <c r="C120" s="5"/>
      <c r="D120" s="5"/>
      <c r="E120" s="5"/>
      <c r="F120" s="5"/>
      <c r="G120" s="5"/>
      <c r="H120" s="5"/>
      <c r="I120" s="1279"/>
    </row>
    <row r="121" spans="1:9">
      <c r="A121" s="5"/>
      <c r="B121" s="5"/>
      <c r="C121" s="5"/>
      <c r="D121" s="5"/>
      <c r="E121" s="5"/>
      <c r="F121" s="5"/>
      <c r="G121" s="5"/>
      <c r="H121" s="5"/>
      <c r="I121" s="1279"/>
    </row>
    <row r="122" spans="1:9">
      <c r="A122" s="5"/>
      <c r="B122" s="5"/>
      <c r="C122" s="5"/>
      <c r="D122" s="5"/>
      <c r="E122" s="5"/>
      <c r="F122" s="5"/>
      <c r="G122" s="5"/>
      <c r="H122" s="5"/>
      <c r="I122" s="1279"/>
    </row>
    <row r="123" spans="1:9">
      <c r="A123" s="5"/>
      <c r="B123" s="5"/>
      <c r="C123" s="5"/>
      <c r="D123" s="5"/>
      <c r="E123" s="5"/>
      <c r="F123" s="5"/>
      <c r="G123" s="5"/>
      <c r="H123" s="5"/>
      <c r="I123" s="1279"/>
    </row>
    <row r="124" spans="1:9">
      <c r="A124" s="5"/>
      <c r="B124" s="5"/>
      <c r="C124" s="5"/>
      <c r="D124" s="5"/>
      <c r="E124" s="5"/>
      <c r="F124" s="5"/>
      <c r="G124" s="5"/>
      <c r="H124" s="5"/>
      <c r="I124" s="1279"/>
    </row>
    <row r="125" spans="1:9">
      <c r="A125" s="5"/>
      <c r="B125" s="5"/>
      <c r="C125" s="5"/>
      <c r="D125" s="5"/>
      <c r="E125" s="5"/>
      <c r="F125" s="5"/>
      <c r="G125" s="5"/>
      <c r="H125" s="5"/>
      <c r="I125" s="1279"/>
    </row>
    <row r="126" spans="1:9">
      <c r="A126" s="5"/>
      <c r="B126" s="5"/>
      <c r="C126" s="5"/>
      <c r="D126" s="5"/>
      <c r="E126" s="5"/>
      <c r="F126" s="5"/>
      <c r="G126" s="5"/>
      <c r="H126" s="5"/>
      <c r="I126" s="1279"/>
    </row>
    <row r="127" spans="1:9">
      <c r="A127" s="5"/>
      <c r="B127" s="5"/>
      <c r="C127" s="5"/>
      <c r="D127" s="5"/>
      <c r="E127" s="5"/>
      <c r="F127" s="5"/>
      <c r="G127" s="5"/>
      <c r="H127" s="5"/>
      <c r="I127" s="1279"/>
    </row>
    <row r="128" spans="1:9">
      <c r="A128" s="5"/>
      <c r="B128" s="5"/>
      <c r="C128" s="5"/>
      <c r="D128" s="5"/>
      <c r="E128" s="5"/>
      <c r="F128" s="5"/>
      <c r="G128" s="5"/>
      <c r="H128" s="5"/>
      <c r="I128" s="1279"/>
    </row>
    <row r="129" spans="1:9">
      <c r="A129" s="5"/>
      <c r="B129" s="5"/>
      <c r="C129" s="5"/>
      <c r="D129" s="5"/>
      <c r="E129" s="5"/>
      <c r="F129" s="5"/>
      <c r="G129" s="5"/>
      <c r="H129" s="5"/>
      <c r="I129" s="1279"/>
    </row>
    <row r="130" spans="1:9">
      <c r="A130" s="5"/>
      <c r="B130" s="5"/>
      <c r="C130" s="5"/>
      <c r="D130" s="5"/>
      <c r="E130" s="5"/>
      <c r="F130" s="5"/>
      <c r="G130" s="5"/>
      <c r="H130" s="5"/>
      <c r="I130" s="1279"/>
    </row>
    <row r="131" spans="1:9">
      <c r="A131" s="5"/>
      <c r="B131" s="5"/>
      <c r="C131" s="5"/>
      <c r="D131" s="5"/>
      <c r="E131" s="5"/>
      <c r="F131" s="5"/>
      <c r="G131" s="5"/>
      <c r="H131" s="5"/>
      <c r="I131" s="1279"/>
    </row>
    <row r="132" spans="1:9">
      <c r="A132" s="5"/>
      <c r="B132" s="5"/>
      <c r="C132" s="5"/>
      <c r="D132" s="5"/>
      <c r="E132" s="5"/>
      <c r="F132" s="5"/>
      <c r="G132" s="5"/>
      <c r="H132" s="5"/>
      <c r="I132" s="1279"/>
    </row>
    <row r="133" spans="1:9">
      <c r="A133" s="5"/>
      <c r="B133" s="5"/>
      <c r="C133" s="5"/>
      <c r="D133" s="5"/>
      <c r="E133" s="5"/>
      <c r="F133" s="5"/>
      <c r="G133" s="5"/>
      <c r="H133" s="5"/>
      <c r="I133" s="1279"/>
    </row>
    <row r="134" spans="1:9">
      <c r="A134" s="5"/>
      <c r="B134" s="5"/>
      <c r="C134" s="5"/>
      <c r="D134" s="5"/>
      <c r="E134" s="5"/>
      <c r="F134" s="5"/>
      <c r="G134" s="5"/>
      <c r="H134" s="5"/>
      <c r="I134" s="1279"/>
    </row>
    <row r="135" spans="1:9">
      <c r="A135" s="5"/>
      <c r="B135" s="5"/>
      <c r="C135" s="5"/>
      <c r="D135" s="5"/>
      <c r="E135" s="5"/>
      <c r="F135" s="5"/>
      <c r="G135" s="5"/>
      <c r="H135" s="5"/>
      <c r="I135" s="1279"/>
    </row>
    <row r="136" spans="1:9">
      <c r="A136" s="5"/>
      <c r="B136" s="5"/>
      <c r="C136" s="5"/>
      <c r="D136" s="5"/>
      <c r="E136" s="5"/>
      <c r="F136" s="5"/>
      <c r="G136" s="5"/>
      <c r="H136" s="5"/>
      <c r="I136" s="1279"/>
    </row>
    <row r="137" spans="1:9">
      <c r="A137" s="5"/>
      <c r="B137" s="5"/>
      <c r="C137" s="5"/>
      <c r="D137" s="5"/>
      <c r="E137" s="5"/>
      <c r="F137" s="5"/>
      <c r="G137" s="5"/>
      <c r="H137" s="5"/>
      <c r="I137" s="1279"/>
    </row>
    <row r="138" spans="1:9">
      <c r="A138" s="5"/>
      <c r="B138" s="5"/>
      <c r="C138" s="5"/>
      <c r="D138" s="5"/>
      <c r="E138" s="5"/>
      <c r="F138" s="5"/>
      <c r="G138" s="5"/>
      <c r="H138" s="5"/>
      <c r="I138" s="1279"/>
    </row>
    <row r="139" spans="1:9">
      <c r="A139" s="5"/>
      <c r="B139" s="5"/>
      <c r="C139" s="5"/>
      <c r="D139" s="5"/>
      <c r="E139" s="5"/>
      <c r="F139" s="5"/>
      <c r="G139" s="5"/>
      <c r="H139" s="5"/>
      <c r="I139" s="1279"/>
    </row>
    <row r="140" spans="1:9">
      <c r="A140" s="5"/>
      <c r="B140" s="5"/>
      <c r="C140" s="5"/>
      <c r="D140" s="5"/>
      <c r="E140" s="5"/>
      <c r="F140" s="5"/>
      <c r="G140" s="5"/>
      <c r="H140" s="5"/>
      <c r="I140" s="1279"/>
    </row>
    <row r="141" spans="1:9">
      <c r="A141" s="5"/>
      <c r="B141" s="5"/>
      <c r="C141" s="5"/>
      <c r="D141" s="5"/>
      <c r="E141" s="5"/>
      <c r="F141" s="5"/>
      <c r="G141" s="5"/>
      <c r="H141" s="5"/>
      <c r="I141" s="1279"/>
    </row>
    <row r="142" spans="1:9">
      <c r="A142" s="5"/>
      <c r="B142" s="5"/>
      <c r="C142" s="5"/>
      <c r="D142" s="5"/>
      <c r="E142" s="5"/>
      <c r="F142" s="5"/>
      <c r="G142" s="5"/>
      <c r="H142" s="5"/>
      <c r="I142" s="1279"/>
    </row>
    <row r="143" spans="1:9">
      <c r="A143" s="5"/>
      <c r="B143" s="5"/>
      <c r="C143" s="5"/>
      <c r="D143" s="5"/>
      <c r="E143" s="5"/>
      <c r="F143" s="5"/>
      <c r="G143" s="5"/>
      <c r="H143" s="5"/>
      <c r="I143" s="1279"/>
    </row>
    <row r="144" spans="1:9">
      <c r="A144" s="5"/>
      <c r="B144" s="5"/>
      <c r="C144" s="5"/>
      <c r="D144" s="5"/>
      <c r="E144" s="5"/>
      <c r="F144" s="5"/>
      <c r="G144" s="5"/>
      <c r="H144" s="5"/>
      <c r="I144" s="1279"/>
    </row>
    <row r="145" spans="1:9">
      <c r="A145" s="5"/>
      <c r="B145" s="5"/>
      <c r="C145" s="5"/>
      <c r="D145" s="5"/>
      <c r="E145" s="5"/>
      <c r="F145" s="5"/>
      <c r="G145" s="5"/>
      <c r="H145" s="5"/>
      <c r="I145" s="1279"/>
    </row>
    <row r="146" spans="1:9">
      <c r="A146" s="5"/>
      <c r="B146" s="5"/>
      <c r="C146" s="5"/>
      <c r="D146" s="5"/>
      <c r="E146" s="5"/>
      <c r="F146" s="5"/>
      <c r="G146" s="5"/>
      <c r="H146" s="5"/>
      <c r="I146" s="1279"/>
    </row>
    <row r="147" spans="1:9">
      <c r="A147" s="5"/>
      <c r="B147" s="5"/>
      <c r="C147" s="5"/>
      <c r="D147" s="5"/>
      <c r="E147" s="5"/>
      <c r="F147" s="5"/>
      <c r="G147" s="5"/>
      <c r="H147" s="5"/>
      <c r="I147" s="1279"/>
    </row>
    <row r="148" spans="1:9">
      <c r="A148" s="5"/>
      <c r="B148" s="5"/>
      <c r="C148" s="5"/>
      <c r="D148" s="5"/>
      <c r="E148" s="5"/>
      <c r="F148" s="5"/>
      <c r="G148" s="5"/>
      <c r="H148" s="5"/>
      <c r="I148" s="1279"/>
    </row>
    <row r="149" spans="1:9">
      <c r="A149" s="5"/>
      <c r="B149" s="5"/>
      <c r="C149" s="5"/>
      <c r="D149" s="5"/>
      <c r="E149" s="5"/>
      <c r="F149" s="5"/>
      <c r="G149" s="5"/>
      <c r="H149" s="5"/>
      <c r="I149" s="1279"/>
    </row>
    <row r="150" spans="1:9">
      <c r="A150" s="5"/>
      <c r="B150" s="5"/>
      <c r="C150" s="5"/>
      <c r="D150" s="5"/>
      <c r="E150" s="5"/>
      <c r="F150" s="5"/>
      <c r="G150" s="5"/>
      <c r="H150" s="5"/>
      <c r="I150" s="1279"/>
    </row>
    <row r="151" spans="1:9">
      <c r="A151" s="5"/>
      <c r="B151" s="5"/>
      <c r="C151" s="5"/>
      <c r="D151" s="5"/>
      <c r="E151" s="5"/>
      <c r="F151" s="5"/>
      <c r="G151" s="5"/>
      <c r="H151" s="5"/>
      <c r="I151" s="1279"/>
    </row>
    <row r="152" spans="1:9">
      <c r="A152" s="5"/>
      <c r="B152" s="5"/>
      <c r="C152" s="5"/>
      <c r="D152" s="5"/>
      <c r="E152" s="5"/>
      <c r="F152" s="5"/>
      <c r="G152" s="5"/>
      <c r="H152" s="5"/>
      <c r="I152" s="1279"/>
    </row>
    <row r="153" spans="1:9">
      <c r="A153" s="5"/>
      <c r="B153" s="5"/>
      <c r="C153" s="5"/>
      <c r="D153" s="5"/>
      <c r="E153" s="5"/>
      <c r="F153" s="5"/>
      <c r="G153" s="5"/>
      <c r="H153" s="5"/>
      <c r="I153" s="1279"/>
    </row>
    <row r="154" spans="1:9">
      <c r="A154" s="5"/>
      <c r="B154" s="5"/>
      <c r="C154" s="5"/>
      <c r="D154" s="5"/>
      <c r="E154" s="5"/>
      <c r="F154" s="5"/>
      <c r="G154" s="5"/>
      <c r="H154" s="5"/>
      <c r="I154" s="1279"/>
    </row>
    <row r="155" spans="1:9">
      <c r="A155" s="5"/>
      <c r="B155" s="5"/>
      <c r="C155" s="5"/>
      <c r="D155" s="5"/>
      <c r="E155" s="5"/>
      <c r="F155" s="5"/>
      <c r="G155" s="5"/>
      <c r="H155" s="5"/>
      <c r="I155" s="1279"/>
    </row>
    <row r="156" spans="1:9">
      <c r="A156" s="5"/>
      <c r="B156" s="5"/>
      <c r="C156" s="5"/>
      <c r="D156" s="5"/>
      <c r="E156" s="5"/>
      <c r="F156" s="5"/>
      <c r="G156" s="5"/>
      <c r="H156" s="5"/>
      <c r="I156" s="1279"/>
    </row>
    <row r="157" spans="1:9">
      <c r="A157" s="5"/>
      <c r="B157" s="5"/>
      <c r="C157" s="5"/>
      <c r="D157" s="5"/>
      <c r="E157" s="5"/>
      <c r="F157" s="5"/>
      <c r="G157" s="5"/>
      <c r="H157" s="5"/>
      <c r="I157" s="1279"/>
    </row>
    <row r="158" spans="1:9">
      <c r="A158" s="5"/>
      <c r="B158" s="5"/>
      <c r="C158" s="5"/>
      <c r="D158" s="5"/>
      <c r="E158" s="5"/>
      <c r="F158" s="5"/>
      <c r="G158" s="5"/>
      <c r="H158" s="5"/>
      <c r="I158" s="1279"/>
    </row>
    <row r="159" spans="1:9">
      <c r="A159" s="5"/>
      <c r="B159" s="5"/>
      <c r="C159" s="5"/>
      <c r="D159" s="5"/>
      <c r="E159" s="5"/>
      <c r="F159" s="5"/>
      <c r="G159" s="5"/>
      <c r="H159" s="5"/>
      <c r="I159" s="1279"/>
    </row>
    <row r="160" spans="1:9">
      <c r="A160" s="5"/>
      <c r="B160" s="5"/>
      <c r="C160" s="5"/>
      <c r="D160" s="5"/>
      <c r="E160" s="5"/>
      <c r="F160" s="5"/>
      <c r="G160" s="5"/>
      <c r="H160" s="5"/>
      <c r="I160" s="1279"/>
    </row>
    <row r="161" spans="1:9">
      <c r="A161" s="5"/>
      <c r="B161" s="5"/>
      <c r="C161" s="5"/>
      <c r="D161" s="5"/>
      <c r="E161" s="5"/>
      <c r="F161" s="5"/>
      <c r="G161" s="5"/>
      <c r="H161" s="5"/>
      <c r="I161" s="1279"/>
    </row>
    <row r="162" spans="1:9">
      <c r="A162" s="5"/>
      <c r="B162" s="5"/>
      <c r="C162" s="5"/>
      <c r="D162" s="5"/>
      <c r="E162" s="5"/>
      <c r="F162" s="5"/>
      <c r="G162" s="5"/>
      <c r="H162" s="5"/>
      <c r="I162" s="1279"/>
    </row>
    <row r="163" spans="1:9">
      <c r="A163" s="5"/>
      <c r="B163" s="5"/>
      <c r="C163" s="5"/>
      <c r="D163" s="5"/>
      <c r="E163" s="5"/>
      <c r="F163" s="5"/>
      <c r="G163" s="5"/>
      <c r="H163" s="5"/>
      <c r="I163" s="1279"/>
    </row>
    <row r="164" spans="1:9">
      <c r="A164" s="5"/>
      <c r="B164" s="5"/>
      <c r="C164" s="5"/>
      <c r="D164" s="5"/>
      <c r="E164" s="5"/>
      <c r="F164" s="5"/>
      <c r="G164" s="5"/>
      <c r="H164" s="5"/>
      <c r="I164" s="1279"/>
    </row>
    <row r="165" spans="1:9">
      <c r="A165" s="5"/>
      <c r="B165" s="5"/>
      <c r="C165" s="5"/>
      <c r="D165" s="5"/>
      <c r="E165" s="5"/>
      <c r="F165" s="5"/>
      <c r="G165" s="5"/>
      <c r="H165" s="5"/>
      <c r="I165" s="1279"/>
    </row>
    <row r="166" spans="1:9">
      <c r="A166" s="5"/>
      <c r="B166" s="5"/>
      <c r="C166" s="5"/>
      <c r="D166" s="5"/>
      <c r="E166" s="5"/>
      <c r="F166" s="5"/>
      <c r="G166" s="5"/>
      <c r="H166" s="5"/>
      <c r="I166" s="1279"/>
    </row>
    <row r="167" spans="1:9">
      <c r="A167" s="5"/>
      <c r="B167" s="5"/>
      <c r="C167" s="5"/>
      <c r="D167" s="5"/>
      <c r="E167" s="5"/>
      <c r="F167" s="5"/>
      <c r="G167" s="5"/>
      <c r="H167" s="5"/>
      <c r="I167" s="1279"/>
    </row>
    <row r="168" spans="1:9">
      <c r="A168" s="5"/>
      <c r="B168" s="5"/>
      <c r="C168" s="5"/>
      <c r="D168" s="5"/>
      <c r="E168" s="5"/>
      <c r="F168" s="5"/>
      <c r="G168" s="5"/>
      <c r="H168" s="5"/>
      <c r="I168" s="1279"/>
    </row>
    <row r="169" spans="1:9">
      <c r="A169" s="5"/>
      <c r="B169" s="5"/>
      <c r="C169" s="5"/>
      <c r="D169" s="5"/>
      <c r="E169" s="5"/>
      <c r="F169" s="5"/>
      <c r="G169" s="5"/>
      <c r="H169" s="5"/>
      <c r="I169" s="1279"/>
    </row>
    <row r="170" spans="1:9">
      <c r="A170" s="5"/>
      <c r="B170" s="5"/>
      <c r="C170" s="5"/>
      <c r="D170" s="5"/>
      <c r="E170" s="5"/>
      <c r="F170" s="5"/>
      <c r="G170" s="5"/>
      <c r="H170" s="5"/>
      <c r="I170" s="1279"/>
    </row>
    <row r="171" spans="1:9">
      <c r="A171" s="5"/>
      <c r="B171" s="5"/>
      <c r="C171" s="5"/>
      <c r="D171" s="5"/>
      <c r="E171" s="5"/>
      <c r="F171" s="5"/>
      <c r="G171" s="5"/>
      <c r="H171" s="5"/>
      <c r="I171" s="1279"/>
    </row>
    <row r="172" spans="1:9">
      <c r="A172" s="5"/>
      <c r="B172" s="5"/>
      <c r="C172" s="5"/>
      <c r="D172" s="5"/>
      <c r="E172" s="5"/>
      <c r="F172" s="5"/>
      <c r="G172" s="5"/>
      <c r="H172" s="5"/>
      <c r="I172" s="1279"/>
    </row>
    <row r="173" spans="1:9">
      <c r="A173" s="5"/>
      <c r="B173" s="5"/>
      <c r="C173" s="5"/>
      <c r="D173" s="5"/>
      <c r="E173" s="5"/>
      <c r="F173" s="5"/>
      <c r="G173" s="5"/>
      <c r="H173" s="5"/>
      <c r="I173" s="1279"/>
    </row>
    <row r="174" spans="1:9">
      <c r="A174" s="5"/>
      <c r="B174" s="5"/>
      <c r="C174" s="5"/>
      <c r="D174" s="5"/>
      <c r="E174" s="5"/>
      <c r="F174" s="5"/>
      <c r="G174" s="5"/>
      <c r="H174" s="5"/>
      <c r="I174" s="1279"/>
    </row>
    <row r="175" spans="1:9">
      <c r="A175" s="5"/>
      <c r="B175" s="5"/>
      <c r="C175" s="5"/>
      <c r="D175" s="5"/>
      <c r="E175" s="5"/>
      <c r="F175" s="5"/>
      <c r="G175" s="5"/>
      <c r="H175" s="5"/>
      <c r="I175" s="1279"/>
    </row>
    <row r="176" spans="1:9">
      <c r="A176" s="5"/>
      <c r="B176" s="5"/>
      <c r="C176" s="5"/>
      <c r="D176" s="5"/>
      <c r="E176" s="5"/>
      <c r="F176" s="5"/>
      <c r="G176" s="5"/>
      <c r="H176" s="5"/>
      <c r="I176" s="1279"/>
    </row>
    <row r="177" spans="1:9">
      <c r="A177" s="5"/>
      <c r="B177" s="5"/>
      <c r="C177" s="5"/>
      <c r="D177" s="5"/>
      <c r="E177" s="5"/>
      <c r="F177" s="5"/>
      <c r="G177" s="5"/>
      <c r="H177" s="5"/>
      <c r="I177" s="1279"/>
    </row>
    <row r="178" spans="1:9">
      <c r="A178" s="5"/>
      <c r="B178" s="5"/>
      <c r="C178" s="5"/>
      <c r="D178" s="5"/>
      <c r="E178" s="5"/>
      <c r="F178" s="5"/>
      <c r="G178" s="5"/>
      <c r="H178" s="5"/>
      <c r="I178" s="1279"/>
    </row>
    <row r="179" spans="1:9">
      <c r="A179" s="5"/>
      <c r="B179" s="5"/>
      <c r="C179" s="5"/>
      <c r="D179" s="5"/>
      <c r="E179" s="5"/>
      <c r="F179" s="5"/>
      <c r="G179" s="5"/>
      <c r="H179" s="5"/>
      <c r="I179" s="1279"/>
    </row>
    <row r="180" spans="1:9">
      <c r="A180" s="5"/>
      <c r="B180" s="5"/>
      <c r="C180" s="5"/>
      <c r="D180" s="5"/>
      <c r="E180" s="5"/>
      <c r="F180" s="5"/>
      <c r="G180" s="5"/>
      <c r="H180" s="5"/>
      <c r="I180" s="1279"/>
    </row>
    <row r="181" spans="1:9">
      <c r="A181" s="5"/>
      <c r="B181" s="5"/>
      <c r="C181" s="5"/>
      <c r="D181" s="5"/>
      <c r="E181" s="5"/>
      <c r="F181" s="5"/>
      <c r="G181" s="5"/>
      <c r="H181" s="5"/>
      <c r="I181" s="1279"/>
    </row>
    <row r="182" spans="1:9">
      <c r="A182" s="5"/>
      <c r="B182" s="5"/>
      <c r="C182" s="5"/>
      <c r="D182" s="5"/>
      <c r="E182" s="5"/>
      <c r="F182" s="5"/>
      <c r="G182" s="5"/>
      <c r="H182" s="5"/>
      <c r="I182" s="1279"/>
    </row>
    <row r="183" spans="1:9">
      <c r="A183" s="5"/>
      <c r="B183" s="5"/>
      <c r="C183" s="5"/>
      <c r="D183" s="5"/>
      <c r="E183" s="5"/>
      <c r="F183" s="5"/>
      <c r="G183" s="5"/>
      <c r="H183" s="5"/>
      <c r="I183" s="1279"/>
    </row>
    <row r="184" spans="1:9">
      <c r="A184" s="5"/>
      <c r="B184" s="5"/>
      <c r="C184" s="5"/>
      <c r="D184" s="5"/>
      <c r="E184" s="5"/>
      <c r="F184" s="5"/>
      <c r="G184" s="5"/>
      <c r="H184" s="5"/>
      <c r="I184" s="1279"/>
    </row>
    <row r="185" spans="1:9">
      <c r="A185" s="5"/>
      <c r="B185" s="5"/>
      <c r="C185" s="5"/>
      <c r="D185" s="5"/>
      <c r="E185" s="5"/>
      <c r="F185" s="5"/>
      <c r="G185" s="5"/>
      <c r="H185" s="5"/>
      <c r="I185" s="1279"/>
    </row>
    <row r="186" spans="1:9">
      <c r="A186" s="5"/>
      <c r="B186" s="5"/>
      <c r="C186" s="5"/>
      <c r="D186" s="5"/>
      <c r="E186" s="5"/>
      <c r="F186" s="5"/>
      <c r="G186" s="5"/>
      <c r="H186" s="5"/>
      <c r="I186" s="1279"/>
    </row>
    <row r="187" spans="1:9">
      <c r="A187" s="5"/>
      <c r="B187" s="5"/>
      <c r="C187" s="5"/>
      <c r="D187" s="5"/>
      <c r="E187" s="5"/>
      <c r="F187" s="5"/>
      <c r="G187" s="5"/>
      <c r="H187" s="5"/>
      <c r="I187" s="1279"/>
    </row>
    <row r="188" spans="1:9">
      <c r="A188" s="5"/>
      <c r="B188" s="5"/>
      <c r="C188" s="5"/>
      <c r="D188" s="5"/>
      <c r="E188" s="5"/>
      <c r="F188" s="5"/>
      <c r="G188" s="5"/>
      <c r="H188" s="5"/>
      <c r="I188" s="1279"/>
    </row>
    <row r="189" spans="1:9">
      <c r="A189" s="5"/>
      <c r="B189" s="5"/>
      <c r="C189" s="5"/>
      <c r="D189" s="5"/>
      <c r="E189" s="5"/>
      <c r="F189" s="5"/>
      <c r="G189" s="5"/>
      <c r="H189" s="5"/>
      <c r="I189" s="1279"/>
    </row>
    <row r="190" spans="1:9">
      <c r="A190" s="5"/>
      <c r="B190" s="5"/>
      <c r="C190" s="5"/>
      <c r="D190" s="5"/>
      <c r="E190" s="5"/>
      <c r="F190" s="5"/>
      <c r="G190" s="5"/>
      <c r="H190" s="5"/>
      <c r="I190" s="1279"/>
    </row>
    <row r="191" spans="1:9">
      <c r="A191" s="5"/>
      <c r="B191" s="5"/>
      <c r="C191" s="5"/>
      <c r="D191" s="5"/>
      <c r="E191" s="5"/>
      <c r="F191" s="5"/>
      <c r="G191" s="5"/>
      <c r="H191" s="5"/>
      <c r="I191" s="1279"/>
    </row>
    <row r="192" spans="1:9">
      <c r="A192" s="5"/>
      <c r="B192" s="5"/>
      <c r="C192" s="5"/>
      <c r="D192" s="5"/>
      <c r="E192" s="5"/>
      <c r="F192" s="5"/>
      <c r="G192" s="5"/>
      <c r="H192" s="5"/>
      <c r="I192" s="1279"/>
    </row>
    <row r="193" spans="1:9">
      <c r="A193" s="5"/>
      <c r="B193" s="5"/>
      <c r="C193" s="5"/>
      <c r="D193" s="5"/>
      <c r="E193" s="5"/>
      <c r="F193" s="5"/>
      <c r="G193" s="5"/>
      <c r="H193" s="5"/>
      <c r="I193" s="1279"/>
    </row>
    <row r="194" spans="1:9">
      <c r="A194" s="5"/>
      <c r="B194" s="5"/>
      <c r="C194" s="5"/>
      <c r="D194" s="5"/>
      <c r="E194" s="5"/>
      <c r="F194" s="5"/>
      <c r="G194" s="5"/>
      <c r="H194" s="5"/>
      <c r="I194" s="1279"/>
    </row>
    <row r="195" spans="1:9">
      <c r="A195" s="5"/>
      <c r="B195" s="5"/>
      <c r="C195" s="5"/>
      <c r="D195" s="5"/>
      <c r="E195" s="5"/>
      <c r="F195" s="5"/>
      <c r="G195" s="5"/>
      <c r="H195" s="5"/>
      <c r="I195" s="1279"/>
    </row>
    <row r="196" spans="1:9">
      <c r="A196" s="5"/>
      <c r="B196" s="5"/>
      <c r="C196" s="5"/>
      <c r="D196" s="5"/>
      <c r="E196" s="5"/>
      <c r="F196" s="5"/>
      <c r="G196" s="5"/>
      <c r="H196" s="5"/>
      <c r="I196" s="1279"/>
    </row>
    <row r="197" spans="1:9">
      <c r="A197" s="5"/>
      <c r="B197" s="5"/>
      <c r="C197" s="5"/>
      <c r="D197" s="5"/>
      <c r="E197" s="5"/>
      <c r="F197" s="5"/>
      <c r="G197" s="5"/>
      <c r="H197" s="5"/>
      <c r="I197" s="1279"/>
    </row>
    <row r="198" spans="1:9">
      <c r="A198" s="5"/>
      <c r="B198" s="5"/>
      <c r="C198" s="5"/>
      <c r="D198" s="5"/>
      <c r="E198" s="5"/>
      <c r="F198" s="5"/>
      <c r="G198" s="5"/>
      <c r="H198" s="5"/>
      <c r="I198" s="1279"/>
    </row>
    <row r="199" spans="1:9">
      <c r="A199" s="5"/>
      <c r="B199" s="5"/>
      <c r="C199" s="5"/>
      <c r="D199" s="5"/>
      <c r="E199" s="5"/>
      <c r="F199" s="5"/>
      <c r="G199" s="5"/>
      <c r="H199" s="5"/>
      <c r="I199" s="1279"/>
    </row>
    <row r="200" spans="1:9">
      <c r="A200" s="5"/>
      <c r="B200" s="5"/>
      <c r="C200" s="5"/>
      <c r="D200" s="5"/>
      <c r="E200" s="5"/>
      <c r="F200" s="5"/>
      <c r="G200" s="5"/>
      <c r="H200" s="5"/>
      <c r="I200" s="1279"/>
    </row>
    <row r="201" spans="1:9">
      <c r="A201" s="5"/>
      <c r="B201" s="5"/>
      <c r="C201" s="5"/>
      <c r="D201" s="5"/>
      <c r="E201" s="5"/>
      <c r="F201" s="5"/>
      <c r="G201" s="5"/>
      <c r="H201" s="5"/>
      <c r="I201" s="1279"/>
    </row>
    <row r="202" spans="1:9">
      <c r="A202" s="5"/>
      <c r="B202" s="5"/>
      <c r="C202" s="5"/>
      <c r="D202" s="5"/>
      <c r="E202" s="5"/>
      <c r="F202" s="5"/>
      <c r="G202" s="5"/>
      <c r="H202" s="5"/>
      <c r="I202" s="1279"/>
    </row>
    <row r="203" spans="1:9">
      <c r="A203" s="5"/>
      <c r="B203" s="5"/>
      <c r="C203" s="5"/>
      <c r="D203" s="5"/>
      <c r="E203" s="5"/>
      <c r="F203" s="5"/>
      <c r="G203" s="5"/>
      <c r="H203" s="5"/>
      <c r="I203" s="1279"/>
    </row>
    <row r="204" spans="1:9">
      <c r="A204" s="5"/>
      <c r="B204" s="5"/>
      <c r="C204" s="5"/>
      <c r="D204" s="5"/>
      <c r="E204" s="5"/>
      <c r="F204" s="5"/>
      <c r="G204" s="5"/>
      <c r="H204" s="5"/>
      <c r="I204" s="1279"/>
    </row>
    <row r="205" spans="1:9">
      <c r="A205" s="5"/>
      <c r="B205" s="5"/>
      <c r="C205" s="5"/>
      <c r="D205" s="5"/>
      <c r="E205" s="5"/>
      <c r="F205" s="5"/>
      <c r="G205" s="5"/>
      <c r="H205" s="5"/>
      <c r="I205" s="1279"/>
    </row>
    <row r="206" spans="1:9">
      <c r="A206" s="5"/>
      <c r="B206" s="5"/>
      <c r="C206" s="5"/>
      <c r="D206" s="5"/>
      <c r="E206" s="5"/>
      <c r="F206" s="5"/>
      <c r="G206" s="5"/>
      <c r="H206" s="5"/>
      <c r="I206" s="1279"/>
    </row>
    <row r="207" spans="1:9">
      <c r="A207" s="5"/>
      <c r="B207" s="5"/>
      <c r="C207" s="5"/>
      <c r="D207" s="5"/>
      <c r="E207" s="5"/>
      <c r="F207" s="5"/>
      <c r="G207" s="5"/>
      <c r="H207" s="5"/>
      <c r="I207" s="1279"/>
    </row>
    <row r="208" spans="1:9">
      <c r="A208" s="5"/>
      <c r="B208" s="5"/>
      <c r="C208" s="5"/>
      <c r="D208" s="5"/>
      <c r="E208" s="5"/>
      <c r="F208" s="5"/>
      <c r="G208" s="5"/>
      <c r="H208" s="5"/>
      <c r="I208" s="1279"/>
    </row>
    <row r="209" spans="1:9">
      <c r="A209" s="5"/>
      <c r="B209" s="5"/>
      <c r="C209" s="5"/>
      <c r="D209" s="5"/>
      <c r="E209" s="5"/>
      <c r="F209" s="5"/>
      <c r="G209" s="5"/>
      <c r="H209" s="5"/>
      <c r="I209" s="1279"/>
    </row>
    <row r="210" spans="1:9">
      <c r="A210" s="5"/>
      <c r="B210" s="5"/>
      <c r="C210" s="5"/>
      <c r="D210" s="5"/>
      <c r="E210" s="5"/>
      <c r="F210" s="5"/>
      <c r="G210" s="5"/>
      <c r="H210" s="5"/>
      <c r="I210" s="1279"/>
    </row>
    <row r="211" spans="1:9">
      <c r="A211" s="5"/>
      <c r="B211" s="5"/>
      <c r="C211" s="5"/>
      <c r="D211" s="5"/>
      <c r="E211" s="5"/>
      <c r="F211" s="5"/>
      <c r="G211" s="5"/>
      <c r="H211" s="5"/>
      <c r="I211" s="1279"/>
    </row>
    <row r="212" spans="1:9">
      <c r="A212" s="5"/>
      <c r="B212" s="5"/>
      <c r="C212" s="5"/>
      <c r="D212" s="5"/>
      <c r="E212" s="5"/>
      <c r="F212" s="5"/>
      <c r="G212" s="5"/>
      <c r="H212" s="5"/>
      <c r="I212" s="1279"/>
    </row>
    <row r="213" spans="1:9">
      <c r="A213" s="5"/>
      <c r="B213" s="5"/>
      <c r="C213" s="5"/>
      <c r="D213" s="5"/>
      <c r="E213" s="5"/>
      <c r="F213" s="5"/>
      <c r="G213" s="5"/>
      <c r="H213" s="5"/>
      <c r="I213" s="1279"/>
    </row>
    <row r="214" spans="1:9">
      <c r="A214" s="5"/>
      <c r="B214" s="5"/>
      <c r="C214" s="5"/>
      <c r="D214" s="5"/>
      <c r="E214" s="5"/>
      <c r="F214" s="5"/>
      <c r="G214" s="5"/>
      <c r="H214" s="5"/>
      <c r="I214" s="1279"/>
    </row>
    <row r="215" spans="1:9">
      <c r="A215" s="5"/>
      <c r="B215" s="5"/>
      <c r="C215" s="5"/>
      <c r="D215" s="5"/>
      <c r="E215" s="5"/>
      <c r="F215" s="5"/>
      <c r="G215" s="5"/>
      <c r="H215" s="5"/>
      <c r="I215" s="1279"/>
    </row>
    <row r="216" spans="1:9">
      <c r="A216" s="5"/>
      <c r="B216" s="5"/>
      <c r="C216" s="5"/>
      <c r="D216" s="5"/>
      <c r="E216" s="5"/>
      <c r="F216" s="5"/>
      <c r="G216" s="5"/>
      <c r="H216" s="5"/>
      <c r="I216" s="1279"/>
    </row>
    <row r="217" spans="1:9">
      <c r="A217" s="5"/>
      <c r="B217" s="5"/>
      <c r="C217" s="5"/>
      <c r="D217" s="5"/>
      <c r="E217" s="5"/>
      <c r="F217" s="5"/>
      <c r="G217" s="5"/>
      <c r="H217" s="5"/>
      <c r="I217" s="1279"/>
    </row>
    <row r="218" spans="1:9">
      <c r="A218" s="5"/>
      <c r="B218" s="5"/>
      <c r="C218" s="5"/>
      <c r="D218" s="5"/>
      <c r="E218" s="5"/>
      <c r="F218" s="5"/>
      <c r="G218" s="5"/>
      <c r="H218" s="5"/>
      <c r="I218" s="1279"/>
    </row>
    <row r="219" spans="1:9">
      <c r="A219" s="5"/>
      <c r="B219" s="5"/>
      <c r="C219" s="5"/>
      <c r="D219" s="5"/>
      <c r="E219" s="5"/>
      <c r="F219" s="5"/>
      <c r="G219" s="5"/>
      <c r="H219" s="5"/>
      <c r="I219" s="1279"/>
    </row>
    <row r="220" spans="1:9">
      <c r="A220" s="5"/>
      <c r="B220" s="5"/>
      <c r="C220" s="5"/>
      <c r="D220" s="5"/>
      <c r="E220" s="5"/>
      <c r="F220" s="5"/>
      <c r="G220" s="5"/>
      <c r="H220" s="5"/>
      <c r="I220" s="1279"/>
    </row>
    <row r="221" spans="1:9">
      <c r="A221" s="5"/>
      <c r="B221" s="5"/>
      <c r="C221" s="5"/>
      <c r="D221" s="5"/>
      <c r="E221" s="5"/>
      <c r="F221" s="5"/>
      <c r="G221" s="5"/>
      <c r="H221" s="5"/>
      <c r="I221" s="1279"/>
    </row>
    <row r="222" spans="1:9">
      <c r="A222" s="5"/>
      <c r="B222" s="5"/>
      <c r="C222" s="5"/>
      <c r="D222" s="5"/>
      <c r="E222" s="5"/>
      <c r="F222" s="5"/>
      <c r="G222" s="5"/>
      <c r="H222" s="5"/>
      <c r="I222" s="1279"/>
    </row>
    <row r="223" spans="1:9">
      <c r="A223" s="5"/>
      <c r="B223" s="5"/>
      <c r="C223" s="5"/>
      <c r="D223" s="5"/>
      <c r="E223" s="5"/>
      <c r="F223" s="5"/>
      <c r="G223" s="5"/>
      <c r="H223" s="5"/>
      <c r="I223" s="1279"/>
    </row>
    <row r="224" spans="1:9">
      <c r="A224" s="5"/>
      <c r="B224" s="5"/>
      <c r="C224" s="5"/>
      <c r="D224" s="5"/>
      <c r="E224" s="5"/>
      <c r="F224" s="5"/>
      <c r="G224" s="5"/>
      <c r="H224" s="5"/>
      <c r="I224" s="1279"/>
    </row>
    <row r="225" spans="1:9">
      <c r="A225" s="5"/>
      <c r="B225" s="5"/>
      <c r="C225" s="5"/>
      <c r="D225" s="5"/>
      <c r="E225" s="5"/>
      <c r="F225" s="5"/>
      <c r="G225" s="5"/>
      <c r="H225" s="5"/>
      <c r="I225" s="1279"/>
    </row>
    <row r="226" spans="1:9">
      <c r="A226" s="5"/>
      <c r="B226" s="5"/>
      <c r="C226" s="5"/>
      <c r="D226" s="5"/>
      <c r="E226" s="5"/>
      <c r="F226" s="5"/>
      <c r="G226" s="5"/>
      <c r="H226" s="5"/>
      <c r="I226" s="1279"/>
    </row>
    <row r="227" spans="1:9">
      <c r="A227" s="5"/>
      <c r="B227" s="5"/>
      <c r="C227" s="5"/>
      <c r="D227" s="5"/>
      <c r="E227" s="5"/>
      <c r="F227" s="5"/>
      <c r="G227" s="5"/>
      <c r="H227" s="5"/>
      <c r="I227" s="1279"/>
    </row>
    <row r="228" spans="1:9">
      <c r="A228" s="5"/>
      <c r="B228" s="5"/>
      <c r="C228" s="5"/>
      <c r="D228" s="5"/>
      <c r="E228" s="5"/>
      <c r="F228" s="5"/>
      <c r="G228" s="5"/>
      <c r="H228" s="5"/>
      <c r="I228" s="1279"/>
    </row>
    <row r="229" spans="1:9">
      <c r="A229" s="5"/>
      <c r="B229" s="5"/>
      <c r="C229" s="5"/>
      <c r="D229" s="5"/>
      <c r="E229" s="5"/>
      <c r="F229" s="5"/>
      <c r="G229" s="5"/>
      <c r="H229" s="5"/>
      <c r="I229" s="1279"/>
    </row>
    <row r="230" spans="1:9">
      <c r="A230" s="5"/>
      <c r="B230" s="5"/>
      <c r="C230" s="5"/>
      <c r="D230" s="5"/>
      <c r="E230" s="5"/>
      <c r="F230" s="5"/>
      <c r="G230" s="5"/>
      <c r="H230" s="5"/>
      <c r="I230" s="1279"/>
    </row>
    <row r="231" spans="1:9">
      <c r="A231" s="5"/>
      <c r="B231" s="5"/>
      <c r="C231" s="5"/>
      <c r="D231" s="5"/>
      <c r="E231" s="5"/>
      <c r="F231" s="5"/>
      <c r="G231" s="5"/>
      <c r="H231" s="5"/>
      <c r="I231" s="1279"/>
    </row>
    <row r="232" spans="1:9">
      <c r="A232" s="5"/>
      <c r="B232" s="5"/>
      <c r="C232" s="5"/>
      <c r="D232" s="5"/>
      <c r="E232" s="5"/>
      <c r="F232" s="5"/>
      <c r="G232" s="5"/>
      <c r="H232" s="5"/>
      <c r="I232" s="1279"/>
    </row>
    <row r="233" spans="1:9">
      <c r="A233" s="5"/>
      <c r="B233" s="5"/>
      <c r="C233" s="5"/>
      <c r="D233" s="5"/>
      <c r="E233" s="5"/>
      <c r="F233" s="5"/>
      <c r="G233" s="5"/>
      <c r="H233" s="5"/>
      <c r="I233" s="1279"/>
    </row>
    <row r="234" spans="1:9">
      <c r="A234" s="5"/>
      <c r="B234" s="5"/>
      <c r="C234" s="5"/>
      <c r="D234" s="5"/>
      <c r="E234" s="5"/>
      <c r="F234" s="5"/>
      <c r="G234" s="5"/>
      <c r="H234" s="5"/>
      <c r="I234" s="1279"/>
    </row>
    <row r="235" spans="1:9">
      <c r="A235" s="5"/>
      <c r="B235" s="5"/>
      <c r="C235" s="5"/>
      <c r="D235" s="5"/>
      <c r="E235" s="5"/>
      <c r="F235" s="5"/>
      <c r="G235" s="5"/>
      <c r="H235" s="5"/>
      <c r="I235" s="1279"/>
    </row>
    <row r="236" spans="1:9">
      <c r="A236" s="5"/>
      <c r="B236" s="5"/>
      <c r="C236" s="5"/>
      <c r="D236" s="5"/>
      <c r="E236" s="5"/>
      <c r="F236" s="5"/>
      <c r="G236" s="5"/>
      <c r="H236" s="5"/>
      <c r="I236" s="1279"/>
    </row>
    <row r="237" spans="1:9">
      <c r="A237" s="5"/>
      <c r="B237" s="5"/>
      <c r="C237" s="5"/>
      <c r="D237" s="5"/>
      <c r="E237" s="5"/>
      <c r="F237" s="5"/>
      <c r="G237" s="5"/>
      <c r="H237" s="5"/>
      <c r="I237" s="1279"/>
    </row>
    <row r="238" spans="1:9">
      <c r="A238" s="5"/>
      <c r="B238" s="5"/>
      <c r="C238" s="5"/>
      <c r="D238" s="5"/>
      <c r="E238" s="5"/>
      <c r="F238" s="5"/>
      <c r="G238" s="5"/>
      <c r="H238" s="5"/>
      <c r="I238" s="1279"/>
    </row>
    <row r="239" spans="1:9">
      <c r="A239" s="5"/>
      <c r="B239" s="5"/>
      <c r="C239" s="5"/>
      <c r="D239" s="5"/>
      <c r="E239" s="5"/>
      <c r="F239" s="5"/>
      <c r="G239" s="5"/>
      <c r="H239" s="5"/>
      <c r="I239" s="1279"/>
    </row>
    <row r="240" spans="1:9">
      <c r="A240" s="5"/>
      <c r="B240" s="5"/>
      <c r="C240" s="5"/>
      <c r="D240" s="5"/>
      <c r="E240" s="5"/>
      <c r="F240" s="5"/>
      <c r="G240" s="5"/>
      <c r="H240" s="5"/>
      <c r="I240" s="1279"/>
    </row>
    <row r="241" spans="1:9">
      <c r="A241" s="5"/>
      <c r="B241" s="5"/>
      <c r="C241" s="5"/>
      <c r="D241" s="5"/>
      <c r="E241" s="5"/>
      <c r="F241" s="5"/>
      <c r="G241" s="5"/>
      <c r="H241" s="5"/>
      <c r="I241" s="1279"/>
    </row>
    <row r="242" spans="1:9">
      <c r="A242" s="5"/>
      <c r="B242" s="5"/>
      <c r="C242" s="5"/>
      <c r="D242" s="5"/>
      <c r="E242" s="5"/>
      <c r="F242" s="5"/>
      <c r="G242" s="5"/>
      <c r="H242" s="5"/>
      <c r="I242" s="1279"/>
    </row>
    <row r="243" spans="1:9">
      <c r="A243" s="5"/>
      <c r="B243" s="5"/>
      <c r="C243" s="5"/>
      <c r="D243" s="5"/>
      <c r="E243" s="5"/>
      <c r="F243" s="5"/>
      <c r="G243" s="5"/>
      <c r="H243" s="5"/>
      <c r="I243" s="1279"/>
    </row>
    <row r="244" spans="1:9">
      <c r="A244" s="5"/>
      <c r="B244" s="5"/>
      <c r="C244" s="5"/>
      <c r="D244" s="5"/>
      <c r="E244" s="5"/>
      <c r="F244" s="5"/>
      <c r="G244" s="5"/>
      <c r="H244" s="5"/>
      <c r="I244" s="1279"/>
    </row>
    <row r="245" spans="1:9">
      <c r="A245" s="5"/>
      <c r="B245" s="5"/>
      <c r="C245" s="5"/>
      <c r="D245" s="5"/>
      <c r="E245" s="5"/>
      <c r="F245" s="5"/>
      <c r="G245" s="5"/>
      <c r="H245" s="5"/>
      <c r="I245" s="1279"/>
    </row>
    <row r="246" spans="1:9">
      <c r="A246" s="5"/>
      <c r="B246" s="5"/>
      <c r="C246" s="5"/>
      <c r="D246" s="5"/>
      <c r="E246" s="5"/>
      <c r="F246" s="5"/>
      <c r="G246" s="5"/>
      <c r="H246" s="5"/>
      <c r="I246" s="1279"/>
    </row>
    <row r="247" spans="1:9">
      <c r="A247" s="5"/>
      <c r="B247" s="5"/>
      <c r="C247" s="5"/>
      <c r="D247" s="5"/>
      <c r="E247" s="5"/>
      <c r="F247" s="5"/>
      <c r="G247" s="5"/>
      <c r="H247" s="5"/>
      <c r="I247" s="1279"/>
    </row>
    <row r="248" spans="1:9">
      <c r="A248" s="5"/>
      <c r="B248" s="5"/>
      <c r="C248" s="5"/>
      <c r="D248" s="5"/>
      <c r="E248" s="5"/>
      <c r="F248" s="5"/>
      <c r="G248" s="5"/>
      <c r="H248" s="5"/>
      <c r="I248" s="1279"/>
    </row>
    <row r="249" spans="1:9">
      <c r="A249" s="5"/>
      <c r="B249" s="5"/>
      <c r="C249" s="5"/>
      <c r="D249" s="5"/>
      <c r="E249" s="5"/>
      <c r="F249" s="5"/>
      <c r="G249" s="5"/>
      <c r="H249" s="5"/>
      <c r="I249" s="1279"/>
    </row>
    <row r="250" spans="1:9">
      <c r="A250" s="5"/>
      <c r="B250" s="5"/>
      <c r="C250" s="5"/>
      <c r="D250" s="5"/>
      <c r="E250" s="5"/>
      <c r="F250" s="5"/>
      <c r="G250" s="5"/>
      <c r="H250" s="5"/>
      <c r="I250" s="1279"/>
    </row>
    <row r="251" spans="1:9">
      <c r="A251" s="5"/>
      <c r="B251" s="5"/>
      <c r="C251" s="5"/>
      <c r="D251" s="5"/>
      <c r="E251" s="5"/>
      <c r="F251" s="5"/>
      <c r="G251" s="5"/>
      <c r="H251" s="5"/>
      <c r="I251" s="1279"/>
    </row>
    <row r="252" spans="1:9">
      <c r="A252" s="5"/>
      <c r="B252" s="5"/>
      <c r="C252" s="5"/>
      <c r="D252" s="5"/>
      <c r="E252" s="5"/>
      <c r="F252" s="5"/>
      <c r="G252" s="5"/>
      <c r="H252" s="5"/>
      <c r="I252" s="1279"/>
    </row>
    <row r="253" spans="1:9">
      <c r="A253" s="5"/>
      <c r="B253" s="5"/>
      <c r="C253" s="5"/>
      <c r="D253" s="5"/>
      <c r="E253" s="5"/>
      <c r="F253" s="5"/>
      <c r="G253" s="5"/>
      <c r="H253" s="5"/>
      <c r="I253" s="1279"/>
    </row>
    <row r="254" spans="1:9">
      <c r="A254" s="5"/>
      <c r="B254" s="5"/>
      <c r="C254" s="5"/>
      <c r="D254" s="5"/>
      <c r="E254" s="5"/>
      <c r="F254" s="5"/>
      <c r="G254" s="5"/>
      <c r="H254" s="5"/>
      <c r="I254" s="1279"/>
    </row>
    <row r="255" spans="1:9">
      <c r="A255" s="5"/>
      <c r="B255" s="5"/>
      <c r="C255" s="5"/>
      <c r="D255" s="5"/>
      <c r="E255" s="5"/>
      <c r="F255" s="5"/>
      <c r="G255" s="5"/>
      <c r="H255" s="5"/>
      <c r="I255" s="1279"/>
    </row>
    <row r="256" spans="1:9">
      <c r="A256" s="5"/>
      <c r="B256" s="5"/>
      <c r="C256" s="5"/>
      <c r="D256" s="5"/>
      <c r="E256" s="5"/>
      <c r="F256" s="5"/>
      <c r="G256" s="5"/>
      <c r="H256" s="5"/>
      <c r="I256" s="1279"/>
    </row>
    <row r="257" spans="1:9">
      <c r="A257" s="5"/>
      <c r="B257" s="5"/>
      <c r="C257" s="5"/>
      <c r="D257" s="5"/>
      <c r="E257" s="5"/>
      <c r="F257" s="5"/>
      <c r="G257" s="5"/>
      <c r="H257" s="5"/>
      <c r="I257" s="1279"/>
    </row>
    <row r="258" spans="1:9">
      <c r="A258" s="5"/>
      <c r="B258" s="5"/>
      <c r="C258" s="5"/>
      <c r="D258" s="5"/>
      <c r="E258" s="5"/>
      <c r="F258" s="5"/>
      <c r="G258" s="5"/>
      <c r="H258" s="5"/>
      <c r="I258" s="1279"/>
    </row>
    <row r="259" spans="1:9">
      <c r="A259" s="5"/>
      <c r="B259" s="5"/>
      <c r="C259" s="5"/>
      <c r="D259" s="5"/>
      <c r="E259" s="5"/>
      <c r="F259" s="5"/>
      <c r="G259" s="5"/>
      <c r="H259" s="5"/>
      <c r="I259" s="1279"/>
    </row>
    <row r="260" spans="1:9">
      <c r="A260" s="5"/>
      <c r="B260" s="5"/>
      <c r="C260" s="5"/>
      <c r="D260" s="5"/>
      <c r="E260" s="5"/>
      <c r="F260" s="5"/>
      <c r="G260" s="5"/>
      <c r="H260" s="5"/>
      <c r="I260" s="1279"/>
    </row>
    <row r="261" spans="1:9">
      <c r="A261" s="5"/>
      <c r="B261" s="5"/>
      <c r="C261" s="5"/>
      <c r="D261" s="5"/>
      <c r="E261" s="5"/>
      <c r="F261" s="5"/>
      <c r="G261" s="5"/>
      <c r="H261" s="5"/>
      <c r="I261" s="1279"/>
    </row>
    <row r="262" spans="1:9">
      <c r="A262" s="5"/>
      <c r="B262" s="5"/>
      <c r="C262" s="5"/>
      <c r="D262" s="5"/>
      <c r="E262" s="5"/>
      <c r="F262" s="5"/>
      <c r="G262" s="5"/>
      <c r="H262" s="5"/>
      <c r="I262" s="1279"/>
    </row>
    <row r="263" spans="1:9">
      <c r="A263" s="5"/>
      <c r="B263" s="5"/>
      <c r="C263" s="5"/>
      <c r="D263" s="5"/>
      <c r="E263" s="5"/>
      <c r="F263" s="5"/>
      <c r="G263" s="5"/>
      <c r="H263" s="5"/>
      <c r="I263" s="1279"/>
    </row>
    <row r="264" spans="1:9">
      <c r="A264" s="5"/>
      <c r="B264" s="5"/>
      <c r="C264" s="5"/>
      <c r="D264" s="5"/>
      <c r="E264" s="5"/>
      <c r="F264" s="5"/>
      <c r="G264" s="5"/>
      <c r="H264" s="5"/>
      <c r="I264" s="1279"/>
    </row>
    <row r="265" spans="1:9">
      <c r="A265" s="5"/>
      <c r="B265" s="5"/>
      <c r="C265" s="5"/>
      <c r="D265" s="5"/>
      <c r="E265" s="5"/>
      <c r="F265" s="5"/>
      <c r="G265" s="5"/>
      <c r="H265" s="5"/>
      <c r="I265" s="1279"/>
    </row>
    <row r="266" spans="1:9">
      <c r="A266" s="5"/>
      <c r="B266" s="5"/>
      <c r="C266" s="5"/>
      <c r="D266" s="5"/>
      <c r="E266" s="5"/>
      <c r="F266" s="5"/>
      <c r="G266" s="5"/>
      <c r="H266" s="5"/>
      <c r="I266" s="1279"/>
    </row>
    <row r="267" spans="1:9">
      <c r="A267" s="5"/>
      <c r="B267" s="5"/>
      <c r="C267" s="5"/>
      <c r="D267" s="5"/>
      <c r="E267" s="5"/>
      <c r="F267" s="5"/>
      <c r="G267" s="5"/>
      <c r="H267" s="5"/>
      <c r="I267" s="1279"/>
    </row>
    <row r="268" spans="1:9">
      <c r="A268" s="5"/>
      <c r="B268" s="5"/>
      <c r="C268" s="5"/>
      <c r="D268" s="5"/>
      <c r="E268" s="5"/>
      <c r="F268" s="5"/>
      <c r="G268" s="5"/>
      <c r="H268" s="5"/>
      <c r="I268" s="1279"/>
    </row>
    <row r="269" spans="1:9">
      <c r="A269" s="5"/>
      <c r="B269" s="5"/>
      <c r="C269" s="5"/>
      <c r="D269" s="5"/>
      <c r="E269" s="5"/>
      <c r="F269" s="5"/>
      <c r="G269" s="5"/>
      <c r="H269" s="5"/>
      <c r="I269" s="1279"/>
    </row>
    <row r="270" spans="1:9">
      <c r="A270" s="5"/>
      <c r="B270" s="5"/>
      <c r="C270" s="5"/>
      <c r="D270" s="5"/>
      <c r="E270" s="5"/>
      <c r="F270" s="5"/>
      <c r="G270" s="5"/>
      <c r="H270" s="5"/>
      <c r="I270" s="1279"/>
    </row>
    <row r="271" spans="1:9">
      <c r="A271" s="5"/>
      <c r="B271" s="5"/>
      <c r="C271" s="5"/>
      <c r="D271" s="5"/>
      <c r="E271" s="5"/>
      <c r="F271" s="5"/>
      <c r="G271" s="5"/>
      <c r="H271" s="5"/>
      <c r="I271" s="1279"/>
    </row>
    <row r="272" spans="1:9">
      <c r="A272" s="5"/>
      <c r="B272" s="5"/>
      <c r="C272" s="5"/>
      <c r="D272" s="5"/>
      <c r="E272" s="5"/>
      <c r="F272" s="5"/>
      <c r="G272" s="5"/>
      <c r="H272" s="5"/>
      <c r="I272" s="1279"/>
    </row>
    <row r="273" spans="1:9">
      <c r="A273" s="5"/>
      <c r="B273" s="5"/>
      <c r="C273" s="5"/>
      <c r="D273" s="5"/>
      <c r="E273" s="5"/>
      <c r="F273" s="5"/>
      <c r="G273" s="5"/>
      <c r="H273" s="5"/>
      <c r="I273" s="1279"/>
    </row>
    <row r="274" spans="1:9">
      <c r="A274" s="5"/>
      <c r="B274" s="5"/>
      <c r="C274" s="5"/>
      <c r="D274" s="5"/>
      <c r="E274" s="5"/>
      <c r="F274" s="5"/>
      <c r="G274" s="5"/>
      <c r="H274" s="5"/>
      <c r="I274" s="1279"/>
    </row>
    <row r="275" spans="1:9">
      <c r="A275" s="5"/>
      <c r="B275" s="5"/>
      <c r="C275" s="5"/>
      <c r="D275" s="5"/>
      <c r="E275" s="5"/>
      <c r="F275" s="5"/>
      <c r="G275" s="5"/>
      <c r="H275" s="5"/>
      <c r="I275" s="1279"/>
    </row>
    <row r="276" spans="1:9">
      <c r="A276" s="5"/>
      <c r="B276" s="5"/>
      <c r="C276" s="5"/>
      <c r="D276" s="5"/>
      <c r="E276" s="5"/>
      <c r="F276" s="5"/>
      <c r="G276" s="5"/>
      <c r="H276" s="5"/>
      <c r="I276" s="1279"/>
    </row>
    <row r="277" spans="1:9">
      <c r="A277" s="5"/>
      <c r="B277" s="5"/>
      <c r="C277" s="5"/>
      <c r="D277" s="5"/>
      <c r="E277" s="5"/>
      <c r="F277" s="5"/>
      <c r="G277" s="5"/>
      <c r="H277" s="5"/>
      <c r="I277" s="1279"/>
    </row>
    <row r="278" spans="1:9">
      <c r="A278" s="5"/>
      <c r="B278" s="5"/>
      <c r="C278" s="5"/>
      <c r="D278" s="5"/>
      <c r="E278" s="5"/>
      <c r="F278" s="5"/>
      <c r="G278" s="5"/>
      <c r="H278" s="5"/>
      <c r="I278" s="1279"/>
    </row>
    <row r="279" spans="1:9">
      <c r="A279" s="5"/>
      <c r="B279" s="5"/>
      <c r="C279" s="5"/>
      <c r="D279" s="5"/>
      <c r="E279" s="5"/>
      <c r="F279" s="5"/>
      <c r="G279" s="5"/>
      <c r="H279" s="5"/>
      <c r="I279" s="1279"/>
    </row>
    <row r="280" spans="1:9">
      <c r="A280" s="5"/>
      <c r="B280" s="5"/>
      <c r="C280" s="5"/>
      <c r="D280" s="5"/>
      <c r="E280" s="5"/>
      <c r="F280" s="5"/>
      <c r="G280" s="5"/>
      <c r="H280" s="5"/>
      <c r="I280" s="1279"/>
    </row>
    <row r="281" spans="1:9">
      <c r="A281" s="5"/>
      <c r="B281" s="5"/>
      <c r="C281" s="5"/>
      <c r="D281" s="5"/>
      <c r="E281" s="5"/>
      <c r="F281" s="5"/>
      <c r="G281" s="5"/>
      <c r="H281" s="5"/>
      <c r="I281" s="1279"/>
    </row>
    <row r="282" spans="1:9">
      <c r="A282" s="5"/>
      <c r="B282" s="5"/>
      <c r="C282" s="5"/>
      <c r="D282" s="5"/>
      <c r="E282" s="5"/>
      <c r="F282" s="5"/>
      <c r="G282" s="5"/>
      <c r="H282" s="5"/>
      <c r="I282" s="1279"/>
    </row>
    <row r="283" spans="1:9">
      <c r="A283" s="5"/>
      <c r="B283" s="5"/>
      <c r="C283" s="5"/>
      <c r="D283" s="5"/>
      <c r="E283" s="5"/>
      <c r="F283" s="5"/>
      <c r="G283" s="5"/>
      <c r="H283" s="5"/>
      <c r="I283" s="1279"/>
    </row>
    <row r="284" spans="1:9">
      <c r="A284" s="5"/>
      <c r="B284" s="5"/>
      <c r="C284" s="5"/>
      <c r="D284" s="5"/>
      <c r="E284" s="5"/>
      <c r="F284" s="5"/>
      <c r="G284" s="5"/>
      <c r="H284" s="5"/>
      <c r="I284" s="1279"/>
    </row>
    <row r="285" spans="1:9">
      <c r="A285" s="5"/>
      <c r="B285" s="5"/>
      <c r="C285" s="5"/>
      <c r="D285" s="5"/>
      <c r="E285" s="5"/>
      <c r="F285" s="5"/>
      <c r="G285" s="5"/>
      <c r="H285" s="5"/>
      <c r="I285" s="1279"/>
    </row>
    <row r="286" spans="1:9">
      <c r="A286" s="5"/>
      <c r="B286" s="5"/>
      <c r="C286" s="5"/>
      <c r="D286" s="5"/>
      <c r="E286" s="5"/>
      <c r="F286" s="5"/>
      <c r="G286" s="5"/>
      <c r="H286" s="5"/>
      <c r="I286" s="1279"/>
    </row>
    <row r="287" spans="1:9">
      <c r="A287" s="5"/>
      <c r="B287" s="5"/>
      <c r="C287" s="5"/>
      <c r="D287" s="5"/>
      <c r="E287" s="5"/>
      <c r="F287" s="5"/>
      <c r="G287" s="5"/>
      <c r="H287" s="5"/>
      <c r="I287" s="1279"/>
    </row>
    <row r="288" spans="1:9">
      <c r="A288" s="5"/>
      <c r="B288" s="5"/>
      <c r="C288" s="5"/>
      <c r="D288" s="5"/>
      <c r="E288" s="5"/>
      <c r="F288" s="5"/>
      <c r="G288" s="5"/>
      <c r="H288" s="5"/>
      <c r="I288" s="1279"/>
    </row>
    <row r="289" spans="1:9">
      <c r="A289" s="5"/>
      <c r="B289" s="5"/>
      <c r="C289" s="5"/>
      <c r="D289" s="5"/>
      <c r="E289" s="5"/>
      <c r="F289" s="5"/>
      <c r="G289" s="5"/>
      <c r="H289" s="5"/>
      <c r="I289" s="1279"/>
    </row>
    <row r="290" spans="1:9">
      <c r="A290" s="5"/>
      <c r="B290" s="5"/>
      <c r="C290" s="5"/>
      <c r="D290" s="5"/>
      <c r="E290" s="5"/>
      <c r="F290" s="5"/>
      <c r="G290" s="5"/>
      <c r="H290" s="5"/>
      <c r="I290" s="1279"/>
    </row>
    <row r="291" spans="1:9">
      <c r="A291" s="5"/>
      <c r="B291" s="5"/>
      <c r="C291" s="5"/>
      <c r="D291" s="5"/>
      <c r="E291" s="5"/>
      <c r="F291" s="5"/>
      <c r="G291" s="5"/>
      <c r="H291" s="5"/>
      <c r="I291" s="1279"/>
    </row>
    <row r="292" spans="1:9">
      <c r="A292" s="5"/>
      <c r="B292" s="5"/>
      <c r="C292" s="5"/>
      <c r="D292" s="5"/>
      <c r="E292" s="5"/>
      <c r="F292" s="5"/>
      <c r="G292" s="5"/>
      <c r="H292" s="5"/>
      <c r="I292" s="1279"/>
    </row>
    <row r="293" spans="1:9">
      <c r="A293" s="5"/>
      <c r="B293" s="5"/>
      <c r="C293" s="5"/>
      <c r="D293" s="5"/>
      <c r="E293" s="5"/>
      <c r="F293" s="5"/>
      <c r="G293" s="5"/>
      <c r="H293" s="5"/>
      <c r="I293" s="1279"/>
    </row>
    <row r="294" spans="1:9">
      <c r="A294" s="5"/>
      <c r="B294" s="5"/>
      <c r="C294" s="5"/>
      <c r="D294" s="5"/>
      <c r="E294" s="5"/>
      <c r="F294" s="5"/>
      <c r="G294" s="5"/>
      <c r="H294" s="5"/>
      <c r="I294" s="1279"/>
    </row>
    <row r="295" spans="1:9">
      <c r="A295" s="5"/>
      <c r="B295" s="5"/>
      <c r="C295" s="5"/>
      <c r="D295" s="5"/>
      <c r="E295" s="5"/>
      <c r="F295" s="5"/>
      <c r="G295" s="5"/>
      <c r="H295" s="5"/>
      <c r="I295" s="1279"/>
    </row>
    <row r="296" spans="1:9">
      <c r="A296" s="5"/>
      <c r="B296" s="5"/>
      <c r="C296" s="5"/>
      <c r="D296" s="5"/>
      <c r="E296" s="5"/>
      <c r="F296" s="5"/>
      <c r="G296" s="5"/>
      <c r="H296" s="5"/>
      <c r="I296" s="1279"/>
    </row>
    <row r="297" spans="1:9">
      <c r="A297" s="5"/>
      <c r="B297" s="5"/>
      <c r="C297" s="5"/>
      <c r="D297" s="5"/>
      <c r="E297" s="5"/>
      <c r="F297" s="5"/>
      <c r="G297" s="5"/>
      <c r="H297" s="5"/>
      <c r="I297" s="1279"/>
    </row>
    <row r="298" spans="1:9">
      <c r="A298" s="5"/>
      <c r="B298" s="5"/>
      <c r="C298" s="5"/>
      <c r="D298" s="5"/>
      <c r="E298" s="5"/>
      <c r="F298" s="5"/>
      <c r="G298" s="5"/>
      <c r="H298" s="5"/>
      <c r="I298" s="1279"/>
    </row>
    <row r="299" spans="1:9">
      <c r="A299" s="5"/>
      <c r="B299" s="5"/>
      <c r="C299" s="5"/>
      <c r="D299" s="5"/>
      <c r="E299" s="5"/>
      <c r="F299" s="5"/>
      <c r="G299" s="5"/>
      <c r="H299" s="5"/>
      <c r="I299" s="1279"/>
    </row>
    <row r="300" spans="1:9">
      <c r="A300" s="5"/>
      <c r="B300" s="5"/>
      <c r="C300" s="5"/>
      <c r="D300" s="5"/>
      <c r="E300" s="5"/>
      <c r="F300" s="5"/>
      <c r="G300" s="5"/>
      <c r="H300" s="5"/>
      <c r="I300" s="1279"/>
    </row>
    <row r="301" spans="1:9">
      <c r="A301" s="5"/>
      <c r="B301" s="5"/>
      <c r="C301" s="5"/>
      <c r="D301" s="5"/>
      <c r="E301" s="5"/>
      <c r="F301" s="5"/>
      <c r="G301" s="5"/>
      <c r="H301" s="5"/>
      <c r="I301" s="1279"/>
    </row>
    <row r="302" spans="1:9">
      <c r="A302" s="5"/>
      <c r="B302" s="5"/>
      <c r="C302" s="5"/>
      <c r="D302" s="5"/>
      <c r="E302" s="5"/>
      <c r="F302" s="5"/>
      <c r="G302" s="5"/>
      <c r="H302" s="5"/>
      <c r="I302" s="1279"/>
    </row>
    <row r="303" spans="1:9">
      <c r="A303" s="5"/>
      <c r="B303" s="5"/>
      <c r="C303" s="5"/>
      <c r="D303" s="5"/>
      <c r="E303" s="5"/>
      <c r="F303" s="5"/>
      <c r="G303" s="5"/>
      <c r="H303" s="5"/>
      <c r="I303" s="1279"/>
    </row>
    <row r="304" spans="1:9">
      <c r="A304" s="5"/>
      <c r="B304" s="5"/>
      <c r="C304" s="5"/>
      <c r="D304" s="5"/>
      <c r="E304" s="5"/>
      <c r="F304" s="5"/>
      <c r="G304" s="5"/>
      <c r="H304" s="5"/>
      <c r="I304" s="1279"/>
    </row>
    <row r="305" spans="1:9">
      <c r="A305" s="5"/>
      <c r="B305" s="5"/>
      <c r="C305" s="5"/>
      <c r="D305" s="5"/>
      <c r="E305" s="5"/>
      <c r="F305" s="5"/>
      <c r="G305" s="5"/>
      <c r="H305" s="5"/>
      <c r="I305" s="1279"/>
    </row>
    <row r="306" spans="1:9">
      <c r="A306" s="5"/>
      <c r="B306" s="5"/>
      <c r="C306" s="5"/>
      <c r="D306" s="5"/>
      <c r="E306" s="5"/>
      <c r="F306" s="5"/>
      <c r="G306" s="5"/>
      <c r="H306" s="5"/>
      <c r="I306" s="1279"/>
    </row>
    <row r="307" spans="1:9">
      <c r="A307" s="5"/>
      <c r="B307" s="5"/>
      <c r="C307" s="5"/>
      <c r="D307" s="5"/>
      <c r="E307" s="5"/>
      <c r="F307" s="5"/>
      <c r="G307" s="5"/>
      <c r="H307" s="5"/>
      <c r="I307" s="1279"/>
    </row>
    <row r="308" spans="1:9">
      <c r="A308" s="5"/>
      <c r="B308" s="5"/>
      <c r="C308" s="5"/>
      <c r="D308" s="5"/>
      <c r="E308" s="5"/>
      <c r="F308" s="5"/>
      <c r="G308" s="5"/>
      <c r="H308" s="5"/>
      <c r="I308" s="1279"/>
    </row>
    <row r="309" spans="1:9">
      <c r="A309" s="5"/>
      <c r="B309" s="5"/>
      <c r="C309" s="5"/>
      <c r="D309" s="5"/>
      <c r="E309" s="5"/>
      <c r="F309" s="5"/>
      <c r="G309" s="5"/>
      <c r="H309" s="5"/>
      <c r="I309" s="1279"/>
    </row>
    <row r="310" spans="1:9">
      <c r="A310" s="5"/>
      <c r="B310" s="5"/>
      <c r="C310" s="5"/>
      <c r="D310" s="5"/>
      <c r="E310" s="5"/>
      <c r="F310" s="5"/>
      <c r="G310" s="5"/>
      <c r="H310" s="5"/>
      <c r="I310" s="1279"/>
    </row>
    <row r="311" spans="1:9">
      <c r="A311" s="5"/>
      <c r="B311" s="5"/>
      <c r="C311" s="5"/>
      <c r="D311" s="5"/>
      <c r="E311" s="5"/>
      <c r="F311" s="5"/>
      <c r="G311" s="5"/>
      <c r="H311" s="5"/>
      <c r="I311" s="1279"/>
    </row>
    <row r="312" spans="1:9">
      <c r="A312" s="5"/>
      <c r="B312" s="5"/>
      <c r="C312" s="5"/>
      <c r="D312" s="5"/>
      <c r="E312" s="5"/>
      <c r="F312" s="5"/>
      <c r="G312" s="5"/>
      <c r="H312" s="5"/>
      <c r="I312" s="1279"/>
    </row>
    <row r="313" spans="1:9">
      <c r="A313" s="5"/>
      <c r="B313" s="5"/>
      <c r="C313" s="5"/>
      <c r="D313" s="5"/>
      <c r="E313" s="5"/>
      <c r="F313" s="5"/>
      <c r="G313" s="5"/>
      <c r="H313" s="5"/>
      <c r="I313" s="1279"/>
    </row>
    <row r="314" spans="1:9">
      <c r="A314" s="5"/>
      <c r="B314" s="5"/>
      <c r="C314" s="5"/>
      <c r="D314" s="5"/>
      <c r="E314" s="5"/>
      <c r="F314" s="5"/>
      <c r="G314" s="5"/>
      <c r="H314" s="5"/>
      <c r="I314" s="1279"/>
    </row>
    <row r="315" spans="1:9">
      <c r="A315" s="5"/>
      <c r="B315" s="5"/>
      <c r="C315" s="5"/>
      <c r="D315" s="5"/>
      <c r="E315" s="5"/>
      <c r="F315" s="5"/>
      <c r="G315" s="5"/>
      <c r="H315" s="5"/>
      <c r="I315" s="1279"/>
    </row>
    <row r="316" spans="1:9">
      <c r="A316" s="5"/>
      <c r="B316" s="5"/>
      <c r="C316" s="5"/>
      <c r="D316" s="5"/>
      <c r="E316" s="5"/>
      <c r="F316" s="5"/>
      <c r="G316" s="5"/>
      <c r="H316" s="5"/>
      <c r="I316" s="1279"/>
    </row>
    <row r="317" spans="1:9">
      <c r="A317" s="5"/>
      <c r="B317" s="5"/>
      <c r="C317" s="5"/>
      <c r="D317" s="5"/>
      <c r="E317" s="5"/>
      <c r="F317" s="5"/>
      <c r="G317" s="5"/>
      <c r="H317" s="5"/>
      <c r="I317" s="1279"/>
    </row>
    <row r="318" spans="1:9">
      <c r="A318" s="5"/>
      <c r="B318" s="5"/>
      <c r="C318" s="5"/>
      <c r="D318" s="5"/>
      <c r="E318" s="5"/>
      <c r="F318" s="5"/>
      <c r="G318" s="5"/>
      <c r="H318" s="5"/>
      <c r="I318" s="1279"/>
    </row>
    <row r="319" spans="1:9">
      <c r="A319" s="5"/>
      <c r="B319" s="5"/>
      <c r="C319" s="5"/>
      <c r="D319" s="5"/>
      <c r="E319" s="5"/>
      <c r="F319" s="5"/>
      <c r="G319" s="5"/>
      <c r="H319" s="5"/>
      <c r="I319" s="1279"/>
    </row>
    <row r="320" spans="1:9">
      <c r="A320" s="5"/>
      <c r="B320" s="5"/>
      <c r="C320" s="5"/>
      <c r="D320" s="5"/>
      <c r="E320" s="5"/>
      <c r="F320" s="5"/>
      <c r="G320" s="5"/>
      <c r="H320" s="5"/>
      <c r="I320" s="1279"/>
    </row>
    <row r="321" spans="1:9">
      <c r="A321" s="5"/>
      <c r="B321" s="5"/>
      <c r="C321" s="5"/>
      <c r="D321" s="5"/>
      <c r="E321" s="5"/>
      <c r="F321" s="5"/>
      <c r="G321" s="5"/>
      <c r="H321" s="5"/>
      <c r="I321" s="1279"/>
    </row>
    <row r="322" spans="1:9">
      <c r="A322" s="5"/>
      <c r="B322" s="5"/>
      <c r="C322" s="5"/>
      <c r="D322" s="5"/>
      <c r="E322" s="5"/>
      <c r="F322" s="5"/>
      <c r="G322" s="5"/>
      <c r="H322" s="5"/>
      <c r="I322" s="1279"/>
    </row>
    <row r="323" spans="1:9">
      <c r="A323" s="5"/>
      <c r="B323" s="5"/>
      <c r="C323" s="5"/>
      <c r="D323" s="5"/>
      <c r="E323" s="5"/>
      <c r="F323" s="5"/>
      <c r="G323" s="5"/>
      <c r="H323" s="5"/>
      <c r="I323" s="1279"/>
    </row>
    <row r="324" spans="1:9">
      <c r="A324" s="5"/>
      <c r="B324" s="5"/>
      <c r="C324" s="5"/>
      <c r="D324" s="5"/>
      <c r="E324" s="5"/>
      <c r="F324" s="5"/>
      <c r="G324" s="5"/>
      <c r="H324" s="5"/>
      <c r="I324" s="1279"/>
    </row>
    <row r="325" spans="1:9">
      <c r="A325" s="5"/>
      <c r="B325" s="5"/>
      <c r="C325" s="5"/>
      <c r="D325" s="5"/>
      <c r="E325" s="5"/>
      <c r="F325" s="5"/>
      <c r="G325" s="5"/>
      <c r="H325" s="5"/>
      <c r="I325" s="1279"/>
    </row>
    <row r="326" spans="1:9">
      <c r="A326" s="5"/>
      <c r="B326" s="5"/>
      <c r="C326" s="5"/>
      <c r="D326" s="5"/>
      <c r="E326" s="5"/>
      <c r="F326" s="5"/>
      <c r="G326" s="5"/>
      <c r="H326" s="5"/>
      <c r="I326" s="1279"/>
    </row>
    <row r="327" spans="1:9">
      <c r="A327" s="5"/>
      <c r="B327" s="5"/>
      <c r="C327" s="5"/>
      <c r="D327" s="5"/>
      <c r="E327" s="5"/>
      <c r="F327" s="5"/>
      <c r="G327" s="5"/>
      <c r="H327" s="5"/>
      <c r="I327" s="1279"/>
    </row>
    <row r="328" spans="1:9">
      <c r="A328" s="5"/>
      <c r="B328" s="5"/>
      <c r="C328" s="5"/>
      <c r="D328" s="5"/>
      <c r="E328" s="5"/>
      <c r="F328" s="5"/>
      <c r="G328" s="5"/>
      <c r="H328" s="5"/>
      <c r="I328" s="1279"/>
    </row>
    <row r="329" spans="1:9">
      <c r="A329" s="5"/>
      <c r="B329" s="5"/>
      <c r="C329" s="5"/>
      <c r="D329" s="5"/>
      <c r="E329" s="5"/>
      <c r="F329" s="5"/>
      <c r="G329" s="5"/>
      <c r="H329" s="5"/>
      <c r="I329" s="1279"/>
    </row>
    <row r="330" spans="1:9">
      <c r="A330" s="5"/>
      <c r="B330" s="5"/>
      <c r="C330" s="5"/>
      <c r="D330" s="5"/>
      <c r="E330" s="5"/>
      <c r="F330" s="5"/>
      <c r="G330" s="5"/>
      <c r="H330" s="5"/>
      <c r="I330" s="1279"/>
    </row>
    <row r="331" spans="1:9">
      <c r="A331" s="5"/>
      <c r="B331" s="5"/>
      <c r="C331" s="5"/>
      <c r="D331" s="5"/>
      <c r="E331" s="5"/>
      <c r="F331" s="5"/>
      <c r="G331" s="5"/>
      <c r="H331" s="5"/>
      <c r="I331" s="1279"/>
    </row>
    <row r="332" spans="1:9">
      <c r="A332" s="5"/>
      <c r="B332" s="5"/>
      <c r="C332" s="5"/>
      <c r="D332" s="5"/>
      <c r="E332" s="5"/>
      <c r="F332" s="5"/>
      <c r="G332" s="5"/>
      <c r="H332" s="5"/>
      <c r="I332" s="1279"/>
    </row>
    <row r="333" spans="1:9">
      <c r="A333" s="5"/>
      <c r="B333" s="5"/>
      <c r="C333" s="5"/>
      <c r="D333" s="5"/>
      <c r="E333" s="5"/>
      <c r="F333" s="5"/>
      <c r="G333" s="5"/>
      <c r="H333" s="5"/>
      <c r="I333" s="1279"/>
    </row>
    <row r="334" spans="1:9">
      <c r="A334" s="5"/>
      <c r="B334" s="5"/>
      <c r="C334" s="5"/>
      <c r="D334" s="5"/>
      <c r="E334" s="5"/>
      <c r="F334" s="5"/>
      <c r="G334" s="5"/>
      <c r="H334" s="5"/>
      <c r="I334" s="1279"/>
    </row>
    <row r="335" spans="1:9">
      <c r="A335" s="5"/>
      <c r="B335" s="5"/>
      <c r="C335" s="5"/>
      <c r="D335" s="5"/>
      <c r="E335" s="5"/>
      <c r="F335" s="5"/>
      <c r="G335" s="5"/>
      <c r="H335" s="5"/>
      <c r="I335" s="1279"/>
    </row>
    <row r="336" spans="1:9">
      <c r="A336" s="5"/>
      <c r="B336" s="5"/>
      <c r="C336" s="5"/>
      <c r="D336" s="5"/>
      <c r="E336" s="5"/>
      <c r="F336" s="5"/>
      <c r="G336" s="5"/>
      <c r="H336" s="5"/>
      <c r="I336" s="1279"/>
    </row>
    <row r="337" spans="1:9">
      <c r="A337" s="5"/>
      <c r="B337" s="5"/>
      <c r="C337" s="5"/>
      <c r="D337" s="5"/>
      <c r="E337" s="5"/>
      <c r="F337" s="5"/>
      <c r="G337" s="5"/>
      <c r="H337" s="5"/>
      <c r="I337" s="1279"/>
    </row>
    <row r="338" spans="1:9">
      <c r="A338" s="5"/>
      <c r="B338" s="5"/>
      <c r="C338" s="5"/>
      <c r="D338" s="5"/>
      <c r="E338" s="5"/>
      <c r="F338" s="5"/>
      <c r="G338" s="5"/>
      <c r="H338" s="5"/>
      <c r="I338" s="1279"/>
    </row>
    <row r="339" spans="1:9">
      <c r="A339" s="5"/>
      <c r="B339" s="5"/>
      <c r="C339" s="5"/>
      <c r="D339" s="5"/>
      <c r="E339" s="5"/>
      <c r="F339" s="5"/>
      <c r="G339" s="5"/>
      <c r="H339" s="5"/>
      <c r="I339" s="1279"/>
    </row>
    <row r="340" spans="1:9">
      <c r="A340" s="5"/>
      <c r="B340" s="5"/>
      <c r="C340" s="5"/>
      <c r="D340" s="5"/>
      <c r="E340" s="5"/>
      <c r="F340" s="5"/>
      <c r="G340" s="5"/>
      <c r="H340" s="5"/>
      <c r="I340" s="1279"/>
    </row>
    <row r="341" spans="1:9">
      <c r="A341" s="5"/>
      <c r="B341" s="5"/>
      <c r="C341" s="5"/>
      <c r="D341" s="5"/>
      <c r="E341" s="5"/>
      <c r="F341" s="5"/>
      <c r="G341" s="5"/>
      <c r="H341" s="5"/>
      <c r="I341" s="1279"/>
    </row>
    <row r="342" spans="1:9">
      <c r="A342" s="5"/>
      <c r="B342" s="5"/>
      <c r="C342" s="5"/>
      <c r="D342" s="5"/>
      <c r="E342" s="5"/>
      <c r="F342" s="5"/>
      <c r="G342" s="5"/>
      <c r="H342" s="5"/>
      <c r="I342" s="1279"/>
    </row>
    <row r="343" spans="1:9">
      <c r="A343" s="5"/>
      <c r="B343" s="5"/>
      <c r="C343" s="5"/>
      <c r="D343" s="5"/>
      <c r="E343" s="5"/>
      <c r="F343" s="5"/>
      <c r="G343" s="5"/>
      <c r="H343" s="5"/>
      <c r="I343" s="1279"/>
    </row>
    <row r="344" spans="1:9">
      <c r="A344" s="5"/>
      <c r="B344" s="5"/>
      <c r="C344" s="5"/>
      <c r="D344" s="5"/>
      <c r="E344" s="5"/>
      <c r="F344" s="5"/>
      <c r="G344" s="5"/>
      <c r="H344" s="5"/>
      <c r="I344" s="1279"/>
    </row>
    <row r="345" spans="1:9">
      <c r="A345" s="5"/>
      <c r="B345" s="5"/>
      <c r="C345" s="5"/>
      <c r="D345" s="5"/>
      <c r="E345" s="5"/>
      <c r="F345" s="5"/>
      <c r="G345" s="5"/>
      <c r="H345" s="5"/>
      <c r="I345" s="1279"/>
    </row>
    <row r="346" spans="1:9">
      <c r="A346" s="5"/>
      <c r="B346" s="5"/>
      <c r="C346" s="5"/>
      <c r="D346" s="5"/>
      <c r="E346" s="5"/>
      <c r="F346" s="5"/>
      <c r="G346" s="5"/>
      <c r="H346" s="5"/>
      <c r="I346" s="1279"/>
    </row>
    <row r="347" spans="1:9">
      <c r="A347" s="5"/>
      <c r="B347" s="5"/>
      <c r="C347" s="5"/>
      <c r="D347" s="5"/>
      <c r="E347" s="5"/>
      <c r="F347" s="5"/>
      <c r="G347" s="5"/>
      <c r="H347" s="5"/>
      <c r="I347" s="1279"/>
    </row>
    <row r="348" spans="1:9">
      <c r="A348" s="5"/>
      <c r="B348" s="5"/>
      <c r="C348" s="5"/>
      <c r="D348" s="5"/>
      <c r="E348" s="5"/>
      <c r="F348" s="5"/>
      <c r="G348" s="5"/>
      <c r="H348" s="5"/>
      <c r="I348" s="1279"/>
    </row>
    <row r="349" spans="1:9">
      <c r="A349" s="5"/>
      <c r="B349" s="5"/>
      <c r="C349" s="5"/>
      <c r="D349" s="5"/>
      <c r="E349" s="5"/>
      <c r="F349" s="5"/>
      <c r="G349" s="5"/>
      <c r="H349" s="5"/>
      <c r="I349" s="1279"/>
    </row>
    <row r="350" spans="1:9">
      <c r="A350" s="5"/>
      <c r="B350" s="5"/>
      <c r="C350" s="5"/>
      <c r="D350" s="5"/>
      <c r="E350" s="5"/>
      <c r="F350" s="5"/>
      <c r="G350" s="5"/>
      <c r="H350" s="5"/>
      <c r="I350" s="1279"/>
    </row>
    <row r="351" spans="1:9">
      <c r="A351" s="5"/>
      <c r="B351" s="5"/>
      <c r="C351" s="5"/>
      <c r="D351" s="5"/>
      <c r="E351" s="5"/>
      <c r="F351" s="5"/>
      <c r="G351" s="5"/>
      <c r="H351" s="5"/>
      <c r="I351" s="1279"/>
    </row>
    <row r="352" spans="1:9">
      <c r="A352" s="5"/>
      <c r="B352" s="5"/>
      <c r="C352" s="5"/>
      <c r="D352" s="5"/>
      <c r="E352" s="5"/>
      <c r="F352" s="5"/>
      <c r="G352" s="5"/>
      <c r="H352" s="5"/>
      <c r="I352" s="1279"/>
    </row>
    <row r="353" spans="1:9">
      <c r="A353" s="5"/>
      <c r="B353" s="5"/>
      <c r="C353" s="5"/>
      <c r="D353" s="5"/>
      <c r="E353" s="5"/>
      <c r="F353" s="5"/>
      <c r="G353" s="5"/>
      <c r="H353" s="5"/>
      <c r="I353" s="1279"/>
    </row>
    <row r="354" spans="1:9">
      <c r="A354" s="5"/>
      <c r="B354" s="5"/>
      <c r="C354" s="5"/>
      <c r="D354" s="5"/>
      <c r="E354" s="5"/>
      <c r="F354" s="5"/>
      <c r="G354" s="5"/>
      <c r="H354" s="5"/>
      <c r="I354" s="1279"/>
    </row>
    <row r="355" spans="1:9">
      <c r="A355" s="5"/>
      <c r="B355" s="5"/>
      <c r="C355" s="5"/>
      <c r="D355" s="5"/>
      <c r="E355" s="5"/>
      <c r="F355" s="5"/>
      <c r="G355" s="5"/>
      <c r="H355" s="5"/>
      <c r="I355" s="1279"/>
    </row>
    <row r="356" spans="1:9">
      <c r="A356" s="5"/>
      <c r="B356" s="5"/>
      <c r="C356" s="5"/>
      <c r="D356" s="5"/>
      <c r="E356" s="5"/>
      <c r="F356" s="5"/>
      <c r="G356" s="5"/>
      <c r="H356" s="5"/>
      <c r="I356" s="1279"/>
    </row>
    <row r="357" spans="1:9">
      <c r="A357" s="5"/>
      <c r="B357" s="5"/>
      <c r="C357" s="5"/>
      <c r="D357" s="5"/>
      <c r="E357" s="5"/>
      <c r="F357" s="5"/>
      <c r="G357" s="5"/>
      <c r="H357" s="5"/>
      <c r="I357" s="1279"/>
    </row>
    <row r="358" spans="1:9">
      <c r="A358" s="5"/>
      <c r="B358" s="5"/>
      <c r="C358" s="5"/>
      <c r="D358" s="5"/>
      <c r="E358" s="5"/>
      <c r="F358" s="5"/>
      <c r="G358" s="5"/>
      <c r="H358" s="5"/>
      <c r="I358" s="1279"/>
    </row>
    <row r="359" spans="1:9">
      <c r="A359" s="5"/>
      <c r="B359" s="5"/>
      <c r="C359" s="5"/>
      <c r="D359" s="5"/>
      <c r="E359" s="5"/>
      <c r="F359" s="5"/>
      <c r="G359" s="5"/>
      <c r="H359" s="5"/>
      <c r="I359" s="1279"/>
    </row>
    <row r="360" spans="1:9">
      <c r="A360" s="5"/>
      <c r="B360" s="5"/>
      <c r="C360" s="5"/>
      <c r="D360" s="5"/>
      <c r="E360" s="5"/>
      <c r="F360" s="5"/>
      <c r="G360" s="5"/>
      <c r="H360" s="5"/>
      <c r="I360" s="1279"/>
    </row>
    <row r="361" spans="1:9">
      <c r="A361" s="5"/>
      <c r="B361" s="5"/>
      <c r="C361" s="5"/>
      <c r="D361" s="5"/>
      <c r="E361" s="5"/>
      <c r="F361" s="5"/>
      <c r="G361" s="5"/>
      <c r="H361" s="5"/>
      <c r="I361" s="1279"/>
    </row>
    <row r="362" spans="1:9">
      <c r="A362" s="5"/>
      <c r="B362" s="5"/>
      <c r="C362" s="5"/>
      <c r="D362" s="5"/>
      <c r="E362" s="5"/>
      <c r="F362" s="5"/>
      <c r="G362" s="5"/>
      <c r="H362" s="5"/>
      <c r="I362" s="1279"/>
    </row>
    <row r="363" spans="1:9">
      <c r="A363" s="5"/>
      <c r="B363" s="5"/>
      <c r="C363" s="5"/>
      <c r="D363" s="5"/>
      <c r="E363" s="5"/>
      <c r="F363" s="5"/>
      <c r="G363" s="5"/>
      <c r="H363" s="5"/>
      <c r="I363" s="1279"/>
    </row>
    <row r="364" spans="1:9">
      <c r="A364" s="5"/>
      <c r="B364" s="5"/>
      <c r="C364" s="5"/>
      <c r="D364" s="5"/>
      <c r="E364" s="5"/>
      <c r="F364" s="5"/>
      <c r="G364" s="5"/>
      <c r="H364" s="5"/>
      <c r="I364" s="1279"/>
    </row>
    <row r="365" spans="1:9">
      <c r="A365" s="5"/>
      <c r="B365" s="5"/>
      <c r="C365" s="5"/>
      <c r="D365" s="5"/>
      <c r="E365" s="5"/>
      <c r="F365" s="5"/>
      <c r="G365" s="5"/>
      <c r="H365" s="5"/>
      <c r="I365" s="1279"/>
    </row>
    <row r="366" spans="1:9">
      <c r="A366" s="5"/>
      <c r="B366" s="5"/>
      <c r="C366" s="5"/>
      <c r="D366" s="5"/>
      <c r="E366" s="5"/>
      <c r="F366" s="5"/>
      <c r="G366" s="5"/>
      <c r="H366" s="5"/>
      <c r="I366" s="1279"/>
    </row>
    <row r="367" spans="1:9">
      <c r="A367" s="5"/>
      <c r="B367" s="5"/>
      <c r="C367" s="5"/>
      <c r="D367" s="5"/>
      <c r="E367" s="5"/>
      <c r="F367" s="5"/>
      <c r="G367" s="5"/>
      <c r="H367" s="5"/>
      <c r="I367" s="1279"/>
    </row>
    <row r="368" spans="1:9">
      <c r="A368" s="5"/>
      <c r="B368" s="5"/>
      <c r="C368" s="5"/>
      <c r="D368" s="5"/>
      <c r="E368" s="5"/>
      <c r="F368" s="5"/>
      <c r="G368" s="5"/>
      <c r="H368" s="5"/>
      <c r="I368" s="1279"/>
    </row>
    <row r="369" spans="1:9">
      <c r="A369" s="5"/>
      <c r="B369" s="5"/>
      <c r="C369" s="5"/>
      <c r="D369" s="5"/>
      <c r="E369" s="5"/>
      <c r="F369" s="5"/>
      <c r="G369" s="5"/>
      <c r="H369" s="5"/>
      <c r="I369" s="1279"/>
    </row>
    <row r="370" spans="1:9">
      <c r="A370" s="5"/>
      <c r="B370" s="5"/>
      <c r="C370" s="5"/>
      <c r="D370" s="5"/>
      <c r="E370" s="5"/>
      <c r="F370" s="5"/>
      <c r="G370" s="5"/>
      <c r="H370" s="5"/>
      <c r="I370" s="1279"/>
    </row>
    <row r="371" spans="1:9">
      <c r="A371" s="5"/>
      <c r="B371" s="5"/>
      <c r="C371" s="5"/>
      <c r="D371" s="5"/>
      <c r="E371" s="5"/>
      <c r="F371" s="5"/>
      <c r="G371" s="5"/>
      <c r="H371" s="5"/>
      <c r="I371" s="1279"/>
    </row>
    <row r="372" spans="1:9">
      <c r="A372" s="5"/>
      <c r="B372" s="5"/>
      <c r="C372" s="5"/>
      <c r="D372" s="5"/>
      <c r="E372" s="5"/>
      <c r="F372" s="5"/>
      <c r="G372" s="5"/>
      <c r="H372" s="5"/>
      <c r="I372" s="1279"/>
    </row>
    <row r="373" spans="1:9">
      <c r="A373" s="5"/>
      <c r="B373" s="5"/>
      <c r="C373" s="5"/>
      <c r="D373" s="5"/>
      <c r="E373" s="5"/>
      <c r="F373" s="5"/>
      <c r="G373" s="5"/>
      <c r="H373" s="5"/>
      <c r="I373" s="1279"/>
    </row>
    <row r="374" spans="1:9">
      <c r="A374" s="5"/>
      <c r="B374" s="5"/>
      <c r="C374" s="5"/>
      <c r="D374" s="5"/>
      <c r="E374" s="5"/>
      <c r="F374" s="5"/>
      <c r="G374" s="5"/>
      <c r="H374" s="5"/>
      <c r="I374" s="1279"/>
    </row>
    <row r="375" spans="1:9">
      <c r="A375" s="5"/>
      <c r="B375" s="5"/>
      <c r="C375" s="5"/>
      <c r="D375" s="5"/>
      <c r="E375" s="5"/>
      <c r="F375" s="5"/>
      <c r="G375" s="5"/>
      <c r="H375" s="5"/>
      <c r="I375" s="1279"/>
    </row>
    <row r="376" spans="1:9">
      <c r="A376" s="5"/>
      <c r="B376" s="5"/>
      <c r="C376" s="5"/>
      <c r="D376" s="5"/>
      <c r="E376" s="5"/>
      <c r="F376" s="5"/>
      <c r="G376" s="5"/>
      <c r="H376" s="5"/>
      <c r="I376" s="1279"/>
    </row>
    <row r="377" spans="1:9">
      <c r="A377" s="5"/>
      <c r="B377" s="5"/>
      <c r="C377" s="5"/>
      <c r="D377" s="5"/>
      <c r="E377" s="5"/>
      <c r="F377" s="5"/>
      <c r="G377" s="5"/>
      <c r="H377" s="5"/>
      <c r="I377" s="1279"/>
    </row>
    <row r="378" spans="1:9">
      <c r="A378" s="5"/>
      <c r="B378" s="5"/>
      <c r="C378" s="5"/>
      <c r="D378" s="5"/>
      <c r="E378" s="5"/>
      <c r="F378" s="5"/>
      <c r="G378" s="5"/>
      <c r="H378" s="5"/>
      <c r="I378" s="1279"/>
    </row>
    <row r="379" spans="1:9">
      <c r="A379" s="5"/>
      <c r="B379" s="5"/>
      <c r="C379" s="5"/>
      <c r="D379" s="5"/>
      <c r="E379" s="5"/>
      <c r="F379" s="5"/>
      <c r="G379" s="5"/>
      <c r="H379" s="5"/>
      <c r="I379" s="1279"/>
    </row>
    <row r="380" spans="1:9">
      <c r="A380" s="5"/>
      <c r="B380" s="5"/>
      <c r="C380" s="5"/>
      <c r="D380" s="5"/>
      <c r="E380" s="5"/>
      <c r="F380" s="5"/>
      <c r="G380" s="5"/>
      <c r="H380" s="5"/>
      <c r="I380" s="1279"/>
    </row>
    <row r="381" spans="1:9">
      <c r="A381" s="5"/>
      <c r="B381" s="5"/>
      <c r="C381" s="5"/>
      <c r="D381" s="5"/>
      <c r="E381" s="5"/>
      <c r="F381" s="5"/>
      <c r="G381" s="5"/>
      <c r="H381" s="5"/>
      <c r="I381" s="1279"/>
    </row>
    <row r="382" spans="1:9">
      <c r="A382" s="5"/>
      <c r="B382" s="5"/>
      <c r="C382" s="5"/>
      <c r="D382" s="5"/>
      <c r="E382" s="5"/>
      <c r="F382" s="5"/>
      <c r="G382" s="5"/>
      <c r="H382" s="5"/>
      <c r="I382" s="1279"/>
    </row>
    <row r="383" spans="1:9">
      <c r="A383" s="5"/>
      <c r="B383" s="5"/>
      <c r="C383" s="5"/>
      <c r="D383" s="5"/>
      <c r="E383" s="5"/>
      <c r="F383" s="5"/>
      <c r="G383" s="5"/>
      <c r="H383" s="5"/>
      <c r="I383" s="1279"/>
    </row>
    <row r="384" spans="1:9">
      <c r="A384" s="5"/>
      <c r="B384" s="5"/>
      <c r="C384" s="5"/>
      <c r="D384" s="5"/>
      <c r="E384" s="5"/>
      <c r="F384" s="5"/>
      <c r="G384" s="5"/>
      <c r="H384" s="5"/>
      <c r="I384" s="1279"/>
    </row>
    <row r="385" spans="1:9">
      <c r="A385" s="5"/>
      <c r="B385" s="5"/>
      <c r="C385" s="5"/>
      <c r="D385" s="5"/>
      <c r="E385" s="5"/>
      <c r="F385" s="5"/>
      <c r="G385" s="5"/>
      <c r="H385" s="5"/>
      <c r="I385" s="1279"/>
    </row>
    <row r="386" spans="1:9">
      <c r="A386" s="5"/>
      <c r="B386" s="5"/>
      <c r="C386" s="5"/>
      <c r="D386" s="5"/>
      <c r="E386" s="5"/>
      <c r="F386" s="5"/>
      <c r="G386" s="5"/>
      <c r="H386" s="5"/>
      <c r="I386" s="1279"/>
    </row>
    <row r="387" spans="1:9">
      <c r="A387" s="5"/>
      <c r="B387" s="5"/>
      <c r="C387" s="5"/>
      <c r="D387" s="5"/>
      <c r="E387" s="5"/>
      <c r="F387" s="5"/>
      <c r="G387" s="5"/>
      <c r="H387" s="5"/>
      <c r="I387" s="1279"/>
    </row>
    <row r="388" spans="1:9">
      <c r="A388" s="5"/>
      <c r="B388" s="5"/>
      <c r="C388" s="5"/>
      <c r="D388" s="5"/>
      <c r="E388" s="5"/>
      <c r="F388" s="5"/>
      <c r="G388" s="5"/>
      <c r="H388" s="5"/>
      <c r="I388" s="1279"/>
    </row>
    <row r="389" spans="1:9">
      <c r="A389" s="5"/>
      <c r="B389" s="5"/>
      <c r="C389" s="5"/>
      <c r="D389" s="5"/>
      <c r="E389" s="5"/>
      <c r="F389" s="5"/>
      <c r="G389" s="5"/>
      <c r="H389" s="5"/>
      <c r="I389" s="1279"/>
    </row>
    <row r="390" spans="1:9">
      <c r="A390" s="5"/>
      <c r="B390" s="5"/>
      <c r="C390" s="5"/>
      <c r="D390" s="5"/>
      <c r="E390" s="5"/>
      <c r="F390" s="5"/>
      <c r="G390" s="5"/>
      <c r="H390" s="5"/>
      <c r="I390" s="1279"/>
    </row>
    <row r="391" spans="1:9">
      <c r="A391" s="5"/>
      <c r="B391" s="5"/>
      <c r="C391" s="5"/>
      <c r="D391" s="5"/>
      <c r="E391" s="5"/>
      <c r="F391" s="5"/>
      <c r="G391" s="5"/>
      <c r="H391" s="5"/>
      <c r="I391" s="1279"/>
    </row>
    <row r="392" spans="1:9">
      <c r="A392" s="5"/>
      <c r="B392" s="5"/>
      <c r="C392" s="5"/>
      <c r="D392" s="5"/>
      <c r="E392" s="5"/>
      <c r="F392" s="5"/>
      <c r="G392" s="5"/>
      <c r="H392" s="5"/>
      <c r="I392" s="1279"/>
    </row>
    <row r="393" spans="1:9">
      <c r="A393" s="5"/>
      <c r="B393" s="5"/>
      <c r="C393" s="5"/>
      <c r="D393" s="5"/>
      <c r="E393" s="5"/>
      <c r="F393" s="5"/>
      <c r="G393" s="5"/>
      <c r="H393" s="5"/>
      <c r="I393" s="1279"/>
    </row>
    <row r="394" spans="1:9">
      <c r="A394" s="5"/>
      <c r="B394" s="5"/>
      <c r="C394" s="5"/>
      <c r="D394" s="5"/>
      <c r="E394" s="5"/>
      <c r="F394" s="5"/>
      <c r="G394" s="5"/>
      <c r="H394" s="5"/>
      <c r="I394" s="1279"/>
    </row>
    <row r="395" spans="1:9">
      <c r="A395" s="5"/>
      <c r="B395" s="5"/>
      <c r="C395" s="5"/>
      <c r="D395" s="5"/>
      <c r="E395" s="5"/>
      <c r="F395" s="5"/>
      <c r="G395" s="5"/>
      <c r="H395" s="5"/>
      <c r="I395" s="1279"/>
    </row>
    <row r="396" spans="1:9">
      <c r="A396" s="5"/>
      <c r="B396" s="5"/>
      <c r="C396" s="5"/>
      <c r="D396" s="5"/>
      <c r="E396" s="5"/>
      <c r="F396" s="5"/>
      <c r="G396" s="5"/>
      <c r="H396" s="5"/>
      <c r="I396" s="1279"/>
    </row>
    <row r="397" spans="1:9">
      <c r="A397" s="5"/>
      <c r="B397" s="5"/>
      <c r="C397" s="5"/>
      <c r="D397" s="5"/>
      <c r="E397" s="5"/>
      <c r="F397" s="5"/>
      <c r="G397" s="5"/>
      <c r="H397" s="5"/>
      <c r="I397" s="1279"/>
    </row>
    <row r="398" spans="1:9">
      <c r="A398" s="5"/>
      <c r="B398" s="5"/>
      <c r="C398" s="5"/>
      <c r="D398" s="5"/>
      <c r="E398" s="5"/>
      <c r="F398" s="5"/>
      <c r="G398" s="5"/>
      <c r="H398" s="5"/>
      <c r="I398" s="1279"/>
    </row>
    <row r="399" spans="1:9">
      <c r="A399" s="5"/>
      <c r="B399" s="5"/>
      <c r="C399" s="5"/>
      <c r="D399" s="5"/>
      <c r="E399" s="5"/>
      <c r="F399" s="5"/>
      <c r="G399" s="5"/>
      <c r="H399" s="5"/>
      <c r="I399" s="1279"/>
    </row>
    <row r="400" spans="1:9">
      <c r="A400" s="5"/>
      <c r="B400" s="5"/>
      <c r="C400" s="5"/>
      <c r="D400" s="5"/>
      <c r="E400" s="5"/>
      <c r="F400" s="5"/>
      <c r="G400" s="5"/>
      <c r="H400" s="5"/>
      <c r="I400" s="1279"/>
    </row>
    <row r="401" spans="1:9">
      <c r="A401" s="5"/>
      <c r="B401" s="5"/>
      <c r="C401" s="5"/>
      <c r="D401" s="5"/>
      <c r="E401" s="5"/>
      <c r="F401" s="5"/>
      <c r="G401" s="5"/>
      <c r="H401" s="5"/>
      <c r="I401" s="1279"/>
    </row>
    <row r="402" spans="1:9">
      <c r="A402" s="5"/>
      <c r="B402" s="5"/>
      <c r="C402" s="5"/>
      <c r="D402" s="5"/>
      <c r="E402" s="5"/>
      <c r="F402" s="5"/>
      <c r="G402" s="5"/>
      <c r="H402" s="5"/>
      <c r="I402" s="1279"/>
    </row>
    <row r="403" spans="1:9">
      <c r="A403" s="5"/>
      <c r="B403" s="5"/>
      <c r="C403" s="5"/>
      <c r="D403" s="5"/>
      <c r="E403" s="5"/>
      <c r="F403" s="5"/>
      <c r="G403" s="5"/>
      <c r="H403" s="5"/>
      <c r="I403" s="1279"/>
    </row>
    <row r="404" spans="1:9">
      <c r="A404" s="5"/>
      <c r="B404" s="5"/>
      <c r="C404" s="5"/>
      <c r="D404" s="5"/>
      <c r="E404" s="5"/>
      <c r="F404" s="5"/>
      <c r="G404" s="5"/>
      <c r="H404" s="5"/>
      <c r="I404" s="1279"/>
    </row>
    <row r="405" spans="1:9">
      <c r="A405" s="5"/>
      <c r="B405" s="5"/>
      <c r="C405" s="5"/>
      <c r="D405" s="5"/>
      <c r="E405" s="5"/>
      <c r="F405" s="5"/>
      <c r="G405" s="5"/>
      <c r="H405" s="5"/>
      <c r="I405" s="1279"/>
    </row>
    <row r="406" spans="1:9">
      <c r="A406" s="5"/>
      <c r="B406" s="5"/>
      <c r="C406" s="5"/>
      <c r="D406" s="5"/>
      <c r="E406" s="5"/>
      <c r="F406" s="5"/>
      <c r="G406" s="5"/>
      <c r="H406" s="5"/>
      <c r="I406" s="1279"/>
    </row>
    <row r="407" spans="1:9">
      <c r="A407" s="5"/>
      <c r="B407" s="5"/>
      <c r="C407" s="5"/>
      <c r="D407" s="5"/>
      <c r="E407" s="5"/>
      <c r="F407" s="5"/>
      <c r="G407" s="5"/>
      <c r="H407" s="5"/>
      <c r="I407" s="1279"/>
    </row>
    <row r="408" spans="1:9">
      <c r="A408" s="5"/>
      <c r="B408" s="5"/>
      <c r="C408" s="5"/>
      <c r="D408" s="5"/>
      <c r="E408" s="5"/>
      <c r="F408" s="5"/>
      <c r="G408" s="5"/>
      <c r="H408" s="5"/>
      <c r="I408" s="1279"/>
    </row>
    <row r="409" spans="1:9">
      <c r="A409" s="5"/>
      <c r="B409" s="5"/>
      <c r="C409" s="5"/>
      <c r="D409" s="5"/>
      <c r="E409" s="5"/>
      <c r="F409" s="5"/>
      <c r="G409" s="5"/>
      <c r="H409" s="5"/>
      <c r="I409" s="1279"/>
    </row>
    <row r="410" spans="1:9">
      <c r="A410" s="5"/>
      <c r="B410" s="5"/>
      <c r="C410" s="5"/>
      <c r="D410" s="5"/>
      <c r="E410" s="5"/>
      <c r="F410" s="5"/>
      <c r="G410" s="5"/>
      <c r="H410" s="5"/>
      <c r="I410" s="1279"/>
    </row>
    <row r="411" spans="1:9">
      <c r="A411" s="5"/>
      <c r="B411" s="5"/>
      <c r="C411" s="5"/>
      <c r="D411" s="5"/>
      <c r="E411" s="5"/>
      <c r="F411" s="5"/>
      <c r="G411" s="5"/>
      <c r="H411" s="5"/>
      <c r="I411" s="1279"/>
    </row>
    <row r="412" spans="1:9">
      <c r="A412" s="5"/>
      <c r="B412" s="5"/>
      <c r="C412" s="5"/>
      <c r="D412" s="5"/>
      <c r="E412" s="5"/>
      <c r="F412" s="5"/>
      <c r="G412" s="5"/>
      <c r="H412" s="5"/>
      <c r="I412" s="1279"/>
    </row>
    <row r="413" spans="1:9">
      <c r="A413" s="5"/>
      <c r="B413" s="5"/>
      <c r="C413" s="5"/>
      <c r="D413" s="5"/>
      <c r="E413" s="5"/>
      <c r="F413" s="5"/>
      <c r="G413" s="5"/>
      <c r="H413" s="5"/>
      <c r="I413" s="1279"/>
    </row>
    <row r="414" spans="1:9">
      <c r="A414" s="5"/>
      <c r="B414" s="5"/>
      <c r="C414" s="5"/>
      <c r="D414" s="5"/>
      <c r="E414" s="5"/>
      <c r="F414" s="5"/>
      <c r="G414" s="5"/>
      <c r="H414" s="5"/>
      <c r="I414" s="1279"/>
    </row>
    <row r="415" spans="1:9">
      <c r="A415" s="5"/>
      <c r="B415" s="5"/>
      <c r="C415" s="5"/>
      <c r="D415" s="5"/>
      <c r="E415" s="5"/>
      <c r="F415" s="5"/>
      <c r="G415" s="5"/>
      <c r="H415" s="5"/>
      <c r="I415" s="1279"/>
    </row>
    <row r="416" spans="1:9">
      <c r="A416" s="5"/>
      <c r="B416" s="5"/>
      <c r="C416" s="5"/>
      <c r="D416" s="5"/>
      <c r="E416" s="5"/>
      <c r="F416" s="5"/>
      <c r="G416" s="5"/>
      <c r="H416" s="5"/>
      <c r="I416" s="1279"/>
    </row>
    <row r="417" spans="1:9">
      <c r="A417" s="5"/>
      <c r="B417" s="5"/>
      <c r="C417" s="5"/>
      <c r="D417" s="5"/>
      <c r="E417" s="5"/>
      <c r="F417" s="5"/>
      <c r="G417" s="5"/>
      <c r="H417" s="5"/>
      <c r="I417" s="1279"/>
    </row>
    <row r="418" spans="1:9">
      <c r="A418" s="5"/>
      <c r="B418" s="5"/>
      <c r="C418" s="5"/>
      <c r="D418" s="5"/>
      <c r="E418" s="5"/>
      <c r="F418" s="5"/>
      <c r="G418" s="5"/>
      <c r="H418" s="5"/>
      <c r="I418" s="1279"/>
    </row>
    <row r="419" spans="1:9">
      <c r="A419" s="5"/>
      <c r="B419" s="5"/>
      <c r="C419" s="5"/>
      <c r="D419" s="5"/>
      <c r="E419" s="5"/>
      <c r="F419" s="5"/>
      <c r="G419" s="5"/>
      <c r="H419" s="5"/>
      <c r="I419" s="1279"/>
    </row>
    <row r="420" spans="1:9">
      <c r="A420" s="5"/>
      <c r="B420" s="5"/>
      <c r="C420" s="5"/>
      <c r="D420" s="5"/>
      <c r="E420" s="5"/>
      <c r="F420" s="5"/>
      <c r="G420" s="5"/>
      <c r="H420" s="5"/>
      <c r="I420" s="1279"/>
    </row>
    <row r="421" spans="1:9">
      <c r="A421" s="5"/>
      <c r="B421" s="5"/>
      <c r="C421" s="5"/>
      <c r="D421" s="5"/>
      <c r="E421" s="5"/>
      <c r="F421" s="5"/>
      <c r="G421" s="5"/>
      <c r="H421" s="5"/>
      <c r="I421" s="1279"/>
    </row>
    <row r="422" spans="1:9">
      <c r="A422" s="5"/>
      <c r="B422" s="5"/>
      <c r="C422" s="5"/>
      <c r="D422" s="5"/>
      <c r="E422" s="5"/>
      <c r="F422" s="5"/>
      <c r="G422" s="5"/>
      <c r="H422" s="5"/>
      <c r="I422" s="1279"/>
    </row>
    <row r="423" spans="1:9">
      <c r="A423" s="5"/>
      <c r="B423" s="5"/>
      <c r="C423" s="5"/>
      <c r="D423" s="5"/>
      <c r="E423" s="5"/>
      <c r="F423" s="5"/>
      <c r="G423" s="5"/>
      <c r="H423" s="5"/>
      <c r="I423" s="1279"/>
    </row>
    <row r="424" spans="1:9">
      <c r="A424" s="5"/>
      <c r="B424" s="5"/>
      <c r="C424" s="5"/>
      <c r="D424" s="5"/>
      <c r="E424" s="5"/>
      <c r="F424" s="5"/>
      <c r="G424" s="5"/>
      <c r="H424" s="5"/>
      <c r="I424" s="1279"/>
    </row>
    <row r="425" spans="1:9">
      <c r="A425" s="5"/>
      <c r="B425" s="5"/>
      <c r="C425" s="5"/>
      <c r="D425" s="5"/>
      <c r="E425" s="5"/>
      <c r="F425" s="5"/>
      <c r="G425" s="5"/>
      <c r="H425" s="5"/>
      <c r="I425" s="1279"/>
    </row>
    <row r="426" spans="1:9">
      <c r="A426" s="5"/>
      <c r="B426" s="5"/>
      <c r="C426" s="5"/>
      <c r="D426" s="5"/>
      <c r="E426" s="5"/>
      <c r="F426" s="5"/>
      <c r="G426" s="5"/>
      <c r="H426" s="5"/>
      <c r="I426" s="1279"/>
    </row>
    <row r="427" spans="1:9">
      <c r="A427" s="5"/>
      <c r="B427" s="5"/>
      <c r="C427" s="5"/>
      <c r="D427" s="5"/>
      <c r="E427" s="5"/>
      <c r="F427" s="5"/>
      <c r="G427" s="5"/>
      <c r="H427" s="5"/>
      <c r="I427" s="1279"/>
    </row>
    <row r="428" spans="1:9">
      <c r="A428" s="5"/>
      <c r="B428" s="5"/>
      <c r="C428" s="5"/>
      <c r="D428" s="5"/>
      <c r="E428" s="5"/>
      <c r="F428" s="5"/>
      <c r="G428" s="5"/>
      <c r="H428" s="5"/>
      <c r="I428" s="1279"/>
    </row>
    <row r="429" spans="1:9">
      <c r="A429" s="5"/>
      <c r="B429" s="5"/>
      <c r="C429" s="5"/>
      <c r="D429" s="5"/>
      <c r="E429" s="5"/>
      <c r="F429" s="5"/>
      <c r="G429" s="5"/>
      <c r="H429" s="5"/>
      <c r="I429" s="1279"/>
    </row>
    <row r="430" spans="1:9">
      <c r="A430" s="5"/>
      <c r="B430" s="5"/>
      <c r="C430" s="5"/>
      <c r="D430" s="5"/>
      <c r="E430" s="5"/>
      <c r="F430" s="5"/>
      <c r="G430" s="5"/>
      <c r="H430" s="5"/>
      <c r="I430" s="1279"/>
    </row>
    <row r="431" spans="1:9">
      <c r="A431" s="5"/>
      <c r="B431" s="5"/>
      <c r="C431" s="5"/>
      <c r="D431" s="5"/>
      <c r="E431" s="5"/>
      <c r="F431" s="5"/>
      <c r="G431" s="5"/>
      <c r="H431" s="5"/>
      <c r="I431" s="1279"/>
    </row>
    <row r="432" spans="1:9">
      <c r="A432" s="5"/>
      <c r="B432" s="5"/>
      <c r="C432" s="5"/>
      <c r="D432" s="5"/>
      <c r="E432" s="5"/>
      <c r="F432" s="5"/>
      <c r="G432" s="5"/>
      <c r="H432" s="5"/>
      <c r="I432" s="1279"/>
    </row>
    <row r="433" spans="1:9">
      <c r="A433" s="5"/>
      <c r="B433" s="5"/>
      <c r="C433" s="5"/>
      <c r="D433" s="5"/>
      <c r="E433" s="5"/>
      <c r="F433" s="5"/>
      <c r="G433" s="5"/>
      <c r="H433" s="5"/>
      <c r="I433" s="1279"/>
    </row>
    <row r="434" spans="1:9">
      <c r="A434" s="5"/>
      <c r="B434" s="5"/>
      <c r="C434" s="5"/>
      <c r="D434" s="5"/>
      <c r="E434" s="5"/>
      <c r="F434" s="5"/>
      <c r="G434" s="5"/>
      <c r="H434" s="5"/>
      <c r="I434" s="1279"/>
    </row>
    <row r="435" spans="1:9">
      <c r="A435" s="5"/>
      <c r="B435" s="5"/>
      <c r="C435" s="5"/>
      <c r="D435" s="5"/>
      <c r="E435" s="5"/>
      <c r="F435" s="5"/>
      <c r="G435" s="5"/>
      <c r="H435" s="5"/>
      <c r="I435" s="1279"/>
    </row>
    <row r="436" spans="1:9">
      <c r="A436" s="5"/>
      <c r="B436" s="5"/>
      <c r="C436" s="5"/>
      <c r="D436" s="5"/>
      <c r="E436" s="5"/>
      <c r="F436" s="5"/>
      <c r="G436" s="5"/>
      <c r="H436" s="5"/>
      <c r="I436" s="1279"/>
    </row>
    <row r="437" spans="1:9">
      <c r="A437" s="5"/>
      <c r="B437" s="5"/>
      <c r="C437" s="5"/>
      <c r="D437" s="5"/>
      <c r="E437" s="5"/>
      <c r="F437" s="5"/>
      <c r="G437" s="5"/>
      <c r="H437" s="5"/>
      <c r="I437" s="1279"/>
    </row>
    <row r="438" spans="1:9">
      <c r="A438" s="5"/>
      <c r="B438" s="5"/>
      <c r="C438" s="5"/>
      <c r="D438" s="5"/>
      <c r="E438" s="5"/>
      <c r="F438" s="5"/>
      <c r="G438" s="5"/>
      <c r="H438" s="5"/>
      <c r="I438" s="1279"/>
    </row>
    <row r="439" spans="1:9">
      <c r="A439" s="5"/>
      <c r="B439" s="5"/>
      <c r="C439" s="5"/>
      <c r="D439" s="5"/>
      <c r="E439" s="5"/>
      <c r="F439" s="5"/>
      <c r="G439" s="5"/>
      <c r="H439" s="5"/>
      <c r="I439" s="1279"/>
    </row>
    <row r="440" spans="1:9">
      <c r="A440" s="5"/>
      <c r="B440" s="5"/>
      <c r="C440" s="5"/>
      <c r="D440" s="5"/>
      <c r="E440" s="5"/>
      <c r="F440" s="5"/>
      <c r="G440" s="5"/>
      <c r="H440" s="5"/>
      <c r="I440" s="1279"/>
    </row>
    <row r="441" spans="1:9">
      <c r="A441" s="5"/>
      <c r="B441" s="5"/>
      <c r="C441" s="5"/>
      <c r="D441" s="5"/>
      <c r="E441" s="5"/>
      <c r="F441" s="5"/>
      <c r="G441" s="5"/>
      <c r="H441" s="5"/>
      <c r="I441" s="1279"/>
    </row>
    <row r="442" spans="1:9">
      <c r="A442" s="5"/>
      <c r="B442" s="5"/>
      <c r="C442" s="5"/>
      <c r="D442" s="5"/>
      <c r="E442" s="5"/>
      <c r="F442" s="5"/>
      <c r="G442" s="5"/>
      <c r="H442" s="5"/>
      <c r="I442" s="1279"/>
    </row>
    <row r="443" spans="1:9">
      <c r="A443" s="5"/>
      <c r="B443" s="5"/>
      <c r="C443" s="5"/>
      <c r="D443" s="5"/>
      <c r="E443" s="5"/>
      <c r="F443" s="5"/>
      <c r="G443" s="5"/>
      <c r="H443" s="5"/>
      <c r="I443" s="1279"/>
    </row>
    <row r="444" spans="1:9">
      <c r="A444" s="5"/>
      <c r="B444" s="5"/>
      <c r="C444" s="5"/>
      <c r="D444" s="5"/>
      <c r="E444" s="5"/>
      <c r="F444" s="5"/>
      <c r="G444" s="5"/>
      <c r="H444" s="5"/>
      <c r="I444" s="1279"/>
    </row>
    <row r="445" spans="1:9">
      <c r="A445" s="5"/>
      <c r="B445" s="5"/>
      <c r="C445" s="5"/>
      <c r="D445" s="5"/>
      <c r="E445" s="5"/>
      <c r="F445" s="5"/>
      <c r="G445" s="5"/>
      <c r="H445" s="5"/>
      <c r="I445" s="1279"/>
    </row>
    <row r="446" spans="1:9">
      <c r="A446" s="5"/>
      <c r="B446" s="5"/>
      <c r="C446" s="5"/>
      <c r="D446" s="5"/>
      <c r="E446" s="5"/>
      <c r="F446" s="5"/>
      <c r="G446" s="5"/>
      <c r="H446" s="5"/>
      <c r="I446" s="1279"/>
    </row>
    <row r="447" spans="1:9">
      <c r="A447" s="5"/>
      <c r="B447" s="5"/>
      <c r="C447" s="5"/>
      <c r="D447" s="5"/>
      <c r="E447" s="5"/>
      <c r="F447" s="5"/>
      <c r="G447" s="5"/>
      <c r="H447" s="5"/>
      <c r="I447" s="1279"/>
    </row>
    <row r="448" spans="1:9">
      <c r="A448" s="5"/>
      <c r="B448" s="5"/>
      <c r="C448" s="5"/>
      <c r="D448" s="5"/>
      <c r="E448" s="5"/>
      <c r="F448" s="5"/>
      <c r="G448" s="5"/>
      <c r="H448" s="5"/>
      <c r="I448" s="1279"/>
    </row>
    <row r="449" spans="1:9">
      <c r="A449" s="5"/>
      <c r="B449" s="5"/>
      <c r="C449" s="5"/>
      <c r="D449" s="5"/>
      <c r="E449" s="5"/>
      <c r="F449" s="5"/>
      <c r="G449" s="5"/>
      <c r="H449" s="5"/>
      <c r="I449" s="1279"/>
    </row>
    <row r="450" spans="1:9">
      <c r="A450" s="5"/>
      <c r="B450" s="5"/>
      <c r="C450" s="5"/>
      <c r="D450" s="5"/>
      <c r="E450" s="5"/>
      <c r="F450" s="5"/>
      <c r="G450" s="5"/>
      <c r="H450" s="5"/>
      <c r="I450" s="1279"/>
    </row>
    <row r="451" spans="1:9">
      <c r="A451" s="5"/>
      <c r="B451" s="5"/>
      <c r="C451" s="5"/>
      <c r="D451" s="5"/>
      <c r="E451" s="5"/>
      <c r="F451" s="5"/>
      <c r="G451" s="5"/>
      <c r="H451" s="5"/>
      <c r="I451" s="1279"/>
    </row>
    <row r="452" spans="1:9">
      <c r="A452" s="5"/>
      <c r="B452" s="5"/>
      <c r="C452" s="5"/>
      <c r="D452" s="5"/>
      <c r="E452" s="5"/>
      <c r="F452" s="5"/>
      <c r="G452" s="5"/>
      <c r="H452" s="5"/>
      <c r="I452" s="1279"/>
    </row>
    <row r="453" spans="1:9">
      <c r="A453" s="5"/>
      <c r="B453" s="5"/>
      <c r="C453" s="5"/>
      <c r="D453" s="5"/>
      <c r="E453" s="5"/>
      <c r="F453" s="5"/>
      <c r="G453" s="5"/>
      <c r="H453" s="5"/>
      <c r="I453" s="1279"/>
    </row>
    <row r="454" spans="1:9">
      <c r="A454" s="5"/>
      <c r="B454" s="5"/>
      <c r="C454" s="5"/>
      <c r="D454" s="5"/>
      <c r="E454" s="5"/>
      <c r="F454" s="5"/>
      <c r="G454" s="5"/>
      <c r="H454" s="5"/>
      <c r="I454" s="1279"/>
    </row>
    <row r="455" spans="1:9">
      <c r="A455" s="5"/>
      <c r="B455" s="5"/>
      <c r="C455" s="5"/>
      <c r="D455" s="5"/>
      <c r="E455" s="5"/>
      <c r="F455" s="5"/>
      <c r="G455" s="5"/>
      <c r="H455" s="5"/>
      <c r="I455" s="1279"/>
    </row>
    <row r="456" spans="1:9">
      <c r="A456" s="5"/>
      <c r="B456" s="5"/>
      <c r="C456" s="5"/>
      <c r="D456" s="5"/>
      <c r="E456" s="5"/>
      <c r="F456" s="5"/>
      <c r="G456" s="5"/>
      <c r="H456" s="5"/>
      <c r="I456" s="1279"/>
    </row>
    <row r="457" spans="1:9">
      <c r="A457" s="5"/>
      <c r="B457" s="5"/>
      <c r="C457" s="5"/>
      <c r="D457" s="5"/>
      <c r="E457" s="5"/>
      <c r="F457" s="5"/>
      <c r="G457" s="5"/>
      <c r="H457" s="5"/>
      <c r="I457" s="1279"/>
    </row>
    <row r="458" spans="1:9">
      <c r="A458" s="5"/>
      <c r="B458" s="5"/>
      <c r="C458" s="5"/>
      <c r="D458" s="5"/>
      <c r="E458" s="5"/>
      <c r="F458" s="5"/>
      <c r="G458" s="5"/>
      <c r="H458" s="5"/>
      <c r="I458" s="1279"/>
    </row>
    <row r="459" spans="1:9">
      <c r="A459" s="5"/>
      <c r="B459" s="5"/>
      <c r="C459" s="5"/>
      <c r="D459" s="5"/>
      <c r="E459" s="5"/>
      <c r="F459" s="5"/>
      <c r="G459" s="5"/>
      <c r="H459" s="5"/>
      <c r="I459" s="1279"/>
    </row>
    <row r="460" spans="1:9">
      <c r="A460" s="5"/>
      <c r="B460" s="5"/>
      <c r="C460" s="5"/>
      <c r="D460" s="5"/>
      <c r="E460" s="5"/>
      <c r="F460" s="5"/>
      <c r="G460" s="5"/>
      <c r="H460" s="5"/>
      <c r="I460" s="1279"/>
    </row>
    <row r="461" spans="1:9">
      <c r="A461" s="5"/>
      <c r="B461" s="5"/>
      <c r="C461" s="5"/>
      <c r="D461" s="5"/>
      <c r="E461" s="5"/>
      <c r="F461" s="5"/>
      <c r="G461" s="5"/>
      <c r="H461" s="5"/>
      <c r="I461" s="1279"/>
    </row>
    <row r="462" spans="1:9">
      <c r="A462" s="5"/>
      <c r="B462" s="5"/>
      <c r="C462" s="5"/>
      <c r="D462" s="5"/>
      <c r="E462" s="5"/>
      <c r="F462" s="5"/>
      <c r="G462" s="5"/>
      <c r="H462" s="5"/>
      <c r="I462" s="1279"/>
    </row>
    <row r="463" spans="1:9">
      <c r="A463" s="5"/>
      <c r="B463" s="5"/>
      <c r="C463" s="5"/>
      <c r="D463" s="5"/>
      <c r="E463" s="5"/>
      <c r="F463" s="5"/>
      <c r="G463" s="5"/>
      <c r="H463" s="5"/>
      <c r="I463" s="1279"/>
    </row>
    <row r="464" spans="1:9">
      <c r="A464" s="5"/>
      <c r="B464" s="5"/>
      <c r="C464" s="5"/>
      <c r="D464" s="5"/>
      <c r="E464" s="5"/>
      <c r="F464" s="5"/>
      <c r="G464" s="5"/>
      <c r="H464" s="5"/>
      <c r="I464" s="1279"/>
    </row>
    <row r="465" spans="1:9">
      <c r="A465" s="5"/>
      <c r="B465" s="5"/>
      <c r="C465" s="5"/>
      <c r="D465" s="5"/>
      <c r="E465" s="5"/>
      <c r="F465" s="5"/>
      <c r="G465" s="5"/>
      <c r="H465" s="5"/>
      <c r="I465" s="1279"/>
    </row>
    <row r="466" spans="1:9">
      <c r="A466" s="5"/>
      <c r="B466" s="5"/>
      <c r="C466" s="5"/>
      <c r="D466" s="5"/>
      <c r="E466" s="5"/>
      <c r="F466" s="5"/>
      <c r="G466" s="5"/>
      <c r="H466" s="5"/>
      <c r="I466" s="1279"/>
    </row>
    <row r="467" spans="1:9">
      <c r="A467" s="5"/>
      <c r="B467" s="5"/>
      <c r="C467" s="5"/>
      <c r="D467" s="5"/>
      <c r="E467" s="5"/>
      <c r="F467" s="5"/>
      <c r="G467" s="5"/>
      <c r="H467" s="5"/>
      <c r="I467" s="1279"/>
    </row>
    <row r="468" spans="1:9">
      <c r="A468" s="5"/>
      <c r="B468" s="5"/>
      <c r="C468" s="5"/>
      <c r="D468" s="5"/>
      <c r="E468" s="5"/>
      <c r="F468" s="5"/>
      <c r="G468" s="5"/>
      <c r="H468" s="5"/>
      <c r="I468" s="1279"/>
    </row>
    <row r="469" spans="1:9">
      <c r="A469" s="5"/>
      <c r="B469" s="5"/>
      <c r="C469" s="5"/>
      <c r="D469" s="5"/>
      <c r="E469" s="5"/>
      <c r="F469" s="5"/>
      <c r="G469" s="5"/>
      <c r="H469" s="5"/>
      <c r="I469" s="1279"/>
    </row>
    <row r="470" spans="1:9">
      <c r="A470" s="5"/>
      <c r="B470" s="5"/>
      <c r="C470" s="5"/>
      <c r="D470" s="5"/>
      <c r="E470" s="5"/>
      <c r="F470" s="5"/>
      <c r="G470" s="5"/>
      <c r="H470" s="5"/>
      <c r="I470" s="1279"/>
    </row>
    <row r="471" spans="1:9">
      <c r="A471" s="5"/>
      <c r="B471" s="5"/>
      <c r="C471" s="5"/>
      <c r="D471" s="5"/>
      <c r="E471" s="5"/>
      <c r="F471" s="5"/>
      <c r="G471" s="5"/>
      <c r="H471" s="5"/>
      <c r="I471" s="1279"/>
    </row>
    <row r="472" spans="1:9">
      <c r="A472" s="5"/>
      <c r="B472" s="5"/>
      <c r="C472" s="5"/>
      <c r="D472" s="5"/>
      <c r="E472" s="5"/>
      <c r="F472" s="5"/>
      <c r="G472" s="5"/>
      <c r="H472" s="5"/>
      <c r="I472" s="1279"/>
    </row>
    <row r="473" spans="1:9">
      <c r="A473" s="5"/>
      <c r="B473" s="5"/>
      <c r="C473" s="5"/>
      <c r="D473" s="5"/>
      <c r="E473" s="5"/>
      <c r="F473" s="5"/>
      <c r="G473" s="5"/>
      <c r="H473" s="5"/>
      <c r="I473" s="1279"/>
    </row>
    <row r="474" spans="1:9">
      <c r="A474" s="5"/>
      <c r="B474" s="5"/>
      <c r="C474" s="5"/>
      <c r="D474" s="5"/>
      <c r="E474" s="5"/>
      <c r="F474" s="5"/>
      <c r="G474" s="5"/>
      <c r="H474" s="5"/>
      <c r="I474" s="1279"/>
    </row>
    <row r="475" spans="1:9">
      <c r="A475" s="5"/>
      <c r="B475" s="5"/>
      <c r="C475" s="5"/>
      <c r="D475" s="5"/>
      <c r="E475" s="5"/>
      <c r="F475" s="5"/>
      <c r="G475" s="5"/>
      <c r="H475" s="5"/>
      <c r="I475" s="1279"/>
    </row>
    <row r="476" spans="1:9">
      <c r="A476" s="5"/>
      <c r="B476" s="5"/>
      <c r="C476" s="5"/>
      <c r="D476" s="5"/>
      <c r="E476" s="5"/>
      <c r="F476" s="5"/>
      <c r="G476" s="5"/>
      <c r="H476" s="5"/>
      <c r="I476" s="1279"/>
    </row>
    <row r="477" spans="1:9">
      <c r="A477" s="5"/>
      <c r="B477" s="5"/>
      <c r="C477" s="5"/>
      <c r="D477" s="5"/>
      <c r="E477" s="5"/>
      <c r="F477" s="5"/>
      <c r="G477" s="5"/>
      <c r="H477" s="5"/>
      <c r="I477" s="1279"/>
    </row>
    <row r="478" spans="1:9">
      <c r="A478" s="5"/>
      <c r="B478" s="5"/>
      <c r="C478" s="5"/>
      <c r="D478" s="5"/>
      <c r="E478" s="5"/>
      <c r="F478" s="5"/>
      <c r="G478" s="5"/>
      <c r="H478" s="5"/>
      <c r="I478" s="1279"/>
    </row>
    <row r="479" spans="1:9">
      <c r="A479" s="5"/>
      <c r="B479" s="5"/>
      <c r="C479" s="5"/>
      <c r="D479" s="5"/>
      <c r="E479" s="5"/>
      <c r="F479" s="5"/>
      <c r="G479" s="5"/>
      <c r="H479" s="5"/>
      <c r="I479" s="1279"/>
    </row>
    <row r="480" spans="1:9">
      <c r="A480" s="5"/>
      <c r="B480" s="5"/>
      <c r="C480" s="5"/>
      <c r="D480" s="5"/>
      <c r="E480" s="5"/>
      <c r="F480" s="5"/>
      <c r="G480" s="5"/>
      <c r="H480" s="5"/>
      <c r="I480" s="1279"/>
    </row>
    <row r="481" spans="1:9">
      <c r="A481" s="5"/>
      <c r="B481" s="5"/>
      <c r="C481" s="5"/>
      <c r="D481" s="5"/>
      <c r="E481" s="5"/>
      <c r="F481" s="5"/>
      <c r="G481" s="5"/>
      <c r="H481" s="5"/>
      <c r="I481" s="1279"/>
    </row>
    <row r="482" spans="1:9">
      <c r="A482" s="5"/>
      <c r="B482" s="5"/>
      <c r="C482" s="5"/>
      <c r="D482" s="5"/>
      <c r="E482" s="5"/>
      <c r="F482" s="5"/>
      <c r="G482" s="5"/>
      <c r="H482" s="5"/>
      <c r="I482" s="1279"/>
    </row>
    <row r="483" spans="1:9">
      <c r="A483" s="5"/>
      <c r="B483" s="5"/>
      <c r="C483" s="5"/>
      <c r="D483" s="5"/>
      <c r="E483" s="5"/>
      <c r="F483" s="5"/>
      <c r="G483" s="5"/>
      <c r="H483" s="5"/>
      <c r="I483" s="1279"/>
    </row>
    <row r="484" spans="1:9">
      <c r="A484" s="5"/>
      <c r="B484" s="5"/>
      <c r="C484" s="5"/>
      <c r="D484" s="5"/>
      <c r="E484" s="5"/>
      <c r="F484" s="5"/>
      <c r="G484" s="5"/>
      <c r="H484" s="5"/>
      <c r="I484" s="1279"/>
    </row>
    <row r="485" spans="1:9">
      <c r="A485" s="5"/>
      <c r="B485" s="5"/>
      <c r="C485" s="5"/>
      <c r="D485" s="5"/>
      <c r="E485" s="5"/>
      <c r="F485" s="5"/>
      <c r="G485" s="5"/>
      <c r="H485" s="5"/>
      <c r="I485" s="1279"/>
    </row>
    <row r="486" spans="1:9">
      <c r="A486" s="5"/>
      <c r="B486" s="5"/>
      <c r="C486" s="5"/>
      <c r="D486" s="5"/>
      <c r="E486" s="5"/>
      <c r="F486" s="5"/>
      <c r="G486" s="5"/>
      <c r="H486" s="5"/>
      <c r="I486" s="1279"/>
    </row>
    <row r="487" spans="1:9">
      <c r="A487" s="5"/>
      <c r="B487" s="5"/>
      <c r="C487" s="5"/>
      <c r="D487" s="5"/>
      <c r="E487" s="5"/>
      <c r="F487" s="5"/>
      <c r="G487" s="5"/>
      <c r="H487" s="5"/>
      <c r="I487" s="1279"/>
    </row>
    <row r="488" spans="1:9">
      <c r="A488" s="5"/>
      <c r="B488" s="5"/>
      <c r="C488" s="5"/>
      <c r="D488" s="5"/>
      <c r="E488" s="5"/>
      <c r="F488" s="5"/>
      <c r="G488" s="5"/>
      <c r="H488" s="5"/>
      <c r="I488" s="1279"/>
    </row>
    <row r="489" spans="1:9">
      <c r="A489" s="5"/>
      <c r="B489" s="5"/>
      <c r="C489" s="5"/>
      <c r="D489" s="5"/>
      <c r="E489" s="5"/>
      <c r="F489" s="5"/>
      <c r="G489" s="5"/>
      <c r="H489" s="5"/>
      <c r="I489" s="1279"/>
    </row>
    <row r="490" spans="1:9">
      <c r="A490" s="5"/>
      <c r="B490" s="5"/>
      <c r="C490" s="5"/>
      <c r="D490" s="5"/>
      <c r="E490" s="5"/>
      <c r="F490" s="5"/>
      <c r="G490" s="5"/>
      <c r="H490" s="5"/>
      <c r="I490" s="1279"/>
    </row>
    <row r="491" spans="1:9">
      <c r="A491" s="5"/>
      <c r="B491" s="5"/>
      <c r="C491" s="5"/>
      <c r="D491" s="5"/>
      <c r="E491" s="5"/>
      <c r="F491" s="5"/>
      <c r="G491" s="5"/>
      <c r="H491" s="5"/>
      <c r="I491" s="1279"/>
    </row>
    <row r="492" spans="1:9">
      <c r="A492" s="5"/>
      <c r="B492" s="5"/>
      <c r="C492" s="5"/>
      <c r="D492" s="5"/>
      <c r="E492" s="5"/>
      <c r="F492" s="5"/>
      <c r="G492" s="5"/>
      <c r="H492" s="5"/>
      <c r="I492" s="1279"/>
    </row>
    <row r="493" spans="1:9">
      <c r="A493" s="5"/>
      <c r="B493" s="5"/>
      <c r="C493" s="5"/>
      <c r="D493" s="5"/>
      <c r="E493" s="5"/>
      <c r="F493" s="5"/>
      <c r="G493" s="5"/>
      <c r="H493" s="5"/>
      <c r="I493" s="1279"/>
    </row>
    <row r="494" spans="1:9">
      <c r="A494" s="5"/>
      <c r="B494" s="5"/>
      <c r="C494" s="5"/>
      <c r="D494" s="5"/>
      <c r="E494" s="5"/>
      <c r="F494" s="5"/>
      <c r="G494" s="5"/>
      <c r="H494" s="5"/>
      <c r="I494" s="1279"/>
    </row>
    <row r="495" spans="1:9">
      <c r="A495" s="5"/>
      <c r="B495" s="5"/>
      <c r="C495" s="5"/>
      <c r="D495" s="5"/>
      <c r="E495" s="5"/>
      <c r="F495" s="5"/>
      <c r="G495" s="5"/>
      <c r="H495" s="5"/>
      <c r="I495" s="1279"/>
    </row>
    <row r="496" spans="1:9">
      <c r="A496" s="5"/>
      <c r="B496" s="5"/>
      <c r="C496" s="5"/>
      <c r="D496" s="5"/>
      <c r="E496" s="5"/>
      <c r="F496" s="5"/>
      <c r="G496" s="5"/>
      <c r="H496" s="5"/>
      <c r="I496" s="1279"/>
    </row>
    <row r="497" spans="1:9">
      <c r="A497" s="5"/>
      <c r="B497" s="5"/>
      <c r="C497" s="5"/>
      <c r="D497" s="5"/>
      <c r="E497" s="5"/>
      <c r="F497" s="5"/>
      <c r="G497" s="5"/>
      <c r="H497" s="5"/>
      <c r="I497" s="1279"/>
    </row>
    <row r="498" spans="1:9">
      <c r="A498" s="5"/>
      <c r="B498" s="5"/>
      <c r="C498" s="5"/>
      <c r="D498" s="5"/>
      <c r="E498" s="5"/>
      <c r="F498" s="5"/>
      <c r="G498" s="5"/>
      <c r="H498" s="5"/>
      <c r="I498" s="1279"/>
    </row>
    <row r="499" spans="1:9">
      <c r="A499" s="5"/>
      <c r="B499" s="5"/>
      <c r="C499" s="5"/>
      <c r="D499" s="5"/>
      <c r="E499" s="5"/>
      <c r="F499" s="5"/>
      <c r="G499" s="5"/>
      <c r="H499" s="5"/>
      <c r="I499" s="1279"/>
    </row>
    <row r="500" spans="1:9">
      <c r="A500" s="5"/>
      <c r="B500" s="5"/>
      <c r="C500" s="5"/>
      <c r="D500" s="5"/>
      <c r="E500" s="5"/>
      <c r="F500" s="5"/>
      <c r="G500" s="5"/>
      <c r="H500" s="5"/>
      <c r="I500" s="1279"/>
    </row>
    <row r="501" spans="1:9">
      <c r="A501" s="5"/>
      <c r="B501" s="5"/>
      <c r="C501" s="5"/>
      <c r="D501" s="5"/>
      <c r="E501" s="5"/>
      <c r="F501" s="5"/>
      <c r="G501" s="5"/>
      <c r="H501" s="5"/>
      <c r="I501" s="1279"/>
    </row>
    <row r="502" spans="1:9">
      <c r="A502" s="5"/>
      <c r="B502" s="5"/>
      <c r="C502" s="5"/>
      <c r="D502" s="5"/>
      <c r="E502" s="5"/>
      <c r="F502" s="5"/>
      <c r="G502" s="5"/>
      <c r="H502" s="5"/>
      <c r="I502" s="1279"/>
    </row>
    <row r="503" spans="1:9">
      <c r="A503" s="5"/>
      <c r="B503" s="5"/>
      <c r="C503" s="5"/>
      <c r="D503" s="5"/>
      <c r="E503" s="5"/>
      <c r="F503" s="5"/>
      <c r="G503" s="5"/>
      <c r="H503" s="5"/>
      <c r="I503" s="1279"/>
    </row>
    <row r="504" spans="1:9">
      <c r="A504" s="5"/>
      <c r="B504" s="5"/>
      <c r="C504" s="5"/>
      <c r="D504" s="5"/>
      <c r="E504" s="5"/>
      <c r="F504" s="5"/>
      <c r="G504" s="5"/>
      <c r="H504" s="5"/>
      <c r="I504" s="1279"/>
    </row>
    <row r="505" spans="1:9">
      <c r="A505" s="5"/>
      <c r="B505" s="5"/>
      <c r="C505" s="5"/>
      <c r="D505" s="5"/>
      <c r="E505" s="5"/>
      <c r="F505" s="5"/>
      <c r="G505" s="5"/>
      <c r="H505" s="5"/>
      <c r="I505" s="1279"/>
    </row>
    <row r="506" spans="1:9">
      <c r="A506" s="5"/>
      <c r="B506" s="5"/>
      <c r="C506" s="5"/>
      <c r="D506" s="5"/>
      <c r="E506" s="5"/>
      <c r="F506" s="5"/>
      <c r="G506" s="5"/>
      <c r="H506" s="5"/>
      <c r="I506" s="1279"/>
    </row>
    <row r="507" spans="1:9">
      <c r="A507" s="5"/>
      <c r="B507" s="5"/>
      <c r="C507" s="5"/>
      <c r="D507" s="5"/>
      <c r="E507" s="5"/>
      <c r="F507" s="5"/>
      <c r="G507" s="5"/>
      <c r="H507" s="5"/>
      <c r="I507" s="1279"/>
    </row>
    <row r="508" spans="1:9">
      <c r="A508" s="5"/>
      <c r="B508" s="5"/>
      <c r="C508" s="5"/>
      <c r="D508" s="5"/>
      <c r="E508" s="5"/>
      <c r="F508" s="5"/>
      <c r="G508" s="5"/>
      <c r="H508" s="5"/>
      <c r="I508" s="1279"/>
    </row>
    <row r="509" spans="1:9">
      <c r="A509" s="5"/>
      <c r="B509" s="5"/>
      <c r="C509" s="5"/>
      <c r="D509" s="5"/>
      <c r="E509" s="5"/>
      <c r="F509" s="5"/>
      <c r="G509" s="5"/>
      <c r="H509" s="5"/>
      <c r="I509" s="1279"/>
    </row>
    <row r="510" spans="1:9">
      <c r="A510" s="5"/>
      <c r="B510" s="5"/>
      <c r="C510" s="5"/>
      <c r="D510" s="5"/>
      <c r="E510" s="5"/>
      <c r="F510" s="5"/>
      <c r="G510" s="5"/>
      <c r="H510" s="5"/>
      <c r="I510" s="1279"/>
    </row>
    <row r="511" spans="1:9">
      <c r="A511" s="5"/>
      <c r="B511" s="5"/>
      <c r="C511" s="5"/>
      <c r="D511" s="5"/>
      <c r="E511" s="5"/>
      <c r="F511" s="5"/>
      <c r="G511" s="5"/>
      <c r="H511" s="5"/>
      <c r="I511" s="1279"/>
    </row>
    <row r="512" spans="1:9">
      <c r="A512" s="5"/>
      <c r="B512" s="5"/>
      <c r="C512" s="5"/>
      <c r="D512" s="5"/>
      <c r="E512" s="5"/>
      <c r="F512" s="5"/>
      <c r="G512" s="5"/>
      <c r="H512" s="5"/>
      <c r="I512" s="1279"/>
    </row>
    <row r="513" spans="1:9">
      <c r="A513" s="5"/>
      <c r="B513" s="5"/>
      <c r="C513" s="5"/>
      <c r="D513" s="5"/>
      <c r="E513" s="5"/>
      <c r="F513" s="5"/>
      <c r="G513" s="5"/>
      <c r="H513" s="5"/>
      <c r="I513" s="1279"/>
    </row>
    <row r="514" spans="1:9">
      <c r="A514" s="5"/>
      <c r="B514" s="5"/>
      <c r="C514" s="5"/>
      <c r="D514" s="5"/>
      <c r="E514" s="5"/>
      <c r="F514" s="5"/>
      <c r="G514" s="5"/>
      <c r="H514" s="5"/>
      <c r="I514" s="1279"/>
    </row>
    <row r="515" spans="1:9">
      <c r="A515" s="5"/>
      <c r="B515" s="5"/>
      <c r="C515" s="5"/>
      <c r="D515" s="5"/>
      <c r="E515" s="5"/>
      <c r="F515" s="5"/>
      <c r="G515" s="5"/>
      <c r="H515" s="5"/>
      <c r="I515" s="1279"/>
    </row>
    <row r="516" spans="1:9">
      <c r="A516" s="5"/>
      <c r="B516" s="5"/>
      <c r="C516" s="5"/>
      <c r="D516" s="5"/>
      <c r="E516" s="5"/>
      <c r="F516" s="5"/>
      <c r="G516" s="5"/>
      <c r="H516" s="5"/>
      <c r="I516" s="1279"/>
    </row>
    <row r="517" spans="1:9">
      <c r="A517" s="5"/>
      <c r="B517" s="5"/>
      <c r="C517" s="5"/>
      <c r="D517" s="5"/>
      <c r="E517" s="5"/>
      <c r="F517" s="5"/>
      <c r="G517" s="5"/>
      <c r="H517" s="5"/>
      <c r="I517" s="1279"/>
    </row>
    <row r="518" spans="1:9">
      <c r="A518" s="5"/>
      <c r="B518" s="5"/>
      <c r="C518" s="5"/>
      <c r="D518" s="5"/>
      <c r="E518" s="5"/>
      <c r="F518" s="5"/>
      <c r="G518" s="5"/>
      <c r="H518" s="5"/>
      <c r="I518" s="1279"/>
    </row>
    <row r="519" spans="1:9">
      <c r="A519" s="5"/>
      <c r="B519" s="5"/>
      <c r="C519" s="5"/>
      <c r="D519" s="5"/>
      <c r="E519" s="5"/>
      <c r="F519" s="5"/>
      <c r="G519" s="5"/>
      <c r="H519" s="5"/>
      <c r="I519" s="1279"/>
    </row>
    <row r="520" spans="1:9">
      <c r="A520" s="5"/>
      <c r="B520" s="5"/>
      <c r="C520" s="5"/>
      <c r="D520" s="5"/>
      <c r="E520" s="5"/>
      <c r="F520" s="5"/>
      <c r="G520" s="5"/>
      <c r="H520" s="5"/>
      <c r="I520" s="1279"/>
    </row>
    <row r="521" spans="1:9">
      <c r="A521" s="5"/>
      <c r="B521" s="5"/>
      <c r="C521" s="5"/>
      <c r="D521" s="5"/>
      <c r="E521" s="5"/>
      <c r="F521" s="5"/>
      <c r="G521" s="5"/>
      <c r="H521" s="5"/>
      <c r="I521" s="1279"/>
    </row>
    <row r="522" spans="1:9">
      <c r="A522" s="5"/>
      <c r="B522" s="5"/>
      <c r="C522" s="5"/>
      <c r="D522" s="5"/>
      <c r="E522" s="5"/>
      <c r="F522" s="5"/>
      <c r="G522" s="5"/>
      <c r="H522" s="5"/>
      <c r="I522" s="1279"/>
    </row>
    <row r="523" spans="1:9">
      <c r="A523" s="5"/>
      <c r="B523" s="5"/>
      <c r="C523" s="5"/>
      <c r="D523" s="5"/>
      <c r="E523" s="5"/>
      <c r="F523" s="5"/>
      <c r="G523" s="5"/>
      <c r="H523" s="5"/>
      <c r="I523" s="1279"/>
    </row>
    <row r="524" spans="1:9">
      <c r="A524" s="5"/>
      <c r="B524" s="5"/>
      <c r="C524" s="5"/>
      <c r="D524" s="5"/>
      <c r="E524" s="5"/>
      <c r="F524" s="5"/>
      <c r="G524" s="5"/>
      <c r="H524" s="5"/>
      <c r="I524" s="1279"/>
    </row>
    <row r="525" spans="1:9">
      <c r="A525" s="5"/>
      <c r="B525" s="5"/>
      <c r="C525" s="5"/>
      <c r="D525" s="5"/>
      <c r="E525" s="5"/>
      <c r="F525" s="5"/>
      <c r="G525" s="5"/>
      <c r="H525" s="5"/>
      <c r="I525" s="1279"/>
    </row>
    <row r="526" spans="1:9">
      <c r="A526" s="5"/>
      <c r="B526" s="5"/>
      <c r="C526" s="5"/>
      <c r="D526" s="5"/>
      <c r="E526" s="5"/>
      <c r="F526" s="5"/>
      <c r="G526" s="5"/>
      <c r="H526" s="5"/>
      <c r="I526" s="1279"/>
    </row>
    <row r="527" spans="1:9">
      <c r="A527" s="5"/>
      <c r="B527" s="5"/>
      <c r="C527" s="5"/>
      <c r="D527" s="5"/>
      <c r="E527" s="5"/>
      <c r="F527" s="5"/>
      <c r="G527" s="5"/>
      <c r="H527" s="5"/>
      <c r="I527" s="1279"/>
    </row>
    <row r="528" spans="1:9">
      <c r="A528" s="5"/>
      <c r="B528" s="5"/>
      <c r="C528" s="5"/>
      <c r="D528" s="5"/>
      <c r="E528" s="5"/>
      <c r="F528" s="5"/>
      <c r="G528" s="5"/>
      <c r="H528" s="5"/>
      <c r="I528" s="1279"/>
    </row>
    <row r="529" spans="1:9">
      <c r="A529" s="5"/>
      <c r="B529" s="5"/>
      <c r="C529" s="5"/>
      <c r="D529" s="5"/>
      <c r="E529" s="5"/>
      <c r="F529" s="5"/>
      <c r="G529" s="5"/>
      <c r="H529" s="5"/>
      <c r="I529" s="1279"/>
    </row>
    <row r="530" spans="1:9">
      <c r="A530" s="5"/>
      <c r="B530" s="5"/>
      <c r="C530" s="5"/>
      <c r="D530" s="5"/>
      <c r="E530" s="5"/>
      <c r="F530" s="5"/>
      <c r="G530" s="5"/>
      <c r="H530" s="5"/>
      <c r="I530" s="1279"/>
    </row>
    <row r="531" spans="1:9">
      <c r="A531" s="5"/>
      <c r="B531" s="5"/>
      <c r="C531" s="5"/>
      <c r="D531" s="5"/>
      <c r="E531" s="5"/>
      <c r="F531" s="5"/>
      <c r="G531" s="5"/>
      <c r="H531" s="5"/>
      <c r="I531" s="1279"/>
    </row>
    <row r="532" spans="1:9">
      <c r="A532" s="5"/>
      <c r="B532" s="5"/>
      <c r="C532" s="5"/>
      <c r="D532" s="5"/>
      <c r="E532" s="5"/>
      <c r="F532" s="5"/>
      <c r="G532" s="5"/>
      <c r="H532" s="5"/>
      <c r="I532" s="1279"/>
    </row>
    <row r="533" spans="1:9">
      <c r="A533" s="5"/>
      <c r="B533" s="5"/>
      <c r="C533" s="5"/>
      <c r="D533" s="5"/>
      <c r="E533" s="5"/>
      <c r="F533" s="5"/>
      <c r="G533" s="5"/>
      <c r="H533" s="5"/>
      <c r="I533" s="1279"/>
    </row>
    <row r="534" spans="1:9">
      <c r="A534" s="5"/>
      <c r="B534" s="5"/>
      <c r="C534" s="5"/>
      <c r="D534" s="5"/>
      <c r="E534" s="5"/>
      <c r="F534" s="5"/>
      <c r="G534" s="5"/>
      <c r="H534" s="5"/>
      <c r="I534" s="1279"/>
    </row>
    <row r="535" spans="1:9">
      <c r="A535" s="5"/>
      <c r="B535" s="5"/>
      <c r="C535" s="5"/>
      <c r="D535" s="5"/>
      <c r="E535" s="5"/>
      <c r="F535" s="5"/>
      <c r="G535" s="5"/>
      <c r="H535" s="5"/>
      <c r="I535" s="1279"/>
    </row>
    <row r="536" spans="1:9">
      <c r="A536" s="5"/>
      <c r="B536" s="5"/>
      <c r="C536" s="5"/>
      <c r="D536" s="5"/>
      <c r="E536" s="5"/>
      <c r="F536" s="5"/>
      <c r="G536" s="5"/>
      <c r="H536" s="5"/>
      <c r="I536" s="1279"/>
    </row>
    <row r="537" spans="1:9">
      <c r="A537" s="5"/>
      <c r="B537" s="5"/>
      <c r="C537" s="5"/>
      <c r="D537" s="5"/>
      <c r="E537" s="5"/>
      <c r="F537" s="5"/>
      <c r="G537" s="5"/>
      <c r="H537" s="5"/>
      <c r="I537" s="1279"/>
    </row>
    <row r="538" spans="1:9">
      <c r="A538" s="5"/>
      <c r="B538" s="5"/>
      <c r="C538" s="5"/>
      <c r="D538" s="5"/>
      <c r="E538" s="5"/>
      <c r="F538" s="5"/>
      <c r="G538" s="5"/>
      <c r="H538" s="5"/>
      <c r="I538" s="1279"/>
    </row>
    <row r="539" spans="1:9">
      <c r="A539" s="5"/>
      <c r="B539" s="5"/>
      <c r="C539" s="5"/>
      <c r="D539" s="5"/>
      <c r="E539" s="5"/>
      <c r="F539" s="5"/>
      <c r="G539" s="5"/>
      <c r="H539" s="5"/>
      <c r="I539" s="1279"/>
    </row>
    <row r="540" spans="1:9">
      <c r="A540" s="5"/>
      <c r="B540" s="5"/>
      <c r="C540" s="5"/>
      <c r="D540" s="5"/>
      <c r="E540" s="5"/>
      <c r="F540" s="5"/>
      <c r="G540" s="5"/>
      <c r="H540" s="5"/>
      <c r="I540" s="1279"/>
    </row>
    <row r="541" spans="1:9">
      <c r="A541" s="5"/>
      <c r="B541" s="5"/>
      <c r="C541" s="5"/>
      <c r="D541" s="5"/>
      <c r="E541" s="5"/>
      <c r="F541" s="5"/>
      <c r="G541" s="5"/>
      <c r="H541" s="5"/>
      <c r="I541" s="1279"/>
    </row>
    <row r="542" spans="1:9">
      <c r="A542" s="5"/>
      <c r="B542" s="5"/>
      <c r="C542" s="5"/>
      <c r="D542" s="5"/>
      <c r="E542" s="5"/>
      <c r="F542" s="5"/>
      <c r="G542" s="5"/>
      <c r="H542" s="5"/>
      <c r="I542" s="1279"/>
    </row>
    <row r="543" spans="1:9">
      <c r="A543" s="5"/>
      <c r="B543" s="5"/>
      <c r="C543" s="5"/>
      <c r="D543" s="5"/>
      <c r="E543" s="5"/>
      <c r="F543" s="5"/>
      <c r="G543" s="5"/>
      <c r="H543" s="5"/>
      <c r="I543" s="1279"/>
    </row>
    <row r="544" spans="1:9">
      <c r="A544" s="5"/>
      <c r="B544" s="5"/>
      <c r="C544" s="5"/>
      <c r="D544" s="5"/>
      <c r="E544" s="5"/>
      <c r="F544" s="5"/>
      <c r="G544" s="5"/>
      <c r="H544" s="5"/>
      <c r="I544" s="1279"/>
    </row>
    <row r="545" spans="1:9">
      <c r="A545" s="5"/>
      <c r="B545" s="5"/>
      <c r="C545" s="5"/>
      <c r="D545" s="5"/>
      <c r="E545" s="5"/>
      <c r="F545" s="5"/>
      <c r="G545" s="5"/>
      <c r="H545" s="5"/>
      <c r="I545" s="1279"/>
    </row>
    <row r="546" spans="1:9">
      <c r="A546" s="5"/>
      <c r="B546" s="5"/>
      <c r="C546" s="5"/>
      <c r="D546" s="5"/>
      <c r="E546" s="5"/>
      <c r="F546" s="5"/>
      <c r="G546" s="5"/>
      <c r="H546" s="5"/>
      <c r="I546" s="1279"/>
    </row>
    <row r="547" spans="1:9">
      <c r="A547" s="5"/>
      <c r="B547" s="5"/>
      <c r="C547" s="5"/>
      <c r="D547" s="5"/>
      <c r="E547" s="5"/>
      <c r="F547" s="5"/>
      <c r="G547" s="5"/>
      <c r="H547" s="5"/>
      <c r="I547" s="1279"/>
    </row>
    <row r="548" spans="1:9">
      <c r="A548" s="5"/>
      <c r="B548" s="5"/>
      <c r="C548" s="5"/>
      <c r="D548" s="5"/>
      <c r="E548" s="5"/>
      <c r="F548" s="5"/>
      <c r="G548" s="5"/>
      <c r="H548" s="5"/>
      <c r="I548" s="1279"/>
    </row>
    <row r="549" spans="1:9">
      <c r="A549" s="5"/>
      <c r="B549" s="5"/>
      <c r="C549" s="5"/>
      <c r="D549" s="5"/>
      <c r="E549" s="5"/>
      <c r="F549" s="5"/>
      <c r="G549" s="5"/>
      <c r="H549" s="5"/>
      <c r="I549" s="1279"/>
    </row>
    <row r="550" spans="1:9">
      <c r="A550" s="5"/>
      <c r="B550" s="5"/>
      <c r="C550" s="5"/>
      <c r="D550" s="5"/>
      <c r="E550" s="5"/>
      <c r="F550" s="5"/>
      <c r="G550" s="5"/>
      <c r="H550" s="5"/>
      <c r="I550" s="1279"/>
    </row>
    <row r="551" spans="1:9">
      <c r="A551" s="5"/>
      <c r="B551" s="5"/>
      <c r="C551" s="5"/>
      <c r="D551" s="5"/>
      <c r="E551" s="5"/>
      <c r="F551" s="5"/>
      <c r="G551" s="5"/>
      <c r="H551" s="5"/>
      <c r="I551" s="1279"/>
    </row>
    <row r="552" spans="1:9">
      <c r="A552" s="5"/>
      <c r="B552" s="5"/>
      <c r="C552" s="5"/>
      <c r="D552" s="5"/>
      <c r="E552" s="5"/>
      <c r="F552" s="5"/>
      <c r="G552" s="5"/>
      <c r="H552" s="5"/>
      <c r="I552" s="1279"/>
    </row>
    <row r="553" spans="1:9">
      <c r="A553" s="5"/>
      <c r="B553" s="5"/>
      <c r="C553" s="5"/>
      <c r="D553" s="5"/>
      <c r="E553" s="5"/>
      <c r="F553" s="5"/>
      <c r="G553" s="5"/>
      <c r="H553" s="5"/>
      <c r="I553" s="1279"/>
    </row>
    <row r="554" spans="1:9">
      <c r="A554" s="5"/>
      <c r="B554" s="5"/>
      <c r="C554" s="5"/>
      <c r="D554" s="5"/>
      <c r="E554" s="5"/>
      <c r="F554" s="5"/>
      <c r="G554" s="5"/>
      <c r="H554" s="5"/>
      <c r="I554" s="1279"/>
    </row>
    <row r="555" spans="1:9">
      <c r="A555" s="5"/>
      <c r="B555" s="5"/>
      <c r="C555" s="5"/>
      <c r="D555" s="5"/>
      <c r="E555" s="5"/>
      <c r="F555" s="5"/>
      <c r="G555" s="5"/>
      <c r="H555" s="5"/>
      <c r="I555" s="1279"/>
    </row>
    <row r="556" spans="1:9">
      <c r="A556" s="5"/>
      <c r="B556" s="5"/>
      <c r="C556" s="5"/>
      <c r="D556" s="5"/>
      <c r="E556" s="5"/>
      <c r="F556" s="5"/>
      <c r="G556" s="5"/>
      <c r="H556" s="5"/>
      <c r="I556" s="1279"/>
    </row>
    <row r="557" spans="1:9">
      <c r="A557" s="5"/>
      <c r="B557" s="5"/>
      <c r="C557" s="5"/>
      <c r="D557" s="5"/>
      <c r="E557" s="5"/>
      <c r="F557" s="5"/>
      <c r="G557" s="5"/>
      <c r="H557" s="5"/>
      <c r="I557" s="1279"/>
    </row>
    <row r="558" spans="1:9">
      <c r="A558" s="5"/>
      <c r="B558" s="5"/>
      <c r="C558" s="5"/>
      <c r="D558" s="5"/>
      <c r="E558" s="5"/>
      <c r="F558" s="5"/>
      <c r="G558" s="5"/>
      <c r="H558" s="5"/>
      <c r="I558" s="1279"/>
    </row>
    <row r="559" spans="1:9">
      <c r="A559" s="5"/>
      <c r="B559" s="5"/>
      <c r="C559" s="5"/>
      <c r="D559" s="5"/>
      <c r="E559" s="5"/>
      <c r="F559" s="5"/>
      <c r="G559" s="5"/>
      <c r="H559" s="5"/>
      <c r="I559" s="1279"/>
    </row>
    <row r="560" spans="1:9">
      <c r="A560" s="5"/>
      <c r="B560" s="5"/>
      <c r="C560" s="5"/>
      <c r="D560" s="5"/>
      <c r="E560" s="5"/>
      <c r="F560" s="5"/>
      <c r="G560" s="5"/>
      <c r="H560" s="5"/>
      <c r="I560" s="1279"/>
    </row>
    <row r="561" spans="1:9">
      <c r="A561" s="5"/>
      <c r="B561" s="5"/>
      <c r="C561" s="5"/>
      <c r="D561" s="5"/>
      <c r="E561" s="5"/>
      <c r="F561" s="5"/>
      <c r="G561" s="5"/>
      <c r="H561" s="5"/>
      <c r="I561" s="1279"/>
    </row>
    <row r="562" spans="1:9">
      <c r="A562" s="5"/>
      <c r="B562" s="5"/>
      <c r="C562" s="5"/>
      <c r="D562" s="5"/>
      <c r="E562" s="5"/>
      <c r="F562" s="5"/>
      <c r="G562" s="5"/>
      <c r="H562" s="5"/>
      <c r="I562" s="1279"/>
    </row>
    <row r="563" spans="1:9">
      <c r="A563" s="5"/>
      <c r="B563" s="5"/>
      <c r="C563" s="5"/>
      <c r="D563" s="5"/>
      <c r="E563" s="5"/>
      <c r="F563" s="5"/>
      <c r="G563" s="5"/>
      <c r="H563" s="5"/>
      <c r="I563" s="1279"/>
    </row>
    <row r="564" spans="1:9">
      <c r="A564" s="5"/>
      <c r="B564" s="5"/>
      <c r="C564" s="5"/>
      <c r="D564" s="5"/>
      <c r="E564" s="5"/>
      <c r="F564" s="5"/>
      <c r="G564" s="5"/>
      <c r="H564" s="5"/>
      <c r="I564" s="1279"/>
    </row>
    <row r="565" spans="1:9">
      <c r="A565" s="5"/>
      <c r="B565" s="5"/>
      <c r="C565" s="5"/>
      <c r="D565" s="5"/>
      <c r="E565" s="5"/>
      <c r="F565" s="5"/>
      <c r="G565" s="5"/>
      <c r="H565" s="5"/>
      <c r="I565" s="1279"/>
    </row>
    <row r="566" spans="1:9">
      <c r="A566" s="5"/>
      <c r="B566" s="5"/>
      <c r="C566" s="5"/>
      <c r="D566" s="5"/>
      <c r="E566" s="5"/>
      <c r="F566" s="5"/>
      <c r="G566" s="5"/>
      <c r="H566" s="5"/>
      <c r="I566" s="1279"/>
    </row>
    <row r="567" spans="1:9">
      <c r="A567" s="5"/>
      <c r="B567" s="5"/>
      <c r="C567" s="5"/>
      <c r="D567" s="5"/>
      <c r="E567" s="5"/>
      <c r="F567" s="5"/>
      <c r="G567" s="5"/>
      <c r="H567" s="5"/>
      <c r="I567" s="1279"/>
    </row>
    <row r="568" spans="1:9">
      <c r="A568" s="5"/>
      <c r="B568" s="5"/>
      <c r="C568" s="5"/>
      <c r="D568" s="5"/>
      <c r="E568" s="5"/>
      <c r="F568" s="5"/>
      <c r="G568" s="5"/>
      <c r="H568" s="5"/>
      <c r="I568" s="1279"/>
    </row>
    <row r="569" spans="1:9">
      <c r="A569" s="5"/>
      <c r="B569" s="5"/>
      <c r="C569" s="5"/>
      <c r="D569" s="5"/>
      <c r="E569" s="5"/>
      <c r="F569" s="5"/>
      <c r="G569" s="5"/>
      <c r="H569" s="5"/>
      <c r="I569" s="1279"/>
    </row>
    <row r="570" spans="1:9">
      <c r="A570" s="5"/>
      <c r="B570" s="5"/>
      <c r="C570" s="5"/>
      <c r="D570" s="5"/>
      <c r="E570" s="5"/>
      <c r="F570" s="5"/>
      <c r="G570" s="5"/>
      <c r="H570" s="5"/>
      <c r="I570" s="1279"/>
    </row>
    <row r="571" spans="1:9">
      <c r="A571" s="5"/>
      <c r="B571" s="5"/>
      <c r="C571" s="5"/>
      <c r="D571" s="5"/>
      <c r="E571" s="5"/>
      <c r="F571" s="5"/>
      <c r="G571" s="5"/>
      <c r="H571" s="5"/>
      <c r="I571" s="1279"/>
    </row>
    <row r="572" spans="1:9">
      <c r="A572" s="5"/>
      <c r="B572" s="5"/>
      <c r="C572" s="5"/>
      <c r="D572" s="5"/>
      <c r="E572" s="5"/>
      <c r="F572" s="5"/>
      <c r="G572" s="5"/>
      <c r="H572" s="5"/>
      <c r="I572" s="1279"/>
    </row>
    <row r="573" spans="1:9">
      <c r="A573" s="5"/>
      <c r="B573" s="5"/>
      <c r="C573" s="5"/>
      <c r="D573" s="5"/>
      <c r="E573" s="5"/>
      <c r="F573" s="5"/>
      <c r="G573" s="5"/>
      <c r="H573" s="5"/>
      <c r="I573" s="1279"/>
    </row>
    <row r="574" spans="1:9">
      <c r="A574" s="5"/>
      <c r="B574" s="5"/>
      <c r="C574" s="5"/>
      <c r="D574" s="5"/>
      <c r="E574" s="5"/>
      <c r="F574" s="5"/>
      <c r="G574" s="5"/>
      <c r="H574" s="5"/>
      <c r="I574" s="1279"/>
    </row>
    <row r="575" spans="1:9">
      <c r="A575" s="5"/>
      <c r="B575" s="5"/>
      <c r="C575" s="5"/>
      <c r="D575" s="5"/>
      <c r="E575" s="5"/>
      <c r="F575" s="5"/>
      <c r="G575" s="5"/>
      <c r="H575" s="5"/>
      <c r="I575" s="1279"/>
    </row>
    <row r="576" spans="1:9">
      <c r="A576" s="5"/>
      <c r="B576" s="5"/>
      <c r="C576" s="5"/>
      <c r="D576" s="5"/>
      <c r="E576" s="5"/>
      <c r="F576" s="5"/>
      <c r="G576" s="5"/>
      <c r="H576" s="5"/>
      <c r="I576" s="1279"/>
    </row>
    <row r="577" spans="1:9">
      <c r="A577" s="5"/>
      <c r="B577" s="5"/>
      <c r="C577" s="5"/>
      <c r="D577" s="5"/>
      <c r="E577" s="5"/>
      <c r="F577" s="5"/>
      <c r="G577" s="5"/>
      <c r="H577" s="5"/>
      <c r="I577" s="1279"/>
    </row>
    <row r="578" spans="1:9">
      <c r="A578" s="5"/>
      <c r="B578" s="5"/>
      <c r="C578" s="5"/>
      <c r="D578" s="5"/>
      <c r="E578" s="5"/>
      <c r="F578" s="5"/>
      <c r="G578" s="5"/>
      <c r="H578" s="5"/>
      <c r="I578" s="1279"/>
    </row>
    <row r="579" spans="1:9">
      <c r="A579" s="5"/>
      <c r="B579" s="5"/>
      <c r="C579" s="5"/>
      <c r="D579" s="5"/>
      <c r="E579" s="5"/>
      <c r="F579" s="5"/>
      <c r="G579" s="5"/>
      <c r="H579" s="5"/>
      <c r="I579" s="1279"/>
    </row>
    <row r="580" spans="1:9">
      <c r="A580" s="5"/>
      <c r="B580" s="5"/>
      <c r="C580" s="5"/>
      <c r="D580" s="5"/>
      <c r="E580" s="5"/>
      <c r="F580" s="5"/>
      <c r="G580" s="5"/>
      <c r="H580" s="5"/>
      <c r="I580" s="1279"/>
    </row>
    <row r="581" spans="1:9">
      <c r="A581" s="5"/>
      <c r="B581" s="5"/>
      <c r="C581" s="5"/>
      <c r="D581" s="5"/>
      <c r="E581" s="5"/>
      <c r="F581" s="5"/>
      <c r="G581" s="5"/>
      <c r="H581" s="5"/>
      <c r="I581" s="1279"/>
    </row>
    <row r="582" spans="1:9">
      <c r="A582" s="5"/>
      <c r="B582" s="5"/>
      <c r="C582" s="5"/>
      <c r="D582" s="5"/>
      <c r="E582" s="5"/>
      <c r="F582" s="5"/>
      <c r="G582" s="5"/>
      <c r="H582" s="5"/>
      <c r="I582" s="1279"/>
    </row>
    <row r="583" spans="1:9">
      <c r="A583" s="5"/>
      <c r="B583" s="5"/>
      <c r="C583" s="5"/>
      <c r="D583" s="5"/>
      <c r="E583" s="5"/>
      <c r="F583" s="5"/>
      <c r="G583" s="5"/>
      <c r="H583" s="5"/>
      <c r="I583" s="1279"/>
    </row>
    <row r="584" spans="1:9">
      <c r="A584" s="5"/>
      <c r="B584" s="5"/>
      <c r="C584" s="5"/>
      <c r="D584" s="5"/>
      <c r="E584" s="5"/>
      <c r="F584" s="5"/>
      <c r="G584" s="5"/>
      <c r="H584" s="5"/>
      <c r="I584" s="1279"/>
    </row>
    <row r="585" spans="1:9">
      <c r="A585" s="5"/>
      <c r="B585" s="5"/>
      <c r="C585" s="5"/>
      <c r="D585" s="5"/>
      <c r="E585" s="5"/>
      <c r="F585" s="5"/>
      <c r="G585" s="5"/>
      <c r="H585" s="5"/>
      <c r="I585" s="1279"/>
    </row>
    <row r="586" spans="1:9">
      <c r="A586" s="5"/>
      <c r="B586" s="5"/>
      <c r="C586" s="5"/>
      <c r="D586" s="5"/>
      <c r="E586" s="5"/>
      <c r="F586" s="5"/>
      <c r="G586" s="5"/>
      <c r="H586" s="5"/>
      <c r="I586" s="1279"/>
    </row>
    <row r="587" spans="1:9">
      <c r="A587" s="5"/>
      <c r="B587" s="5"/>
      <c r="C587" s="5"/>
      <c r="D587" s="5"/>
      <c r="E587" s="5"/>
      <c r="F587" s="5"/>
      <c r="G587" s="5"/>
      <c r="H587" s="5"/>
      <c r="I587" s="1279"/>
    </row>
    <row r="588" spans="1:9">
      <c r="A588" s="5"/>
      <c r="B588" s="5"/>
      <c r="C588" s="5"/>
      <c r="D588" s="5"/>
      <c r="E588" s="5"/>
      <c r="F588" s="5"/>
      <c r="G588" s="5"/>
      <c r="H588" s="5"/>
      <c r="I588" s="1279"/>
    </row>
    <row r="589" spans="1:9">
      <c r="A589" s="5"/>
      <c r="B589" s="5"/>
      <c r="C589" s="5"/>
      <c r="D589" s="5"/>
      <c r="E589" s="5"/>
      <c r="F589" s="5"/>
      <c r="G589" s="5"/>
      <c r="H589" s="5"/>
      <c r="I589" s="1279"/>
    </row>
    <row r="590" spans="1:9">
      <c r="A590" s="5"/>
      <c r="B590" s="5"/>
      <c r="C590" s="5"/>
      <c r="D590" s="5"/>
      <c r="E590" s="5"/>
      <c r="F590" s="5"/>
      <c r="G590" s="5"/>
      <c r="H590" s="5"/>
      <c r="I590" s="1279"/>
    </row>
    <row r="591" spans="1:9">
      <c r="A591" s="5"/>
      <c r="B591" s="5"/>
      <c r="C591" s="5"/>
      <c r="D591" s="5"/>
      <c r="E591" s="5"/>
      <c r="F591" s="5"/>
      <c r="G591" s="5"/>
      <c r="H591" s="5"/>
      <c r="I591" s="1279"/>
    </row>
    <row r="592" spans="1:9">
      <c r="A592" s="5"/>
      <c r="B592" s="5"/>
      <c r="C592" s="5"/>
      <c r="D592" s="5"/>
      <c r="E592" s="5"/>
      <c r="F592" s="5"/>
      <c r="G592" s="5"/>
      <c r="H592" s="5"/>
      <c r="I592" s="1279"/>
    </row>
    <row r="593" spans="1:9">
      <c r="A593" s="5"/>
      <c r="B593" s="5"/>
      <c r="C593" s="5"/>
      <c r="D593" s="5"/>
      <c r="E593" s="5"/>
      <c r="F593" s="5"/>
      <c r="G593" s="5"/>
      <c r="H593" s="5"/>
      <c r="I593" s="1279"/>
    </row>
    <row r="594" spans="1:9">
      <c r="A594" s="5"/>
      <c r="B594" s="5"/>
      <c r="C594" s="5"/>
      <c r="D594" s="5"/>
      <c r="E594" s="5"/>
      <c r="F594" s="5"/>
      <c r="G594" s="5"/>
      <c r="H594" s="5"/>
      <c r="I594" s="1279"/>
    </row>
    <row r="595" spans="1:9">
      <c r="A595" s="5"/>
      <c r="B595" s="5"/>
      <c r="C595" s="5"/>
      <c r="D595" s="5"/>
      <c r="E595" s="5"/>
      <c r="F595" s="5"/>
      <c r="G595" s="5"/>
      <c r="H595" s="5"/>
      <c r="I595" s="1279"/>
    </row>
    <row r="596" spans="1:9">
      <c r="A596" s="5"/>
      <c r="B596" s="5"/>
      <c r="C596" s="5"/>
      <c r="D596" s="5"/>
      <c r="E596" s="5"/>
      <c r="F596" s="5"/>
      <c r="G596" s="5"/>
      <c r="H596" s="5"/>
      <c r="I596" s="1279"/>
    </row>
    <row r="597" spans="1:9">
      <c r="A597" s="5"/>
      <c r="B597" s="5"/>
      <c r="C597" s="5"/>
      <c r="D597" s="5"/>
      <c r="E597" s="5"/>
      <c r="F597" s="5"/>
      <c r="G597" s="5"/>
      <c r="H597" s="5"/>
      <c r="I597" s="1279"/>
    </row>
    <row r="598" spans="1:9">
      <c r="A598" s="5"/>
      <c r="B598" s="5"/>
      <c r="C598" s="5"/>
      <c r="D598" s="5"/>
      <c r="E598" s="5"/>
      <c r="F598" s="5"/>
      <c r="G598" s="5"/>
      <c r="H598" s="5"/>
      <c r="I598" s="1279"/>
    </row>
    <row r="599" spans="1:9">
      <c r="A599" s="5"/>
      <c r="B599" s="5"/>
      <c r="C599" s="5"/>
      <c r="D599" s="5"/>
      <c r="E599" s="5"/>
      <c r="F599" s="5"/>
      <c r="G599" s="5"/>
      <c r="H599" s="5"/>
      <c r="I599" s="1279"/>
    </row>
    <row r="600" spans="1:9">
      <c r="A600" s="5"/>
      <c r="B600" s="5"/>
      <c r="C600" s="5"/>
      <c r="D600" s="5"/>
      <c r="E600" s="5"/>
      <c r="F600" s="5"/>
      <c r="G600" s="5"/>
      <c r="H600" s="5"/>
      <c r="I600" s="1279"/>
    </row>
    <row r="601" spans="1:9">
      <c r="A601" s="5"/>
      <c r="B601" s="5"/>
      <c r="C601" s="5"/>
      <c r="D601" s="5"/>
      <c r="E601" s="5"/>
      <c r="F601" s="5"/>
      <c r="G601" s="5"/>
      <c r="H601" s="5"/>
      <c r="I601" s="1279"/>
    </row>
    <row r="602" spans="1:9">
      <c r="A602" s="5"/>
      <c r="B602" s="5"/>
      <c r="C602" s="5"/>
      <c r="D602" s="5"/>
      <c r="E602" s="5"/>
      <c r="F602" s="5"/>
      <c r="G602" s="5"/>
      <c r="H602" s="5"/>
      <c r="I602" s="1279"/>
    </row>
    <row r="603" spans="1:9">
      <c r="A603" s="5"/>
      <c r="B603" s="5"/>
      <c r="C603" s="5"/>
      <c r="D603" s="5"/>
      <c r="E603" s="5"/>
      <c r="F603" s="5"/>
      <c r="G603" s="5"/>
      <c r="H603" s="5"/>
      <c r="I603" s="1279"/>
    </row>
    <row r="604" spans="1:9">
      <c r="A604" s="5"/>
      <c r="B604" s="5"/>
      <c r="C604" s="5"/>
      <c r="D604" s="5"/>
      <c r="E604" s="5"/>
      <c r="F604" s="5"/>
      <c r="G604" s="5"/>
      <c r="H604" s="5"/>
      <c r="I604" s="1279"/>
    </row>
    <row r="605" spans="1:9">
      <c r="A605" s="5"/>
      <c r="B605" s="5"/>
      <c r="C605" s="5"/>
      <c r="D605" s="5"/>
      <c r="E605" s="5"/>
      <c r="F605" s="5"/>
      <c r="G605" s="5"/>
      <c r="H605" s="5"/>
      <c r="I605" s="1279"/>
    </row>
    <row r="606" spans="1:9">
      <c r="A606" s="5"/>
      <c r="B606" s="5"/>
      <c r="C606" s="5"/>
      <c r="D606" s="5"/>
      <c r="E606" s="5"/>
      <c r="F606" s="5"/>
      <c r="G606" s="5"/>
      <c r="H606" s="5"/>
      <c r="I606" s="1279"/>
    </row>
    <row r="607" spans="1:9">
      <c r="A607" s="5"/>
      <c r="B607" s="5"/>
      <c r="C607" s="5"/>
      <c r="D607" s="5"/>
      <c r="E607" s="5"/>
      <c r="F607" s="5"/>
      <c r="G607" s="5"/>
      <c r="H607" s="5"/>
      <c r="I607" s="1279"/>
    </row>
    <row r="608" spans="1:9">
      <c r="A608" s="5"/>
      <c r="B608" s="5"/>
      <c r="C608" s="5"/>
      <c r="D608" s="5"/>
      <c r="E608" s="5"/>
      <c r="F608" s="5"/>
      <c r="G608" s="5"/>
      <c r="H608" s="5"/>
      <c r="I608" s="1279"/>
    </row>
    <row r="609" spans="1:9">
      <c r="A609" s="5"/>
      <c r="B609" s="5"/>
      <c r="C609" s="5"/>
      <c r="D609" s="5"/>
      <c r="E609" s="5"/>
      <c r="F609" s="5"/>
      <c r="G609" s="5"/>
      <c r="H609" s="5"/>
      <c r="I609" s="1279"/>
    </row>
    <row r="610" spans="1:9">
      <c r="A610" s="5"/>
      <c r="B610" s="5"/>
      <c r="C610" s="5"/>
      <c r="D610" s="5"/>
      <c r="E610" s="5"/>
      <c r="F610" s="5"/>
      <c r="G610" s="5"/>
      <c r="H610" s="5"/>
      <c r="I610" s="1279"/>
    </row>
    <row r="611" spans="1:9">
      <c r="A611" s="5"/>
      <c r="B611" s="5"/>
      <c r="C611" s="5"/>
      <c r="D611" s="5"/>
      <c r="E611" s="5"/>
      <c r="F611" s="5"/>
      <c r="G611" s="5"/>
      <c r="H611" s="5"/>
      <c r="I611" s="1279"/>
    </row>
    <row r="612" spans="1:9">
      <c r="A612" s="5"/>
      <c r="B612" s="5"/>
      <c r="C612" s="5"/>
      <c r="D612" s="5"/>
      <c r="E612" s="5"/>
      <c r="F612" s="5"/>
      <c r="G612" s="5"/>
      <c r="H612" s="5"/>
      <c r="I612" s="1279"/>
    </row>
    <row r="613" spans="1:9">
      <c r="A613" s="5"/>
      <c r="B613" s="5"/>
      <c r="C613" s="5"/>
      <c r="D613" s="5"/>
      <c r="E613" s="5"/>
      <c r="F613" s="5"/>
      <c r="G613" s="5"/>
      <c r="H613" s="5"/>
      <c r="I613" s="1279"/>
    </row>
    <row r="614" spans="1:9">
      <c r="A614" s="5"/>
      <c r="B614" s="5"/>
      <c r="C614" s="5"/>
      <c r="D614" s="5"/>
      <c r="E614" s="5"/>
      <c r="F614" s="5"/>
      <c r="G614" s="5"/>
      <c r="H614" s="5"/>
      <c r="I614" s="1279"/>
    </row>
    <row r="615" spans="1:9">
      <c r="A615" s="5"/>
      <c r="B615" s="5"/>
      <c r="C615" s="5"/>
      <c r="D615" s="5"/>
      <c r="E615" s="5"/>
      <c r="F615" s="5"/>
      <c r="G615" s="5"/>
      <c r="H615" s="5"/>
      <c r="I615" s="1279"/>
    </row>
    <row r="616" spans="1:9">
      <c r="A616" s="5"/>
      <c r="B616" s="5"/>
      <c r="C616" s="5"/>
      <c r="D616" s="5"/>
      <c r="E616" s="5"/>
      <c r="F616" s="5"/>
      <c r="G616" s="5"/>
      <c r="H616" s="5"/>
      <c r="I616" s="1279"/>
    </row>
    <row r="617" spans="1:9">
      <c r="A617" s="5"/>
      <c r="B617" s="5"/>
      <c r="C617" s="5"/>
      <c r="D617" s="5"/>
      <c r="E617" s="5"/>
      <c r="F617" s="5"/>
      <c r="G617" s="5"/>
      <c r="H617" s="5"/>
      <c r="I617" s="1279"/>
    </row>
    <row r="618" spans="1:9">
      <c r="A618" s="5"/>
      <c r="B618" s="5"/>
      <c r="C618" s="5"/>
      <c r="D618" s="5"/>
      <c r="E618" s="5"/>
      <c r="F618" s="5"/>
      <c r="G618" s="5"/>
      <c r="H618" s="5"/>
      <c r="I618" s="1279"/>
    </row>
    <row r="619" spans="1:9">
      <c r="A619" s="5"/>
      <c r="B619" s="5"/>
      <c r="C619" s="5"/>
      <c r="D619" s="5"/>
      <c r="E619" s="5"/>
      <c r="F619" s="5"/>
      <c r="G619" s="5"/>
      <c r="H619" s="5"/>
      <c r="I619" s="1279"/>
    </row>
    <row r="620" spans="1:9">
      <c r="A620" s="5"/>
      <c r="B620" s="5"/>
      <c r="C620" s="5"/>
      <c r="D620" s="5"/>
      <c r="E620" s="5"/>
      <c r="F620" s="5"/>
      <c r="G620" s="5"/>
      <c r="H620" s="5"/>
      <c r="I620" s="1279"/>
    </row>
    <row r="621" spans="1:9">
      <c r="A621" s="5"/>
      <c r="B621" s="5"/>
      <c r="C621" s="5"/>
      <c r="D621" s="5"/>
      <c r="E621" s="5"/>
      <c r="F621" s="5"/>
      <c r="G621" s="5"/>
      <c r="H621" s="5"/>
      <c r="I621" s="1279"/>
    </row>
    <row r="622" spans="1:9">
      <c r="A622" s="5"/>
      <c r="B622" s="5"/>
      <c r="C622" s="5"/>
      <c r="D622" s="5"/>
      <c r="E622" s="5"/>
      <c r="F622" s="5"/>
      <c r="G622" s="5"/>
      <c r="H622" s="5"/>
      <c r="I622" s="1279"/>
    </row>
    <row r="623" spans="1:9">
      <c r="A623" s="5"/>
      <c r="B623" s="5"/>
      <c r="C623" s="5"/>
      <c r="D623" s="5"/>
      <c r="E623" s="5"/>
      <c r="F623" s="5"/>
      <c r="G623" s="5"/>
      <c r="H623" s="5"/>
      <c r="I623" s="1279"/>
    </row>
    <row r="624" spans="1:9">
      <c r="A624" s="5"/>
      <c r="B624" s="5"/>
      <c r="C624" s="5"/>
      <c r="D624" s="5"/>
      <c r="E624" s="5"/>
      <c r="F624" s="5"/>
      <c r="G624" s="5"/>
      <c r="H624" s="5"/>
      <c r="I624" s="1279"/>
    </row>
    <row r="625" spans="1:9">
      <c r="A625" s="5"/>
      <c r="B625" s="5"/>
      <c r="C625" s="5"/>
      <c r="D625" s="5"/>
      <c r="E625" s="5"/>
      <c r="F625" s="5"/>
      <c r="G625" s="5"/>
      <c r="H625" s="5"/>
      <c r="I625" s="1279"/>
    </row>
    <row r="626" spans="1:9">
      <c r="A626" s="5"/>
      <c r="B626" s="5"/>
      <c r="C626" s="5"/>
      <c r="D626" s="5"/>
      <c r="E626" s="5"/>
      <c r="F626" s="5"/>
      <c r="G626" s="5"/>
      <c r="H626" s="5"/>
      <c r="I626" s="1279"/>
    </row>
    <row r="627" spans="1:9">
      <c r="A627" s="5"/>
      <c r="B627" s="5"/>
      <c r="C627" s="5"/>
      <c r="D627" s="5"/>
      <c r="E627" s="5"/>
      <c r="F627" s="5"/>
      <c r="G627" s="5"/>
      <c r="H627" s="5"/>
      <c r="I627" s="1279"/>
    </row>
    <row r="628" spans="1:9">
      <c r="A628" s="5"/>
      <c r="B628" s="5"/>
      <c r="C628" s="5"/>
      <c r="D628" s="5"/>
      <c r="E628" s="5"/>
      <c r="F628" s="5"/>
      <c r="G628" s="5"/>
      <c r="H628" s="5"/>
      <c r="I628" s="1279"/>
    </row>
    <row r="629" spans="1:9">
      <c r="A629" s="5"/>
      <c r="B629" s="5"/>
      <c r="C629" s="5"/>
      <c r="D629" s="5"/>
      <c r="E629" s="5"/>
      <c r="F629" s="5"/>
      <c r="G629" s="5"/>
      <c r="H629" s="5"/>
      <c r="I629" s="1279"/>
    </row>
    <row r="630" spans="1:9">
      <c r="A630" s="5"/>
      <c r="B630" s="5"/>
      <c r="C630" s="5"/>
      <c r="D630" s="5"/>
      <c r="E630" s="5"/>
      <c r="F630" s="5"/>
      <c r="G630" s="5"/>
      <c r="H630" s="5"/>
      <c r="I630" s="1279"/>
    </row>
    <row r="631" spans="1:9">
      <c r="A631" s="5"/>
      <c r="B631" s="5"/>
      <c r="C631" s="5"/>
      <c r="D631" s="5"/>
      <c r="E631" s="5"/>
      <c r="F631" s="5"/>
      <c r="G631" s="5"/>
      <c r="H631" s="5"/>
      <c r="I631" s="1279"/>
    </row>
    <row r="632" spans="1:9">
      <c r="A632" s="5"/>
      <c r="B632" s="5"/>
      <c r="C632" s="5"/>
      <c r="D632" s="5"/>
      <c r="E632" s="5"/>
      <c r="F632" s="5"/>
      <c r="G632" s="5"/>
      <c r="H632" s="5"/>
      <c r="I632" s="1279"/>
    </row>
    <row r="633" spans="1:9">
      <c r="A633" s="5"/>
      <c r="B633" s="5"/>
      <c r="C633" s="5"/>
      <c r="D633" s="5"/>
      <c r="E633" s="5"/>
      <c r="F633" s="5"/>
      <c r="G633" s="5"/>
      <c r="H633" s="5"/>
      <c r="I633" s="1279"/>
    </row>
    <row r="634" spans="1:9">
      <c r="A634" s="5"/>
      <c r="B634" s="5"/>
      <c r="C634" s="5"/>
      <c r="D634" s="5"/>
      <c r="E634" s="5"/>
      <c r="F634" s="5"/>
      <c r="G634" s="5"/>
      <c r="H634" s="5"/>
      <c r="I634" s="1279"/>
    </row>
    <row r="635" spans="1:9">
      <c r="A635" s="5"/>
      <c r="B635" s="5"/>
      <c r="C635" s="5"/>
      <c r="D635" s="5"/>
      <c r="E635" s="5"/>
      <c r="F635" s="5"/>
      <c r="G635" s="5"/>
      <c r="H635" s="5"/>
      <c r="I635" s="1279"/>
    </row>
    <row r="636" spans="1:9">
      <c r="A636" s="5"/>
      <c r="B636" s="5"/>
      <c r="C636" s="5"/>
      <c r="D636" s="5"/>
      <c r="E636" s="5"/>
      <c r="F636" s="5"/>
      <c r="G636" s="5"/>
      <c r="H636" s="5"/>
      <c r="I636" s="1279"/>
    </row>
    <row r="637" spans="1:9">
      <c r="A637" s="5"/>
      <c r="B637" s="5"/>
      <c r="C637" s="5"/>
      <c r="D637" s="5"/>
      <c r="E637" s="5"/>
      <c r="F637" s="5"/>
      <c r="G637" s="5"/>
      <c r="H637" s="5"/>
      <c r="I637" s="1279"/>
    </row>
    <row r="638" spans="1:9">
      <c r="A638" s="5"/>
      <c r="B638" s="5"/>
      <c r="C638" s="5"/>
      <c r="D638" s="5"/>
      <c r="E638" s="5"/>
      <c r="F638" s="5"/>
      <c r="G638" s="5"/>
      <c r="H638" s="5"/>
      <c r="I638" s="1279"/>
    </row>
    <row r="639" spans="1:9">
      <c r="A639" s="5"/>
      <c r="B639" s="5"/>
      <c r="C639" s="5"/>
      <c r="D639" s="5"/>
      <c r="E639" s="5"/>
      <c r="F639" s="5"/>
      <c r="G639" s="5"/>
      <c r="H639" s="5"/>
      <c r="I639" s="1279"/>
    </row>
    <row r="640" spans="1:9">
      <c r="A640" s="5"/>
      <c r="B640" s="5"/>
      <c r="C640" s="5"/>
      <c r="D640" s="5"/>
      <c r="E640" s="5"/>
      <c r="F640" s="5"/>
      <c r="G640" s="5"/>
      <c r="H640" s="5"/>
      <c r="I640" s="1279"/>
    </row>
    <row r="641" spans="1:9">
      <c r="A641" s="5"/>
      <c r="B641" s="5"/>
      <c r="C641" s="5"/>
      <c r="D641" s="5"/>
      <c r="E641" s="5"/>
      <c r="F641" s="5"/>
      <c r="G641" s="5"/>
      <c r="H641" s="5"/>
      <c r="I641" s="1279"/>
    </row>
    <row r="642" spans="1:9">
      <c r="A642" s="5"/>
      <c r="B642" s="5"/>
      <c r="C642" s="5"/>
      <c r="D642" s="5"/>
      <c r="E642" s="5"/>
      <c r="F642" s="5"/>
      <c r="G642" s="5"/>
      <c r="H642" s="5"/>
      <c r="I642" s="1279"/>
    </row>
    <row r="643" spans="1:9">
      <c r="A643" s="5"/>
      <c r="B643" s="5"/>
      <c r="C643" s="5"/>
      <c r="D643" s="5"/>
      <c r="E643" s="5"/>
      <c r="F643" s="5"/>
      <c r="G643" s="5"/>
      <c r="H643" s="5"/>
      <c r="I643" s="1279"/>
    </row>
    <row r="644" spans="1:9">
      <c r="A644" s="5"/>
      <c r="B644" s="5"/>
      <c r="C644" s="5"/>
      <c r="D644" s="5"/>
      <c r="E644" s="5"/>
      <c r="F644" s="5"/>
      <c r="G644" s="5"/>
      <c r="H644" s="5"/>
      <c r="I644" s="1279"/>
    </row>
    <row r="645" spans="1:9">
      <c r="A645" s="5"/>
      <c r="B645" s="5"/>
      <c r="C645" s="5"/>
      <c r="D645" s="5"/>
      <c r="E645" s="5"/>
      <c r="F645" s="5"/>
      <c r="G645" s="5"/>
      <c r="H645" s="5"/>
      <c r="I645" s="1279"/>
    </row>
    <row r="646" spans="1:9">
      <c r="A646" s="5"/>
      <c r="B646" s="5"/>
      <c r="C646" s="5"/>
      <c r="D646" s="5"/>
      <c r="E646" s="5"/>
      <c r="F646" s="5"/>
      <c r="G646" s="5"/>
      <c r="H646" s="5"/>
      <c r="I646" s="1279"/>
    </row>
    <row r="647" spans="1:9">
      <c r="A647" s="5"/>
      <c r="B647" s="5"/>
      <c r="C647" s="5"/>
      <c r="D647" s="5"/>
      <c r="E647" s="5"/>
      <c r="F647" s="5"/>
      <c r="G647" s="5"/>
      <c r="H647" s="5"/>
      <c r="I647" s="1279"/>
    </row>
    <row r="648" spans="1:9">
      <c r="A648" s="5"/>
      <c r="B648" s="5"/>
      <c r="C648" s="5"/>
      <c r="D648" s="5"/>
      <c r="E648" s="5"/>
      <c r="F648" s="5"/>
      <c r="G648" s="5"/>
      <c r="H648" s="5"/>
      <c r="I648" s="1279"/>
    </row>
    <row r="649" spans="1:9">
      <c r="A649" s="5"/>
      <c r="B649" s="5"/>
      <c r="C649" s="5"/>
      <c r="D649" s="5"/>
      <c r="E649" s="5"/>
      <c r="F649" s="5"/>
      <c r="G649" s="5"/>
      <c r="H649" s="5"/>
      <c r="I649" s="1279"/>
    </row>
    <row r="650" spans="1:9">
      <c r="A650" s="5"/>
      <c r="B650" s="5"/>
      <c r="C650" s="5"/>
      <c r="D650" s="5"/>
      <c r="E650" s="5"/>
      <c r="F650" s="5"/>
      <c r="G650" s="5"/>
      <c r="H650" s="5"/>
      <c r="I650" s="1279"/>
    </row>
    <row r="651" spans="1:9">
      <c r="A651" s="5"/>
      <c r="B651" s="5"/>
      <c r="C651" s="5"/>
      <c r="D651" s="5"/>
      <c r="E651" s="5"/>
      <c r="F651" s="5"/>
      <c r="G651" s="5"/>
      <c r="H651" s="5"/>
      <c r="I651" s="1279"/>
    </row>
    <row r="652" spans="1:9">
      <c r="A652" s="5"/>
      <c r="B652" s="5"/>
      <c r="C652" s="5"/>
      <c r="D652" s="5"/>
      <c r="E652" s="5"/>
      <c r="F652" s="5"/>
      <c r="G652" s="5"/>
      <c r="H652" s="5"/>
      <c r="I652" s="1279"/>
    </row>
    <row r="653" spans="1:9">
      <c r="A653" s="5"/>
      <c r="B653" s="5"/>
      <c r="C653" s="5"/>
      <c r="D653" s="5"/>
      <c r="E653" s="5"/>
      <c r="F653" s="5"/>
      <c r="G653" s="5"/>
      <c r="H653" s="5"/>
      <c r="I653" s="1279"/>
    </row>
    <row r="654" spans="1:9">
      <c r="A654" s="5"/>
      <c r="B654" s="5"/>
      <c r="C654" s="5"/>
      <c r="D654" s="5"/>
      <c r="E654" s="5"/>
      <c r="F654" s="5"/>
      <c r="G654" s="5"/>
      <c r="H654" s="5"/>
      <c r="I654" s="1279"/>
    </row>
    <row r="655" spans="1:9">
      <c r="A655" s="5"/>
      <c r="B655" s="5"/>
      <c r="C655" s="5"/>
      <c r="D655" s="5"/>
      <c r="E655" s="5"/>
      <c r="F655" s="5"/>
      <c r="G655" s="5"/>
      <c r="H655" s="5"/>
      <c r="I655" s="1279"/>
    </row>
    <row r="656" spans="1:9">
      <c r="A656" s="5"/>
      <c r="B656" s="5"/>
      <c r="C656" s="5"/>
      <c r="D656" s="5"/>
      <c r="E656" s="5"/>
      <c r="F656" s="5"/>
      <c r="G656" s="5"/>
      <c r="H656" s="5"/>
      <c r="I656" s="1279"/>
    </row>
    <row r="657" spans="1:9">
      <c r="A657" s="5"/>
      <c r="B657" s="5"/>
      <c r="C657" s="5"/>
      <c r="D657" s="5"/>
      <c r="E657" s="5"/>
      <c r="F657" s="5"/>
      <c r="G657" s="5"/>
      <c r="H657" s="5"/>
      <c r="I657" s="1279"/>
    </row>
    <row r="658" spans="1:9">
      <c r="A658" s="5"/>
      <c r="B658" s="5"/>
      <c r="C658" s="5"/>
      <c r="D658" s="5"/>
      <c r="E658" s="5"/>
      <c r="F658" s="5"/>
      <c r="G658" s="5"/>
      <c r="H658" s="5"/>
      <c r="I658" s="1279"/>
    </row>
    <row r="659" spans="1:9">
      <c r="A659" s="5"/>
      <c r="B659" s="5"/>
      <c r="C659" s="5"/>
      <c r="D659" s="5"/>
      <c r="E659" s="5"/>
      <c r="F659" s="5"/>
      <c r="G659" s="5"/>
      <c r="H659" s="5"/>
      <c r="I659" s="1279"/>
    </row>
    <row r="660" spans="1:9">
      <c r="A660" s="5"/>
      <c r="B660" s="5"/>
      <c r="C660" s="5"/>
      <c r="D660" s="5"/>
      <c r="E660" s="5"/>
      <c r="F660" s="5"/>
      <c r="G660" s="5"/>
      <c r="H660" s="5"/>
      <c r="I660" s="1279"/>
    </row>
    <row r="661" spans="1:9">
      <c r="A661" s="5"/>
      <c r="B661" s="5"/>
      <c r="C661" s="5"/>
      <c r="D661" s="5"/>
      <c r="E661" s="5"/>
      <c r="F661" s="5"/>
      <c r="G661" s="5"/>
      <c r="H661" s="5"/>
      <c r="I661" s="1279"/>
    </row>
    <row r="662" spans="1:9">
      <c r="A662" s="5"/>
      <c r="B662" s="5"/>
      <c r="C662" s="5"/>
      <c r="D662" s="5"/>
      <c r="E662" s="5"/>
      <c r="F662" s="5"/>
      <c r="G662" s="5"/>
      <c r="H662" s="5"/>
      <c r="I662" s="1279"/>
    </row>
    <row r="663" spans="1:9">
      <c r="A663" s="5"/>
      <c r="B663" s="5"/>
      <c r="C663" s="5"/>
      <c r="D663" s="5"/>
      <c r="E663" s="5"/>
      <c r="F663" s="5"/>
      <c r="G663" s="5"/>
      <c r="H663" s="5"/>
      <c r="I663" s="1279"/>
    </row>
    <row r="664" spans="1:9">
      <c r="A664" s="5"/>
      <c r="B664" s="5"/>
      <c r="C664" s="5"/>
      <c r="D664" s="5"/>
      <c r="E664" s="5"/>
      <c r="F664" s="5"/>
      <c r="G664" s="5"/>
      <c r="H664" s="5"/>
      <c r="I664" s="1279"/>
    </row>
    <row r="665" spans="1:9">
      <c r="A665" s="5"/>
      <c r="B665" s="5"/>
      <c r="C665" s="5"/>
      <c r="D665" s="5"/>
      <c r="E665" s="5"/>
      <c r="F665" s="5"/>
      <c r="G665" s="5"/>
      <c r="H665" s="5"/>
      <c r="I665" s="1279"/>
    </row>
    <row r="666" spans="1:9">
      <c r="A666" s="5"/>
      <c r="B666" s="5"/>
      <c r="C666" s="5"/>
      <c r="D666" s="5"/>
      <c r="E666" s="5"/>
      <c r="F666" s="5"/>
      <c r="G666" s="5"/>
      <c r="H666" s="5"/>
      <c r="I666" s="1279"/>
    </row>
    <row r="667" spans="1:9">
      <c r="A667" s="5"/>
      <c r="B667" s="5"/>
      <c r="C667" s="5"/>
      <c r="D667" s="5"/>
      <c r="E667" s="5"/>
      <c r="F667" s="5"/>
      <c r="G667" s="5"/>
      <c r="H667" s="5"/>
      <c r="I667" s="1279"/>
    </row>
    <row r="668" spans="1:9">
      <c r="A668" s="5"/>
      <c r="B668" s="5"/>
      <c r="C668" s="5"/>
      <c r="D668" s="5"/>
      <c r="E668" s="5"/>
      <c r="F668" s="5"/>
      <c r="G668" s="5"/>
      <c r="H668" s="5"/>
      <c r="I668" s="1279"/>
    </row>
    <row r="669" spans="1:9">
      <c r="A669" s="5"/>
      <c r="B669" s="5"/>
      <c r="C669" s="5"/>
      <c r="D669" s="5"/>
      <c r="E669" s="5"/>
      <c r="F669" s="5"/>
      <c r="G669" s="5"/>
      <c r="H669" s="5"/>
      <c r="I669" s="1279"/>
    </row>
    <row r="670" spans="1:9">
      <c r="A670" s="5"/>
      <c r="B670" s="5"/>
      <c r="C670" s="5"/>
      <c r="D670" s="5"/>
      <c r="E670" s="5"/>
      <c r="F670" s="5"/>
      <c r="G670" s="5"/>
      <c r="H670" s="5"/>
      <c r="I670" s="1279"/>
    </row>
    <row r="671" spans="1:9">
      <c r="A671" s="5"/>
      <c r="B671" s="5"/>
      <c r="C671" s="5"/>
      <c r="D671" s="5"/>
      <c r="E671" s="5"/>
      <c r="F671" s="5"/>
      <c r="G671" s="5"/>
      <c r="H671" s="5"/>
      <c r="I671" s="1279"/>
    </row>
    <row r="672" spans="1:9">
      <c r="A672" s="5"/>
      <c r="B672" s="5"/>
      <c r="C672" s="5"/>
      <c r="D672" s="5"/>
      <c r="E672" s="5"/>
      <c r="F672" s="5"/>
      <c r="G672" s="5"/>
      <c r="H672" s="5"/>
      <c r="I672" s="1279"/>
    </row>
    <row r="673" spans="1:9">
      <c r="A673" s="5"/>
      <c r="B673" s="5"/>
      <c r="C673" s="5"/>
      <c r="D673" s="5"/>
      <c r="E673" s="5"/>
      <c r="F673" s="5"/>
      <c r="G673" s="5"/>
      <c r="H673" s="5"/>
      <c r="I673" s="1279"/>
    </row>
    <row r="674" spans="1:9">
      <c r="A674" s="5"/>
      <c r="B674" s="5"/>
      <c r="C674" s="5"/>
      <c r="D674" s="5"/>
      <c r="E674" s="5"/>
      <c r="F674" s="5"/>
      <c r="G674" s="5"/>
      <c r="H674" s="5"/>
      <c r="I674" s="1279"/>
    </row>
    <row r="675" spans="1:9">
      <c r="A675" s="5"/>
      <c r="B675" s="5"/>
      <c r="C675" s="5"/>
      <c r="D675" s="5"/>
      <c r="E675" s="5"/>
      <c r="F675" s="5"/>
      <c r="G675" s="5"/>
      <c r="H675" s="5"/>
      <c r="I675" s="1279"/>
    </row>
    <row r="676" spans="1:9">
      <c r="A676" s="5"/>
      <c r="B676" s="5"/>
      <c r="C676" s="5"/>
      <c r="D676" s="5"/>
      <c r="E676" s="5"/>
      <c r="F676" s="5"/>
      <c r="G676" s="5"/>
      <c r="H676" s="5"/>
      <c r="I676" s="1279"/>
    </row>
    <row r="677" spans="1:9">
      <c r="A677" s="5"/>
      <c r="B677" s="5"/>
      <c r="C677" s="5"/>
      <c r="D677" s="5"/>
      <c r="E677" s="5"/>
      <c r="F677" s="5"/>
      <c r="G677" s="5"/>
      <c r="H677" s="5"/>
      <c r="I677" s="1279"/>
    </row>
    <row r="678" spans="1:9">
      <c r="A678" s="5"/>
      <c r="B678" s="5"/>
      <c r="C678" s="5"/>
      <c r="D678" s="5"/>
      <c r="E678" s="5"/>
      <c r="F678" s="5"/>
      <c r="G678" s="5"/>
      <c r="H678" s="5"/>
      <c r="I678" s="1279"/>
    </row>
    <row r="679" spans="1:9">
      <c r="A679" s="5"/>
      <c r="B679" s="5"/>
      <c r="C679" s="5"/>
      <c r="D679" s="5"/>
      <c r="E679" s="5"/>
      <c r="F679" s="5"/>
      <c r="G679" s="5"/>
      <c r="H679" s="5"/>
      <c r="I679" s="1279"/>
    </row>
    <row r="680" spans="1:9">
      <c r="A680" s="5"/>
      <c r="B680" s="5"/>
      <c r="C680" s="5"/>
      <c r="D680" s="5"/>
      <c r="E680" s="5"/>
      <c r="F680" s="5"/>
      <c r="G680" s="5"/>
      <c r="H680" s="5"/>
      <c r="I680" s="1279"/>
    </row>
    <row r="681" spans="1:9">
      <c r="A681" s="5"/>
      <c r="B681" s="5"/>
      <c r="C681" s="5"/>
      <c r="D681" s="5"/>
      <c r="E681" s="5"/>
      <c r="F681" s="5"/>
      <c r="G681" s="5"/>
      <c r="H681" s="5"/>
      <c r="I681" s="1279"/>
    </row>
    <row r="682" spans="1:9">
      <c r="A682" s="5"/>
      <c r="B682" s="5"/>
      <c r="C682" s="5"/>
      <c r="D682" s="5"/>
      <c r="E682" s="5"/>
      <c r="F682" s="5"/>
      <c r="G682" s="5"/>
      <c r="H682" s="5"/>
      <c r="I682" s="1279"/>
    </row>
    <row r="683" spans="1:9">
      <c r="A683" s="5"/>
      <c r="B683" s="5"/>
      <c r="C683" s="5"/>
      <c r="D683" s="5"/>
      <c r="E683" s="5"/>
      <c r="F683" s="5"/>
      <c r="G683" s="5"/>
      <c r="H683" s="5"/>
      <c r="I683" s="1279"/>
    </row>
    <row r="684" spans="1:9">
      <c r="A684" s="5"/>
      <c r="B684" s="5"/>
      <c r="C684" s="5"/>
      <c r="D684" s="5"/>
      <c r="E684" s="5"/>
      <c r="F684" s="5"/>
      <c r="G684" s="5"/>
      <c r="H684" s="5"/>
      <c r="I684" s="1279"/>
    </row>
    <row r="685" spans="1:9">
      <c r="A685" s="5"/>
      <c r="B685" s="5"/>
      <c r="C685" s="5"/>
      <c r="D685" s="5"/>
      <c r="E685" s="5"/>
      <c r="F685" s="5"/>
      <c r="G685" s="5"/>
      <c r="H685" s="5"/>
      <c r="I685" s="1279"/>
    </row>
    <row r="686" spans="1:9">
      <c r="A686" s="5"/>
      <c r="B686" s="5"/>
      <c r="C686" s="5"/>
      <c r="D686" s="5"/>
      <c r="E686" s="5"/>
      <c r="F686" s="5"/>
      <c r="G686" s="5"/>
      <c r="H686" s="5"/>
      <c r="I686" s="1279"/>
    </row>
    <row r="687" spans="1:9">
      <c r="A687" s="5"/>
      <c r="B687" s="5"/>
      <c r="C687" s="5"/>
      <c r="D687" s="5"/>
      <c r="E687" s="5"/>
      <c r="F687" s="5"/>
      <c r="G687" s="5"/>
      <c r="H687" s="5"/>
      <c r="I687" s="1279"/>
    </row>
    <row r="688" spans="1:9">
      <c r="A688" s="5"/>
      <c r="B688" s="5"/>
      <c r="C688" s="5"/>
      <c r="D688" s="5"/>
      <c r="E688" s="5"/>
      <c r="F688" s="5"/>
      <c r="G688" s="5"/>
      <c r="H688" s="5"/>
      <c r="I688" s="1279"/>
    </row>
    <row r="689" spans="1:9">
      <c r="A689" s="5"/>
      <c r="B689" s="5"/>
      <c r="C689" s="5"/>
      <c r="D689" s="5"/>
      <c r="E689" s="5"/>
      <c r="F689" s="5"/>
      <c r="G689" s="5"/>
      <c r="H689" s="5"/>
      <c r="I689" s="1279"/>
    </row>
    <row r="690" spans="1:9">
      <c r="A690" s="5"/>
      <c r="B690" s="5"/>
      <c r="C690" s="5"/>
      <c r="D690" s="5"/>
      <c r="E690" s="5"/>
      <c r="F690" s="5"/>
      <c r="G690" s="5"/>
      <c r="H690" s="5"/>
      <c r="I690" s="1279"/>
    </row>
    <row r="691" spans="1:9">
      <c r="A691" s="5"/>
      <c r="B691" s="5"/>
      <c r="C691" s="5"/>
      <c r="D691" s="5"/>
      <c r="E691" s="5"/>
      <c r="F691" s="5"/>
      <c r="G691" s="5"/>
      <c r="H691" s="5"/>
      <c r="I691" s="1279"/>
    </row>
    <row r="692" spans="1:9">
      <c r="A692" s="5"/>
      <c r="B692" s="5"/>
      <c r="C692" s="5"/>
      <c r="D692" s="5"/>
      <c r="E692" s="5"/>
      <c r="F692" s="5"/>
      <c r="G692" s="5"/>
      <c r="H692" s="5"/>
      <c r="I692" s="1279"/>
    </row>
    <row r="693" spans="1:9">
      <c r="A693" s="5"/>
      <c r="B693" s="5"/>
      <c r="C693" s="5"/>
      <c r="D693" s="5"/>
      <c r="E693" s="5"/>
      <c r="F693" s="5"/>
      <c r="G693" s="5"/>
      <c r="H693" s="5"/>
      <c r="I693" s="1279"/>
    </row>
    <row r="694" spans="1:9">
      <c r="A694" s="5"/>
      <c r="B694" s="5"/>
      <c r="C694" s="5"/>
      <c r="D694" s="5"/>
      <c r="E694" s="5"/>
      <c r="F694" s="5"/>
      <c r="G694" s="5"/>
      <c r="H694" s="5"/>
      <c r="I694" s="1279"/>
    </row>
    <row r="695" spans="1:9">
      <c r="A695" s="5"/>
      <c r="B695" s="5"/>
      <c r="C695" s="5"/>
      <c r="D695" s="5"/>
      <c r="E695" s="5"/>
      <c r="F695" s="5"/>
      <c r="G695" s="5"/>
      <c r="H695" s="5"/>
      <c r="I695" s="1279"/>
    </row>
    <row r="696" spans="1:9">
      <c r="A696" s="5"/>
      <c r="B696" s="5"/>
      <c r="C696" s="5"/>
      <c r="D696" s="5"/>
      <c r="E696" s="5"/>
      <c r="F696" s="5"/>
      <c r="G696" s="5"/>
      <c r="H696" s="5"/>
      <c r="I696" s="1279"/>
    </row>
    <row r="697" spans="1:9">
      <c r="A697" s="5"/>
      <c r="B697" s="5"/>
      <c r="C697" s="5"/>
      <c r="D697" s="5"/>
      <c r="E697" s="5"/>
      <c r="F697" s="5"/>
      <c r="G697" s="5"/>
      <c r="H697" s="5"/>
      <c r="I697" s="1279"/>
    </row>
    <row r="698" spans="1:9">
      <c r="A698" s="5"/>
      <c r="B698" s="5"/>
      <c r="C698" s="5"/>
      <c r="D698" s="5"/>
      <c r="E698" s="5"/>
      <c r="F698" s="5"/>
      <c r="G698" s="5"/>
      <c r="H698" s="5"/>
      <c r="I698" s="1279"/>
    </row>
    <row r="699" spans="1:9">
      <c r="A699" s="5"/>
      <c r="B699" s="5"/>
      <c r="C699" s="5"/>
      <c r="D699" s="5"/>
      <c r="E699" s="5"/>
      <c r="F699" s="5"/>
      <c r="G699" s="5"/>
      <c r="H699" s="5"/>
      <c r="I699" s="1279"/>
    </row>
    <row r="700" spans="1:9">
      <c r="A700" s="5"/>
      <c r="B700" s="5"/>
      <c r="C700" s="5"/>
      <c r="D700" s="5"/>
      <c r="E700" s="5"/>
      <c r="F700" s="5"/>
      <c r="G700" s="5"/>
      <c r="H700" s="5"/>
      <c r="I700" s="1279"/>
    </row>
    <row r="701" spans="1:9">
      <c r="A701" s="5"/>
      <c r="B701" s="5"/>
      <c r="C701" s="5"/>
      <c r="D701" s="5"/>
      <c r="E701" s="5"/>
      <c r="F701" s="5"/>
      <c r="G701" s="5"/>
      <c r="H701" s="5"/>
      <c r="I701" s="1279"/>
    </row>
    <row r="702" spans="1:9">
      <c r="A702" s="5"/>
      <c r="B702" s="5"/>
      <c r="C702" s="5"/>
      <c r="D702" s="5"/>
      <c r="E702" s="5"/>
      <c r="F702" s="5"/>
      <c r="G702" s="5"/>
      <c r="H702" s="5"/>
      <c r="I702" s="1279"/>
    </row>
    <row r="703" spans="1:9">
      <c r="A703" s="5"/>
      <c r="B703" s="5"/>
      <c r="C703" s="5"/>
      <c r="D703" s="5"/>
      <c r="E703" s="5"/>
      <c r="F703" s="5"/>
      <c r="G703" s="5"/>
      <c r="H703" s="5"/>
      <c r="I703" s="1279"/>
    </row>
    <row r="704" spans="1:9">
      <c r="A704" s="5"/>
      <c r="B704" s="5"/>
      <c r="C704" s="5"/>
      <c r="D704" s="5"/>
      <c r="E704" s="5"/>
      <c r="F704" s="5"/>
      <c r="G704" s="5"/>
      <c r="H704" s="5"/>
      <c r="I704" s="1279"/>
    </row>
    <row r="705" spans="1:9">
      <c r="A705" s="5"/>
      <c r="B705" s="5"/>
      <c r="C705" s="5"/>
      <c r="D705" s="5"/>
      <c r="E705" s="5"/>
      <c r="F705" s="5"/>
      <c r="G705" s="5"/>
      <c r="H705" s="5"/>
      <c r="I705" s="1279"/>
    </row>
    <row r="706" spans="1:9">
      <c r="A706" s="5"/>
      <c r="B706" s="5"/>
      <c r="C706" s="5"/>
      <c r="D706" s="5"/>
      <c r="E706" s="5"/>
      <c r="F706" s="5"/>
      <c r="G706" s="5"/>
      <c r="H706" s="5"/>
      <c r="I706" s="1279"/>
    </row>
    <row r="707" spans="1:9">
      <c r="A707" s="5"/>
      <c r="B707" s="5"/>
      <c r="C707" s="5"/>
      <c r="D707" s="5"/>
      <c r="E707" s="5"/>
      <c r="F707" s="5"/>
      <c r="G707" s="5"/>
      <c r="H707" s="5"/>
      <c r="I707" s="1279"/>
    </row>
    <row r="708" spans="1:9">
      <c r="A708" s="5"/>
      <c r="B708" s="5"/>
      <c r="C708" s="5"/>
      <c r="D708" s="5"/>
      <c r="E708" s="5"/>
      <c r="F708" s="5"/>
      <c r="G708" s="5"/>
      <c r="H708" s="5"/>
      <c r="I708" s="1279"/>
    </row>
    <row r="709" spans="1:9">
      <c r="A709" s="5"/>
      <c r="B709" s="5"/>
      <c r="C709" s="5"/>
      <c r="D709" s="5"/>
      <c r="E709" s="5"/>
      <c r="F709" s="5"/>
      <c r="G709" s="5"/>
      <c r="H709" s="5"/>
      <c r="I709" s="1279"/>
    </row>
    <row r="710" spans="1:9">
      <c r="A710" s="5"/>
      <c r="B710" s="5"/>
      <c r="C710" s="5"/>
      <c r="D710" s="5"/>
      <c r="E710" s="5"/>
      <c r="F710" s="5"/>
      <c r="G710" s="5"/>
      <c r="H710" s="5"/>
      <c r="I710" s="1279"/>
    </row>
    <row r="711" spans="1:9">
      <c r="A711" s="5"/>
      <c r="B711" s="5"/>
      <c r="C711" s="5"/>
      <c r="D711" s="5"/>
      <c r="E711" s="5"/>
      <c r="F711" s="5"/>
      <c r="G711" s="5"/>
      <c r="H711" s="5"/>
      <c r="I711" s="1279"/>
    </row>
    <row r="712" spans="1:9">
      <c r="A712" s="5"/>
      <c r="B712" s="5"/>
      <c r="C712" s="5"/>
      <c r="D712" s="5"/>
      <c r="E712" s="5"/>
      <c r="F712" s="5"/>
      <c r="G712" s="5"/>
      <c r="H712" s="5"/>
      <c r="I712" s="1279"/>
    </row>
    <row r="713" spans="1:9">
      <c r="A713" s="5"/>
      <c r="B713" s="5"/>
      <c r="C713" s="5"/>
      <c r="D713" s="5"/>
      <c r="E713" s="5"/>
      <c r="F713" s="5"/>
      <c r="G713" s="5"/>
      <c r="H713" s="5"/>
      <c r="I713" s="1279"/>
    </row>
    <row r="714" spans="1:9">
      <c r="A714" s="5"/>
      <c r="B714" s="5"/>
      <c r="C714" s="5"/>
      <c r="D714" s="5"/>
      <c r="E714" s="5"/>
      <c r="F714" s="5"/>
      <c r="G714" s="5"/>
      <c r="H714" s="5"/>
      <c r="I714" s="1279"/>
    </row>
    <row r="715" spans="1:9">
      <c r="A715" s="5"/>
      <c r="B715" s="5"/>
      <c r="C715" s="5"/>
      <c r="D715" s="5"/>
      <c r="E715" s="5"/>
      <c r="F715" s="5"/>
      <c r="G715" s="5"/>
      <c r="H715" s="5"/>
      <c r="I715" s="1279"/>
    </row>
    <row r="716" spans="1:9">
      <c r="A716" s="5"/>
      <c r="B716" s="5"/>
      <c r="C716" s="5"/>
      <c r="D716" s="5"/>
      <c r="E716" s="5"/>
      <c r="F716" s="5"/>
      <c r="G716" s="5"/>
      <c r="H716" s="5"/>
      <c r="I716" s="1279"/>
    </row>
    <row r="717" spans="1:9">
      <c r="A717" s="5"/>
      <c r="B717" s="5"/>
      <c r="C717" s="5"/>
      <c r="D717" s="5"/>
      <c r="E717" s="5"/>
      <c r="F717" s="5"/>
      <c r="G717" s="5"/>
      <c r="H717" s="5"/>
      <c r="I717" s="1279"/>
    </row>
    <row r="718" spans="1:9">
      <c r="A718" s="5"/>
      <c r="B718" s="5"/>
      <c r="C718" s="5"/>
      <c r="D718" s="5"/>
      <c r="E718" s="5"/>
      <c r="F718" s="5"/>
      <c r="G718" s="5"/>
      <c r="H718" s="5"/>
      <c r="I718" s="1279"/>
    </row>
    <row r="719" spans="1:9">
      <c r="A719" s="5"/>
      <c r="B719" s="5"/>
      <c r="C719" s="5"/>
      <c r="D719" s="5"/>
      <c r="E719" s="5"/>
      <c r="F719" s="5"/>
      <c r="G719" s="5"/>
      <c r="H719" s="5"/>
      <c r="I719" s="1279"/>
    </row>
    <row r="720" spans="1:9">
      <c r="A720" s="5"/>
      <c r="B720" s="5"/>
      <c r="C720" s="5"/>
      <c r="D720" s="5"/>
      <c r="E720" s="5"/>
      <c r="F720" s="5"/>
      <c r="G720" s="5"/>
      <c r="H720" s="5"/>
      <c r="I720" s="1279"/>
    </row>
    <row r="721" spans="1:9">
      <c r="A721" s="5"/>
      <c r="B721" s="5"/>
      <c r="C721" s="5"/>
      <c r="D721" s="5"/>
      <c r="E721" s="5"/>
      <c r="F721" s="5"/>
      <c r="G721" s="5"/>
      <c r="H721" s="5"/>
      <c r="I721" s="1279"/>
    </row>
    <row r="722" spans="1:9">
      <c r="A722" s="5"/>
      <c r="B722" s="5"/>
      <c r="C722" s="5"/>
      <c r="D722" s="5"/>
      <c r="E722" s="5"/>
      <c r="F722" s="5"/>
      <c r="G722" s="5"/>
      <c r="H722" s="5"/>
      <c r="I722" s="1279"/>
    </row>
    <row r="723" spans="1:9">
      <c r="A723" s="5"/>
      <c r="B723" s="5"/>
      <c r="C723" s="5"/>
      <c r="D723" s="5"/>
      <c r="E723" s="5"/>
      <c r="F723" s="5"/>
      <c r="G723" s="5"/>
      <c r="H723" s="5"/>
      <c r="I723" s="1279"/>
    </row>
    <row r="724" spans="1:9">
      <c r="A724" s="5"/>
      <c r="B724" s="5"/>
      <c r="C724" s="5"/>
      <c r="D724" s="5"/>
      <c r="E724" s="5"/>
      <c r="F724" s="5"/>
      <c r="G724" s="5"/>
      <c r="H724" s="5"/>
      <c r="I724" s="1279"/>
    </row>
    <row r="725" spans="1:9">
      <c r="A725" s="5"/>
      <c r="B725" s="5"/>
      <c r="C725" s="5"/>
      <c r="D725" s="5"/>
      <c r="E725" s="5"/>
      <c r="F725" s="5"/>
      <c r="G725" s="5"/>
      <c r="H725" s="5"/>
      <c r="I725" s="1279"/>
    </row>
    <row r="726" spans="1:9">
      <c r="A726" s="5"/>
      <c r="B726" s="5"/>
      <c r="C726" s="5"/>
      <c r="D726" s="5"/>
      <c r="E726" s="5"/>
      <c r="F726" s="5"/>
      <c r="G726" s="5"/>
      <c r="H726" s="5"/>
      <c r="I726" s="1279"/>
    </row>
    <row r="727" spans="1:9">
      <c r="A727" s="5"/>
      <c r="B727" s="5"/>
      <c r="C727" s="5"/>
      <c r="D727" s="5"/>
      <c r="E727" s="5"/>
      <c r="F727" s="5"/>
      <c r="G727" s="5"/>
      <c r="H727" s="5"/>
      <c r="I727" s="1279"/>
    </row>
    <row r="728" spans="1:9">
      <c r="A728" s="5"/>
      <c r="B728" s="5"/>
      <c r="C728" s="5"/>
      <c r="D728" s="5"/>
      <c r="E728" s="5"/>
      <c r="F728" s="5"/>
      <c r="G728" s="5"/>
      <c r="H728" s="5"/>
      <c r="I728" s="1279"/>
    </row>
    <row r="729" spans="1:9">
      <c r="A729" s="5"/>
      <c r="B729" s="5"/>
      <c r="C729" s="5"/>
      <c r="D729" s="5"/>
      <c r="E729" s="5"/>
      <c r="F729" s="5"/>
      <c r="G729" s="5"/>
      <c r="H729" s="5"/>
      <c r="I729" s="1279"/>
    </row>
    <row r="730" spans="1:9">
      <c r="A730" s="5"/>
      <c r="B730" s="5"/>
      <c r="C730" s="5"/>
      <c r="D730" s="5"/>
      <c r="E730" s="5"/>
      <c r="F730" s="5"/>
      <c r="G730" s="5"/>
      <c r="H730" s="5"/>
      <c r="I730" s="1279"/>
    </row>
    <row r="731" spans="1:9">
      <c r="A731" s="5"/>
      <c r="B731" s="5"/>
      <c r="C731" s="5"/>
      <c r="D731" s="5"/>
      <c r="E731" s="5"/>
      <c r="F731" s="5"/>
      <c r="G731" s="5"/>
      <c r="H731" s="5"/>
      <c r="I731" s="1279"/>
    </row>
    <row r="732" spans="1:9">
      <c r="A732" s="5"/>
      <c r="B732" s="5"/>
      <c r="C732" s="5"/>
      <c r="D732" s="5"/>
      <c r="E732" s="5"/>
      <c r="F732" s="5"/>
      <c r="G732" s="5"/>
      <c r="H732" s="5"/>
      <c r="I732" s="1279"/>
    </row>
    <row r="733" spans="1:9">
      <c r="A733" s="5"/>
      <c r="B733" s="5"/>
      <c r="C733" s="5"/>
      <c r="D733" s="5"/>
      <c r="E733" s="5"/>
      <c r="F733" s="5"/>
      <c r="G733" s="5"/>
      <c r="H733" s="5"/>
      <c r="I733" s="1279"/>
    </row>
    <row r="734" spans="1:9">
      <c r="A734" s="5"/>
      <c r="B734" s="5"/>
      <c r="C734" s="5"/>
      <c r="D734" s="5"/>
      <c r="E734" s="5"/>
      <c r="F734" s="5"/>
      <c r="G734" s="5"/>
      <c r="H734" s="5"/>
      <c r="I734" s="1279"/>
    </row>
    <row r="735" spans="1:9">
      <c r="A735" s="5"/>
      <c r="B735" s="5"/>
      <c r="C735" s="5"/>
      <c r="D735" s="5"/>
      <c r="E735" s="5"/>
      <c r="F735" s="5"/>
      <c r="G735" s="5"/>
      <c r="H735" s="5"/>
      <c r="I735" s="1279"/>
    </row>
    <row r="736" spans="1:9">
      <c r="A736" s="5"/>
      <c r="B736" s="5"/>
      <c r="C736" s="5"/>
      <c r="D736" s="5"/>
      <c r="E736" s="5"/>
      <c r="F736" s="5"/>
      <c r="G736" s="5"/>
      <c r="H736" s="5"/>
      <c r="I736" s="1279"/>
    </row>
    <row r="737" spans="1:9">
      <c r="A737" s="5"/>
      <c r="B737" s="5"/>
      <c r="C737" s="5"/>
      <c r="D737" s="5"/>
      <c r="E737" s="5"/>
      <c r="F737" s="5"/>
      <c r="G737" s="5"/>
      <c r="H737" s="5"/>
      <c r="I737" s="1279"/>
    </row>
    <row r="738" spans="1:9">
      <c r="A738" s="5"/>
      <c r="B738" s="5"/>
      <c r="C738" s="5"/>
      <c r="D738" s="5"/>
      <c r="E738" s="5"/>
      <c r="F738" s="5"/>
      <c r="G738" s="5"/>
      <c r="H738" s="5"/>
      <c r="I738" s="1279"/>
    </row>
    <row r="739" spans="1:9">
      <c r="A739" s="5"/>
      <c r="B739" s="5"/>
      <c r="C739" s="5"/>
      <c r="D739" s="5"/>
      <c r="E739" s="5"/>
      <c r="F739" s="5"/>
      <c r="G739" s="5"/>
      <c r="H739" s="5"/>
      <c r="I739" s="1279"/>
    </row>
    <row r="740" spans="1:9">
      <c r="A740" s="5"/>
      <c r="B740" s="5"/>
      <c r="C740" s="5"/>
      <c r="D740" s="5"/>
      <c r="E740" s="5"/>
      <c r="F740" s="5"/>
      <c r="G740" s="5"/>
      <c r="H740" s="5"/>
      <c r="I740" s="1279"/>
    </row>
    <row r="741" spans="1:9">
      <c r="A741" s="5"/>
      <c r="B741" s="5"/>
      <c r="C741" s="5"/>
      <c r="D741" s="5"/>
      <c r="E741" s="5"/>
      <c r="F741" s="5"/>
      <c r="G741" s="5"/>
      <c r="H741" s="5"/>
      <c r="I741" s="1279"/>
    </row>
    <row r="742" spans="1:9">
      <c r="A742" s="5"/>
      <c r="B742" s="5"/>
      <c r="C742" s="5"/>
      <c r="D742" s="5"/>
      <c r="E742" s="5"/>
      <c r="F742" s="5"/>
      <c r="G742" s="5"/>
      <c r="H742" s="5"/>
      <c r="I742" s="1279"/>
    </row>
    <row r="743" spans="1:9">
      <c r="A743" s="5"/>
      <c r="B743" s="5"/>
      <c r="C743" s="5"/>
      <c r="D743" s="5"/>
      <c r="E743" s="5"/>
      <c r="F743" s="5"/>
      <c r="G743" s="5"/>
      <c r="H743" s="5"/>
      <c r="I743" s="1279"/>
    </row>
    <row r="744" spans="1:9">
      <c r="A744" s="5"/>
      <c r="B744" s="5"/>
      <c r="C744" s="5"/>
      <c r="D744" s="5"/>
      <c r="E744" s="5"/>
      <c r="F744" s="5"/>
      <c r="G744" s="5"/>
      <c r="H744" s="5"/>
      <c r="I744" s="1279"/>
    </row>
    <row r="745" spans="1:9">
      <c r="A745" s="5"/>
      <c r="B745" s="5"/>
      <c r="C745" s="5"/>
      <c r="D745" s="5"/>
      <c r="E745" s="5"/>
      <c r="F745" s="5"/>
      <c r="G745" s="5"/>
      <c r="H745" s="5"/>
      <c r="I745" s="1279"/>
    </row>
    <row r="746" spans="1:9">
      <c r="A746" s="5"/>
      <c r="B746" s="5"/>
      <c r="C746" s="5"/>
      <c r="D746" s="5"/>
      <c r="E746" s="5"/>
      <c r="F746" s="5"/>
      <c r="G746" s="5"/>
      <c r="H746" s="5"/>
      <c r="I746" s="1279"/>
    </row>
    <row r="747" spans="1:9">
      <c r="A747" s="5"/>
      <c r="B747" s="5"/>
      <c r="C747" s="5"/>
      <c r="D747" s="5"/>
      <c r="E747" s="5"/>
      <c r="F747" s="5"/>
      <c r="G747" s="5"/>
      <c r="H747" s="5"/>
      <c r="I747" s="1279"/>
    </row>
    <row r="748" spans="1:9">
      <c r="A748" s="5"/>
      <c r="B748" s="5"/>
      <c r="C748" s="5"/>
      <c r="D748" s="5"/>
      <c r="E748" s="5"/>
      <c r="F748" s="5"/>
      <c r="G748" s="5"/>
      <c r="H748" s="5"/>
      <c r="I748" s="1279"/>
    </row>
    <row r="749" spans="1:9">
      <c r="A749" s="5"/>
      <c r="B749" s="5"/>
      <c r="C749" s="5"/>
      <c r="D749" s="5"/>
      <c r="E749" s="5"/>
      <c r="F749" s="5"/>
      <c r="G749" s="5"/>
      <c r="H749" s="5"/>
      <c r="I749" s="1279"/>
    </row>
    <row r="750" spans="1:9">
      <c r="A750" s="5"/>
      <c r="B750" s="5"/>
      <c r="C750" s="5"/>
      <c r="D750" s="5"/>
      <c r="E750" s="5"/>
      <c r="F750" s="5"/>
      <c r="G750" s="5"/>
      <c r="H750" s="5"/>
      <c r="I750" s="1279"/>
    </row>
    <row r="751" spans="1:9">
      <c r="A751" s="5"/>
      <c r="B751" s="5"/>
      <c r="C751" s="5"/>
      <c r="D751" s="5"/>
      <c r="E751" s="5"/>
      <c r="F751" s="5"/>
      <c r="G751" s="5"/>
      <c r="H751" s="5"/>
      <c r="I751" s="1279"/>
    </row>
    <row r="752" spans="1:9">
      <c r="A752" s="5"/>
      <c r="B752" s="5"/>
      <c r="C752" s="5"/>
      <c r="D752" s="5"/>
      <c r="E752" s="5"/>
      <c r="F752" s="5"/>
      <c r="G752" s="5"/>
      <c r="H752" s="5"/>
      <c r="I752" s="1279"/>
    </row>
    <row r="753" spans="1:9">
      <c r="A753" s="5"/>
      <c r="B753" s="5"/>
      <c r="C753" s="5"/>
      <c r="D753" s="5"/>
      <c r="E753" s="5"/>
      <c r="F753" s="5"/>
      <c r="G753" s="5"/>
      <c r="H753" s="5"/>
      <c r="I753" s="1279"/>
    </row>
    <row r="754" spans="1:9">
      <c r="A754" s="5"/>
      <c r="B754" s="5"/>
      <c r="C754" s="5"/>
      <c r="D754" s="5"/>
      <c r="E754" s="5"/>
      <c r="F754" s="5"/>
      <c r="G754" s="5"/>
      <c r="H754" s="5"/>
      <c r="I754" s="1279"/>
    </row>
    <row r="755" spans="1:9">
      <c r="A755" s="5"/>
      <c r="B755" s="5"/>
      <c r="C755" s="5"/>
      <c r="D755" s="5"/>
      <c r="E755" s="5"/>
      <c r="F755" s="5"/>
      <c r="G755" s="5"/>
      <c r="H755" s="5"/>
      <c r="I755" s="1279"/>
    </row>
    <row r="756" spans="1:9">
      <c r="A756" s="5"/>
      <c r="B756" s="5"/>
      <c r="C756" s="5"/>
      <c r="D756" s="5"/>
      <c r="E756" s="5"/>
      <c r="F756" s="5"/>
      <c r="G756" s="5"/>
      <c r="H756" s="5"/>
      <c r="I756" s="1279"/>
    </row>
    <row r="757" spans="1:9">
      <c r="A757" s="5"/>
      <c r="B757" s="5"/>
      <c r="C757" s="5"/>
      <c r="D757" s="5"/>
      <c r="E757" s="5"/>
      <c r="F757" s="5"/>
      <c r="G757" s="5"/>
      <c r="H757" s="5"/>
      <c r="I757" s="1279"/>
    </row>
    <row r="758" spans="1:9">
      <c r="A758" s="5"/>
      <c r="B758" s="5"/>
      <c r="C758" s="5"/>
      <c r="D758" s="5"/>
      <c r="E758" s="5"/>
      <c r="F758" s="5"/>
      <c r="G758" s="5"/>
      <c r="H758" s="5"/>
      <c r="I758" s="1279"/>
    </row>
    <row r="759" spans="1:9">
      <c r="A759" s="5"/>
      <c r="B759" s="5"/>
      <c r="C759" s="5"/>
      <c r="D759" s="5"/>
      <c r="E759" s="5"/>
      <c r="F759" s="5"/>
      <c r="G759" s="5"/>
      <c r="H759" s="5"/>
      <c r="I759" s="1279"/>
    </row>
    <row r="760" spans="1:9">
      <c r="A760" s="5"/>
      <c r="B760" s="5"/>
      <c r="C760" s="5"/>
      <c r="D760" s="5"/>
      <c r="E760" s="5"/>
      <c r="F760" s="5"/>
      <c r="G760" s="5"/>
      <c r="H760" s="5"/>
      <c r="I760" s="1279"/>
    </row>
    <row r="761" spans="1:9">
      <c r="A761" s="5"/>
      <c r="B761" s="5"/>
      <c r="C761" s="5"/>
      <c r="D761" s="5"/>
      <c r="E761" s="5"/>
      <c r="F761" s="5"/>
      <c r="G761" s="5"/>
      <c r="H761" s="5"/>
      <c r="I761" s="1279"/>
    </row>
    <row r="762" spans="1:9">
      <c r="A762" s="5"/>
      <c r="B762" s="5"/>
      <c r="C762" s="5"/>
      <c r="D762" s="5"/>
      <c r="E762" s="5"/>
      <c r="F762" s="5"/>
      <c r="G762" s="5"/>
      <c r="H762" s="5"/>
      <c r="I762" s="1279"/>
    </row>
    <row r="763" spans="1:9">
      <c r="A763" s="5"/>
      <c r="B763" s="5"/>
      <c r="C763" s="5"/>
      <c r="D763" s="5"/>
      <c r="E763" s="5"/>
      <c r="F763" s="5"/>
      <c r="G763" s="5"/>
      <c r="H763" s="5"/>
      <c r="I763" s="1279"/>
    </row>
    <row r="764" spans="1:9">
      <c r="A764" s="5"/>
      <c r="B764" s="5"/>
      <c r="C764" s="5"/>
      <c r="D764" s="5"/>
      <c r="E764" s="5"/>
      <c r="F764" s="5"/>
      <c r="G764" s="5"/>
      <c r="H764" s="5"/>
      <c r="I764" s="1279"/>
    </row>
    <row r="765" spans="1:9">
      <c r="A765" s="5"/>
      <c r="B765" s="5"/>
      <c r="C765" s="5"/>
      <c r="D765" s="5"/>
      <c r="E765" s="5"/>
      <c r="F765" s="5"/>
      <c r="G765" s="5"/>
      <c r="H765" s="5"/>
      <c r="I765" s="1279"/>
    </row>
    <row r="766" spans="1:9">
      <c r="A766" s="5"/>
      <c r="B766" s="5"/>
      <c r="C766" s="5"/>
      <c r="D766" s="5"/>
      <c r="E766" s="5"/>
      <c r="F766" s="5"/>
      <c r="G766" s="5"/>
      <c r="H766" s="5"/>
      <c r="I766" s="1279"/>
    </row>
    <row r="767" spans="1:9">
      <c r="A767" s="5"/>
      <c r="B767" s="5"/>
      <c r="C767" s="5"/>
      <c r="D767" s="5"/>
      <c r="E767" s="5"/>
      <c r="F767" s="5"/>
      <c r="G767" s="5"/>
      <c r="H767" s="5"/>
      <c r="I767" s="1279"/>
    </row>
    <row r="768" spans="1:9">
      <c r="A768" s="5"/>
      <c r="B768" s="5"/>
      <c r="C768" s="5"/>
      <c r="D768" s="5"/>
      <c r="E768" s="5"/>
      <c r="F768" s="5"/>
      <c r="G768" s="5"/>
      <c r="H768" s="5"/>
      <c r="I768" s="1279"/>
    </row>
    <row r="769" spans="1:9">
      <c r="A769" s="5"/>
      <c r="B769" s="5"/>
      <c r="C769" s="5"/>
      <c r="D769" s="5"/>
      <c r="E769" s="5"/>
      <c r="F769" s="5"/>
      <c r="G769" s="5"/>
      <c r="H769" s="5"/>
      <c r="I769" s="1279"/>
    </row>
    <row r="770" spans="1:9">
      <c r="A770" s="5"/>
      <c r="B770" s="5"/>
      <c r="C770" s="5"/>
      <c r="D770" s="5"/>
      <c r="E770" s="5"/>
      <c r="F770" s="5"/>
      <c r="G770" s="5"/>
      <c r="H770" s="5"/>
      <c r="I770" s="1279"/>
    </row>
    <row r="771" spans="1:9">
      <c r="A771" s="5"/>
      <c r="B771" s="5"/>
      <c r="C771" s="5"/>
      <c r="D771" s="5"/>
      <c r="E771" s="5"/>
      <c r="F771" s="5"/>
      <c r="G771" s="5"/>
      <c r="H771" s="5"/>
      <c r="I771" s="1279"/>
    </row>
    <row r="772" spans="1:9">
      <c r="A772" s="5"/>
      <c r="B772" s="5"/>
      <c r="C772" s="5"/>
      <c r="D772" s="5"/>
      <c r="E772" s="5"/>
      <c r="F772" s="5"/>
      <c r="G772" s="5"/>
      <c r="H772" s="5"/>
      <c r="I772" s="1279"/>
    </row>
    <row r="773" spans="1:9">
      <c r="A773" s="5"/>
      <c r="B773" s="5"/>
      <c r="C773" s="5"/>
      <c r="D773" s="5"/>
      <c r="E773" s="5"/>
      <c r="F773" s="5"/>
      <c r="G773" s="5"/>
      <c r="H773" s="5"/>
      <c r="I773" s="1279"/>
    </row>
    <row r="774" spans="1:9">
      <c r="A774" s="5"/>
      <c r="B774" s="5"/>
      <c r="C774" s="5"/>
      <c r="D774" s="5"/>
      <c r="E774" s="5"/>
      <c r="F774" s="5"/>
      <c r="G774" s="5"/>
      <c r="H774" s="5"/>
      <c r="I774" s="1279"/>
    </row>
    <row r="775" spans="1:9">
      <c r="A775" s="5"/>
      <c r="B775" s="5"/>
      <c r="C775" s="5"/>
      <c r="D775" s="5"/>
      <c r="E775" s="5"/>
      <c r="F775" s="5"/>
      <c r="G775" s="5"/>
      <c r="H775" s="5"/>
      <c r="I775" s="1279"/>
    </row>
    <row r="776" spans="1:9">
      <c r="A776" s="5"/>
      <c r="B776" s="5"/>
      <c r="C776" s="5"/>
      <c r="D776" s="5"/>
      <c r="E776" s="5"/>
      <c r="F776" s="5"/>
      <c r="G776" s="5"/>
      <c r="H776" s="5"/>
      <c r="I776" s="1279"/>
    </row>
    <row r="777" spans="1:9">
      <c r="A777" s="5"/>
      <c r="B777" s="5"/>
      <c r="C777" s="5"/>
      <c r="D777" s="5"/>
      <c r="E777" s="5"/>
      <c r="F777" s="5"/>
      <c r="G777" s="5"/>
      <c r="H777" s="5"/>
      <c r="I777" s="1279"/>
    </row>
    <row r="778" spans="1:9">
      <c r="A778" s="5"/>
      <c r="B778" s="5"/>
      <c r="C778" s="5"/>
      <c r="D778" s="5"/>
      <c r="E778" s="5"/>
      <c r="F778" s="5"/>
      <c r="G778" s="5"/>
      <c r="H778" s="5"/>
      <c r="I778" s="1279"/>
    </row>
    <row r="779" spans="1:9">
      <c r="A779" s="5"/>
      <c r="B779" s="5"/>
      <c r="C779" s="5"/>
      <c r="D779" s="5"/>
      <c r="E779" s="5"/>
      <c r="F779" s="5"/>
      <c r="G779" s="5"/>
      <c r="H779" s="5"/>
      <c r="I779" s="1279"/>
    </row>
    <row r="780" spans="1:9">
      <c r="A780" s="5"/>
      <c r="B780" s="5"/>
      <c r="C780" s="5"/>
      <c r="D780" s="5"/>
      <c r="E780" s="5"/>
      <c r="F780" s="5"/>
      <c r="G780" s="5"/>
      <c r="H780" s="5"/>
      <c r="I780" s="1279"/>
    </row>
    <row r="781" spans="1:9">
      <c r="A781" s="5"/>
      <c r="B781" s="5"/>
      <c r="C781" s="5"/>
      <c r="D781" s="5"/>
      <c r="E781" s="5"/>
      <c r="F781" s="5"/>
      <c r="G781" s="5"/>
      <c r="H781" s="5"/>
      <c r="I781" s="1279"/>
    </row>
    <row r="782" spans="1:9">
      <c r="A782" s="5"/>
      <c r="B782" s="5"/>
      <c r="C782" s="5"/>
      <c r="D782" s="5"/>
      <c r="E782" s="5"/>
      <c r="F782" s="5"/>
      <c r="G782" s="5"/>
      <c r="H782" s="5"/>
      <c r="I782" s="1279"/>
    </row>
    <row r="783" spans="1:9">
      <c r="A783" s="5"/>
      <c r="B783" s="5"/>
      <c r="C783" s="5"/>
      <c r="D783" s="5"/>
      <c r="E783" s="5"/>
      <c r="F783" s="5"/>
      <c r="G783" s="5"/>
      <c r="H783" s="5"/>
      <c r="I783" s="1279"/>
    </row>
    <row r="784" spans="1:9">
      <c r="A784" s="5"/>
      <c r="B784" s="5"/>
      <c r="C784" s="5"/>
      <c r="D784" s="5"/>
      <c r="E784" s="5"/>
      <c r="F784" s="5"/>
      <c r="G784" s="5"/>
      <c r="H784" s="5"/>
      <c r="I784" s="1279"/>
    </row>
    <row r="785" spans="1:9">
      <c r="A785" s="5"/>
      <c r="B785" s="5"/>
      <c r="C785" s="5"/>
      <c r="D785" s="5"/>
      <c r="E785" s="5"/>
      <c r="F785" s="5"/>
      <c r="G785" s="5"/>
      <c r="H785" s="5"/>
      <c r="I785" s="1279"/>
    </row>
    <row r="786" spans="1:9">
      <c r="A786" s="5"/>
      <c r="B786" s="5"/>
      <c r="C786" s="5"/>
      <c r="D786" s="5"/>
      <c r="E786" s="5"/>
      <c r="F786" s="5"/>
      <c r="G786" s="5"/>
      <c r="H786" s="5"/>
      <c r="I786" s="1279"/>
    </row>
    <row r="787" spans="1:9">
      <c r="A787" s="5"/>
      <c r="B787" s="5"/>
      <c r="C787" s="5"/>
      <c r="D787" s="5"/>
      <c r="E787" s="5"/>
      <c r="F787" s="5"/>
      <c r="G787" s="5"/>
      <c r="H787" s="5"/>
      <c r="I787" s="1279"/>
    </row>
    <row r="788" spans="1:9">
      <c r="A788" s="5"/>
      <c r="B788" s="5"/>
      <c r="C788" s="5"/>
      <c r="D788" s="5"/>
      <c r="E788" s="5"/>
      <c r="F788" s="5"/>
      <c r="G788" s="5"/>
      <c r="H788" s="5"/>
      <c r="I788" s="1279"/>
    </row>
    <row r="789" spans="1:9">
      <c r="A789" s="5"/>
      <c r="B789" s="5"/>
      <c r="C789" s="5"/>
      <c r="D789" s="5"/>
      <c r="E789" s="5"/>
      <c r="F789" s="5"/>
      <c r="G789" s="5"/>
      <c r="H789" s="5"/>
      <c r="I789" s="1279"/>
    </row>
    <row r="790" spans="1:9">
      <c r="A790" s="5"/>
      <c r="B790" s="5"/>
      <c r="C790" s="5"/>
      <c r="D790" s="5"/>
      <c r="E790" s="5"/>
      <c r="F790" s="5"/>
      <c r="G790" s="5"/>
      <c r="H790" s="5"/>
      <c r="I790" s="1279"/>
    </row>
    <row r="791" spans="1:9">
      <c r="A791" s="5"/>
      <c r="B791" s="5"/>
      <c r="C791" s="5"/>
      <c r="D791" s="5"/>
      <c r="E791" s="5"/>
      <c r="F791" s="5"/>
      <c r="G791" s="5"/>
      <c r="H791" s="5"/>
      <c r="I791" s="1279"/>
    </row>
    <row r="792" spans="1:9">
      <c r="A792" s="5"/>
      <c r="B792" s="5"/>
      <c r="C792" s="5"/>
      <c r="D792" s="5"/>
      <c r="E792" s="5"/>
      <c r="F792" s="5"/>
      <c r="G792" s="5"/>
      <c r="H792" s="5"/>
      <c r="I792" s="1279"/>
    </row>
    <row r="793" spans="1:9">
      <c r="A793" s="5"/>
      <c r="B793" s="5"/>
      <c r="C793" s="5"/>
      <c r="D793" s="5"/>
      <c r="E793" s="5"/>
      <c r="F793" s="5"/>
      <c r="G793" s="5"/>
      <c r="H793" s="5"/>
      <c r="I793" s="1279"/>
    </row>
    <row r="794" spans="1:9">
      <c r="A794" s="5"/>
      <c r="B794" s="5"/>
      <c r="C794" s="5"/>
      <c r="D794" s="5"/>
      <c r="E794" s="5"/>
      <c r="F794" s="5"/>
      <c r="G794" s="5"/>
      <c r="H794" s="5"/>
      <c r="I794" s="1279"/>
    </row>
    <row r="795" spans="1:9">
      <c r="A795" s="5"/>
      <c r="B795" s="5"/>
      <c r="C795" s="5"/>
      <c r="D795" s="5"/>
      <c r="E795" s="5"/>
      <c r="F795" s="5"/>
      <c r="G795" s="5"/>
      <c r="H795" s="5"/>
      <c r="I795" s="1279"/>
    </row>
    <row r="796" spans="1:9">
      <c r="A796" s="5"/>
      <c r="B796" s="5"/>
      <c r="C796" s="5"/>
      <c r="D796" s="5"/>
      <c r="E796" s="5"/>
      <c r="F796" s="5"/>
      <c r="G796" s="5"/>
      <c r="H796" s="5"/>
      <c r="I796" s="1279"/>
    </row>
    <row r="797" spans="1:9">
      <c r="A797" s="5"/>
      <c r="B797" s="5"/>
      <c r="C797" s="5"/>
      <c r="D797" s="5"/>
      <c r="E797" s="5"/>
      <c r="F797" s="5"/>
      <c r="G797" s="5"/>
      <c r="H797" s="5"/>
      <c r="I797" s="1279"/>
    </row>
    <row r="798" spans="1:9">
      <c r="A798" s="5"/>
      <c r="B798" s="5"/>
      <c r="C798" s="5"/>
      <c r="D798" s="5"/>
      <c r="E798" s="5"/>
      <c r="F798" s="5"/>
      <c r="G798" s="5"/>
      <c r="H798" s="5"/>
      <c r="I798" s="1279"/>
    </row>
    <row r="799" spans="1:9">
      <c r="A799" s="5"/>
      <c r="B799" s="5"/>
      <c r="C799" s="5"/>
      <c r="D799" s="5"/>
      <c r="E799" s="5"/>
      <c r="F799" s="5"/>
      <c r="G799" s="5"/>
      <c r="H799" s="5"/>
      <c r="I799" s="1279"/>
    </row>
    <row r="800" spans="1:9">
      <c r="A800" s="5"/>
      <c r="B800" s="5"/>
      <c r="C800" s="5"/>
      <c r="D800" s="5"/>
      <c r="E800" s="5"/>
      <c r="F800" s="5"/>
      <c r="G800" s="5"/>
      <c r="H800" s="5"/>
      <c r="I800" s="1279"/>
    </row>
    <row r="801" spans="1:9">
      <c r="A801" s="5"/>
      <c r="B801" s="5"/>
      <c r="C801" s="5"/>
      <c r="D801" s="5"/>
      <c r="E801" s="5"/>
      <c r="F801" s="5"/>
      <c r="G801" s="5"/>
      <c r="H801" s="5"/>
      <c r="I801" s="1279"/>
    </row>
    <row r="802" spans="1:9">
      <c r="A802" s="5"/>
      <c r="B802" s="5"/>
      <c r="C802" s="5"/>
      <c r="D802" s="5"/>
      <c r="E802" s="5"/>
      <c r="F802" s="5"/>
      <c r="G802" s="5"/>
      <c r="H802" s="5"/>
      <c r="I802" s="1279"/>
    </row>
    <row r="803" spans="1:9">
      <c r="A803" s="5"/>
      <c r="B803" s="5"/>
      <c r="C803" s="5"/>
      <c r="D803" s="5"/>
      <c r="E803" s="5"/>
      <c r="F803" s="5"/>
      <c r="G803" s="5"/>
      <c r="H803" s="5"/>
      <c r="I803" s="1279"/>
    </row>
    <row r="804" spans="1:9">
      <c r="A804" s="5"/>
      <c r="B804" s="5"/>
      <c r="C804" s="5"/>
      <c r="D804" s="5"/>
      <c r="E804" s="5"/>
      <c r="F804" s="5"/>
      <c r="G804" s="5"/>
      <c r="H804" s="5"/>
      <c r="I804" s="1279"/>
    </row>
    <row r="805" spans="1:9">
      <c r="A805" s="5"/>
      <c r="B805" s="5"/>
      <c r="C805" s="5"/>
      <c r="D805" s="5"/>
      <c r="E805" s="5"/>
      <c r="F805" s="5"/>
      <c r="G805" s="5"/>
      <c r="H805" s="5"/>
      <c r="I805" s="1279"/>
    </row>
    <row r="806" spans="1:9">
      <c r="A806" s="5"/>
      <c r="B806" s="5"/>
      <c r="C806" s="5"/>
      <c r="D806" s="5"/>
      <c r="E806" s="5"/>
      <c r="F806" s="5"/>
      <c r="G806" s="5"/>
      <c r="H806" s="5"/>
      <c r="I806" s="1279"/>
    </row>
    <row r="807" spans="1:9">
      <c r="A807" s="5"/>
      <c r="B807" s="5"/>
      <c r="C807" s="5"/>
      <c r="D807" s="5"/>
      <c r="E807" s="5"/>
      <c r="F807" s="5"/>
      <c r="G807" s="5"/>
      <c r="H807" s="5"/>
      <c r="I807" s="1279"/>
    </row>
    <row r="808" spans="1:9">
      <c r="A808" s="5"/>
      <c r="B808" s="5"/>
      <c r="C808" s="5"/>
      <c r="D808" s="5"/>
      <c r="E808" s="5"/>
      <c r="F808" s="5"/>
      <c r="G808" s="5"/>
      <c r="H808" s="5"/>
      <c r="I808" s="1279"/>
    </row>
    <row r="809" spans="1:9">
      <c r="A809" s="5"/>
      <c r="B809" s="5"/>
      <c r="C809" s="5"/>
      <c r="D809" s="5"/>
      <c r="E809" s="5"/>
      <c r="F809" s="5"/>
      <c r="G809" s="5"/>
      <c r="H809" s="5"/>
      <c r="I809" s="1279"/>
    </row>
    <row r="810" spans="1:9">
      <c r="A810" s="5"/>
      <c r="B810" s="5"/>
      <c r="C810" s="5"/>
      <c r="D810" s="5"/>
      <c r="E810" s="5"/>
      <c r="F810" s="5"/>
      <c r="G810" s="5"/>
      <c r="H810" s="5"/>
      <c r="I810" s="1279"/>
    </row>
    <row r="811" spans="1:9">
      <c r="A811" s="5"/>
      <c r="B811" s="5"/>
      <c r="C811" s="5"/>
      <c r="D811" s="5"/>
      <c r="E811" s="5"/>
      <c r="F811" s="5"/>
      <c r="G811" s="5"/>
      <c r="H811" s="5"/>
      <c r="I811" s="1279"/>
    </row>
    <row r="812" spans="1:9">
      <c r="A812" s="5"/>
      <c r="B812" s="5"/>
      <c r="C812" s="5"/>
      <c r="D812" s="5"/>
      <c r="E812" s="5"/>
      <c r="F812" s="5"/>
      <c r="G812" s="5"/>
      <c r="H812" s="5"/>
      <c r="I812" s="1279"/>
    </row>
    <row r="813" spans="1:9">
      <c r="A813" s="5"/>
      <c r="B813" s="5"/>
      <c r="C813" s="5"/>
      <c r="D813" s="5"/>
      <c r="E813" s="5"/>
      <c r="F813" s="5"/>
      <c r="G813" s="5"/>
      <c r="H813" s="5"/>
      <c r="I813" s="1279"/>
    </row>
    <row r="814" spans="1:9">
      <c r="A814" s="5"/>
      <c r="B814" s="5"/>
      <c r="C814" s="5"/>
      <c r="D814" s="5"/>
      <c r="E814" s="5"/>
      <c r="F814" s="5"/>
      <c r="G814" s="5"/>
      <c r="H814" s="5"/>
      <c r="I814" s="1279"/>
    </row>
    <row r="815" spans="1:9">
      <c r="A815" s="5"/>
      <c r="B815" s="5"/>
      <c r="C815" s="5"/>
      <c r="D815" s="5"/>
      <c r="E815" s="5"/>
      <c r="F815" s="5"/>
      <c r="G815" s="5"/>
      <c r="H815" s="5"/>
      <c r="I815" s="1279"/>
    </row>
    <row r="816" spans="1:9">
      <c r="A816" s="5"/>
      <c r="B816" s="5"/>
      <c r="C816" s="5"/>
      <c r="D816" s="5"/>
      <c r="E816" s="5"/>
      <c r="F816" s="5"/>
      <c r="G816" s="5"/>
      <c r="H816" s="5"/>
      <c r="I816" s="1279"/>
    </row>
    <row r="817" spans="1:9">
      <c r="A817" s="5"/>
      <c r="B817" s="5"/>
      <c r="C817" s="5"/>
      <c r="D817" s="5"/>
      <c r="E817" s="5"/>
      <c r="F817" s="5"/>
      <c r="G817" s="5"/>
      <c r="H817" s="5"/>
      <c r="I817" s="1279"/>
    </row>
    <row r="818" spans="1:9">
      <c r="A818" s="5"/>
      <c r="B818" s="5"/>
      <c r="C818" s="5"/>
      <c r="D818" s="5"/>
      <c r="E818" s="5"/>
      <c r="F818" s="5"/>
      <c r="G818" s="5"/>
      <c r="H818" s="5"/>
      <c r="I818" s="1279"/>
    </row>
    <row r="819" spans="1:9">
      <c r="A819" s="5"/>
      <c r="B819" s="5"/>
      <c r="C819" s="5"/>
      <c r="D819" s="5"/>
      <c r="E819" s="5"/>
      <c r="F819" s="5"/>
      <c r="G819" s="5"/>
      <c r="H819" s="5"/>
      <c r="I819" s="1279"/>
    </row>
    <row r="820" spans="1:9">
      <c r="A820" s="5"/>
      <c r="B820" s="5"/>
      <c r="C820" s="5"/>
      <c r="D820" s="5"/>
      <c r="E820" s="5"/>
      <c r="F820" s="5"/>
      <c r="G820" s="5"/>
      <c r="H820" s="5"/>
      <c r="I820" s="1279"/>
    </row>
    <row r="821" spans="1:9">
      <c r="A821" s="5"/>
      <c r="B821" s="5"/>
      <c r="C821" s="5"/>
      <c r="D821" s="5"/>
      <c r="E821" s="5"/>
      <c r="F821" s="5"/>
      <c r="G821" s="5"/>
      <c r="H821" s="5"/>
      <c r="I821" s="1279"/>
    </row>
    <row r="822" spans="1:9">
      <c r="A822" s="5"/>
      <c r="B822" s="5"/>
      <c r="C822" s="5"/>
      <c r="D822" s="5"/>
      <c r="E822" s="5"/>
      <c r="F822" s="5"/>
      <c r="G822" s="5"/>
      <c r="H822" s="5"/>
      <c r="I822" s="1279"/>
    </row>
    <row r="823" spans="1:9">
      <c r="A823" s="5"/>
      <c r="B823" s="5"/>
      <c r="C823" s="5"/>
      <c r="D823" s="5"/>
      <c r="E823" s="5"/>
      <c r="F823" s="5"/>
      <c r="G823" s="5"/>
      <c r="H823" s="5"/>
      <c r="I823" s="1279"/>
    </row>
    <row r="824" spans="1:9">
      <c r="A824" s="5"/>
      <c r="B824" s="5"/>
      <c r="C824" s="5"/>
      <c r="D824" s="5"/>
      <c r="E824" s="5"/>
      <c r="F824" s="5"/>
      <c r="G824" s="5"/>
      <c r="H824" s="5"/>
      <c r="I824" s="1279"/>
    </row>
    <row r="825" spans="1:9">
      <c r="A825" s="5"/>
      <c r="B825" s="5"/>
      <c r="C825" s="5"/>
      <c r="D825" s="5"/>
      <c r="E825" s="5"/>
      <c r="F825" s="5"/>
      <c r="G825" s="5"/>
      <c r="H825" s="5"/>
      <c r="I825" s="1279"/>
    </row>
    <row r="826" spans="1:9">
      <c r="A826" s="5"/>
      <c r="B826" s="5"/>
      <c r="C826" s="5"/>
      <c r="D826" s="5"/>
      <c r="E826" s="5"/>
      <c r="F826" s="5"/>
      <c r="G826" s="5"/>
      <c r="H826" s="5"/>
      <c r="I826" s="1279"/>
    </row>
    <row r="827" spans="1:9">
      <c r="A827" s="5"/>
      <c r="B827" s="5"/>
      <c r="C827" s="5"/>
      <c r="D827" s="5"/>
      <c r="E827" s="5"/>
      <c r="F827" s="5"/>
      <c r="G827" s="5"/>
      <c r="H827" s="5"/>
      <c r="I827" s="1279"/>
    </row>
    <row r="828" spans="1:9">
      <c r="A828" s="5"/>
      <c r="B828" s="5"/>
      <c r="C828" s="5"/>
      <c r="D828" s="5"/>
      <c r="E828" s="5"/>
      <c r="F828" s="5"/>
      <c r="G828" s="5"/>
      <c r="H828" s="5"/>
      <c r="I828" s="1279"/>
    </row>
    <row r="829" spans="1:9">
      <c r="A829" s="5"/>
      <c r="B829" s="5"/>
      <c r="C829" s="5"/>
      <c r="D829" s="5"/>
      <c r="E829" s="5"/>
      <c r="F829" s="5"/>
      <c r="G829" s="5"/>
      <c r="H829" s="5"/>
      <c r="I829" s="1279"/>
    </row>
    <row r="830" spans="1:9">
      <c r="A830" s="5"/>
      <c r="B830" s="5"/>
      <c r="C830" s="5"/>
      <c r="D830" s="5"/>
      <c r="E830" s="5"/>
      <c r="F830" s="5"/>
      <c r="G830" s="5"/>
      <c r="H830" s="5"/>
      <c r="I830" s="1279"/>
    </row>
    <row r="831" spans="1:9">
      <c r="A831" s="5"/>
      <c r="B831" s="5"/>
      <c r="C831" s="5"/>
      <c r="D831" s="5"/>
      <c r="E831" s="5"/>
      <c r="F831" s="5"/>
      <c r="G831" s="5"/>
      <c r="H831" s="5"/>
      <c r="I831" s="1279"/>
    </row>
    <row r="832" spans="1:9">
      <c r="A832" s="5"/>
      <c r="B832" s="5"/>
      <c r="C832" s="5"/>
      <c r="D832" s="5"/>
      <c r="E832" s="5"/>
      <c r="F832" s="5"/>
      <c r="G832" s="5"/>
      <c r="H832" s="5"/>
      <c r="I832" s="1279"/>
    </row>
    <row r="833" spans="1:9">
      <c r="A833" s="5"/>
      <c r="B833" s="5"/>
      <c r="C833" s="5"/>
      <c r="D833" s="5"/>
      <c r="E833" s="5"/>
      <c r="F833" s="5"/>
      <c r="G833" s="5"/>
      <c r="H833" s="5"/>
      <c r="I833" s="1279"/>
    </row>
    <row r="834" spans="1:9">
      <c r="A834" s="5"/>
      <c r="B834" s="5"/>
      <c r="C834" s="5"/>
      <c r="D834" s="5"/>
      <c r="E834" s="5"/>
      <c r="F834" s="5"/>
      <c r="G834" s="5"/>
      <c r="H834" s="5"/>
      <c r="I834" s="1279"/>
    </row>
    <row r="835" spans="1:9">
      <c r="A835" s="5"/>
      <c r="B835" s="5"/>
      <c r="C835" s="5"/>
      <c r="D835" s="5"/>
      <c r="E835" s="5"/>
      <c r="F835" s="5"/>
      <c r="G835" s="5"/>
      <c r="H835" s="5"/>
      <c r="I835" s="1279"/>
    </row>
    <row r="836" spans="1:9">
      <c r="A836" s="5"/>
      <c r="B836" s="5"/>
      <c r="C836" s="5"/>
      <c r="D836" s="5"/>
      <c r="E836" s="5"/>
      <c r="F836" s="5"/>
      <c r="G836" s="5"/>
      <c r="H836" s="5"/>
      <c r="I836" s="1279"/>
    </row>
    <row r="837" spans="1:9">
      <c r="A837" s="5"/>
      <c r="B837" s="5"/>
      <c r="C837" s="5"/>
      <c r="D837" s="5"/>
      <c r="E837" s="5"/>
      <c r="F837" s="5"/>
      <c r="G837" s="5"/>
      <c r="H837" s="5"/>
      <c r="I837" s="1279"/>
    </row>
    <row r="838" spans="1:9">
      <c r="A838" s="5"/>
      <c r="B838" s="5"/>
      <c r="C838" s="5"/>
      <c r="D838" s="5"/>
      <c r="E838" s="5"/>
      <c r="F838" s="5"/>
      <c r="G838" s="5"/>
      <c r="H838" s="5"/>
      <c r="I838" s="1279"/>
    </row>
    <row r="839" spans="1:9">
      <c r="A839" s="5"/>
      <c r="B839" s="5"/>
      <c r="C839" s="5"/>
      <c r="D839" s="5"/>
      <c r="E839" s="5"/>
      <c r="F839" s="5"/>
      <c r="G839" s="5"/>
      <c r="H839" s="5"/>
      <c r="I839" s="1279"/>
    </row>
    <row r="840" spans="1:9">
      <c r="A840" s="5"/>
      <c r="B840" s="5"/>
      <c r="C840" s="5"/>
      <c r="D840" s="5"/>
      <c r="E840" s="5"/>
      <c r="F840" s="5"/>
      <c r="G840" s="5"/>
      <c r="H840" s="5"/>
      <c r="I840" s="1279"/>
    </row>
    <row r="841" spans="1:9">
      <c r="A841" s="5"/>
      <c r="B841" s="5"/>
      <c r="C841" s="5"/>
      <c r="D841" s="5"/>
      <c r="E841" s="5"/>
      <c r="F841" s="5"/>
      <c r="G841" s="5"/>
      <c r="H841" s="5"/>
      <c r="I841" s="1279"/>
    </row>
    <row r="842" spans="1:9">
      <c r="A842" s="5"/>
      <c r="B842" s="5"/>
      <c r="C842" s="5"/>
      <c r="D842" s="5"/>
      <c r="E842" s="5"/>
      <c r="F842" s="5"/>
      <c r="G842" s="5"/>
      <c r="H842" s="5"/>
      <c r="I842" s="1279"/>
    </row>
    <row r="843" spans="1:9">
      <c r="A843" s="5"/>
      <c r="B843" s="5"/>
      <c r="C843" s="5"/>
      <c r="D843" s="5"/>
      <c r="E843" s="5"/>
      <c r="F843" s="5"/>
      <c r="G843" s="5"/>
      <c r="H843" s="5"/>
      <c r="I843" s="1279"/>
    </row>
    <row r="844" spans="1:9">
      <c r="A844" s="5"/>
      <c r="B844" s="5"/>
      <c r="C844" s="5"/>
      <c r="D844" s="5"/>
      <c r="E844" s="5"/>
      <c r="F844" s="5"/>
      <c r="G844" s="5"/>
      <c r="H844" s="5"/>
      <c r="I844" s="1279"/>
    </row>
    <row r="845" spans="1:9">
      <c r="A845" s="5"/>
      <c r="B845" s="5"/>
      <c r="C845" s="5"/>
      <c r="D845" s="5"/>
      <c r="E845" s="5"/>
      <c r="F845" s="5"/>
      <c r="G845" s="5"/>
      <c r="H845" s="5"/>
      <c r="I845" s="1279"/>
    </row>
    <row r="846" spans="1:9">
      <c r="A846" s="5"/>
      <c r="B846" s="5"/>
      <c r="C846" s="5"/>
      <c r="D846" s="5"/>
      <c r="E846" s="5"/>
      <c r="F846" s="5"/>
      <c r="G846" s="5"/>
      <c r="H846" s="5"/>
      <c r="I846" s="1279"/>
    </row>
    <row r="847" spans="1:9">
      <c r="A847" s="5"/>
      <c r="B847" s="5"/>
      <c r="C847" s="5"/>
      <c r="D847" s="5"/>
      <c r="E847" s="5"/>
      <c r="F847" s="5"/>
      <c r="G847" s="5"/>
      <c r="H847" s="5"/>
      <c r="I847" s="1279"/>
    </row>
    <row r="848" spans="1:9">
      <c r="A848" s="5"/>
      <c r="B848" s="5"/>
      <c r="C848" s="5"/>
      <c r="D848" s="5"/>
      <c r="E848" s="5"/>
      <c r="F848" s="5"/>
      <c r="G848" s="5"/>
      <c r="H848" s="5"/>
      <c r="I848" s="1279"/>
    </row>
    <row r="849" spans="1:9">
      <c r="A849" s="5"/>
      <c r="B849" s="5"/>
      <c r="C849" s="5"/>
      <c r="D849" s="5"/>
      <c r="E849" s="5"/>
      <c r="F849" s="5"/>
      <c r="G849" s="5"/>
      <c r="H849" s="5"/>
      <c r="I849" s="1279"/>
    </row>
    <row r="850" spans="1:9">
      <c r="A850" s="5"/>
      <c r="B850" s="5"/>
      <c r="C850" s="5"/>
      <c r="D850" s="5"/>
      <c r="E850" s="5"/>
      <c r="F850" s="5"/>
      <c r="G850" s="5"/>
      <c r="H850" s="5"/>
      <c r="I850" s="1279"/>
    </row>
    <row r="851" spans="1:9">
      <c r="A851" s="5"/>
      <c r="B851" s="5"/>
      <c r="C851" s="5"/>
      <c r="D851" s="5"/>
      <c r="E851" s="5"/>
      <c r="F851" s="5"/>
      <c r="G851" s="5"/>
      <c r="H851" s="5"/>
      <c r="I851" s="1279"/>
    </row>
    <row r="852" spans="1:9">
      <c r="A852" s="5"/>
      <c r="B852" s="5"/>
      <c r="C852" s="5"/>
      <c r="D852" s="5"/>
      <c r="E852" s="5"/>
      <c r="F852" s="5"/>
      <c r="G852" s="5"/>
      <c r="H852" s="5"/>
      <c r="I852" s="1279"/>
    </row>
    <row r="853" spans="1:9">
      <c r="A853" s="5"/>
      <c r="B853" s="5"/>
      <c r="C853" s="5"/>
      <c r="D853" s="5"/>
      <c r="E853" s="5"/>
      <c r="F853" s="5"/>
      <c r="G853" s="5"/>
      <c r="H853" s="5"/>
      <c r="I853" s="1279"/>
    </row>
    <row r="854" spans="1:9">
      <c r="A854" s="5"/>
      <c r="B854" s="5"/>
      <c r="C854" s="5"/>
      <c r="D854" s="5"/>
      <c r="E854" s="5"/>
      <c r="F854" s="5"/>
      <c r="G854" s="5"/>
      <c r="H854" s="5"/>
      <c r="I854" s="1279"/>
    </row>
    <row r="855" spans="1:9">
      <c r="A855" s="5"/>
      <c r="B855" s="5"/>
      <c r="C855" s="5"/>
      <c r="D855" s="5"/>
      <c r="E855" s="5"/>
      <c r="F855" s="5"/>
      <c r="G855" s="5"/>
      <c r="H855" s="5"/>
      <c r="I855" s="1279"/>
    </row>
    <row r="856" spans="1:9">
      <c r="A856" s="5"/>
      <c r="B856" s="5"/>
      <c r="C856" s="5"/>
      <c r="D856" s="5"/>
      <c r="E856" s="5"/>
      <c r="F856" s="5"/>
      <c r="G856" s="5"/>
      <c r="H856" s="5"/>
      <c r="I856" s="1279"/>
    </row>
    <row r="857" spans="1:9">
      <c r="A857" s="5"/>
      <c r="B857" s="5"/>
      <c r="C857" s="5"/>
      <c r="D857" s="5"/>
      <c r="E857" s="5"/>
      <c r="F857" s="5"/>
      <c r="G857" s="5"/>
      <c r="H857" s="5"/>
      <c r="I857" s="1279"/>
    </row>
    <row r="858" spans="1:9">
      <c r="A858" s="5"/>
      <c r="B858" s="5"/>
      <c r="C858" s="5"/>
      <c r="D858" s="5"/>
      <c r="E858" s="5"/>
      <c r="F858" s="5"/>
      <c r="G858" s="5"/>
      <c r="H858" s="5"/>
      <c r="I858" s="1279"/>
    </row>
    <row r="859" spans="1:9">
      <c r="A859" s="5"/>
      <c r="B859" s="5"/>
      <c r="C859" s="5"/>
      <c r="D859" s="5"/>
      <c r="E859" s="5"/>
      <c r="F859" s="5"/>
      <c r="G859" s="5"/>
      <c r="H859" s="5"/>
      <c r="I859" s="1279"/>
    </row>
    <row r="860" spans="1:9">
      <c r="A860" s="5"/>
      <c r="B860" s="5"/>
      <c r="C860" s="5"/>
      <c r="D860" s="5"/>
      <c r="E860" s="5"/>
      <c r="F860" s="5"/>
      <c r="G860" s="5"/>
      <c r="H860" s="5"/>
      <c r="I860" s="1279"/>
    </row>
    <row r="861" spans="1:9">
      <c r="A861" s="5"/>
      <c r="B861" s="5"/>
      <c r="C861" s="5"/>
      <c r="D861" s="5"/>
      <c r="E861" s="5"/>
      <c r="F861" s="5"/>
      <c r="G861" s="5"/>
      <c r="H861" s="5"/>
      <c r="I861" s="1279"/>
    </row>
    <row r="862" spans="1:9">
      <c r="A862" s="5"/>
      <c r="B862" s="5"/>
      <c r="C862" s="5"/>
      <c r="D862" s="5"/>
      <c r="E862" s="5"/>
      <c r="F862" s="5"/>
      <c r="G862" s="5"/>
      <c r="H862" s="5"/>
      <c r="I862" s="1279"/>
    </row>
    <row r="863" spans="1:9">
      <c r="A863" s="5"/>
      <c r="B863" s="5"/>
      <c r="C863" s="5"/>
      <c r="D863" s="5"/>
      <c r="E863" s="5"/>
      <c r="F863" s="5"/>
      <c r="G863" s="5"/>
      <c r="H863" s="5"/>
      <c r="I863" s="1279"/>
    </row>
    <row r="864" spans="1:9">
      <c r="A864" s="5"/>
      <c r="B864" s="5"/>
      <c r="C864" s="5"/>
      <c r="D864" s="5"/>
      <c r="E864" s="5"/>
      <c r="F864" s="5"/>
      <c r="G864" s="5"/>
      <c r="H864" s="5"/>
      <c r="I864" s="1279"/>
    </row>
    <row r="865" spans="1:9">
      <c r="A865" s="5"/>
      <c r="B865" s="5"/>
      <c r="C865" s="5"/>
      <c r="D865" s="5"/>
      <c r="E865" s="5"/>
      <c r="F865" s="5"/>
      <c r="G865" s="5"/>
      <c r="H865" s="5"/>
      <c r="I865" s="1279"/>
    </row>
    <row r="866" spans="1:9">
      <c r="A866" s="5"/>
      <c r="B866" s="5"/>
      <c r="C866" s="5"/>
      <c r="D866" s="5"/>
      <c r="E866" s="5"/>
      <c r="F866" s="5"/>
      <c r="G866" s="5"/>
      <c r="H866" s="5"/>
      <c r="I866" s="1279"/>
    </row>
    <row r="867" spans="1:9">
      <c r="A867" s="5"/>
      <c r="B867" s="5"/>
      <c r="C867" s="5"/>
      <c r="D867" s="5"/>
      <c r="E867" s="5"/>
      <c r="F867" s="5"/>
      <c r="G867" s="5"/>
      <c r="H867" s="5"/>
      <c r="I867" s="1279"/>
    </row>
    <row r="868" spans="1:9">
      <c r="A868" s="5"/>
      <c r="B868" s="5"/>
      <c r="C868" s="5"/>
      <c r="D868" s="5"/>
      <c r="E868" s="5"/>
      <c r="F868" s="5"/>
      <c r="G868" s="5"/>
      <c r="H868" s="5"/>
      <c r="I868" s="1279"/>
    </row>
    <row r="869" spans="1:9">
      <c r="A869" s="5"/>
      <c r="B869" s="5"/>
      <c r="C869" s="5"/>
      <c r="D869" s="5"/>
      <c r="E869" s="5"/>
      <c r="F869" s="5"/>
      <c r="G869" s="5"/>
      <c r="H869" s="5"/>
      <c r="I869" s="1279"/>
    </row>
    <row r="870" spans="1:9">
      <c r="A870" s="5"/>
      <c r="B870" s="5"/>
      <c r="C870" s="5"/>
      <c r="D870" s="5"/>
      <c r="E870" s="5"/>
      <c r="F870" s="5"/>
      <c r="G870" s="5"/>
      <c r="H870" s="5"/>
      <c r="I870" s="1279"/>
    </row>
    <row r="871" spans="1:9">
      <c r="A871" s="5"/>
      <c r="B871" s="5"/>
      <c r="C871" s="5"/>
      <c r="D871" s="5"/>
      <c r="E871" s="5"/>
      <c r="F871" s="5"/>
      <c r="G871" s="5"/>
      <c r="H871" s="5"/>
      <c r="I871" s="1279"/>
    </row>
    <row r="872" spans="1:9">
      <c r="A872" s="5"/>
      <c r="B872" s="5"/>
      <c r="C872" s="5"/>
      <c r="D872" s="5"/>
      <c r="E872" s="5"/>
      <c r="F872" s="5"/>
      <c r="G872" s="5"/>
      <c r="H872" s="5"/>
      <c r="I872" s="1279"/>
    </row>
    <row r="873" spans="1:9">
      <c r="A873" s="5"/>
      <c r="B873" s="5"/>
      <c r="C873" s="5"/>
      <c r="D873" s="5"/>
      <c r="E873" s="5"/>
      <c r="F873" s="5"/>
      <c r="G873" s="5"/>
      <c r="H873" s="5"/>
      <c r="I873" s="1279"/>
    </row>
    <row r="874" spans="1:9">
      <c r="A874" s="5"/>
      <c r="B874" s="5"/>
      <c r="C874" s="5"/>
      <c r="D874" s="5"/>
      <c r="E874" s="5"/>
      <c r="F874" s="5"/>
      <c r="G874" s="5"/>
      <c r="H874" s="5"/>
      <c r="I874" s="1279"/>
    </row>
    <row r="875" spans="1:9">
      <c r="A875" s="5"/>
      <c r="B875" s="5"/>
      <c r="C875" s="5"/>
      <c r="D875" s="5"/>
      <c r="E875" s="5"/>
      <c r="F875" s="5"/>
      <c r="G875" s="5"/>
      <c r="H875" s="5"/>
      <c r="I875" s="1279"/>
    </row>
    <row r="876" spans="1:9">
      <c r="A876" s="5"/>
      <c r="B876" s="5"/>
      <c r="C876" s="5"/>
      <c r="D876" s="5"/>
      <c r="E876" s="5"/>
      <c r="F876" s="5"/>
      <c r="G876" s="5"/>
      <c r="H876" s="5"/>
      <c r="I876" s="1279"/>
    </row>
    <row r="877" spans="1:9">
      <c r="A877" s="5"/>
      <c r="B877" s="5"/>
      <c r="C877" s="5"/>
      <c r="D877" s="5"/>
      <c r="E877" s="5"/>
      <c r="F877" s="5"/>
      <c r="G877" s="5"/>
      <c r="H877" s="5"/>
      <c r="I877" s="1279"/>
    </row>
    <row r="878" spans="1:9">
      <c r="A878" s="5"/>
      <c r="B878" s="5"/>
      <c r="C878" s="5"/>
      <c r="D878" s="5"/>
      <c r="E878" s="5"/>
      <c r="F878" s="5"/>
      <c r="G878" s="5"/>
      <c r="H878" s="5"/>
      <c r="I878" s="1279"/>
    </row>
    <row r="879" spans="1:9">
      <c r="A879" s="5"/>
      <c r="B879" s="5"/>
      <c r="C879" s="5"/>
      <c r="D879" s="5"/>
      <c r="E879" s="5"/>
      <c r="F879" s="5"/>
      <c r="G879" s="5"/>
      <c r="H879" s="5"/>
      <c r="I879" s="1279"/>
    </row>
    <row r="880" spans="1:9">
      <c r="A880" s="5"/>
      <c r="B880" s="5"/>
      <c r="C880" s="5"/>
      <c r="D880" s="5"/>
      <c r="E880" s="5"/>
      <c r="F880" s="5"/>
      <c r="G880" s="5"/>
      <c r="H880" s="5"/>
      <c r="I880" s="1279"/>
    </row>
    <row r="881" spans="1:9">
      <c r="A881" s="5"/>
      <c r="B881" s="5"/>
      <c r="C881" s="5"/>
      <c r="D881" s="5"/>
      <c r="E881" s="5"/>
      <c r="F881" s="5"/>
      <c r="G881" s="5"/>
      <c r="H881" s="5"/>
      <c r="I881" s="1279"/>
    </row>
    <row r="882" spans="1:9">
      <c r="A882" s="5"/>
      <c r="B882" s="5"/>
      <c r="C882" s="5"/>
      <c r="D882" s="5"/>
      <c r="E882" s="5"/>
      <c r="F882" s="5"/>
      <c r="G882" s="5"/>
      <c r="H882" s="5"/>
      <c r="I882" s="1279"/>
    </row>
    <row r="883" spans="1:9">
      <c r="A883" s="5"/>
      <c r="B883" s="5"/>
      <c r="C883" s="5"/>
      <c r="D883" s="5"/>
      <c r="E883" s="5"/>
      <c r="F883" s="5"/>
      <c r="G883" s="5"/>
      <c r="H883" s="5"/>
      <c r="I883" s="1279"/>
    </row>
    <row r="884" spans="1:9">
      <c r="A884" s="5"/>
      <c r="B884" s="5"/>
      <c r="C884" s="5"/>
      <c r="D884" s="5"/>
      <c r="E884" s="5"/>
      <c r="F884" s="5"/>
      <c r="G884" s="5"/>
      <c r="H884" s="5"/>
      <c r="I884" s="1279"/>
    </row>
    <row r="885" spans="1:9">
      <c r="A885" s="5"/>
      <c r="B885" s="5"/>
      <c r="C885" s="5"/>
      <c r="D885" s="5"/>
      <c r="E885" s="5"/>
      <c r="F885" s="5"/>
      <c r="G885" s="5"/>
      <c r="H885" s="5"/>
      <c r="I885" s="1279"/>
    </row>
    <row r="886" spans="1:9">
      <c r="A886" s="5"/>
      <c r="B886" s="5"/>
      <c r="C886" s="5"/>
      <c r="D886" s="5"/>
      <c r="E886" s="5"/>
      <c r="F886" s="5"/>
      <c r="G886" s="5"/>
      <c r="H886" s="5"/>
      <c r="I886" s="1279"/>
    </row>
    <row r="887" spans="1:9">
      <c r="A887" s="5"/>
      <c r="B887" s="5"/>
      <c r="C887" s="5"/>
      <c r="D887" s="5"/>
      <c r="E887" s="5"/>
      <c r="F887" s="5"/>
      <c r="G887" s="5"/>
      <c r="H887" s="5"/>
      <c r="I887" s="1279"/>
    </row>
    <row r="888" spans="1:9">
      <c r="A888" s="5"/>
      <c r="B888" s="5"/>
      <c r="C888" s="5"/>
      <c r="D888" s="5"/>
      <c r="E888" s="5"/>
      <c r="F888" s="5"/>
      <c r="G888" s="5"/>
      <c r="H888" s="5"/>
      <c r="I888" s="1279"/>
    </row>
    <row r="889" spans="1:9">
      <c r="A889" s="5"/>
      <c r="B889" s="5"/>
      <c r="C889" s="5"/>
      <c r="D889" s="5"/>
      <c r="E889" s="5"/>
      <c r="F889" s="5"/>
      <c r="G889" s="5"/>
      <c r="H889" s="5"/>
      <c r="I889" s="1279"/>
    </row>
    <row r="890" spans="1:9">
      <c r="A890" s="5"/>
      <c r="B890" s="5"/>
      <c r="C890" s="5"/>
      <c r="D890" s="5"/>
      <c r="E890" s="5"/>
      <c r="F890" s="5"/>
      <c r="G890" s="5"/>
      <c r="H890" s="5"/>
      <c r="I890" s="1279"/>
    </row>
    <row r="891" spans="1:9">
      <c r="A891" s="5"/>
      <c r="B891" s="5"/>
      <c r="C891" s="5"/>
      <c r="D891" s="5"/>
      <c r="E891" s="5"/>
      <c r="F891" s="5"/>
      <c r="G891" s="5"/>
      <c r="H891" s="5"/>
      <c r="I891" s="1279"/>
    </row>
    <row r="892" spans="1:9">
      <c r="A892" s="5"/>
      <c r="B892" s="5"/>
      <c r="C892" s="5"/>
      <c r="D892" s="5"/>
      <c r="E892" s="5"/>
      <c r="F892" s="5"/>
      <c r="G892" s="5"/>
      <c r="H892" s="5"/>
      <c r="I892" s="1279"/>
    </row>
    <row r="893" spans="1:9">
      <c r="A893" s="5"/>
      <c r="B893" s="5"/>
      <c r="C893" s="5"/>
      <c r="D893" s="5"/>
      <c r="E893" s="5"/>
      <c r="F893" s="5"/>
      <c r="G893" s="5"/>
      <c r="H893" s="5"/>
      <c r="I893" s="1279"/>
    </row>
    <row r="894" spans="1:9">
      <c r="A894" s="5"/>
      <c r="B894" s="5"/>
      <c r="C894" s="5"/>
      <c r="D894" s="5"/>
      <c r="E894" s="5"/>
      <c r="F894" s="5"/>
      <c r="G894" s="5"/>
      <c r="H894" s="5"/>
      <c r="I894" s="1279"/>
    </row>
    <row r="895" spans="1:9">
      <c r="A895" s="5"/>
      <c r="B895" s="5"/>
      <c r="C895" s="5"/>
      <c r="D895" s="5"/>
      <c r="E895" s="5"/>
      <c r="F895" s="5"/>
      <c r="G895" s="5"/>
      <c r="H895" s="5"/>
      <c r="I895" s="1279"/>
    </row>
    <row r="896" spans="1:9">
      <c r="A896" s="5"/>
      <c r="B896" s="5"/>
      <c r="C896" s="5"/>
      <c r="D896" s="5"/>
      <c r="E896" s="5"/>
      <c r="F896" s="5"/>
      <c r="G896" s="5"/>
      <c r="H896" s="5"/>
      <c r="I896" s="1279"/>
    </row>
    <row r="897" spans="1:9">
      <c r="A897" s="5"/>
      <c r="B897" s="5"/>
      <c r="C897" s="5"/>
      <c r="D897" s="5"/>
      <c r="E897" s="5"/>
      <c r="F897" s="5"/>
      <c r="G897" s="5"/>
      <c r="H897" s="5"/>
      <c r="I897" s="1279"/>
    </row>
    <row r="898" spans="1:9">
      <c r="A898" s="5"/>
      <c r="B898" s="5"/>
      <c r="C898" s="5"/>
      <c r="D898" s="5"/>
      <c r="E898" s="5"/>
      <c r="F898" s="5"/>
      <c r="G898" s="5"/>
      <c r="H898" s="5"/>
      <c r="I898" s="1279"/>
    </row>
    <row r="899" spans="1:9">
      <c r="A899" s="5"/>
      <c r="B899" s="5"/>
      <c r="C899" s="5"/>
      <c r="D899" s="5"/>
      <c r="E899" s="5"/>
      <c r="F899" s="5"/>
      <c r="G899" s="5"/>
      <c r="H899" s="5"/>
      <c r="I899" s="1279"/>
    </row>
    <row r="900" spans="1:9">
      <c r="A900" s="5"/>
      <c r="B900" s="5"/>
      <c r="C900" s="5"/>
      <c r="D900" s="5"/>
      <c r="E900" s="5"/>
      <c r="F900" s="5"/>
      <c r="G900" s="5"/>
      <c r="H900" s="5"/>
      <c r="I900" s="1279"/>
    </row>
    <row r="901" spans="1:9">
      <c r="A901" s="5"/>
      <c r="B901" s="5"/>
      <c r="C901" s="5"/>
      <c r="D901" s="5"/>
      <c r="E901" s="5"/>
      <c r="F901" s="5"/>
      <c r="G901" s="5"/>
      <c r="H901" s="5"/>
      <c r="I901" s="1279"/>
    </row>
    <row r="902" spans="1:9">
      <c r="A902" s="5"/>
      <c r="B902" s="5"/>
      <c r="C902" s="5"/>
      <c r="D902" s="5"/>
      <c r="E902" s="5"/>
      <c r="F902" s="5"/>
      <c r="G902" s="5"/>
      <c r="H902" s="5"/>
      <c r="I902" s="1279"/>
    </row>
    <row r="903" spans="1:9">
      <c r="A903" s="5"/>
      <c r="B903" s="5"/>
      <c r="C903" s="5"/>
      <c r="D903" s="5"/>
      <c r="E903" s="5"/>
      <c r="F903" s="5"/>
      <c r="G903" s="5"/>
      <c r="H903" s="5"/>
      <c r="I903" s="1279"/>
    </row>
    <row r="904" spans="1:9">
      <c r="A904" s="5"/>
      <c r="B904" s="5"/>
      <c r="C904" s="5"/>
      <c r="D904" s="5"/>
      <c r="E904" s="5"/>
      <c r="F904" s="5"/>
      <c r="G904" s="5"/>
      <c r="H904" s="5"/>
      <c r="I904" s="1279"/>
    </row>
    <row r="905" spans="1:9">
      <c r="A905" s="5"/>
      <c r="B905" s="5"/>
      <c r="C905" s="5"/>
      <c r="D905" s="5"/>
      <c r="E905" s="5"/>
      <c r="F905" s="5"/>
      <c r="G905" s="5"/>
      <c r="H905" s="5"/>
      <c r="I905" s="1279"/>
    </row>
    <row r="906" spans="1:9">
      <c r="A906" s="5"/>
      <c r="B906" s="5"/>
      <c r="C906" s="5"/>
      <c r="D906" s="5"/>
      <c r="E906" s="5"/>
      <c r="F906" s="5"/>
      <c r="G906" s="5"/>
      <c r="H906" s="5"/>
      <c r="I906" s="1279"/>
    </row>
    <row r="907" spans="1:9">
      <c r="A907" s="5"/>
      <c r="B907" s="5"/>
      <c r="C907" s="5"/>
      <c r="D907" s="5"/>
      <c r="E907" s="5"/>
      <c r="F907" s="5"/>
      <c r="G907" s="5"/>
      <c r="H907" s="5"/>
      <c r="I907" s="1279"/>
    </row>
    <row r="908" spans="1:9">
      <c r="A908" s="5"/>
      <c r="B908" s="5"/>
      <c r="C908" s="5"/>
      <c r="D908" s="5"/>
      <c r="E908" s="5"/>
      <c r="F908" s="5"/>
      <c r="G908" s="5"/>
      <c r="H908" s="5"/>
      <c r="I908" s="1279"/>
    </row>
    <row r="909" spans="1:9">
      <c r="A909" s="5"/>
      <c r="B909" s="5"/>
      <c r="C909" s="5"/>
      <c r="D909" s="5"/>
      <c r="E909" s="5"/>
      <c r="F909" s="5"/>
      <c r="G909" s="5"/>
      <c r="H909" s="5"/>
      <c r="I909" s="1279"/>
    </row>
    <row r="910" spans="1:9">
      <c r="A910" s="5"/>
      <c r="B910" s="5"/>
      <c r="C910" s="5"/>
      <c r="D910" s="5"/>
      <c r="E910" s="5"/>
      <c r="F910" s="5"/>
      <c r="G910" s="5"/>
      <c r="H910" s="5"/>
      <c r="I910" s="1279"/>
    </row>
    <row r="911" spans="1:9">
      <c r="A911" s="5"/>
      <c r="B911" s="5"/>
      <c r="C911" s="5"/>
      <c r="D911" s="5"/>
      <c r="E911" s="5"/>
      <c r="F911" s="5"/>
      <c r="G911" s="5"/>
      <c r="H911" s="5"/>
      <c r="I911" s="1279"/>
    </row>
    <row r="912" spans="1:9">
      <c r="A912" s="5"/>
      <c r="B912" s="5"/>
      <c r="C912" s="5"/>
      <c r="D912" s="5"/>
      <c r="E912" s="5"/>
      <c r="F912" s="5"/>
      <c r="G912" s="5"/>
      <c r="H912" s="5"/>
      <c r="I912" s="1279"/>
    </row>
    <row r="913" spans="1:9">
      <c r="A913" s="5"/>
      <c r="B913" s="5"/>
      <c r="C913" s="5"/>
      <c r="D913" s="5"/>
      <c r="E913" s="5"/>
      <c r="F913" s="5"/>
      <c r="G913" s="5"/>
      <c r="H913" s="5"/>
      <c r="I913" s="1279"/>
    </row>
    <row r="914" spans="1:9">
      <c r="A914" s="5"/>
      <c r="B914" s="5"/>
      <c r="C914" s="5"/>
      <c r="D914" s="5"/>
      <c r="E914" s="5"/>
      <c r="F914" s="5"/>
      <c r="G914" s="5"/>
      <c r="H914" s="5"/>
      <c r="I914" s="1279"/>
    </row>
    <row r="915" spans="1:9">
      <c r="A915" s="5"/>
      <c r="B915" s="5"/>
      <c r="C915" s="5"/>
      <c r="D915" s="5"/>
      <c r="E915" s="5"/>
      <c r="F915" s="5"/>
      <c r="G915" s="5"/>
      <c r="H915" s="5"/>
      <c r="I915" s="1279"/>
    </row>
    <row r="916" spans="1:9">
      <c r="A916" s="5"/>
      <c r="B916" s="5"/>
      <c r="C916" s="5"/>
      <c r="D916" s="5"/>
      <c r="E916" s="5"/>
      <c r="F916" s="5"/>
      <c r="G916" s="5"/>
      <c r="H916" s="5"/>
      <c r="I916" s="1279"/>
    </row>
    <row r="917" spans="1:9">
      <c r="A917" s="5"/>
      <c r="B917" s="5"/>
      <c r="C917" s="5"/>
      <c r="D917" s="5"/>
      <c r="E917" s="5"/>
      <c r="F917" s="5"/>
      <c r="G917" s="5"/>
      <c r="H917" s="5"/>
      <c r="I917" s="1279"/>
    </row>
    <row r="918" spans="1:9">
      <c r="A918" s="5"/>
      <c r="B918" s="5"/>
      <c r="C918" s="5"/>
      <c r="D918" s="5"/>
      <c r="E918" s="5"/>
      <c r="F918" s="5"/>
      <c r="G918" s="5"/>
      <c r="H918" s="5"/>
      <c r="I918" s="1279"/>
    </row>
    <row r="919" spans="1:9">
      <c r="A919" s="5"/>
      <c r="B919" s="5"/>
      <c r="C919" s="5"/>
      <c r="D919" s="5"/>
      <c r="E919" s="5"/>
      <c r="F919" s="5"/>
      <c r="G919" s="5"/>
      <c r="H919" s="5"/>
      <c r="I919" s="1279"/>
    </row>
    <row r="920" spans="1:9">
      <c r="A920" s="5"/>
      <c r="B920" s="5"/>
      <c r="C920" s="5"/>
      <c r="D920" s="5"/>
      <c r="E920" s="5"/>
      <c r="F920" s="5"/>
      <c r="G920" s="5"/>
      <c r="H920" s="5"/>
      <c r="I920" s="1279"/>
    </row>
    <row r="921" spans="1:9">
      <c r="A921" s="5"/>
      <c r="B921" s="5"/>
      <c r="C921" s="5"/>
      <c r="D921" s="5"/>
      <c r="E921" s="5"/>
      <c r="F921" s="5"/>
      <c r="G921" s="5"/>
      <c r="H921" s="5"/>
      <c r="I921" s="1279"/>
    </row>
    <row r="922" spans="1:9">
      <c r="A922" s="5"/>
      <c r="B922" s="5"/>
      <c r="C922" s="5"/>
      <c r="D922" s="5"/>
      <c r="E922" s="5"/>
      <c r="F922" s="5"/>
      <c r="G922" s="5"/>
      <c r="H922" s="5"/>
      <c r="I922" s="1279"/>
    </row>
    <row r="923" spans="1:9">
      <c r="A923" s="5"/>
      <c r="B923" s="5"/>
      <c r="C923" s="5"/>
      <c r="D923" s="5"/>
      <c r="E923" s="5"/>
      <c r="F923" s="5"/>
      <c r="G923" s="5"/>
      <c r="H923" s="5"/>
      <c r="I923" s="1279"/>
    </row>
    <row r="924" spans="1:9">
      <c r="A924" s="5"/>
      <c r="B924" s="5"/>
      <c r="C924" s="5"/>
      <c r="D924" s="5"/>
      <c r="E924" s="5"/>
      <c r="F924" s="5"/>
      <c r="G924" s="5"/>
      <c r="H924" s="5"/>
      <c r="I924" s="1279"/>
    </row>
    <row r="925" spans="1:9">
      <c r="A925" s="5"/>
      <c r="B925" s="5"/>
      <c r="C925" s="5"/>
      <c r="D925" s="5"/>
      <c r="E925" s="5"/>
      <c r="F925" s="5"/>
      <c r="G925" s="5"/>
      <c r="H925" s="5"/>
      <c r="I925" s="1279"/>
    </row>
    <row r="926" spans="1:9">
      <c r="A926" s="5"/>
      <c r="B926" s="5"/>
      <c r="C926" s="5"/>
      <c r="D926" s="5"/>
      <c r="E926" s="5"/>
      <c r="F926" s="5"/>
      <c r="G926" s="5"/>
      <c r="H926" s="5"/>
      <c r="I926" s="1279"/>
    </row>
    <row r="927" spans="1:9">
      <c r="A927" s="5"/>
      <c r="B927" s="5"/>
      <c r="C927" s="5"/>
      <c r="D927" s="5"/>
      <c r="E927" s="5"/>
      <c r="F927" s="5"/>
      <c r="G927" s="5"/>
      <c r="H927" s="5"/>
      <c r="I927" s="1279"/>
    </row>
    <row r="928" spans="1:9">
      <c r="A928" s="5"/>
      <c r="B928" s="5"/>
      <c r="C928" s="5"/>
      <c r="D928" s="5"/>
      <c r="E928" s="5"/>
      <c r="F928" s="5"/>
      <c r="G928" s="5"/>
      <c r="H928" s="5"/>
      <c r="I928" s="1279"/>
    </row>
    <row r="929" spans="1:9">
      <c r="A929" s="5"/>
      <c r="B929" s="5"/>
      <c r="C929" s="5"/>
      <c r="D929" s="5"/>
      <c r="E929" s="5"/>
      <c r="F929" s="5"/>
      <c r="G929" s="5"/>
      <c r="H929" s="5"/>
      <c r="I929" s="1279"/>
    </row>
    <row r="930" spans="1:9">
      <c r="A930" s="5"/>
      <c r="B930" s="5"/>
      <c r="C930" s="5"/>
      <c r="D930" s="5"/>
      <c r="E930" s="5"/>
      <c r="F930" s="5"/>
      <c r="G930" s="5"/>
      <c r="H930" s="5"/>
      <c r="I930" s="1279"/>
    </row>
    <row r="931" spans="1:9">
      <c r="A931" s="5"/>
      <c r="B931" s="5"/>
      <c r="C931" s="5"/>
      <c r="D931" s="5"/>
      <c r="E931" s="5"/>
      <c r="F931" s="5"/>
      <c r="G931" s="5"/>
      <c r="H931" s="5"/>
      <c r="I931" s="1279"/>
    </row>
    <row r="932" spans="1:9">
      <c r="A932" s="5"/>
      <c r="B932" s="5"/>
      <c r="C932" s="5"/>
      <c r="D932" s="5"/>
      <c r="E932" s="5"/>
      <c r="F932" s="5"/>
      <c r="G932" s="5"/>
      <c r="H932" s="5"/>
      <c r="I932" s="1279"/>
    </row>
    <row r="933" spans="1:9">
      <c r="A933" s="5"/>
      <c r="B933" s="5"/>
      <c r="C933" s="5"/>
      <c r="D933" s="5"/>
      <c r="E933" s="5"/>
      <c r="F933" s="5"/>
      <c r="G933" s="5"/>
      <c r="H933" s="5"/>
      <c r="I933" s="1279"/>
    </row>
    <row r="934" spans="1:9">
      <c r="A934" s="5"/>
      <c r="B934" s="5"/>
      <c r="C934" s="5"/>
      <c r="D934" s="5"/>
      <c r="E934" s="5"/>
      <c r="F934" s="5"/>
      <c r="G934" s="5"/>
      <c r="H934" s="5"/>
      <c r="I934" s="1279"/>
    </row>
    <row r="935" spans="1:9">
      <c r="A935" s="5"/>
      <c r="B935" s="5"/>
      <c r="C935" s="5"/>
      <c r="D935" s="5"/>
      <c r="E935" s="5"/>
      <c r="F935" s="5"/>
      <c r="G935" s="5"/>
      <c r="H935" s="5"/>
      <c r="I935" s="1279"/>
    </row>
    <row r="936" spans="1:9">
      <c r="A936" s="5"/>
      <c r="B936" s="5"/>
      <c r="C936" s="5"/>
      <c r="D936" s="5"/>
      <c r="E936" s="5"/>
      <c r="F936" s="5"/>
      <c r="G936" s="5"/>
      <c r="H936" s="5"/>
      <c r="I936" s="1279"/>
    </row>
    <row r="937" spans="1:9">
      <c r="A937" s="5"/>
      <c r="B937" s="5"/>
      <c r="C937" s="5"/>
      <c r="D937" s="5"/>
      <c r="E937" s="5"/>
      <c r="F937" s="5"/>
      <c r="G937" s="5"/>
      <c r="H937" s="5"/>
      <c r="I937" s="1279"/>
    </row>
    <row r="938" spans="1:9">
      <c r="A938" s="5"/>
      <c r="B938" s="5"/>
      <c r="C938" s="5"/>
      <c r="D938" s="5"/>
      <c r="E938" s="5"/>
      <c r="F938" s="5"/>
      <c r="G938" s="5"/>
      <c r="H938" s="5"/>
      <c r="I938" s="1279"/>
    </row>
    <row r="939" spans="1:9">
      <c r="A939" s="5"/>
      <c r="B939" s="5"/>
      <c r="C939" s="5"/>
      <c r="D939" s="5"/>
      <c r="E939" s="5"/>
      <c r="F939" s="5"/>
      <c r="G939" s="5"/>
      <c r="H939" s="5"/>
      <c r="I939" s="1279"/>
    </row>
    <row r="940" spans="1:9">
      <c r="A940" s="5"/>
      <c r="B940" s="5"/>
      <c r="C940" s="5"/>
      <c r="D940" s="5"/>
      <c r="E940" s="5"/>
      <c r="F940" s="5"/>
      <c r="G940" s="5"/>
      <c r="H940" s="5"/>
      <c r="I940" s="1279"/>
    </row>
    <row r="941" spans="1:9">
      <c r="A941" s="5"/>
      <c r="B941" s="5"/>
      <c r="C941" s="5"/>
      <c r="D941" s="5"/>
      <c r="E941" s="5"/>
      <c r="F941" s="5"/>
      <c r="G941" s="5"/>
      <c r="H941" s="5"/>
      <c r="I941" s="1279"/>
    </row>
    <row r="942" spans="1:9">
      <c r="A942" s="5"/>
      <c r="B942" s="5"/>
      <c r="C942" s="5"/>
      <c r="D942" s="5"/>
      <c r="E942" s="5"/>
      <c r="F942" s="5"/>
      <c r="G942" s="5"/>
      <c r="H942" s="5"/>
      <c r="I942" s="1279"/>
    </row>
    <row r="943" spans="1:9">
      <c r="A943" s="5"/>
      <c r="B943" s="5"/>
      <c r="C943" s="5"/>
      <c r="D943" s="5"/>
      <c r="E943" s="5"/>
      <c r="F943" s="5"/>
      <c r="G943" s="5"/>
      <c r="H943" s="5"/>
      <c r="I943" s="1279"/>
    </row>
    <row r="944" spans="1:9">
      <c r="A944" s="5"/>
      <c r="B944" s="5"/>
      <c r="C944" s="5"/>
      <c r="D944" s="5"/>
      <c r="E944" s="5"/>
      <c r="F944" s="5"/>
      <c r="G944" s="5"/>
      <c r="H944" s="5"/>
      <c r="I944" s="1279"/>
    </row>
    <row r="945" spans="1:9">
      <c r="A945" s="5"/>
      <c r="B945" s="5"/>
      <c r="C945" s="5"/>
      <c r="D945" s="5"/>
      <c r="E945" s="5"/>
      <c r="F945" s="5"/>
      <c r="G945" s="5"/>
      <c r="H945" s="5"/>
      <c r="I945" s="1279"/>
    </row>
    <row r="946" spans="1:9">
      <c r="A946" s="5"/>
      <c r="B946" s="5"/>
      <c r="C946" s="5"/>
      <c r="D946" s="5"/>
      <c r="E946" s="5"/>
      <c r="F946" s="5"/>
      <c r="G946" s="5"/>
      <c r="H946" s="5"/>
      <c r="I946" s="1279"/>
    </row>
    <row r="947" spans="1:9">
      <c r="A947" s="5"/>
      <c r="B947" s="5"/>
      <c r="C947" s="5"/>
      <c r="D947" s="5"/>
      <c r="E947" s="5"/>
      <c r="F947" s="5"/>
      <c r="G947" s="5"/>
      <c r="H947" s="5"/>
      <c r="I947" s="1279"/>
    </row>
  </sheetData>
  <mergeCells count="6">
    <mergeCell ref="A2:H2"/>
    <mergeCell ref="A3:H3"/>
    <mergeCell ref="A5:A7"/>
    <mergeCell ref="B5:B7"/>
    <mergeCell ref="C5:D5"/>
    <mergeCell ref="E5:H5"/>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84.xml><?xml version="1.0" encoding="utf-8"?>
<worksheet xmlns="http://schemas.openxmlformats.org/spreadsheetml/2006/main" xmlns:r="http://schemas.openxmlformats.org/officeDocument/2006/relationships">
  <dimension ref="A1:J17"/>
  <sheetViews>
    <sheetView workbookViewId="0"/>
  </sheetViews>
  <sheetFormatPr defaultRowHeight="12.75"/>
  <cols>
    <col min="1" max="1" width="22" customWidth="1"/>
    <col min="5" max="5" width="10" customWidth="1"/>
    <col min="257" max="257" width="22" customWidth="1"/>
    <col min="261" max="261" width="10" customWidth="1"/>
    <col min="513" max="513" width="22" customWidth="1"/>
    <col min="517" max="517" width="10" customWidth="1"/>
    <col min="769" max="769" width="22" customWidth="1"/>
    <col min="773" max="773" width="10" customWidth="1"/>
    <col min="1025" max="1025" width="22" customWidth="1"/>
    <col min="1029" max="1029" width="10" customWidth="1"/>
    <col min="1281" max="1281" width="22" customWidth="1"/>
    <col min="1285" max="1285" width="10" customWidth="1"/>
    <col min="1537" max="1537" width="22" customWidth="1"/>
    <col min="1541" max="1541" width="10" customWidth="1"/>
    <col min="1793" max="1793" width="22" customWidth="1"/>
    <col min="1797" max="1797" width="10" customWidth="1"/>
    <col min="2049" max="2049" width="22" customWidth="1"/>
    <col min="2053" max="2053" width="10" customWidth="1"/>
    <col min="2305" max="2305" width="22" customWidth="1"/>
    <col min="2309" max="2309" width="10" customWidth="1"/>
    <col min="2561" max="2561" width="22" customWidth="1"/>
    <col min="2565" max="2565" width="10" customWidth="1"/>
    <col min="2817" max="2817" width="22" customWidth="1"/>
    <col min="2821" max="2821" width="10" customWidth="1"/>
    <col min="3073" max="3073" width="22" customWidth="1"/>
    <col min="3077" max="3077" width="10" customWidth="1"/>
    <col min="3329" max="3329" width="22" customWidth="1"/>
    <col min="3333" max="3333" width="10" customWidth="1"/>
    <col min="3585" max="3585" width="22" customWidth="1"/>
    <col min="3589" max="3589" width="10" customWidth="1"/>
    <col min="3841" max="3841" width="22" customWidth="1"/>
    <col min="3845" max="3845" width="10" customWidth="1"/>
    <col min="4097" max="4097" width="22" customWidth="1"/>
    <col min="4101" max="4101" width="10" customWidth="1"/>
    <col min="4353" max="4353" width="22" customWidth="1"/>
    <col min="4357" max="4357" width="10" customWidth="1"/>
    <col min="4609" max="4609" width="22" customWidth="1"/>
    <col min="4613" max="4613" width="10" customWidth="1"/>
    <col min="4865" max="4865" width="22" customWidth="1"/>
    <col min="4869" max="4869" width="10" customWidth="1"/>
    <col min="5121" max="5121" width="22" customWidth="1"/>
    <col min="5125" max="5125" width="10" customWidth="1"/>
    <col min="5377" max="5377" width="22" customWidth="1"/>
    <col min="5381" max="5381" width="10" customWidth="1"/>
    <col min="5633" max="5633" width="22" customWidth="1"/>
    <col min="5637" max="5637" width="10" customWidth="1"/>
    <col min="5889" max="5889" width="22" customWidth="1"/>
    <col min="5893" max="5893" width="10" customWidth="1"/>
    <col min="6145" max="6145" width="22" customWidth="1"/>
    <col min="6149" max="6149" width="10" customWidth="1"/>
    <col min="6401" max="6401" width="22" customWidth="1"/>
    <col min="6405" max="6405" width="10" customWidth="1"/>
    <col min="6657" max="6657" width="22" customWidth="1"/>
    <col min="6661" max="6661" width="10" customWidth="1"/>
    <col min="6913" max="6913" width="22" customWidth="1"/>
    <col min="6917" max="6917" width="10" customWidth="1"/>
    <col min="7169" max="7169" width="22" customWidth="1"/>
    <col min="7173" max="7173" width="10" customWidth="1"/>
    <col min="7425" max="7425" width="22" customWidth="1"/>
    <col min="7429" max="7429" width="10" customWidth="1"/>
    <col min="7681" max="7681" width="22" customWidth="1"/>
    <col min="7685" max="7685" width="10" customWidth="1"/>
    <col min="7937" max="7937" width="22" customWidth="1"/>
    <col min="7941" max="7941" width="10" customWidth="1"/>
    <col min="8193" max="8193" width="22" customWidth="1"/>
    <col min="8197" max="8197" width="10" customWidth="1"/>
    <col min="8449" max="8449" width="22" customWidth="1"/>
    <col min="8453" max="8453" width="10" customWidth="1"/>
    <col min="8705" max="8705" width="22" customWidth="1"/>
    <col min="8709" max="8709" width="10" customWidth="1"/>
    <col min="8961" max="8961" width="22" customWidth="1"/>
    <col min="8965" max="8965" width="10" customWidth="1"/>
    <col min="9217" max="9217" width="22" customWidth="1"/>
    <col min="9221" max="9221" width="10" customWidth="1"/>
    <col min="9473" max="9473" width="22" customWidth="1"/>
    <col min="9477" max="9477" width="10" customWidth="1"/>
    <col min="9729" max="9729" width="22" customWidth="1"/>
    <col min="9733" max="9733" width="10" customWidth="1"/>
    <col min="9985" max="9985" width="22" customWidth="1"/>
    <col min="9989" max="9989" width="10" customWidth="1"/>
    <col min="10241" max="10241" width="22" customWidth="1"/>
    <col min="10245" max="10245" width="10" customWidth="1"/>
    <col min="10497" max="10497" width="22" customWidth="1"/>
    <col min="10501" max="10501" width="10" customWidth="1"/>
    <col min="10753" max="10753" width="22" customWidth="1"/>
    <col min="10757" max="10757" width="10" customWidth="1"/>
    <col min="11009" max="11009" width="22" customWidth="1"/>
    <col min="11013" max="11013" width="10" customWidth="1"/>
    <col min="11265" max="11265" width="22" customWidth="1"/>
    <col min="11269" max="11269" width="10" customWidth="1"/>
    <col min="11521" max="11521" width="22" customWidth="1"/>
    <col min="11525" max="11525" width="10" customWidth="1"/>
    <col min="11777" max="11777" width="22" customWidth="1"/>
    <col min="11781" max="11781" width="10" customWidth="1"/>
    <col min="12033" max="12033" width="22" customWidth="1"/>
    <col min="12037" max="12037" width="10" customWidth="1"/>
    <col min="12289" max="12289" width="22" customWidth="1"/>
    <col min="12293" max="12293" width="10" customWidth="1"/>
    <col min="12545" max="12545" width="22" customWidth="1"/>
    <col min="12549" max="12549" width="10" customWidth="1"/>
    <col min="12801" max="12801" width="22" customWidth="1"/>
    <col min="12805" max="12805" width="10" customWidth="1"/>
    <col min="13057" max="13057" width="22" customWidth="1"/>
    <col min="13061" max="13061" width="10" customWidth="1"/>
    <col min="13313" max="13313" width="22" customWidth="1"/>
    <col min="13317" max="13317" width="10" customWidth="1"/>
    <col min="13569" max="13569" width="22" customWidth="1"/>
    <col min="13573" max="13573" width="10" customWidth="1"/>
    <col min="13825" max="13825" width="22" customWidth="1"/>
    <col min="13829" max="13829" width="10" customWidth="1"/>
    <col min="14081" max="14081" width="22" customWidth="1"/>
    <col min="14085" max="14085" width="10" customWidth="1"/>
    <col min="14337" max="14337" width="22" customWidth="1"/>
    <col min="14341" max="14341" width="10" customWidth="1"/>
    <col min="14593" max="14593" width="22" customWidth="1"/>
    <col min="14597" max="14597" width="10" customWidth="1"/>
    <col min="14849" max="14849" width="22" customWidth="1"/>
    <col min="14853" max="14853" width="10" customWidth="1"/>
    <col min="15105" max="15105" width="22" customWidth="1"/>
    <col min="15109" max="15109" width="10" customWidth="1"/>
    <col min="15361" max="15361" width="22" customWidth="1"/>
    <col min="15365" max="15365" width="10" customWidth="1"/>
    <col min="15617" max="15617" width="22" customWidth="1"/>
    <col min="15621" max="15621" width="10" customWidth="1"/>
    <col min="15873" max="15873" width="22" customWidth="1"/>
    <col min="15877" max="15877" width="10" customWidth="1"/>
    <col min="16129" max="16129" width="22" customWidth="1"/>
    <col min="16133" max="16133" width="10" customWidth="1"/>
  </cols>
  <sheetData>
    <row r="1" spans="1:10" ht="15" customHeight="1">
      <c r="A1" s="1330" t="s">
        <v>1527</v>
      </c>
    </row>
    <row r="2" spans="1:10" s="1" customFormat="1" ht="21" customHeight="1">
      <c r="A2" s="1766" t="s">
        <v>945</v>
      </c>
      <c r="B2" s="1766"/>
      <c r="C2" s="1766"/>
      <c r="D2" s="1766"/>
      <c r="E2" s="1766"/>
      <c r="F2" s="1766"/>
      <c r="G2" s="1766"/>
      <c r="H2" s="1766"/>
    </row>
    <row r="3" spans="1:10" s="1" customFormat="1" ht="33" customHeight="1">
      <c r="A3" s="1988" t="s">
        <v>952</v>
      </c>
      <c r="B3" s="1988"/>
      <c r="C3" s="1988"/>
      <c r="D3" s="1988"/>
      <c r="E3" s="1988"/>
      <c r="F3" s="1988"/>
      <c r="G3" s="1988"/>
      <c r="H3" s="1988"/>
    </row>
    <row r="4" spans="1:10" s="1" customFormat="1" ht="15" customHeight="1">
      <c r="A4" s="2">
        <v>2015</v>
      </c>
      <c r="B4" s="2"/>
      <c r="C4" s="2"/>
      <c r="D4" s="4"/>
      <c r="E4" s="4"/>
      <c r="F4" s="4"/>
      <c r="G4" s="4"/>
      <c r="H4" s="1169" t="s">
        <v>671</v>
      </c>
      <c r="I4" s="5"/>
    </row>
    <row r="5" spans="1:10" s="1" customFormat="1" ht="12" customHeight="1">
      <c r="A5" s="2016" t="s">
        <v>872</v>
      </c>
      <c r="B5" s="2019" t="s">
        <v>933</v>
      </c>
      <c r="C5" s="2020"/>
      <c r="D5" s="2020"/>
      <c r="E5" s="2020"/>
      <c r="F5" s="2020"/>
      <c r="G5" s="2020"/>
      <c r="H5" s="2023"/>
    </row>
    <row r="6" spans="1:10" s="1" customFormat="1" ht="63" customHeight="1">
      <c r="A6" s="1991"/>
      <c r="B6" s="1271" t="s">
        <v>939</v>
      </c>
      <c r="C6" s="1172" t="s">
        <v>940</v>
      </c>
      <c r="D6" s="1172" t="s">
        <v>941</v>
      </c>
      <c r="E6" s="1172" t="s">
        <v>942</v>
      </c>
      <c r="F6" s="1172" t="s">
        <v>943</v>
      </c>
      <c r="G6" s="1172" t="s">
        <v>944</v>
      </c>
      <c r="H6" s="1172" t="s">
        <v>761</v>
      </c>
      <c r="I6" s="1177"/>
    </row>
    <row r="7" spans="1:10" s="1178" customFormat="1" ht="12.95" customHeight="1">
      <c r="A7" s="1286"/>
      <c r="B7" s="1286"/>
      <c r="C7" s="1286"/>
      <c r="D7" s="1286"/>
      <c r="E7" s="1286"/>
      <c r="F7" s="1286"/>
      <c r="G7" s="1286"/>
      <c r="H7" s="1286"/>
      <c r="I7" s="1273"/>
    </row>
    <row r="8" spans="1:10" s="1178" customFormat="1" ht="12.95" customHeight="1">
      <c r="A8" s="1178" t="s">
        <v>904</v>
      </c>
      <c r="B8" s="1180">
        <f t="shared" ref="B8:H8" si="0">SUM(B10:B14)</f>
        <v>345</v>
      </c>
      <c r="C8" s="1180">
        <f t="shared" si="0"/>
        <v>150</v>
      </c>
      <c r="D8" s="1180">
        <f t="shared" si="0"/>
        <v>209</v>
      </c>
      <c r="E8" s="1180">
        <f t="shared" si="0"/>
        <v>65</v>
      </c>
      <c r="F8" s="1180">
        <f t="shared" si="0"/>
        <v>100</v>
      </c>
      <c r="G8" s="1180">
        <f t="shared" si="0"/>
        <v>164</v>
      </c>
      <c r="H8" s="1180">
        <f t="shared" si="0"/>
        <v>31</v>
      </c>
      <c r="I8" s="1287"/>
      <c r="J8" s="1180"/>
    </row>
    <row r="9" spans="1:10" s="1178" customFormat="1" ht="12.95" customHeight="1">
      <c r="B9" s="1180"/>
      <c r="C9" s="1180"/>
      <c r="D9" s="1180"/>
      <c r="E9" s="1180"/>
      <c r="F9" s="1180"/>
      <c r="G9" s="1180"/>
      <c r="H9" s="1180"/>
      <c r="I9" s="1287"/>
      <c r="J9" s="1180"/>
    </row>
    <row r="10" spans="1:10" s="1181" customFormat="1" ht="12.95" customHeight="1">
      <c r="A10" s="1181" t="s">
        <v>905</v>
      </c>
      <c r="B10" s="1186">
        <v>156</v>
      </c>
      <c r="C10" s="1186">
        <v>27</v>
      </c>
      <c r="D10" s="1186">
        <v>17</v>
      </c>
      <c r="E10" s="1186">
        <v>3</v>
      </c>
      <c r="F10" s="1278">
        <v>5</v>
      </c>
      <c r="G10" s="1278">
        <v>29</v>
      </c>
      <c r="H10" s="1278">
        <v>12</v>
      </c>
      <c r="I10" s="1287"/>
      <c r="J10" s="1180"/>
    </row>
    <row r="11" spans="1:10" s="1178" customFormat="1" ht="12.95" customHeight="1">
      <c r="A11" s="1181" t="s">
        <v>906</v>
      </c>
      <c r="B11" s="1186">
        <v>150</v>
      </c>
      <c r="C11" s="1186">
        <v>106</v>
      </c>
      <c r="D11" s="1186">
        <v>134</v>
      </c>
      <c r="E11" s="1186">
        <v>52</v>
      </c>
      <c r="F11" s="1278">
        <v>77</v>
      </c>
      <c r="G11" s="1278">
        <v>74</v>
      </c>
      <c r="H11" s="1278">
        <v>12</v>
      </c>
      <c r="I11" s="1289"/>
      <c r="J11" s="1180"/>
    </row>
    <row r="12" spans="1:10" s="1181" customFormat="1" ht="12.95" customHeight="1">
      <c r="A12" s="1181" t="s">
        <v>907</v>
      </c>
      <c r="B12" s="1186">
        <v>39</v>
      </c>
      <c r="C12" s="1186">
        <v>16</v>
      </c>
      <c r="D12" s="1186">
        <v>57</v>
      </c>
      <c r="E12" s="1186">
        <v>9</v>
      </c>
      <c r="F12" s="1278">
        <v>16</v>
      </c>
      <c r="G12" s="1278">
        <v>13</v>
      </c>
      <c r="H12" s="1278">
        <v>5</v>
      </c>
      <c r="I12" s="1289"/>
      <c r="J12" s="1180"/>
    </row>
    <row r="13" spans="1:10" s="1181" customFormat="1" ht="12.95" customHeight="1">
      <c r="A13" s="1181" t="s">
        <v>908</v>
      </c>
      <c r="B13" s="1186">
        <v>0</v>
      </c>
      <c r="C13" s="1186">
        <v>0</v>
      </c>
      <c r="D13" s="1186">
        <v>0</v>
      </c>
      <c r="E13" s="1186">
        <v>0</v>
      </c>
      <c r="F13" s="1278">
        <v>2</v>
      </c>
      <c r="G13" s="1278">
        <v>37</v>
      </c>
      <c r="H13" s="1278">
        <v>2</v>
      </c>
      <c r="I13" s="1290"/>
      <c r="J13" s="1180"/>
    </row>
    <row r="14" spans="1:10" s="1181" customFormat="1" ht="12.95" customHeight="1">
      <c r="A14" s="1181" t="s">
        <v>909</v>
      </c>
      <c r="B14" s="1186">
        <v>0</v>
      </c>
      <c r="C14" s="1186">
        <v>1</v>
      </c>
      <c r="D14" s="1186">
        <v>1</v>
      </c>
      <c r="E14" s="1186">
        <v>1</v>
      </c>
      <c r="F14" s="1278">
        <v>0</v>
      </c>
      <c r="G14" s="1278">
        <v>11</v>
      </c>
      <c r="H14" s="1278">
        <v>0</v>
      </c>
      <c r="I14" s="1291"/>
      <c r="J14" s="1180"/>
    </row>
    <row r="15" spans="1:10" s="1178" customFormat="1" ht="6.95" customHeight="1" thickBot="1">
      <c r="A15" s="1189"/>
      <c r="B15" s="1189"/>
      <c r="C15" s="1189"/>
      <c r="D15" s="1189"/>
      <c r="E15" s="1189"/>
      <c r="F15" s="1292"/>
      <c r="G15" s="1189"/>
      <c r="H15" s="1189"/>
    </row>
    <row r="16" spans="1:10" s="1178" customFormat="1" ht="3.75" customHeight="1" thickTop="1">
      <c r="A16" s="1229"/>
      <c r="B16" s="1229"/>
      <c r="C16" s="1229"/>
      <c r="D16" s="1229"/>
      <c r="E16" s="1229"/>
      <c r="F16" s="1293"/>
      <c r="G16" s="1229"/>
      <c r="H16" s="1229"/>
    </row>
    <row r="17" spans="1:5" s="1191" customFormat="1" ht="12.95" customHeight="1">
      <c r="A17" s="1217" t="s">
        <v>864</v>
      </c>
      <c r="B17" s="1217"/>
      <c r="C17" s="1217"/>
      <c r="D17" s="1217"/>
      <c r="E17" s="1217"/>
    </row>
  </sheetData>
  <mergeCells count="4">
    <mergeCell ref="A2:H2"/>
    <mergeCell ref="A3:H3"/>
    <mergeCell ref="A5:A6"/>
    <mergeCell ref="B5:H5"/>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85.xml><?xml version="1.0" encoding="utf-8"?>
<worksheet xmlns="http://schemas.openxmlformats.org/spreadsheetml/2006/main" xmlns:r="http://schemas.openxmlformats.org/officeDocument/2006/relationships">
  <dimension ref="A1:M35"/>
  <sheetViews>
    <sheetView showGridLines="0" workbookViewId="0"/>
  </sheetViews>
  <sheetFormatPr defaultRowHeight="12.75"/>
  <cols>
    <col min="1" max="1" width="12.7109375" style="1" customWidth="1"/>
    <col min="2" max="2" width="6.5703125" style="1" customWidth="1"/>
    <col min="3" max="3" width="9.28515625" style="1" customWidth="1"/>
    <col min="4" max="4" width="8.42578125" style="1" customWidth="1"/>
    <col min="5" max="5" width="8.28515625" style="1" customWidth="1"/>
    <col min="6" max="6" width="8.5703125" style="1" customWidth="1"/>
    <col min="7" max="7" width="9.5703125" style="1" customWidth="1"/>
    <col min="8" max="8" width="8" style="1" customWidth="1"/>
    <col min="9" max="9" width="9.42578125" style="1" customWidth="1"/>
    <col min="10" max="10" width="10.42578125" style="1" customWidth="1"/>
    <col min="11" max="16" width="7.7109375" style="1" customWidth="1"/>
    <col min="17" max="256" width="9.140625" style="1"/>
    <col min="257" max="257" width="12.7109375" style="1" customWidth="1"/>
    <col min="258" max="258" width="6.5703125" style="1" customWidth="1"/>
    <col min="259" max="259" width="9.28515625" style="1" customWidth="1"/>
    <col min="260" max="260" width="8.42578125" style="1" customWidth="1"/>
    <col min="261" max="261" width="8.28515625" style="1" customWidth="1"/>
    <col min="262" max="262" width="8.5703125" style="1" customWidth="1"/>
    <col min="263" max="263" width="9.5703125" style="1" customWidth="1"/>
    <col min="264" max="264" width="8" style="1" customWidth="1"/>
    <col min="265" max="265" width="9.42578125" style="1" customWidth="1"/>
    <col min="266" max="266" width="10.42578125" style="1" customWidth="1"/>
    <col min="267" max="272" width="7.7109375" style="1" customWidth="1"/>
    <col min="273" max="512" width="9.140625" style="1"/>
    <col min="513" max="513" width="12.7109375" style="1" customWidth="1"/>
    <col min="514" max="514" width="6.5703125" style="1" customWidth="1"/>
    <col min="515" max="515" width="9.28515625" style="1" customWidth="1"/>
    <col min="516" max="516" width="8.42578125" style="1" customWidth="1"/>
    <col min="517" max="517" width="8.28515625" style="1" customWidth="1"/>
    <col min="518" max="518" width="8.5703125" style="1" customWidth="1"/>
    <col min="519" max="519" width="9.5703125" style="1" customWidth="1"/>
    <col min="520" max="520" width="8" style="1" customWidth="1"/>
    <col min="521" max="521" width="9.42578125" style="1" customWidth="1"/>
    <col min="522" max="522" width="10.42578125" style="1" customWidth="1"/>
    <col min="523" max="528" width="7.7109375" style="1" customWidth="1"/>
    <col min="529" max="768" width="9.140625" style="1"/>
    <col min="769" max="769" width="12.7109375" style="1" customWidth="1"/>
    <col min="770" max="770" width="6.5703125" style="1" customWidth="1"/>
    <col min="771" max="771" width="9.28515625" style="1" customWidth="1"/>
    <col min="772" max="772" width="8.42578125" style="1" customWidth="1"/>
    <col min="773" max="773" width="8.28515625" style="1" customWidth="1"/>
    <col min="774" max="774" width="8.5703125" style="1" customWidth="1"/>
    <col min="775" max="775" width="9.5703125" style="1" customWidth="1"/>
    <col min="776" max="776" width="8" style="1" customWidth="1"/>
    <col min="777" max="777" width="9.42578125" style="1" customWidth="1"/>
    <col min="778" max="778" width="10.42578125" style="1" customWidth="1"/>
    <col min="779" max="784" width="7.7109375" style="1" customWidth="1"/>
    <col min="785" max="1024" width="9.140625" style="1"/>
    <col min="1025" max="1025" width="12.7109375" style="1" customWidth="1"/>
    <col min="1026" max="1026" width="6.5703125" style="1" customWidth="1"/>
    <col min="1027" max="1027" width="9.28515625" style="1" customWidth="1"/>
    <col min="1028" max="1028" width="8.42578125" style="1" customWidth="1"/>
    <col min="1029" max="1029" width="8.28515625" style="1" customWidth="1"/>
    <col min="1030" max="1030" width="8.5703125" style="1" customWidth="1"/>
    <col min="1031" max="1031" width="9.5703125" style="1" customWidth="1"/>
    <col min="1032" max="1032" width="8" style="1" customWidth="1"/>
    <col min="1033" max="1033" width="9.42578125" style="1" customWidth="1"/>
    <col min="1034" max="1034" width="10.42578125" style="1" customWidth="1"/>
    <col min="1035" max="1040" width="7.7109375" style="1" customWidth="1"/>
    <col min="1041" max="1280" width="9.140625" style="1"/>
    <col min="1281" max="1281" width="12.7109375" style="1" customWidth="1"/>
    <col min="1282" max="1282" width="6.5703125" style="1" customWidth="1"/>
    <col min="1283" max="1283" width="9.28515625" style="1" customWidth="1"/>
    <col min="1284" max="1284" width="8.42578125" style="1" customWidth="1"/>
    <col min="1285" max="1285" width="8.28515625" style="1" customWidth="1"/>
    <col min="1286" max="1286" width="8.5703125" style="1" customWidth="1"/>
    <col min="1287" max="1287" width="9.5703125" style="1" customWidth="1"/>
    <col min="1288" max="1288" width="8" style="1" customWidth="1"/>
    <col min="1289" max="1289" width="9.42578125" style="1" customWidth="1"/>
    <col min="1290" max="1290" width="10.42578125" style="1" customWidth="1"/>
    <col min="1291" max="1296" width="7.7109375" style="1" customWidth="1"/>
    <col min="1297" max="1536" width="9.140625" style="1"/>
    <col min="1537" max="1537" width="12.7109375" style="1" customWidth="1"/>
    <col min="1538" max="1538" width="6.5703125" style="1" customWidth="1"/>
    <col min="1539" max="1539" width="9.28515625" style="1" customWidth="1"/>
    <col min="1540" max="1540" width="8.42578125" style="1" customWidth="1"/>
    <col min="1541" max="1541" width="8.28515625" style="1" customWidth="1"/>
    <col min="1542" max="1542" width="8.5703125" style="1" customWidth="1"/>
    <col min="1543" max="1543" width="9.5703125" style="1" customWidth="1"/>
    <col min="1544" max="1544" width="8" style="1" customWidth="1"/>
    <col min="1545" max="1545" width="9.42578125" style="1" customWidth="1"/>
    <col min="1546" max="1546" width="10.42578125" style="1" customWidth="1"/>
    <col min="1547" max="1552" width="7.7109375" style="1" customWidth="1"/>
    <col min="1553" max="1792" width="9.140625" style="1"/>
    <col min="1793" max="1793" width="12.7109375" style="1" customWidth="1"/>
    <col min="1794" max="1794" width="6.5703125" style="1" customWidth="1"/>
    <col min="1795" max="1795" width="9.28515625" style="1" customWidth="1"/>
    <col min="1796" max="1796" width="8.42578125" style="1" customWidth="1"/>
    <col min="1797" max="1797" width="8.28515625" style="1" customWidth="1"/>
    <col min="1798" max="1798" width="8.5703125" style="1" customWidth="1"/>
    <col min="1799" max="1799" width="9.5703125" style="1" customWidth="1"/>
    <col min="1800" max="1800" width="8" style="1" customWidth="1"/>
    <col min="1801" max="1801" width="9.42578125" style="1" customWidth="1"/>
    <col min="1802" max="1802" width="10.42578125" style="1" customWidth="1"/>
    <col min="1803" max="1808" width="7.7109375" style="1" customWidth="1"/>
    <col min="1809" max="2048" width="9.140625" style="1"/>
    <col min="2049" max="2049" width="12.7109375" style="1" customWidth="1"/>
    <col min="2050" max="2050" width="6.5703125" style="1" customWidth="1"/>
    <col min="2051" max="2051" width="9.28515625" style="1" customWidth="1"/>
    <col min="2052" max="2052" width="8.42578125" style="1" customWidth="1"/>
    <col min="2053" max="2053" width="8.28515625" style="1" customWidth="1"/>
    <col min="2054" max="2054" width="8.5703125" style="1" customWidth="1"/>
    <col min="2055" max="2055" width="9.5703125" style="1" customWidth="1"/>
    <col min="2056" max="2056" width="8" style="1" customWidth="1"/>
    <col min="2057" max="2057" width="9.42578125" style="1" customWidth="1"/>
    <col min="2058" max="2058" width="10.42578125" style="1" customWidth="1"/>
    <col min="2059" max="2064" width="7.7109375" style="1" customWidth="1"/>
    <col min="2065" max="2304" width="9.140625" style="1"/>
    <col min="2305" max="2305" width="12.7109375" style="1" customWidth="1"/>
    <col min="2306" max="2306" width="6.5703125" style="1" customWidth="1"/>
    <col min="2307" max="2307" width="9.28515625" style="1" customWidth="1"/>
    <col min="2308" max="2308" width="8.42578125" style="1" customWidth="1"/>
    <col min="2309" max="2309" width="8.28515625" style="1" customWidth="1"/>
    <col min="2310" max="2310" width="8.5703125" style="1" customWidth="1"/>
    <col min="2311" max="2311" width="9.5703125" style="1" customWidth="1"/>
    <col min="2312" max="2312" width="8" style="1" customWidth="1"/>
    <col min="2313" max="2313" width="9.42578125" style="1" customWidth="1"/>
    <col min="2314" max="2314" width="10.42578125" style="1" customWidth="1"/>
    <col min="2315" max="2320" width="7.7109375" style="1" customWidth="1"/>
    <col min="2321" max="2560" width="9.140625" style="1"/>
    <col min="2561" max="2561" width="12.7109375" style="1" customWidth="1"/>
    <col min="2562" max="2562" width="6.5703125" style="1" customWidth="1"/>
    <col min="2563" max="2563" width="9.28515625" style="1" customWidth="1"/>
    <col min="2564" max="2564" width="8.42578125" style="1" customWidth="1"/>
    <col min="2565" max="2565" width="8.28515625" style="1" customWidth="1"/>
    <col min="2566" max="2566" width="8.5703125" style="1" customWidth="1"/>
    <col min="2567" max="2567" width="9.5703125" style="1" customWidth="1"/>
    <col min="2568" max="2568" width="8" style="1" customWidth="1"/>
    <col min="2569" max="2569" width="9.42578125" style="1" customWidth="1"/>
    <col min="2570" max="2570" width="10.42578125" style="1" customWidth="1"/>
    <col min="2571" max="2576" width="7.7109375" style="1" customWidth="1"/>
    <col min="2577" max="2816" width="9.140625" style="1"/>
    <col min="2817" max="2817" width="12.7109375" style="1" customWidth="1"/>
    <col min="2818" max="2818" width="6.5703125" style="1" customWidth="1"/>
    <col min="2819" max="2819" width="9.28515625" style="1" customWidth="1"/>
    <col min="2820" max="2820" width="8.42578125" style="1" customWidth="1"/>
    <col min="2821" max="2821" width="8.28515625" style="1" customWidth="1"/>
    <col min="2822" max="2822" width="8.5703125" style="1" customWidth="1"/>
    <col min="2823" max="2823" width="9.5703125" style="1" customWidth="1"/>
    <col min="2824" max="2824" width="8" style="1" customWidth="1"/>
    <col min="2825" max="2825" width="9.42578125" style="1" customWidth="1"/>
    <col min="2826" max="2826" width="10.42578125" style="1" customWidth="1"/>
    <col min="2827" max="2832" width="7.7109375" style="1" customWidth="1"/>
    <col min="2833" max="3072" width="9.140625" style="1"/>
    <col min="3073" max="3073" width="12.7109375" style="1" customWidth="1"/>
    <col min="3074" max="3074" width="6.5703125" style="1" customWidth="1"/>
    <col min="3075" max="3075" width="9.28515625" style="1" customWidth="1"/>
    <col min="3076" max="3076" width="8.42578125" style="1" customWidth="1"/>
    <col min="3077" max="3077" width="8.28515625" style="1" customWidth="1"/>
    <col min="3078" max="3078" width="8.5703125" style="1" customWidth="1"/>
    <col min="3079" max="3079" width="9.5703125" style="1" customWidth="1"/>
    <col min="3080" max="3080" width="8" style="1" customWidth="1"/>
    <col min="3081" max="3081" width="9.42578125" style="1" customWidth="1"/>
    <col min="3082" max="3082" width="10.42578125" style="1" customWidth="1"/>
    <col min="3083" max="3088" width="7.7109375" style="1" customWidth="1"/>
    <col min="3089" max="3328" width="9.140625" style="1"/>
    <col min="3329" max="3329" width="12.7109375" style="1" customWidth="1"/>
    <col min="3330" max="3330" width="6.5703125" style="1" customWidth="1"/>
    <col min="3331" max="3331" width="9.28515625" style="1" customWidth="1"/>
    <col min="3332" max="3332" width="8.42578125" style="1" customWidth="1"/>
    <col min="3333" max="3333" width="8.28515625" style="1" customWidth="1"/>
    <col min="3334" max="3334" width="8.5703125" style="1" customWidth="1"/>
    <col min="3335" max="3335" width="9.5703125" style="1" customWidth="1"/>
    <col min="3336" max="3336" width="8" style="1" customWidth="1"/>
    <col min="3337" max="3337" width="9.42578125" style="1" customWidth="1"/>
    <col min="3338" max="3338" width="10.42578125" style="1" customWidth="1"/>
    <col min="3339" max="3344" width="7.7109375" style="1" customWidth="1"/>
    <col min="3345" max="3584" width="9.140625" style="1"/>
    <col min="3585" max="3585" width="12.7109375" style="1" customWidth="1"/>
    <col min="3586" max="3586" width="6.5703125" style="1" customWidth="1"/>
    <col min="3587" max="3587" width="9.28515625" style="1" customWidth="1"/>
    <col min="3588" max="3588" width="8.42578125" style="1" customWidth="1"/>
    <col min="3589" max="3589" width="8.28515625" style="1" customWidth="1"/>
    <col min="3590" max="3590" width="8.5703125" style="1" customWidth="1"/>
    <col min="3591" max="3591" width="9.5703125" style="1" customWidth="1"/>
    <col min="3592" max="3592" width="8" style="1" customWidth="1"/>
    <col min="3593" max="3593" width="9.42578125" style="1" customWidth="1"/>
    <col min="3594" max="3594" width="10.42578125" style="1" customWidth="1"/>
    <col min="3595" max="3600" width="7.7109375" style="1" customWidth="1"/>
    <col min="3601" max="3840" width="9.140625" style="1"/>
    <col min="3841" max="3841" width="12.7109375" style="1" customWidth="1"/>
    <col min="3842" max="3842" width="6.5703125" style="1" customWidth="1"/>
    <col min="3843" max="3843" width="9.28515625" style="1" customWidth="1"/>
    <col min="3844" max="3844" width="8.42578125" style="1" customWidth="1"/>
    <col min="3845" max="3845" width="8.28515625" style="1" customWidth="1"/>
    <col min="3846" max="3846" width="8.5703125" style="1" customWidth="1"/>
    <col min="3847" max="3847" width="9.5703125" style="1" customWidth="1"/>
    <col min="3848" max="3848" width="8" style="1" customWidth="1"/>
    <col min="3849" max="3849" width="9.42578125" style="1" customWidth="1"/>
    <col min="3850" max="3850" width="10.42578125" style="1" customWidth="1"/>
    <col min="3851" max="3856" width="7.7109375" style="1" customWidth="1"/>
    <col min="3857" max="4096" width="9.140625" style="1"/>
    <col min="4097" max="4097" width="12.7109375" style="1" customWidth="1"/>
    <col min="4098" max="4098" width="6.5703125" style="1" customWidth="1"/>
    <col min="4099" max="4099" width="9.28515625" style="1" customWidth="1"/>
    <col min="4100" max="4100" width="8.42578125" style="1" customWidth="1"/>
    <col min="4101" max="4101" width="8.28515625" style="1" customWidth="1"/>
    <col min="4102" max="4102" width="8.5703125" style="1" customWidth="1"/>
    <col min="4103" max="4103" width="9.5703125" style="1" customWidth="1"/>
    <col min="4104" max="4104" width="8" style="1" customWidth="1"/>
    <col min="4105" max="4105" width="9.42578125" style="1" customWidth="1"/>
    <col min="4106" max="4106" width="10.42578125" style="1" customWidth="1"/>
    <col min="4107" max="4112" width="7.7109375" style="1" customWidth="1"/>
    <col min="4113" max="4352" width="9.140625" style="1"/>
    <col min="4353" max="4353" width="12.7109375" style="1" customWidth="1"/>
    <col min="4354" max="4354" width="6.5703125" style="1" customWidth="1"/>
    <col min="4355" max="4355" width="9.28515625" style="1" customWidth="1"/>
    <col min="4356" max="4356" width="8.42578125" style="1" customWidth="1"/>
    <col min="4357" max="4357" width="8.28515625" style="1" customWidth="1"/>
    <col min="4358" max="4358" width="8.5703125" style="1" customWidth="1"/>
    <col min="4359" max="4359" width="9.5703125" style="1" customWidth="1"/>
    <col min="4360" max="4360" width="8" style="1" customWidth="1"/>
    <col min="4361" max="4361" width="9.42578125" style="1" customWidth="1"/>
    <col min="4362" max="4362" width="10.42578125" style="1" customWidth="1"/>
    <col min="4363" max="4368" width="7.7109375" style="1" customWidth="1"/>
    <col min="4369" max="4608" width="9.140625" style="1"/>
    <col min="4609" max="4609" width="12.7109375" style="1" customWidth="1"/>
    <col min="4610" max="4610" width="6.5703125" style="1" customWidth="1"/>
    <col min="4611" max="4611" width="9.28515625" style="1" customWidth="1"/>
    <col min="4612" max="4612" width="8.42578125" style="1" customWidth="1"/>
    <col min="4613" max="4613" width="8.28515625" style="1" customWidth="1"/>
    <col min="4614" max="4614" width="8.5703125" style="1" customWidth="1"/>
    <col min="4615" max="4615" width="9.5703125" style="1" customWidth="1"/>
    <col min="4616" max="4616" width="8" style="1" customWidth="1"/>
    <col min="4617" max="4617" width="9.42578125" style="1" customWidth="1"/>
    <col min="4618" max="4618" width="10.42578125" style="1" customWidth="1"/>
    <col min="4619" max="4624" width="7.7109375" style="1" customWidth="1"/>
    <col min="4625" max="4864" width="9.140625" style="1"/>
    <col min="4865" max="4865" width="12.7109375" style="1" customWidth="1"/>
    <col min="4866" max="4866" width="6.5703125" style="1" customWidth="1"/>
    <col min="4867" max="4867" width="9.28515625" style="1" customWidth="1"/>
    <col min="4868" max="4868" width="8.42578125" style="1" customWidth="1"/>
    <col min="4869" max="4869" width="8.28515625" style="1" customWidth="1"/>
    <col min="4870" max="4870" width="8.5703125" style="1" customWidth="1"/>
    <col min="4871" max="4871" width="9.5703125" style="1" customWidth="1"/>
    <col min="4872" max="4872" width="8" style="1" customWidth="1"/>
    <col min="4873" max="4873" width="9.42578125" style="1" customWidth="1"/>
    <col min="4874" max="4874" width="10.42578125" style="1" customWidth="1"/>
    <col min="4875" max="4880" width="7.7109375" style="1" customWidth="1"/>
    <col min="4881" max="5120" width="9.140625" style="1"/>
    <col min="5121" max="5121" width="12.7109375" style="1" customWidth="1"/>
    <col min="5122" max="5122" width="6.5703125" style="1" customWidth="1"/>
    <col min="5123" max="5123" width="9.28515625" style="1" customWidth="1"/>
    <col min="5124" max="5124" width="8.42578125" style="1" customWidth="1"/>
    <col min="5125" max="5125" width="8.28515625" style="1" customWidth="1"/>
    <col min="5126" max="5126" width="8.5703125" style="1" customWidth="1"/>
    <col min="5127" max="5127" width="9.5703125" style="1" customWidth="1"/>
    <col min="5128" max="5128" width="8" style="1" customWidth="1"/>
    <col min="5129" max="5129" width="9.42578125" style="1" customWidth="1"/>
    <col min="5130" max="5130" width="10.42578125" style="1" customWidth="1"/>
    <col min="5131" max="5136" width="7.7109375" style="1" customWidth="1"/>
    <col min="5137" max="5376" width="9.140625" style="1"/>
    <col min="5377" max="5377" width="12.7109375" style="1" customWidth="1"/>
    <col min="5378" max="5378" width="6.5703125" style="1" customWidth="1"/>
    <col min="5379" max="5379" width="9.28515625" style="1" customWidth="1"/>
    <col min="5380" max="5380" width="8.42578125" style="1" customWidth="1"/>
    <col min="5381" max="5381" width="8.28515625" style="1" customWidth="1"/>
    <col min="5382" max="5382" width="8.5703125" style="1" customWidth="1"/>
    <col min="5383" max="5383" width="9.5703125" style="1" customWidth="1"/>
    <col min="5384" max="5384" width="8" style="1" customWidth="1"/>
    <col min="5385" max="5385" width="9.42578125" style="1" customWidth="1"/>
    <col min="5386" max="5386" width="10.42578125" style="1" customWidth="1"/>
    <col min="5387" max="5392" width="7.7109375" style="1" customWidth="1"/>
    <col min="5393" max="5632" width="9.140625" style="1"/>
    <col min="5633" max="5633" width="12.7109375" style="1" customWidth="1"/>
    <col min="5634" max="5634" width="6.5703125" style="1" customWidth="1"/>
    <col min="5635" max="5635" width="9.28515625" style="1" customWidth="1"/>
    <col min="5636" max="5636" width="8.42578125" style="1" customWidth="1"/>
    <col min="5637" max="5637" width="8.28515625" style="1" customWidth="1"/>
    <col min="5638" max="5638" width="8.5703125" style="1" customWidth="1"/>
    <col min="5639" max="5639" width="9.5703125" style="1" customWidth="1"/>
    <col min="5640" max="5640" width="8" style="1" customWidth="1"/>
    <col min="5641" max="5641" width="9.42578125" style="1" customWidth="1"/>
    <col min="5642" max="5642" width="10.42578125" style="1" customWidth="1"/>
    <col min="5643" max="5648" width="7.7109375" style="1" customWidth="1"/>
    <col min="5649" max="5888" width="9.140625" style="1"/>
    <col min="5889" max="5889" width="12.7109375" style="1" customWidth="1"/>
    <col min="5890" max="5890" width="6.5703125" style="1" customWidth="1"/>
    <col min="5891" max="5891" width="9.28515625" style="1" customWidth="1"/>
    <col min="5892" max="5892" width="8.42578125" style="1" customWidth="1"/>
    <col min="5893" max="5893" width="8.28515625" style="1" customWidth="1"/>
    <col min="5894" max="5894" width="8.5703125" style="1" customWidth="1"/>
    <col min="5895" max="5895" width="9.5703125" style="1" customWidth="1"/>
    <col min="5896" max="5896" width="8" style="1" customWidth="1"/>
    <col min="5897" max="5897" width="9.42578125" style="1" customWidth="1"/>
    <col min="5898" max="5898" width="10.42578125" style="1" customWidth="1"/>
    <col min="5899" max="5904" width="7.7109375" style="1" customWidth="1"/>
    <col min="5905" max="6144" width="9.140625" style="1"/>
    <col min="6145" max="6145" width="12.7109375" style="1" customWidth="1"/>
    <col min="6146" max="6146" width="6.5703125" style="1" customWidth="1"/>
    <col min="6147" max="6147" width="9.28515625" style="1" customWidth="1"/>
    <col min="6148" max="6148" width="8.42578125" style="1" customWidth="1"/>
    <col min="6149" max="6149" width="8.28515625" style="1" customWidth="1"/>
    <col min="6150" max="6150" width="8.5703125" style="1" customWidth="1"/>
    <col min="6151" max="6151" width="9.5703125" style="1" customWidth="1"/>
    <col min="6152" max="6152" width="8" style="1" customWidth="1"/>
    <col min="6153" max="6153" width="9.42578125" style="1" customWidth="1"/>
    <col min="6154" max="6154" width="10.42578125" style="1" customWidth="1"/>
    <col min="6155" max="6160" width="7.7109375" style="1" customWidth="1"/>
    <col min="6161" max="6400" width="9.140625" style="1"/>
    <col min="6401" max="6401" width="12.7109375" style="1" customWidth="1"/>
    <col min="6402" max="6402" width="6.5703125" style="1" customWidth="1"/>
    <col min="6403" max="6403" width="9.28515625" style="1" customWidth="1"/>
    <col min="6404" max="6404" width="8.42578125" style="1" customWidth="1"/>
    <col min="6405" max="6405" width="8.28515625" style="1" customWidth="1"/>
    <col min="6406" max="6406" width="8.5703125" style="1" customWidth="1"/>
    <col min="6407" max="6407" width="9.5703125" style="1" customWidth="1"/>
    <col min="6408" max="6408" width="8" style="1" customWidth="1"/>
    <col min="6409" max="6409" width="9.42578125" style="1" customWidth="1"/>
    <col min="6410" max="6410" width="10.42578125" style="1" customWidth="1"/>
    <col min="6411" max="6416" width="7.7109375" style="1" customWidth="1"/>
    <col min="6417" max="6656" width="9.140625" style="1"/>
    <col min="6657" max="6657" width="12.7109375" style="1" customWidth="1"/>
    <col min="6658" max="6658" width="6.5703125" style="1" customWidth="1"/>
    <col min="6659" max="6659" width="9.28515625" style="1" customWidth="1"/>
    <col min="6660" max="6660" width="8.42578125" style="1" customWidth="1"/>
    <col min="6661" max="6661" width="8.28515625" style="1" customWidth="1"/>
    <col min="6662" max="6662" width="8.5703125" style="1" customWidth="1"/>
    <col min="6663" max="6663" width="9.5703125" style="1" customWidth="1"/>
    <col min="6664" max="6664" width="8" style="1" customWidth="1"/>
    <col min="6665" max="6665" width="9.42578125" style="1" customWidth="1"/>
    <col min="6666" max="6666" width="10.42578125" style="1" customWidth="1"/>
    <col min="6667" max="6672" width="7.7109375" style="1" customWidth="1"/>
    <col min="6673" max="6912" width="9.140625" style="1"/>
    <col min="6913" max="6913" width="12.7109375" style="1" customWidth="1"/>
    <col min="6914" max="6914" width="6.5703125" style="1" customWidth="1"/>
    <col min="6915" max="6915" width="9.28515625" style="1" customWidth="1"/>
    <col min="6916" max="6916" width="8.42578125" style="1" customWidth="1"/>
    <col min="6917" max="6917" width="8.28515625" style="1" customWidth="1"/>
    <col min="6918" max="6918" width="8.5703125" style="1" customWidth="1"/>
    <col min="6919" max="6919" width="9.5703125" style="1" customWidth="1"/>
    <col min="6920" max="6920" width="8" style="1" customWidth="1"/>
    <col min="6921" max="6921" width="9.42578125" style="1" customWidth="1"/>
    <col min="6922" max="6922" width="10.42578125" style="1" customWidth="1"/>
    <col min="6923" max="6928" width="7.7109375" style="1" customWidth="1"/>
    <col min="6929" max="7168" width="9.140625" style="1"/>
    <col min="7169" max="7169" width="12.7109375" style="1" customWidth="1"/>
    <col min="7170" max="7170" width="6.5703125" style="1" customWidth="1"/>
    <col min="7171" max="7171" width="9.28515625" style="1" customWidth="1"/>
    <col min="7172" max="7172" width="8.42578125" style="1" customWidth="1"/>
    <col min="7173" max="7173" width="8.28515625" style="1" customWidth="1"/>
    <col min="7174" max="7174" width="8.5703125" style="1" customWidth="1"/>
    <col min="7175" max="7175" width="9.5703125" style="1" customWidth="1"/>
    <col min="7176" max="7176" width="8" style="1" customWidth="1"/>
    <col min="7177" max="7177" width="9.42578125" style="1" customWidth="1"/>
    <col min="7178" max="7178" width="10.42578125" style="1" customWidth="1"/>
    <col min="7179" max="7184" width="7.7109375" style="1" customWidth="1"/>
    <col min="7185" max="7424" width="9.140625" style="1"/>
    <col min="7425" max="7425" width="12.7109375" style="1" customWidth="1"/>
    <col min="7426" max="7426" width="6.5703125" style="1" customWidth="1"/>
    <col min="7427" max="7427" width="9.28515625" style="1" customWidth="1"/>
    <col min="7428" max="7428" width="8.42578125" style="1" customWidth="1"/>
    <col min="7429" max="7429" width="8.28515625" style="1" customWidth="1"/>
    <col min="7430" max="7430" width="8.5703125" style="1" customWidth="1"/>
    <col min="7431" max="7431" width="9.5703125" style="1" customWidth="1"/>
    <col min="7432" max="7432" width="8" style="1" customWidth="1"/>
    <col min="7433" max="7433" width="9.42578125" style="1" customWidth="1"/>
    <col min="7434" max="7434" width="10.42578125" style="1" customWidth="1"/>
    <col min="7435" max="7440" width="7.7109375" style="1" customWidth="1"/>
    <col min="7441" max="7680" width="9.140625" style="1"/>
    <col min="7681" max="7681" width="12.7109375" style="1" customWidth="1"/>
    <col min="7682" max="7682" width="6.5703125" style="1" customWidth="1"/>
    <col min="7683" max="7683" width="9.28515625" style="1" customWidth="1"/>
    <col min="7684" max="7684" width="8.42578125" style="1" customWidth="1"/>
    <col min="7685" max="7685" width="8.28515625" style="1" customWidth="1"/>
    <col min="7686" max="7686" width="8.5703125" style="1" customWidth="1"/>
    <col min="7687" max="7687" width="9.5703125" style="1" customWidth="1"/>
    <col min="7688" max="7688" width="8" style="1" customWidth="1"/>
    <col min="7689" max="7689" width="9.42578125" style="1" customWidth="1"/>
    <col min="7690" max="7690" width="10.42578125" style="1" customWidth="1"/>
    <col min="7691" max="7696" width="7.7109375" style="1" customWidth="1"/>
    <col min="7697" max="7936" width="9.140625" style="1"/>
    <col min="7937" max="7937" width="12.7109375" style="1" customWidth="1"/>
    <col min="7938" max="7938" width="6.5703125" style="1" customWidth="1"/>
    <col min="7939" max="7939" width="9.28515625" style="1" customWidth="1"/>
    <col min="7940" max="7940" width="8.42578125" style="1" customWidth="1"/>
    <col min="7941" max="7941" width="8.28515625" style="1" customWidth="1"/>
    <col min="7942" max="7942" width="8.5703125" style="1" customWidth="1"/>
    <col min="7943" max="7943" width="9.5703125" style="1" customWidth="1"/>
    <col min="7944" max="7944" width="8" style="1" customWidth="1"/>
    <col min="7945" max="7945" width="9.42578125" style="1" customWidth="1"/>
    <col min="7946" max="7946" width="10.42578125" style="1" customWidth="1"/>
    <col min="7947" max="7952" width="7.7109375" style="1" customWidth="1"/>
    <col min="7953" max="8192" width="9.140625" style="1"/>
    <col min="8193" max="8193" width="12.7109375" style="1" customWidth="1"/>
    <col min="8194" max="8194" width="6.5703125" style="1" customWidth="1"/>
    <col min="8195" max="8195" width="9.28515625" style="1" customWidth="1"/>
    <col min="8196" max="8196" width="8.42578125" style="1" customWidth="1"/>
    <col min="8197" max="8197" width="8.28515625" style="1" customWidth="1"/>
    <col min="8198" max="8198" width="8.5703125" style="1" customWidth="1"/>
    <col min="8199" max="8199" width="9.5703125" style="1" customWidth="1"/>
    <col min="8200" max="8200" width="8" style="1" customWidth="1"/>
    <col min="8201" max="8201" width="9.42578125" style="1" customWidth="1"/>
    <col min="8202" max="8202" width="10.42578125" style="1" customWidth="1"/>
    <col min="8203" max="8208" width="7.7109375" style="1" customWidth="1"/>
    <col min="8209" max="8448" width="9.140625" style="1"/>
    <col min="8449" max="8449" width="12.7109375" style="1" customWidth="1"/>
    <col min="8450" max="8450" width="6.5703125" style="1" customWidth="1"/>
    <col min="8451" max="8451" width="9.28515625" style="1" customWidth="1"/>
    <col min="8452" max="8452" width="8.42578125" style="1" customWidth="1"/>
    <col min="8453" max="8453" width="8.28515625" style="1" customWidth="1"/>
    <col min="8454" max="8454" width="8.5703125" style="1" customWidth="1"/>
    <col min="8455" max="8455" width="9.5703125" style="1" customWidth="1"/>
    <col min="8456" max="8456" width="8" style="1" customWidth="1"/>
    <col min="8457" max="8457" width="9.42578125" style="1" customWidth="1"/>
    <col min="8458" max="8458" width="10.42578125" style="1" customWidth="1"/>
    <col min="8459" max="8464" width="7.7109375" style="1" customWidth="1"/>
    <col min="8465" max="8704" width="9.140625" style="1"/>
    <col min="8705" max="8705" width="12.7109375" style="1" customWidth="1"/>
    <col min="8706" max="8706" width="6.5703125" style="1" customWidth="1"/>
    <col min="8707" max="8707" width="9.28515625" style="1" customWidth="1"/>
    <col min="8708" max="8708" width="8.42578125" style="1" customWidth="1"/>
    <col min="8709" max="8709" width="8.28515625" style="1" customWidth="1"/>
    <col min="8710" max="8710" width="8.5703125" style="1" customWidth="1"/>
    <col min="8711" max="8711" width="9.5703125" style="1" customWidth="1"/>
    <col min="8712" max="8712" width="8" style="1" customWidth="1"/>
    <col min="8713" max="8713" width="9.42578125" style="1" customWidth="1"/>
    <col min="8714" max="8714" width="10.42578125" style="1" customWidth="1"/>
    <col min="8715" max="8720" width="7.7109375" style="1" customWidth="1"/>
    <col min="8721" max="8960" width="9.140625" style="1"/>
    <col min="8961" max="8961" width="12.7109375" style="1" customWidth="1"/>
    <col min="8962" max="8962" width="6.5703125" style="1" customWidth="1"/>
    <col min="8963" max="8963" width="9.28515625" style="1" customWidth="1"/>
    <col min="8964" max="8964" width="8.42578125" style="1" customWidth="1"/>
    <col min="8965" max="8965" width="8.28515625" style="1" customWidth="1"/>
    <col min="8966" max="8966" width="8.5703125" style="1" customWidth="1"/>
    <col min="8967" max="8967" width="9.5703125" style="1" customWidth="1"/>
    <col min="8968" max="8968" width="8" style="1" customWidth="1"/>
    <col min="8969" max="8969" width="9.42578125" style="1" customWidth="1"/>
    <col min="8970" max="8970" width="10.42578125" style="1" customWidth="1"/>
    <col min="8971" max="8976" width="7.7109375" style="1" customWidth="1"/>
    <col min="8977" max="9216" width="9.140625" style="1"/>
    <col min="9217" max="9217" width="12.7109375" style="1" customWidth="1"/>
    <col min="9218" max="9218" width="6.5703125" style="1" customWidth="1"/>
    <col min="9219" max="9219" width="9.28515625" style="1" customWidth="1"/>
    <col min="9220" max="9220" width="8.42578125" style="1" customWidth="1"/>
    <col min="9221" max="9221" width="8.28515625" style="1" customWidth="1"/>
    <col min="9222" max="9222" width="8.5703125" style="1" customWidth="1"/>
    <col min="9223" max="9223" width="9.5703125" style="1" customWidth="1"/>
    <col min="9224" max="9224" width="8" style="1" customWidth="1"/>
    <col min="9225" max="9225" width="9.42578125" style="1" customWidth="1"/>
    <col min="9226" max="9226" width="10.42578125" style="1" customWidth="1"/>
    <col min="9227" max="9232" width="7.7109375" style="1" customWidth="1"/>
    <col min="9233" max="9472" width="9.140625" style="1"/>
    <col min="9473" max="9473" width="12.7109375" style="1" customWidth="1"/>
    <col min="9474" max="9474" width="6.5703125" style="1" customWidth="1"/>
    <col min="9475" max="9475" width="9.28515625" style="1" customWidth="1"/>
    <col min="9476" max="9476" width="8.42578125" style="1" customWidth="1"/>
    <col min="9477" max="9477" width="8.28515625" style="1" customWidth="1"/>
    <col min="9478" max="9478" width="8.5703125" style="1" customWidth="1"/>
    <col min="9479" max="9479" width="9.5703125" style="1" customWidth="1"/>
    <col min="9480" max="9480" width="8" style="1" customWidth="1"/>
    <col min="9481" max="9481" width="9.42578125" style="1" customWidth="1"/>
    <col min="9482" max="9482" width="10.42578125" style="1" customWidth="1"/>
    <col min="9483" max="9488" width="7.7109375" style="1" customWidth="1"/>
    <col min="9489" max="9728" width="9.140625" style="1"/>
    <col min="9729" max="9729" width="12.7109375" style="1" customWidth="1"/>
    <col min="9730" max="9730" width="6.5703125" style="1" customWidth="1"/>
    <col min="9731" max="9731" width="9.28515625" style="1" customWidth="1"/>
    <col min="9732" max="9732" width="8.42578125" style="1" customWidth="1"/>
    <col min="9733" max="9733" width="8.28515625" style="1" customWidth="1"/>
    <col min="9734" max="9734" width="8.5703125" style="1" customWidth="1"/>
    <col min="9735" max="9735" width="9.5703125" style="1" customWidth="1"/>
    <col min="9736" max="9736" width="8" style="1" customWidth="1"/>
    <col min="9737" max="9737" width="9.42578125" style="1" customWidth="1"/>
    <col min="9738" max="9738" width="10.42578125" style="1" customWidth="1"/>
    <col min="9739" max="9744" width="7.7109375" style="1" customWidth="1"/>
    <col min="9745" max="9984" width="9.140625" style="1"/>
    <col min="9985" max="9985" width="12.7109375" style="1" customWidth="1"/>
    <col min="9986" max="9986" width="6.5703125" style="1" customWidth="1"/>
    <col min="9987" max="9987" width="9.28515625" style="1" customWidth="1"/>
    <col min="9988" max="9988" width="8.42578125" style="1" customWidth="1"/>
    <col min="9989" max="9989" width="8.28515625" style="1" customWidth="1"/>
    <col min="9990" max="9990" width="8.5703125" style="1" customWidth="1"/>
    <col min="9991" max="9991" width="9.5703125" style="1" customWidth="1"/>
    <col min="9992" max="9992" width="8" style="1" customWidth="1"/>
    <col min="9993" max="9993" width="9.42578125" style="1" customWidth="1"/>
    <col min="9994" max="9994" width="10.42578125" style="1" customWidth="1"/>
    <col min="9995" max="10000" width="7.7109375" style="1" customWidth="1"/>
    <col min="10001" max="10240" width="9.140625" style="1"/>
    <col min="10241" max="10241" width="12.7109375" style="1" customWidth="1"/>
    <col min="10242" max="10242" width="6.5703125" style="1" customWidth="1"/>
    <col min="10243" max="10243" width="9.28515625" style="1" customWidth="1"/>
    <col min="10244" max="10244" width="8.42578125" style="1" customWidth="1"/>
    <col min="10245" max="10245" width="8.28515625" style="1" customWidth="1"/>
    <col min="10246" max="10246" width="8.5703125" style="1" customWidth="1"/>
    <col min="10247" max="10247" width="9.5703125" style="1" customWidth="1"/>
    <col min="10248" max="10248" width="8" style="1" customWidth="1"/>
    <col min="10249" max="10249" width="9.42578125" style="1" customWidth="1"/>
    <col min="10250" max="10250" width="10.42578125" style="1" customWidth="1"/>
    <col min="10251" max="10256" width="7.7109375" style="1" customWidth="1"/>
    <col min="10257" max="10496" width="9.140625" style="1"/>
    <col min="10497" max="10497" width="12.7109375" style="1" customWidth="1"/>
    <col min="10498" max="10498" width="6.5703125" style="1" customWidth="1"/>
    <col min="10499" max="10499" width="9.28515625" style="1" customWidth="1"/>
    <col min="10500" max="10500" width="8.42578125" style="1" customWidth="1"/>
    <col min="10501" max="10501" width="8.28515625" style="1" customWidth="1"/>
    <col min="10502" max="10502" width="8.5703125" style="1" customWidth="1"/>
    <col min="10503" max="10503" width="9.5703125" style="1" customWidth="1"/>
    <col min="10504" max="10504" width="8" style="1" customWidth="1"/>
    <col min="10505" max="10505" width="9.42578125" style="1" customWidth="1"/>
    <col min="10506" max="10506" width="10.42578125" style="1" customWidth="1"/>
    <col min="10507" max="10512" width="7.7109375" style="1" customWidth="1"/>
    <col min="10513" max="10752" width="9.140625" style="1"/>
    <col min="10753" max="10753" width="12.7109375" style="1" customWidth="1"/>
    <col min="10754" max="10754" width="6.5703125" style="1" customWidth="1"/>
    <col min="10755" max="10755" width="9.28515625" style="1" customWidth="1"/>
    <col min="10756" max="10756" width="8.42578125" style="1" customWidth="1"/>
    <col min="10757" max="10757" width="8.28515625" style="1" customWidth="1"/>
    <col min="10758" max="10758" width="8.5703125" style="1" customWidth="1"/>
    <col min="10759" max="10759" width="9.5703125" style="1" customWidth="1"/>
    <col min="10760" max="10760" width="8" style="1" customWidth="1"/>
    <col min="10761" max="10761" width="9.42578125" style="1" customWidth="1"/>
    <col min="10762" max="10762" width="10.42578125" style="1" customWidth="1"/>
    <col min="10763" max="10768" width="7.7109375" style="1" customWidth="1"/>
    <col min="10769" max="11008" width="9.140625" style="1"/>
    <col min="11009" max="11009" width="12.7109375" style="1" customWidth="1"/>
    <col min="11010" max="11010" width="6.5703125" style="1" customWidth="1"/>
    <col min="11011" max="11011" width="9.28515625" style="1" customWidth="1"/>
    <col min="11012" max="11012" width="8.42578125" style="1" customWidth="1"/>
    <col min="11013" max="11013" width="8.28515625" style="1" customWidth="1"/>
    <col min="11014" max="11014" width="8.5703125" style="1" customWidth="1"/>
    <col min="11015" max="11015" width="9.5703125" style="1" customWidth="1"/>
    <col min="11016" max="11016" width="8" style="1" customWidth="1"/>
    <col min="11017" max="11017" width="9.42578125" style="1" customWidth="1"/>
    <col min="11018" max="11018" width="10.42578125" style="1" customWidth="1"/>
    <col min="11019" max="11024" width="7.7109375" style="1" customWidth="1"/>
    <col min="11025" max="11264" width="9.140625" style="1"/>
    <col min="11265" max="11265" width="12.7109375" style="1" customWidth="1"/>
    <col min="11266" max="11266" width="6.5703125" style="1" customWidth="1"/>
    <col min="11267" max="11267" width="9.28515625" style="1" customWidth="1"/>
    <col min="11268" max="11268" width="8.42578125" style="1" customWidth="1"/>
    <col min="11269" max="11269" width="8.28515625" style="1" customWidth="1"/>
    <col min="11270" max="11270" width="8.5703125" style="1" customWidth="1"/>
    <col min="11271" max="11271" width="9.5703125" style="1" customWidth="1"/>
    <col min="11272" max="11272" width="8" style="1" customWidth="1"/>
    <col min="11273" max="11273" width="9.42578125" style="1" customWidth="1"/>
    <col min="11274" max="11274" width="10.42578125" style="1" customWidth="1"/>
    <col min="11275" max="11280" width="7.7109375" style="1" customWidth="1"/>
    <col min="11281" max="11520" width="9.140625" style="1"/>
    <col min="11521" max="11521" width="12.7109375" style="1" customWidth="1"/>
    <col min="11522" max="11522" width="6.5703125" style="1" customWidth="1"/>
    <col min="11523" max="11523" width="9.28515625" style="1" customWidth="1"/>
    <col min="11524" max="11524" width="8.42578125" style="1" customWidth="1"/>
    <col min="11525" max="11525" width="8.28515625" style="1" customWidth="1"/>
    <col min="11526" max="11526" width="8.5703125" style="1" customWidth="1"/>
    <col min="11527" max="11527" width="9.5703125" style="1" customWidth="1"/>
    <col min="11528" max="11528" width="8" style="1" customWidth="1"/>
    <col min="11529" max="11529" width="9.42578125" style="1" customWidth="1"/>
    <col min="11530" max="11530" width="10.42578125" style="1" customWidth="1"/>
    <col min="11531" max="11536" width="7.7109375" style="1" customWidth="1"/>
    <col min="11537" max="11776" width="9.140625" style="1"/>
    <col min="11777" max="11777" width="12.7109375" style="1" customWidth="1"/>
    <col min="11778" max="11778" width="6.5703125" style="1" customWidth="1"/>
    <col min="11779" max="11779" width="9.28515625" style="1" customWidth="1"/>
    <col min="11780" max="11780" width="8.42578125" style="1" customWidth="1"/>
    <col min="11781" max="11781" width="8.28515625" style="1" customWidth="1"/>
    <col min="11782" max="11782" width="8.5703125" style="1" customWidth="1"/>
    <col min="11783" max="11783" width="9.5703125" style="1" customWidth="1"/>
    <col min="11784" max="11784" width="8" style="1" customWidth="1"/>
    <col min="11785" max="11785" width="9.42578125" style="1" customWidth="1"/>
    <col min="11786" max="11786" width="10.42578125" style="1" customWidth="1"/>
    <col min="11787" max="11792" width="7.7109375" style="1" customWidth="1"/>
    <col min="11793" max="12032" width="9.140625" style="1"/>
    <col min="12033" max="12033" width="12.7109375" style="1" customWidth="1"/>
    <col min="12034" max="12034" width="6.5703125" style="1" customWidth="1"/>
    <col min="12035" max="12035" width="9.28515625" style="1" customWidth="1"/>
    <col min="12036" max="12036" width="8.42578125" style="1" customWidth="1"/>
    <col min="12037" max="12037" width="8.28515625" style="1" customWidth="1"/>
    <col min="12038" max="12038" width="8.5703125" style="1" customWidth="1"/>
    <col min="12039" max="12039" width="9.5703125" style="1" customWidth="1"/>
    <col min="12040" max="12040" width="8" style="1" customWidth="1"/>
    <col min="12041" max="12041" width="9.42578125" style="1" customWidth="1"/>
    <col min="12042" max="12042" width="10.42578125" style="1" customWidth="1"/>
    <col min="12043" max="12048" width="7.7109375" style="1" customWidth="1"/>
    <col min="12049" max="12288" width="9.140625" style="1"/>
    <col min="12289" max="12289" width="12.7109375" style="1" customWidth="1"/>
    <col min="12290" max="12290" width="6.5703125" style="1" customWidth="1"/>
    <col min="12291" max="12291" width="9.28515625" style="1" customWidth="1"/>
    <col min="12292" max="12292" width="8.42578125" style="1" customWidth="1"/>
    <col min="12293" max="12293" width="8.28515625" style="1" customWidth="1"/>
    <col min="12294" max="12294" width="8.5703125" style="1" customWidth="1"/>
    <col min="12295" max="12295" width="9.5703125" style="1" customWidth="1"/>
    <col min="12296" max="12296" width="8" style="1" customWidth="1"/>
    <col min="12297" max="12297" width="9.42578125" style="1" customWidth="1"/>
    <col min="12298" max="12298" width="10.42578125" style="1" customWidth="1"/>
    <col min="12299" max="12304" width="7.7109375" style="1" customWidth="1"/>
    <col min="12305" max="12544" width="9.140625" style="1"/>
    <col min="12545" max="12545" width="12.7109375" style="1" customWidth="1"/>
    <col min="12546" max="12546" width="6.5703125" style="1" customWidth="1"/>
    <col min="12547" max="12547" width="9.28515625" style="1" customWidth="1"/>
    <col min="12548" max="12548" width="8.42578125" style="1" customWidth="1"/>
    <col min="12549" max="12549" width="8.28515625" style="1" customWidth="1"/>
    <col min="12550" max="12550" width="8.5703125" style="1" customWidth="1"/>
    <col min="12551" max="12551" width="9.5703125" style="1" customWidth="1"/>
    <col min="12552" max="12552" width="8" style="1" customWidth="1"/>
    <col min="12553" max="12553" width="9.42578125" style="1" customWidth="1"/>
    <col min="12554" max="12554" width="10.42578125" style="1" customWidth="1"/>
    <col min="12555" max="12560" width="7.7109375" style="1" customWidth="1"/>
    <col min="12561" max="12800" width="9.140625" style="1"/>
    <col min="12801" max="12801" width="12.7109375" style="1" customWidth="1"/>
    <col min="12802" max="12802" width="6.5703125" style="1" customWidth="1"/>
    <col min="12803" max="12803" width="9.28515625" style="1" customWidth="1"/>
    <col min="12804" max="12804" width="8.42578125" style="1" customWidth="1"/>
    <col min="12805" max="12805" width="8.28515625" style="1" customWidth="1"/>
    <col min="12806" max="12806" width="8.5703125" style="1" customWidth="1"/>
    <col min="12807" max="12807" width="9.5703125" style="1" customWidth="1"/>
    <col min="12808" max="12808" width="8" style="1" customWidth="1"/>
    <col min="12809" max="12809" width="9.42578125" style="1" customWidth="1"/>
    <col min="12810" max="12810" width="10.42578125" style="1" customWidth="1"/>
    <col min="12811" max="12816" width="7.7109375" style="1" customWidth="1"/>
    <col min="12817" max="13056" width="9.140625" style="1"/>
    <col min="13057" max="13057" width="12.7109375" style="1" customWidth="1"/>
    <col min="13058" max="13058" width="6.5703125" style="1" customWidth="1"/>
    <col min="13059" max="13059" width="9.28515625" style="1" customWidth="1"/>
    <col min="13060" max="13060" width="8.42578125" style="1" customWidth="1"/>
    <col min="13061" max="13061" width="8.28515625" style="1" customWidth="1"/>
    <col min="13062" max="13062" width="8.5703125" style="1" customWidth="1"/>
    <col min="13063" max="13063" width="9.5703125" style="1" customWidth="1"/>
    <col min="13064" max="13064" width="8" style="1" customWidth="1"/>
    <col min="13065" max="13065" width="9.42578125" style="1" customWidth="1"/>
    <col min="13066" max="13066" width="10.42578125" style="1" customWidth="1"/>
    <col min="13067" max="13072" width="7.7109375" style="1" customWidth="1"/>
    <col min="13073" max="13312" width="9.140625" style="1"/>
    <col min="13313" max="13313" width="12.7109375" style="1" customWidth="1"/>
    <col min="13314" max="13314" width="6.5703125" style="1" customWidth="1"/>
    <col min="13315" max="13315" width="9.28515625" style="1" customWidth="1"/>
    <col min="13316" max="13316" width="8.42578125" style="1" customWidth="1"/>
    <col min="13317" max="13317" width="8.28515625" style="1" customWidth="1"/>
    <col min="13318" max="13318" width="8.5703125" style="1" customWidth="1"/>
    <col min="13319" max="13319" width="9.5703125" style="1" customWidth="1"/>
    <col min="13320" max="13320" width="8" style="1" customWidth="1"/>
    <col min="13321" max="13321" width="9.42578125" style="1" customWidth="1"/>
    <col min="13322" max="13322" width="10.42578125" style="1" customWidth="1"/>
    <col min="13323" max="13328" width="7.7109375" style="1" customWidth="1"/>
    <col min="13329" max="13568" width="9.140625" style="1"/>
    <col min="13569" max="13569" width="12.7109375" style="1" customWidth="1"/>
    <col min="13570" max="13570" width="6.5703125" style="1" customWidth="1"/>
    <col min="13571" max="13571" width="9.28515625" style="1" customWidth="1"/>
    <col min="13572" max="13572" width="8.42578125" style="1" customWidth="1"/>
    <col min="13573" max="13573" width="8.28515625" style="1" customWidth="1"/>
    <col min="13574" max="13574" width="8.5703125" style="1" customWidth="1"/>
    <col min="13575" max="13575" width="9.5703125" style="1" customWidth="1"/>
    <col min="13576" max="13576" width="8" style="1" customWidth="1"/>
    <col min="13577" max="13577" width="9.42578125" style="1" customWidth="1"/>
    <col min="13578" max="13578" width="10.42578125" style="1" customWidth="1"/>
    <col min="13579" max="13584" width="7.7109375" style="1" customWidth="1"/>
    <col min="13585" max="13824" width="9.140625" style="1"/>
    <col min="13825" max="13825" width="12.7109375" style="1" customWidth="1"/>
    <col min="13826" max="13826" width="6.5703125" style="1" customWidth="1"/>
    <col min="13827" max="13827" width="9.28515625" style="1" customWidth="1"/>
    <col min="13828" max="13828" width="8.42578125" style="1" customWidth="1"/>
    <col min="13829" max="13829" width="8.28515625" style="1" customWidth="1"/>
    <col min="13830" max="13830" width="8.5703125" style="1" customWidth="1"/>
    <col min="13831" max="13831" width="9.5703125" style="1" customWidth="1"/>
    <col min="13832" max="13832" width="8" style="1" customWidth="1"/>
    <col min="13833" max="13833" width="9.42578125" style="1" customWidth="1"/>
    <col min="13834" max="13834" width="10.42578125" style="1" customWidth="1"/>
    <col min="13835" max="13840" width="7.7109375" style="1" customWidth="1"/>
    <col min="13841" max="14080" width="9.140625" style="1"/>
    <col min="14081" max="14081" width="12.7109375" style="1" customWidth="1"/>
    <col min="14082" max="14082" width="6.5703125" style="1" customWidth="1"/>
    <col min="14083" max="14083" width="9.28515625" style="1" customWidth="1"/>
    <col min="14084" max="14084" width="8.42578125" style="1" customWidth="1"/>
    <col min="14085" max="14085" width="8.28515625" style="1" customWidth="1"/>
    <col min="14086" max="14086" width="8.5703125" style="1" customWidth="1"/>
    <col min="14087" max="14087" width="9.5703125" style="1" customWidth="1"/>
    <col min="14088" max="14088" width="8" style="1" customWidth="1"/>
    <col min="14089" max="14089" width="9.42578125" style="1" customWidth="1"/>
    <col min="14090" max="14090" width="10.42578125" style="1" customWidth="1"/>
    <col min="14091" max="14096" width="7.7109375" style="1" customWidth="1"/>
    <col min="14097" max="14336" width="9.140625" style="1"/>
    <col min="14337" max="14337" width="12.7109375" style="1" customWidth="1"/>
    <col min="14338" max="14338" width="6.5703125" style="1" customWidth="1"/>
    <col min="14339" max="14339" width="9.28515625" style="1" customWidth="1"/>
    <col min="14340" max="14340" width="8.42578125" style="1" customWidth="1"/>
    <col min="14341" max="14341" width="8.28515625" style="1" customWidth="1"/>
    <col min="14342" max="14342" width="8.5703125" style="1" customWidth="1"/>
    <col min="14343" max="14343" width="9.5703125" style="1" customWidth="1"/>
    <col min="14344" max="14344" width="8" style="1" customWidth="1"/>
    <col min="14345" max="14345" width="9.42578125" style="1" customWidth="1"/>
    <col min="14346" max="14346" width="10.42578125" style="1" customWidth="1"/>
    <col min="14347" max="14352" width="7.7109375" style="1" customWidth="1"/>
    <col min="14353" max="14592" width="9.140625" style="1"/>
    <col min="14593" max="14593" width="12.7109375" style="1" customWidth="1"/>
    <col min="14594" max="14594" width="6.5703125" style="1" customWidth="1"/>
    <col min="14595" max="14595" width="9.28515625" style="1" customWidth="1"/>
    <col min="14596" max="14596" width="8.42578125" style="1" customWidth="1"/>
    <col min="14597" max="14597" width="8.28515625" style="1" customWidth="1"/>
    <col min="14598" max="14598" width="8.5703125" style="1" customWidth="1"/>
    <col min="14599" max="14599" width="9.5703125" style="1" customWidth="1"/>
    <col min="14600" max="14600" width="8" style="1" customWidth="1"/>
    <col min="14601" max="14601" width="9.42578125" style="1" customWidth="1"/>
    <col min="14602" max="14602" width="10.42578125" style="1" customWidth="1"/>
    <col min="14603" max="14608" width="7.7109375" style="1" customWidth="1"/>
    <col min="14609" max="14848" width="9.140625" style="1"/>
    <col min="14849" max="14849" width="12.7109375" style="1" customWidth="1"/>
    <col min="14850" max="14850" width="6.5703125" style="1" customWidth="1"/>
    <col min="14851" max="14851" width="9.28515625" style="1" customWidth="1"/>
    <col min="14852" max="14852" width="8.42578125" style="1" customWidth="1"/>
    <col min="14853" max="14853" width="8.28515625" style="1" customWidth="1"/>
    <col min="14854" max="14854" width="8.5703125" style="1" customWidth="1"/>
    <col min="14855" max="14855" width="9.5703125" style="1" customWidth="1"/>
    <col min="14856" max="14856" width="8" style="1" customWidth="1"/>
    <col min="14857" max="14857" width="9.42578125" style="1" customWidth="1"/>
    <col min="14858" max="14858" width="10.42578125" style="1" customWidth="1"/>
    <col min="14859" max="14864" width="7.7109375" style="1" customWidth="1"/>
    <col min="14865" max="15104" width="9.140625" style="1"/>
    <col min="15105" max="15105" width="12.7109375" style="1" customWidth="1"/>
    <col min="15106" max="15106" width="6.5703125" style="1" customWidth="1"/>
    <col min="15107" max="15107" width="9.28515625" style="1" customWidth="1"/>
    <col min="15108" max="15108" width="8.42578125" style="1" customWidth="1"/>
    <col min="15109" max="15109" width="8.28515625" style="1" customWidth="1"/>
    <col min="15110" max="15110" width="8.5703125" style="1" customWidth="1"/>
    <col min="15111" max="15111" width="9.5703125" style="1" customWidth="1"/>
    <col min="15112" max="15112" width="8" style="1" customWidth="1"/>
    <col min="15113" max="15113" width="9.42578125" style="1" customWidth="1"/>
    <col min="15114" max="15114" width="10.42578125" style="1" customWidth="1"/>
    <col min="15115" max="15120" width="7.7109375" style="1" customWidth="1"/>
    <col min="15121" max="15360" width="9.140625" style="1"/>
    <col min="15361" max="15361" width="12.7109375" style="1" customWidth="1"/>
    <col min="15362" max="15362" width="6.5703125" style="1" customWidth="1"/>
    <col min="15363" max="15363" width="9.28515625" style="1" customWidth="1"/>
    <col min="15364" max="15364" width="8.42578125" style="1" customWidth="1"/>
    <col min="15365" max="15365" width="8.28515625" style="1" customWidth="1"/>
    <col min="15366" max="15366" width="8.5703125" style="1" customWidth="1"/>
    <col min="15367" max="15367" width="9.5703125" style="1" customWidth="1"/>
    <col min="15368" max="15368" width="8" style="1" customWidth="1"/>
    <col min="15369" max="15369" width="9.42578125" style="1" customWidth="1"/>
    <col min="15370" max="15370" width="10.42578125" style="1" customWidth="1"/>
    <col min="15371" max="15376" width="7.7109375" style="1" customWidth="1"/>
    <col min="15377" max="15616" width="9.140625" style="1"/>
    <col min="15617" max="15617" width="12.7109375" style="1" customWidth="1"/>
    <col min="15618" max="15618" width="6.5703125" style="1" customWidth="1"/>
    <col min="15619" max="15619" width="9.28515625" style="1" customWidth="1"/>
    <col min="15620" max="15620" width="8.42578125" style="1" customWidth="1"/>
    <col min="15621" max="15621" width="8.28515625" style="1" customWidth="1"/>
    <col min="15622" max="15622" width="8.5703125" style="1" customWidth="1"/>
    <col min="15623" max="15623" width="9.5703125" style="1" customWidth="1"/>
    <col min="15624" max="15624" width="8" style="1" customWidth="1"/>
    <col min="15625" max="15625" width="9.42578125" style="1" customWidth="1"/>
    <col min="15626" max="15626" width="10.42578125" style="1" customWidth="1"/>
    <col min="15627" max="15632" width="7.7109375" style="1" customWidth="1"/>
    <col min="15633" max="15872" width="9.140625" style="1"/>
    <col min="15873" max="15873" width="12.7109375" style="1" customWidth="1"/>
    <col min="15874" max="15874" width="6.5703125" style="1" customWidth="1"/>
    <col min="15875" max="15875" width="9.28515625" style="1" customWidth="1"/>
    <col min="15876" max="15876" width="8.42578125" style="1" customWidth="1"/>
    <col min="15877" max="15877" width="8.28515625" style="1" customWidth="1"/>
    <col min="15878" max="15878" width="8.5703125" style="1" customWidth="1"/>
    <col min="15879" max="15879" width="9.5703125" style="1" customWidth="1"/>
    <col min="15880" max="15880" width="8" style="1" customWidth="1"/>
    <col min="15881" max="15881" width="9.42578125" style="1" customWidth="1"/>
    <col min="15882" max="15882" width="10.42578125" style="1" customWidth="1"/>
    <col min="15883" max="15888" width="7.7109375" style="1" customWidth="1"/>
    <col min="15889" max="16128" width="9.140625" style="1"/>
    <col min="16129" max="16129" width="12.7109375" style="1" customWidth="1"/>
    <col min="16130" max="16130" width="6.5703125" style="1" customWidth="1"/>
    <col min="16131" max="16131" width="9.28515625" style="1" customWidth="1"/>
    <col min="16132" max="16132" width="8.42578125" style="1" customWidth="1"/>
    <col min="16133" max="16133" width="8.28515625" style="1" customWidth="1"/>
    <col min="16134" max="16134" width="8.5703125" style="1" customWidth="1"/>
    <col min="16135" max="16135" width="9.5703125" style="1" customWidth="1"/>
    <col min="16136" max="16136" width="8" style="1" customWidth="1"/>
    <col min="16137" max="16137" width="9.42578125" style="1" customWidth="1"/>
    <col min="16138" max="16138" width="10.42578125" style="1" customWidth="1"/>
    <col min="16139" max="16144" width="7.7109375" style="1" customWidth="1"/>
    <col min="16145" max="16384" width="9.140625" style="1"/>
  </cols>
  <sheetData>
    <row r="1" spans="1:13" ht="15" customHeight="1">
      <c r="A1" s="1330" t="s">
        <v>1527</v>
      </c>
      <c r="B1" s="5"/>
      <c r="C1" s="5"/>
      <c r="D1" s="5"/>
      <c r="E1" s="5"/>
      <c r="F1" s="5"/>
      <c r="G1" s="5"/>
      <c r="H1" s="5"/>
      <c r="I1" s="5"/>
      <c r="J1" s="5"/>
    </row>
    <row r="2" spans="1:13" ht="21" customHeight="1">
      <c r="A2" s="1294" t="s">
        <v>953</v>
      </c>
      <c r="B2" s="1294"/>
      <c r="C2" s="2024"/>
      <c r="D2" s="2025"/>
      <c r="E2" s="2025"/>
      <c r="F2" s="2025"/>
      <c r="G2" s="1294"/>
      <c r="H2" s="1294"/>
      <c r="I2" s="1294"/>
      <c r="J2" s="1294"/>
    </row>
    <row r="3" spans="1:13" ht="33" customHeight="1">
      <c r="A3" s="2026" t="s">
        <v>954</v>
      </c>
      <c r="B3" s="2026"/>
      <c r="C3" s="2026"/>
      <c r="D3" s="2026"/>
      <c r="E3" s="2026"/>
      <c r="F3" s="2026"/>
      <c r="G3" s="2026"/>
      <c r="H3" s="2026"/>
      <c r="I3" s="2026"/>
      <c r="J3" s="2026"/>
    </row>
    <row r="4" spans="1:13" ht="15" customHeight="1">
      <c r="A4" s="1295">
        <v>2015</v>
      </c>
      <c r="B4" s="1295"/>
      <c r="C4" s="1295"/>
      <c r="D4" s="1296"/>
      <c r="E4" s="1296"/>
      <c r="F4" s="1296"/>
      <c r="G4" s="1296"/>
      <c r="H4" s="1296"/>
      <c r="I4" s="1296"/>
      <c r="J4" s="1297" t="s">
        <v>671</v>
      </c>
    </row>
    <row r="5" spans="1:13" ht="67.5" customHeight="1">
      <c r="A5" s="1298" t="s">
        <v>872</v>
      </c>
      <c r="B5" s="1299" t="s">
        <v>9</v>
      </c>
      <c r="C5" s="1300" t="s">
        <v>955</v>
      </c>
      <c r="D5" s="1300" t="s">
        <v>956</v>
      </c>
      <c r="E5" s="1300" t="s">
        <v>957</v>
      </c>
      <c r="F5" s="1300" t="s">
        <v>958</v>
      </c>
      <c r="G5" s="1300" t="s">
        <v>959</v>
      </c>
      <c r="H5" s="1300" t="s">
        <v>960</v>
      </c>
      <c r="I5" s="1300" t="s">
        <v>961</v>
      </c>
      <c r="J5" s="1301" t="s">
        <v>962</v>
      </c>
    </row>
    <row r="6" spans="1:13" s="1177" customFormat="1" ht="12.95" customHeight="1">
      <c r="A6" s="1174"/>
      <c r="B6" s="1302"/>
      <c r="C6" s="1303"/>
      <c r="D6" s="1303"/>
      <c r="E6" s="1303"/>
      <c r="F6" s="1303"/>
      <c r="G6" s="1303"/>
      <c r="H6" s="1303"/>
      <c r="I6" s="1303"/>
      <c r="J6" s="1303"/>
    </row>
    <row r="7" spans="1:13" s="1178" customFormat="1" ht="12.95" customHeight="1">
      <c r="A7" s="1178" t="s">
        <v>904</v>
      </c>
      <c r="B7" s="1180">
        <f>SUM(B9:B13)</f>
        <v>1306</v>
      </c>
      <c r="C7" s="1180">
        <f t="shared" ref="C7:J7" si="0">SUM(C9:C13)</f>
        <v>590</v>
      </c>
      <c r="D7" s="1180">
        <f t="shared" si="0"/>
        <v>9</v>
      </c>
      <c r="E7" s="1180">
        <f t="shared" si="0"/>
        <v>154</v>
      </c>
      <c r="F7" s="1180">
        <f t="shared" si="0"/>
        <v>189</v>
      </c>
      <c r="G7" s="1180">
        <f t="shared" si="0"/>
        <v>10</v>
      </c>
      <c r="H7" s="1180">
        <f t="shared" si="0"/>
        <v>6</v>
      </c>
      <c r="I7" s="1180">
        <f t="shared" si="0"/>
        <v>88</v>
      </c>
      <c r="J7" s="1180">
        <f t="shared" si="0"/>
        <v>62</v>
      </c>
      <c r="K7" s="1180"/>
      <c r="M7" s="1180"/>
    </row>
    <row r="8" spans="1:13" s="1178" customFormat="1" ht="12.95" customHeight="1">
      <c r="B8" s="1180"/>
      <c r="C8" s="1180"/>
      <c r="D8" s="1180"/>
      <c r="E8" s="1180"/>
      <c r="F8" s="1180"/>
      <c r="G8" s="1180"/>
      <c r="H8" s="1180"/>
      <c r="I8" s="1180"/>
      <c r="J8" s="1180"/>
      <c r="K8" s="1180"/>
      <c r="M8" s="1180"/>
    </row>
    <row r="9" spans="1:13" s="1181" customFormat="1" ht="12.95" customHeight="1">
      <c r="A9" s="1181" t="s">
        <v>963</v>
      </c>
      <c r="B9" s="1274">
        <v>458</v>
      </c>
      <c r="C9" s="1186">
        <v>367</v>
      </c>
      <c r="D9" s="1186">
        <v>1</v>
      </c>
      <c r="E9" s="1186">
        <v>39</v>
      </c>
      <c r="F9" s="1288">
        <v>21</v>
      </c>
      <c r="G9" s="1278">
        <v>0</v>
      </c>
      <c r="H9" s="1278">
        <v>2</v>
      </c>
      <c r="I9" s="1278">
        <v>4</v>
      </c>
      <c r="J9" s="1278">
        <v>7</v>
      </c>
      <c r="K9" s="1180"/>
      <c r="M9" s="1180"/>
    </row>
    <row r="10" spans="1:13" s="1178" customFormat="1" ht="12.95" customHeight="1">
      <c r="A10" s="1181" t="s">
        <v>964</v>
      </c>
      <c r="B10" s="1274">
        <v>632</v>
      </c>
      <c r="C10" s="1186">
        <v>162</v>
      </c>
      <c r="D10" s="1186">
        <v>7</v>
      </c>
      <c r="E10" s="1186">
        <v>52</v>
      </c>
      <c r="F10" s="1288">
        <v>109</v>
      </c>
      <c r="G10" s="1278">
        <v>8</v>
      </c>
      <c r="H10" s="1278">
        <v>4</v>
      </c>
      <c r="I10" s="1278">
        <v>77</v>
      </c>
      <c r="J10" s="1278">
        <v>47</v>
      </c>
      <c r="K10" s="1180"/>
      <c r="M10" s="1180"/>
    </row>
    <row r="11" spans="1:13" s="1181" customFormat="1" ht="12.95" customHeight="1">
      <c r="A11" s="1181" t="s">
        <v>965</v>
      </c>
      <c r="B11" s="1274">
        <v>161</v>
      </c>
      <c r="C11" s="1186">
        <v>57</v>
      </c>
      <c r="D11" s="1186">
        <v>1</v>
      </c>
      <c r="E11" s="1186">
        <v>60</v>
      </c>
      <c r="F11" s="1288">
        <v>26</v>
      </c>
      <c r="G11" s="1278">
        <v>2</v>
      </c>
      <c r="H11" s="1278">
        <v>0</v>
      </c>
      <c r="I11" s="1278">
        <v>7</v>
      </c>
      <c r="J11" s="1278">
        <v>1</v>
      </c>
      <c r="K11" s="1180"/>
      <c r="M11" s="1180"/>
    </row>
    <row r="12" spans="1:13" s="1181" customFormat="1" ht="12.95" customHeight="1">
      <c r="A12" s="1181" t="s">
        <v>966</v>
      </c>
      <c r="B12" s="1274">
        <v>41</v>
      </c>
      <c r="C12" s="1186">
        <v>3</v>
      </c>
      <c r="D12" s="1186">
        <v>0</v>
      </c>
      <c r="E12" s="1186">
        <v>1</v>
      </c>
      <c r="F12" s="1288">
        <v>27</v>
      </c>
      <c r="G12" s="1278">
        <v>0</v>
      </c>
      <c r="H12" s="1278">
        <v>0</v>
      </c>
      <c r="I12" s="1278">
        <v>0</v>
      </c>
      <c r="J12" s="1278">
        <v>7</v>
      </c>
      <c r="K12" s="1180"/>
      <c r="M12" s="1180"/>
    </row>
    <row r="13" spans="1:13" s="1181" customFormat="1" ht="12.95" customHeight="1">
      <c r="A13" s="1181" t="s">
        <v>967</v>
      </c>
      <c r="B13" s="1274">
        <v>14</v>
      </c>
      <c r="C13" s="1186">
        <v>1</v>
      </c>
      <c r="D13" s="1186">
        <v>0</v>
      </c>
      <c r="E13" s="1186">
        <v>2</v>
      </c>
      <c r="F13" s="1288">
        <v>6</v>
      </c>
      <c r="G13" s="1278">
        <v>0</v>
      </c>
      <c r="H13" s="1278">
        <v>0</v>
      </c>
      <c r="I13" s="1278">
        <v>0</v>
      </c>
      <c r="J13" s="1278">
        <v>0</v>
      </c>
      <c r="K13" s="1180"/>
      <c r="M13" s="1180"/>
    </row>
    <row r="14" spans="1:13" s="1178" customFormat="1" ht="6.95" customHeight="1" thickBot="1">
      <c r="A14" s="1189"/>
      <c r="B14" s="1189"/>
      <c r="C14" s="1189"/>
      <c r="D14" s="1189"/>
      <c r="E14" s="1189"/>
      <c r="F14" s="1189"/>
      <c r="G14" s="1189"/>
      <c r="H14" s="1189"/>
      <c r="I14" s="1189"/>
      <c r="J14" s="1189"/>
    </row>
    <row r="15" spans="1:13" s="1178" customFormat="1" ht="6.75" customHeight="1" thickTop="1">
      <c r="A15" s="1229"/>
      <c r="B15" s="1229"/>
      <c r="C15" s="1229"/>
      <c r="D15" s="1229"/>
      <c r="E15" s="1229"/>
      <c r="F15" s="1229"/>
      <c r="G15" s="1229"/>
      <c r="H15" s="1229"/>
    </row>
    <row r="16" spans="1:13" ht="12" customHeight="1">
      <c r="A16" s="5"/>
      <c r="B16" s="5"/>
      <c r="C16" s="5"/>
      <c r="D16" s="5"/>
      <c r="E16" s="5"/>
      <c r="F16" s="5"/>
      <c r="G16" s="5"/>
      <c r="H16" s="5"/>
      <c r="I16" s="5"/>
      <c r="J16" s="5"/>
    </row>
    <row r="17" spans="1:10" ht="12" customHeight="1">
      <c r="A17" s="5"/>
      <c r="B17" s="5"/>
      <c r="C17" s="5"/>
      <c r="D17" s="5"/>
      <c r="E17" s="5"/>
      <c r="F17" s="5"/>
      <c r="G17" s="5"/>
      <c r="H17" s="5"/>
      <c r="I17" s="5"/>
      <c r="J17" s="5"/>
    </row>
    <row r="18" spans="1:10">
      <c r="A18" s="5"/>
      <c r="B18" s="5"/>
      <c r="C18" s="5"/>
      <c r="D18" s="5"/>
      <c r="E18" s="5"/>
      <c r="F18" s="5"/>
      <c r="G18" s="5"/>
      <c r="H18" s="5"/>
      <c r="I18" s="5"/>
      <c r="J18" s="5"/>
    </row>
    <row r="19" spans="1:10">
      <c r="A19" s="5"/>
      <c r="B19" s="5"/>
      <c r="C19" s="5"/>
      <c r="D19" s="5"/>
      <c r="E19" s="5"/>
      <c r="F19" s="5"/>
      <c r="G19" s="5"/>
      <c r="H19" s="5"/>
      <c r="I19" s="5"/>
      <c r="J19" s="5"/>
    </row>
    <row r="20" spans="1:10">
      <c r="A20" s="5"/>
      <c r="B20" s="5"/>
      <c r="C20" s="5"/>
      <c r="D20" s="5"/>
      <c r="E20" s="5"/>
      <c r="F20" s="5"/>
      <c r="G20" s="5"/>
      <c r="H20" s="5"/>
      <c r="I20" s="5"/>
      <c r="J20" s="5"/>
    </row>
    <row r="21" spans="1:10">
      <c r="A21" s="5"/>
      <c r="B21" s="5"/>
      <c r="C21" s="5"/>
      <c r="D21" s="5"/>
      <c r="E21" s="5"/>
      <c r="F21" s="5"/>
      <c r="G21" s="5"/>
      <c r="H21" s="5"/>
      <c r="I21" s="5"/>
      <c r="J21" s="5"/>
    </row>
    <row r="22" spans="1:10">
      <c r="A22" s="5"/>
      <c r="B22" s="5"/>
      <c r="C22" s="5"/>
      <c r="D22" s="5"/>
      <c r="E22" s="5"/>
      <c r="F22" s="5"/>
      <c r="G22" s="5"/>
      <c r="H22" s="5"/>
      <c r="I22" s="5"/>
      <c r="J22" s="5"/>
    </row>
    <row r="23" spans="1:10">
      <c r="A23" s="5"/>
      <c r="B23" s="5"/>
      <c r="C23" s="5"/>
      <c r="D23" s="5"/>
      <c r="E23" s="5"/>
      <c r="F23" s="5"/>
      <c r="G23" s="5"/>
      <c r="H23" s="5"/>
      <c r="I23" s="5"/>
      <c r="J23" s="5"/>
    </row>
    <row r="24" spans="1:10">
      <c r="A24" s="5"/>
      <c r="B24" s="5"/>
      <c r="C24" s="5"/>
      <c r="D24" s="5"/>
      <c r="E24" s="5"/>
      <c r="F24" s="5"/>
      <c r="G24" s="5"/>
      <c r="H24" s="5"/>
      <c r="I24" s="5"/>
      <c r="J24" s="5"/>
    </row>
    <row r="25" spans="1:10">
      <c r="A25" s="5"/>
      <c r="B25" s="5"/>
      <c r="C25" s="5"/>
      <c r="D25" s="5"/>
      <c r="E25" s="5"/>
      <c r="F25" s="5"/>
      <c r="G25" s="5"/>
      <c r="H25" s="5"/>
      <c r="I25" s="5"/>
      <c r="J25" s="5"/>
    </row>
    <row r="26" spans="1:10">
      <c r="A26" s="5"/>
      <c r="B26" s="5"/>
      <c r="C26" s="5"/>
      <c r="D26" s="5"/>
      <c r="E26" s="5"/>
      <c r="F26" s="5"/>
      <c r="G26" s="5"/>
      <c r="H26" s="5"/>
      <c r="I26" s="5"/>
      <c r="J26" s="5"/>
    </row>
    <row r="27" spans="1:10">
      <c r="A27" s="5"/>
      <c r="B27" s="5"/>
      <c r="C27" s="5"/>
      <c r="D27" s="5"/>
      <c r="E27" s="5"/>
      <c r="F27" s="5"/>
      <c r="G27" s="5"/>
      <c r="H27" s="5"/>
      <c r="I27" s="5"/>
      <c r="J27" s="5"/>
    </row>
    <row r="28" spans="1:10">
      <c r="A28" s="5"/>
      <c r="B28" s="5"/>
      <c r="C28" s="5"/>
      <c r="D28" s="5"/>
      <c r="E28" s="5"/>
      <c r="F28" s="5"/>
      <c r="G28" s="5"/>
      <c r="H28" s="5"/>
      <c r="I28" s="5"/>
      <c r="J28" s="5"/>
    </row>
    <row r="29" spans="1:10">
      <c r="A29" s="5"/>
      <c r="B29" s="5"/>
      <c r="C29" s="5"/>
      <c r="D29" s="5"/>
      <c r="E29" s="5"/>
      <c r="F29" s="5"/>
      <c r="G29" s="5"/>
      <c r="H29" s="5"/>
      <c r="I29" s="5"/>
      <c r="J29" s="5"/>
    </row>
    <row r="30" spans="1:10">
      <c r="A30" s="5"/>
      <c r="B30" s="5"/>
      <c r="C30" s="5"/>
      <c r="D30" s="5"/>
      <c r="E30" s="5"/>
      <c r="F30" s="5"/>
      <c r="G30" s="5"/>
      <c r="H30" s="5"/>
      <c r="I30" s="5"/>
      <c r="J30" s="5"/>
    </row>
    <row r="31" spans="1:10">
      <c r="A31" s="5"/>
      <c r="B31" s="5"/>
      <c r="C31" s="5"/>
      <c r="D31" s="5"/>
      <c r="E31" s="5"/>
      <c r="F31" s="5"/>
      <c r="G31" s="5"/>
      <c r="H31" s="5"/>
      <c r="I31" s="5"/>
      <c r="J31" s="5"/>
    </row>
    <row r="32" spans="1:10">
      <c r="A32" s="5"/>
      <c r="B32" s="5"/>
      <c r="C32" s="5"/>
      <c r="D32" s="5"/>
      <c r="E32" s="5"/>
      <c r="F32" s="5"/>
      <c r="G32" s="5"/>
      <c r="H32" s="5"/>
      <c r="I32" s="5"/>
      <c r="J32" s="5"/>
    </row>
    <row r="33" spans="1:10">
      <c r="A33" s="5"/>
      <c r="B33" s="5"/>
      <c r="C33" s="5"/>
      <c r="D33" s="5"/>
      <c r="E33" s="5"/>
      <c r="F33" s="5"/>
      <c r="G33" s="5"/>
      <c r="H33" s="5"/>
      <c r="I33" s="5"/>
      <c r="J33" s="5"/>
    </row>
    <row r="34" spans="1:10">
      <c r="A34" s="5"/>
      <c r="B34" s="5"/>
      <c r="C34" s="5"/>
      <c r="D34" s="5"/>
      <c r="E34" s="5"/>
      <c r="F34" s="5"/>
      <c r="G34" s="5"/>
      <c r="H34" s="5"/>
      <c r="I34" s="5"/>
      <c r="J34" s="5"/>
    </row>
    <row r="35" spans="1:10">
      <c r="A35" s="5"/>
      <c r="B35" s="5"/>
      <c r="C35" s="5"/>
      <c r="D35" s="5"/>
      <c r="E35" s="5"/>
      <c r="F35" s="5"/>
      <c r="G35" s="5"/>
      <c r="H35" s="5"/>
      <c r="I35" s="5"/>
      <c r="J35" s="5"/>
    </row>
  </sheetData>
  <mergeCells count="2">
    <mergeCell ref="C2:F2"/>
    <mergeCell ref="A3:J3"/>
  </mergeCells>
  <hyperlinks>
    <hyperlink ref="A1" location="Índice!A1" display="Voltar ao Índice"/>
  </hyperlinks>
  <pageMargins left="0.78740157480314965" right="0.78740157480314965" top="1.1811023622047245" bottom="0.78740157480314965" header="0" footer="0"/>
  <pageSetup paperSize="9" scale="95" orientation="portrait" horizontalDpi="4294967292" verticalDpi="2400" r:id="rId1"/>
  <headerFooter alignWithMargins="0"/>
</worksheet>
</file>

<file path=xl/worksheets/sheet86.xml><?xml version="1.0" encoding="utf-8"?>
<worksheet xmlns="http://schemas.openxmlformats.org/spreadsheetml/2006/main" xmlns:r="http://schemas.openxmlformats.org/officeDocument/2006/relationships">
  <dimension ref="A1:N18"/>
  <sheetViews>
    <sheetView workbookViewId="0"/>
  </sheetViews>
  <sheetFormatPr defaultRowHeight="12.75"/>
  <cols>
    <col min="1" max="1" width="10.28515625" style="1307" customWidth="1"/>
    <col min="2" max="3" width="9.140625" style="1307"/>
    <col min="4" max="4" width="7" style="1307" customWidth="1"/>
    <col min="5" max="5" width="9.140625" style="1307"/>
    <col min="6" max="6" width="8.42578125" style="1307" customWidth="1"/>
    <col min="7" max="7" width="8.28515625" style="1307" customWidth="1"/>
    <col min="8" max="8" width="9.140625" style="1307"/>
    <col min="9" max="9" width="8.5703125" style="1307" customWidth="1"/>
    <col min="10" max="10" width="7.85546875" style="1307" customWidth="1"/>
    <col min="11" max="256" width="9.140625" style="1307"/>
    <col min="257" max="257" width="10.28515625" style="1307" customWidth="1"/>
    <col min="258" max="259" width="9.140625" style="1307"/>
    <col min="260" max="260" width="7" style="1307" customWidth="1"/>
    <col min="261" max="261" width="9.140625" style="1307"/>
    <col min="262" max="262" width="8.42578125" style="1307" customWidth="1"/>
    <col min="263" max="263" width="8.28515625" style="1307" customWidth="1"/>
    <col min="264" max="264" width="9.140625" style="1307"/>
    <col min="265" max="265" width="8.5703125" style="1307" customWidth="1"/>
    <col min="266" max="266" width="7.85546875" style="1307" customWidth="1"/>
    <col min="267" max="512" width="9.140625" style="1307"/>
    <col min="513" max="513" width="10.28515625" style="1307" customWidth="1"/>
    <col min="514" max="515" width="9.140625" style="1307"/>
    <col min="516" max="516" width="7" style="1307" customWidth="1"/>
    <col min="517" max="517" width="9.140625" style="1307"/>
    <col min="518" max="518" width="8.42578125" style="1307" customWidth="1"/>
    <col min="519" max="519" width="8.28515625" style="1307" customWidth="1"/>
    <col min="520" max="520" width="9.140625" style="1307"/>
    <col min="521" max="521" width="8.5703125" style="1307" customWidth="1"/>
    <col min="522" max="522" width="7.85546875" style="1307" customWidth="1"/>
    <col min="523" max="768" width="9.140625" style="1307"/>
    <col min="769" max="769" width="10.28515625" style="1307" customWidth="1"/>
    <col min="770" max="771" width="9.140625" style="1307"/>
    <col min="772" max="772" width="7" style="1307" customWidth="1"/>
    <col min="773" max="773" width="9.140625" style="1307"/>
    <col min="774" max="774" width="8.42578125" style="1307" customWidth="1"/>
    <col min="775" max="775" width="8.28515625" style="1307" customWidth="1"/>
    <col min="776" max="776" width="9.140625" style="1307"/>
    <col min="777" max="777" width="8.5703125" style="1307" customWidth="1"/>
    <col min="778" max="778" width="7.85546875" style="1307" customWidth="1"/>
    <col min="779" max="1024" width="9.140625" style="1307"/>
    <col min="1025" max="1025" width="10.28515625" style="1307" customWidth="1"/>
    <col min="1026" max="1027" width="9.140625" style="1307"/>
    <col min="1028" max="1028" width="7" style="1307" customWidth="1"/>
    <col min="1029" max="1029" width="9.140625" style="1307"/>
    <col min="1030" max="1030" width="8.42578125" style="1307" customWidth="1"/>
    <col min="1031" max="1031" width="8.28515625" style="1307" customWidth="1"/>
    <col min="1032" max="1032" width="9.140625" style="1307"/>
    <col min="1033" max="1033" width="8.5703125" style="1307" customWidth="1"/>
    <col min="1034" max="1034" width="7.85546875" style="1307" customWidth="1"/>
    <col min="1035" max="1280" width="9.140625" style="1307"/>
    <col min="1281" max="1281" width="10.28515625" style="1307" customWidth="1"/>
    <col min="1282" max="1283" width="9.140625" style="1307"/>
    <col min="1284" max="1284" width="7" style="1307" customWidth="1"/>
    <col min="1285" max="1285" width="9.140625" style="1307"/>
    <col min="1286" max="1286" width="8.42578125" style="1307" customWidth="1"/>
    <col min="1287" max="1287" width="8.28515625" style="1307" customWidth="1"/>
    <col min="1288" max="1288" width="9.140625" style="1307"/>
    <col min="1289" max="1289" width="8.5703125" style="1307" customWidth="1"/>
    <col min="1290" max="1290" width="7.85546875" style="1307" customWidth="1"/>
    <col min="1291" max="1536" width="9.140625" style="1307"/>
    <col min="1537" max="1537" width="10.28515625" style="1307" customWidth="1"/>
    <col min="1538" max="1539" width="9.140625" style="1307"/>
    <col min="1540" max="1540" width="7" style="1307" customWidth="1"/>
    <col min="1541" max="1541" width="9.140625" style="1307"/>
    <col min="1542" max="1542" width="8.42578125" style="1307" customWidth="1"/>
    <col min="1543" max="1543" width="8.28515625" style="1307" customWidth="1"/>
    <col min="1544" max="1544" width="9.140625" style="1307"/>
    <col min="1545" max="1545" width="8.5703125" style="1307" customWidth="1"/>
    <col min="1546" max="1546" width="7.85546875" style="1307" customWidth="1"/>
    <col min="1547" max="1792" width="9.140625" style="1307"/>
    <col min="1793" max="1793" width="10.28515625" style="1307" customWidth="1"/>
    <col min="1794" max="1795" width="9.140625" style="1307"/>
    <col min="1796" max="1796" width="7" style="1307" customWidth="1"/>
    <col min="1797" max="1797" width="9.140625" style="1307"/>
    <col min="1798" max="1798" width="8.42578125" style="1307" customWidth="1"/>
    <col min="1799" max="1799" width="8.28515625" style="1307" customWidth="1"/>
    <col min="1800" max="1800" width="9.140625" style="1307"/>
    <col min="1801" max="1801" width="8.5703125" style="1307" customWidth="1"/>
    <col min="1802" max="1802" width="7.85546875" style="1307" customWidth="1"/>
    <col min="1803" max="2048" width="9.140625" style="1307"/>
    <col min="2049" max="2049" width="10.28515625" style="1307" customWidth="1"/>
    <col min="2050" max="2051" width="9.140625" style="1307"/>
    <col min="2052" max="2052" width="7" style="1307" customWidth="1"/>
    <col min="2053" max="2053" width="9.140625" style="1307"/>
    <col min="2054" max="2054" width="8.42578125" style="1307" customWidth="1"/>
    <col min="2055" max="2055" width="8.28515625" style="1307" customWidth="1"/>
    <col min="2056" max="2056" width="9.140625" style="1307"/>
    <col min="2057" max="2057" width="8.5703125" style="1307" customWidth="1"/>
    <col min="2058" max="2058" width="7.85546875" style="1307" customWidth="1"/>
    <col min="2059" max="2304" width="9.140625" style="1307"/>
    <col min="2305" max="2305" width="10.28515625" style="1307" customWidth="1"/>
    <col min="2306" max="2307" width="9.140625" style="1307"/>
    <col min="2308" max="2308" width="7" style="1307" customWidth="1"/>
    <col min="2309" max="2309" width="9.140625" style="1307"/>
    <col min="2310" max="2310" width="8.42578125" style="1307" customWidth="1"/>
    <col min="2311" max="2311" width="8.28515625" style="1307" customWidth="1"/>
    <col min="2312" max="2312" width="9.140625" style="1307"/>
    <col min="2313" max="2313" width="8.5703125" style="1307" customWidth="1"/>
    <col min="2314" max="2314" width="7.85546875" style="1307" customWidth="1"/>
    <col min="2315" max="2560" width="9.140625" style="1307"/>
    <col min="2561" max="2561" width="10.28515625" style="1307" customWidth="1"/>
    <col min="2562" max="2563" width="9.140625" style="1307"/>
    <col min="2564" max="2564" width="7" style="1307" customWidth="1"/>
    <col min="2565" max="2565" width="9.140625" style="1307"/>
    <col min="2566" max="2566" width="8.42578125" style="1307" customWidth="1"/>
    <col min="2567" max="2567" width="8.28515625" style="1307" customWidth="1"/>
    <col min="2568" max="2568" width="9.140625" style="1307"/>
    <col min="2569" max="2569" width="8.5703125" style="1307" customWidth="1"/>
    <col min="2570" max="2570" width="7.85546875" style="1307" customWidth="1"/>
    <col min="2571" max="2816" width="9.140625" style="1307"/>
    <col min="2817" max="2817" width="10.28515625" style="1307" customWidth="1"/>
    <col min="2818" max="2819" width="9.140625" style="1307"/>
    <col min="2820" max="2820" width="7" style="1307" customWidth="1"/>
    <col min="2821" max="2821" width="9.140625" style="1307"/>
    <col min="2822" max="2822" width="8.42578125" style="1307" customWidth="1"/>
    <col min="2823" max="2823" width="8.28515625" style="1307" customWidth="1"/>
    <col min="2824" max="2824" width="9.140625" style="1307"/>
    <col min="2825" max="2825" width="8.5703125" style="1307" customWidth="1"/>
    <col min="2826" max="2826" width="7.85546875" style="1307" customWidth="1"/>
    <col min="2827" max="3072" width="9.140625" style="1307"/>
    <col min="3073" max="3073" width="10.28515625" style="1307" customWidth="1"/>
    <col min="3074" max="3075" width="9.140625" style="1307"/>
    <col min="3076" max="3076" width="7" style="1307" customWidth="1"/>
    <col min="3077" max="3077" width="9.140625" style="1307"/>
    <col min="3078" max="3078" width="8.42578125" style="1307" customWidth="1"/>
    <col min="3079" max="3079" width="8.28515625" style="1307" customWidth="1"/>
    <col min="3080" max="3080" width="9.140625" style="1307"/>
    <col min="3081" max="3081" width="8.5703125" style="1307" customWidth="1"/>
    <col min="3082" max="3082" width="7.85546875" style="1307" customWidth="1"/>
    <col min="3083" max="3328" width="9.140625" style="1307"/>
    <col min="3329" max="3329" width="10.28515625" style="1307" customWidth="1"/>
    <col min="3330" max="3331" width="9.140625" style="1307"/>
    <col min="3332" max="3332" width="7" style="1307" customWidth="1"/>
    <col min="3333" max="3333" width="9.140625" style="1307"/>
    <col min="3334" max="3334" width="8.42578125" style="1307" customWidth="1"/>
    <col min="3335" max="3335" width="8.28515625" style="1307" customWidth="1"/>
    <col min="3336" max="3336" width="9.140625" style="1307"/>
    <col min="3337" max="3337" width="8.5703125" style="1307" customWidth="1"/>
    <col min="3338" max="3338" width="7.85546875" style="1307" customWidth="1"/>
    <col min="3339" max="3584" width="9.140625" style="1307"/>
    <col min="3585" max="3585" width="10.28515625" style="1307" customWidth="1"/>
    <col min="3586" max="3587" width="9.140625" style="1307"/>
    <col min="3588" max="3588" width="7" style="1307" customWidth="1"/>
    <col min="3589" max="3589" width="9.140625" style="1307"/>
    <col min="3590" max="3590" width="8.42578125" style="1307" customWidth="1"/>
    <col min="3591" max="3591" width="8.28515625" style="1307" customWidth="1"/>
    <col min="3592" max="3592" width="9.140625" style="1307"/>
    <col min="3593" max="3593" width="8.5703125" style="1307" customWidth="1"/>
    <col min="3594" max="3594" width="7.85546875" style="1307" customWidth="1"/>
    <col min="3595" max="3840" width="9.140625" style="1307"/>
    <col min="3841" max="3841" width="10.28515625" style="1307" customWidth="1"/>
    <col min="3842" max="3843" width="9.140625" style="1307"/>
    <col min="3844" max="3844" width="7" style="1307" customWidth="1"/>
    <col min="3845" max="3845" width="9.140625" style="1307"/>
    <col min="3846" max="3846" width="8.42578125" style="1307" customWidth="1"/>
    <col min="3847" max="3847" width="8.28515625" style="1307" customWidth="1"/>
    <col min="3848" max="3848" width="9.140625" style="1307"/>
    <col min="3849" max="3849" width="8.5703125" style="1307" customWidth="1"/>
    <col min="3850" max="3850" width="7.85546875" style="1307" customWidth="1"/>
    <col min="3851" max="4096" width="9.140625" style="1307"/>
    <col min="4097" max="4097" width="10.28515625" style="1307" customWidth="1"/>
    <col min="4098" max="4099" width="9.140625" style="1307"/>
    <col min="4100" max="4100" width="7" style="1307" customWidth="1"/>
    <col min="4101" max="4101" width="9.140625" style="1307"/>
    <col min="4102" max="4102" width="8.42578125" style="1307" customWidth="1"/>
    <col min="4103" max="4103" width="8.28515625" style="1307" customWidth="1"/>
    <col min="4104" max="4104" width="9.140625" style="1307"/>
    <col min="4105" max="4105" width="8.5703125" style="1307" customWidth="1"/>
    <col min="4106" max="4106" width="7.85546875" style="1307" customWidth="1"/>
    <col min="4107" max="4352" width="9.140625" style="1307"/>
    <col min="4353" max="4353" width="10.28515625" style="1307" customWidth="1"/>
    <col min="4354" max="4355" width="9.140625" style="1307"/>
    <col min="4356" max="4356" width="7" style="1307" customWidth="1"/>
    <col min="4357" max="4357" width="9.140625" style="1307"/>
    <col min="4358" max="4358" width="8.42578125" style="1307" customWidth="1"/>
    <col min="4359" max="4359" width="8.28515625" style="1307" customWidth="1"/>
    <col min="4360" max="4360" width="9.140625" style="1307"/>
    <col min="4361" max="4361" width="8.5703125" style="1307" customWidth="1"/>
    <col min="4362" max="4362" width="7.85546875" style="1307" customWidth="1"/>
    <col min="4363" max="4608" width="9.140625" style="1307"/>
    <col min="4609" max="4609" width="10.28515625" style="1307" customWidth="1"/>
    <col min="4610" max="4611" width="9.140625" style="1307"/>
    <col min="4612" max="4612" width="7" style="1307" customWidth="1"/>
    <col min="4613" max="4613" width="9.140625" style="1307"/>
    <col min="4614" max="4614" width="8.42578125" style="1307" customWidth="1"/>
    <col min="4615" max="4615" width="8.28515625" style="1307" customWidth="1"/>
    <col min="4616" max="4616" width="9.140625" style="1307"/>
    <col min="4617" max="4617" width="8.5703125" style="1307" customWidth="1"/>
    <col min="4618" max="4618" width="7.85546875" style="1307" customWidth="1"/>
    <col min="4619" max="4864" width="9.140625" style="1307"/>
    <col min="4865" max="4865" width="10.28515625" style="1307" customWidth="1"/>
    <col min="4866" max="4867" width="9.140625" style="1307"/>
    <col min="4868" max="4868" width="7" style="1307" customWidth="1"/>
    <col min="4869" max="4869" width="9.140625" style="1307"/>
    <col min="4870" max="4870" width="8.42578125" style="1307" customWidth="1"/>
    <col min="4871" max="4871" width="8.28515625" style="1307" customWidth="1"/>
    <col min="4872" max="4872" width="9.140625" style="1307"/>
    <col min="4873" max="4873" width="8.5703125" style="1307" customWidth="1"/>
    <col min="4874" max="4874" width="7.85546875" style="1307" customWidth="1"/>
    <col min="4875" max="5120" width="9.140625" style="1307"/>
    <col min="5121" max="5121" width="10.28515625" style="1307" customWidth="1"/>
    <col min="5122" max="5123" width="9.140625" style="1307"/>
    <col min="5124" max="5124" width="7" style="1307" customWidth="1"/>
    <col min="5125" max="5125" width="9.140625" style="1307"/>
    <col min="5126" max="5126" width="8.42578125" style="1307" customWidth="1"/>
    <col min="5127" max="5127" width="8.28515625" style="1307" customWidth="1"/>
    <col min="5128" max="5128" width="9.140625" style="1307"/>
    <col min="5129" max="5129" width="8.5703125" style="1307" customWidth="1"/>
    <col min="5130" max="5130" width="7.85546875" style="1307" customWidth="1"/>
    <col min="5131" max="5376" width="9.140625" style="1307"/>
    <col min="5377" max="5377" width="10.28515625" style="1307" customWidth="1"/>
    <col min="5378" max="5379" width="9.140625" style="1307"/>
    <col min="5380" max="5380" width="7" style="1307" customWidth="1"/>
    <col min="5381" max="5381" width="9.140625" style="1307"/>
    <col min="5382" max="5382" width="8.42578125" style="1307" customWidth="1"/>
    <col min="5383" max="5383" width="8.28515625" style="1307" customWidth="1"/>
    <col min="5384" max="5384" width="9.140625" style="1307"/>
    <col min="5385" max="5385" width="8.5703125" style="1307" customWidth="1"/>
    <col min="5386" max="5386" width="7.85546875" style="1307" customWidth="1"/>
    <col min="5387" max="5632" width="9.140625" style="1307"/>
    <col min="5633" max="5633" width="10.28515625" style="1307" customWidth="1"/>
    <col min="5634" max="5635" width="9.140625" style="1307"/>
    <col min="5636" max="5636" width="7" style="1307" customWidth="1"/>
    <col min="5637" max="5637" width="9.140625" style="1307"/>
    <col min="5638" max="5638" width="8.42578125" style="1307" customWidth="1"/>
    <col min="5639" max="5639" width="8.28515625" style="1307" customWidth="1"/>
    <col min="5640" max="5640" width="9.140625" style="1307"/>
    <col min="5641" max="5641" width="8.5703125" style="1307" customWidth="1"/>
    <col min="5642" max="5642" width="7.85546875" style="1307" customWidth="1"/>
    <col min="5643" max="5888" width="9.140625" style="1307"/>
    <col min="5889" max="5889" width="10.28515625" style="1307" customWidth="1"/>
    <col min="5890" max="5891" width="9.140625" style="1307"/>
    <col min="5892" max="5892" width="7" style="1307" customWidth="1"/>
    <col min="5893" max="5893" width="9.140625" style="1307"/>
    <col min="5894" max="5894" width="8.42578125" style="1307" customWidth="1"/>
    <col min="5895" max="5895" width="8.28515625" style="1307" customWidth="1"/>
    <col min="5896" max="5896" width="9.140625" style="1307"/>
    <col min="5897" max="5897" width="8.5703125" style="1307" customWidth="1"/>
    <col min="5898" max="5898" width="7.85546875" style="1307" customWidth="1"/>
    <col min="5899" max="6144" width="9.140625" style="1307"/>
    <col min="6145" max="6145" width="10.28515625" style="1307" customWidth="1"/>
    <col min="6146" max="6147" width="9.140625" style="1307"/>
    <col min="6148" max="6148" width="7" style="1307" customWidth="1"/>
    <col min="6149" max="6149" width="9.140625" style="1307"/>
    <col min="6150" max="6150" width="8.42578125" style="1307" customWidth="1"/>
    <col min="6151" max="6151" width="8.28515625" style="1307" customWidth="1"/>
    <col min="6152" max="6152" width="9.140625" style="1307"/>
    <col min="6153" max="6153" width="8.5703125" style="1307" customWidth="1"/>
    <col min="6154" max="6154" width="7.85546875" style="1307" customWidth="1"/>
    <col min="6155" max="6400" width="9.140625" style="1307"/>
    <col min="6401" max="6401" width="10.28515625" style="1307" customWidth="1"/>
    <col min="6402" max="6403" width="9.140625" style="1307"/>
    <col min="6404" max="6404" width="7" style="1307" customWidth="1"/>
    <col min="6405" max="6405" width="9.140625" style="1307"/>
    <col min="6406" max="6406" width="8.42578125" style="1307" customWidth="1"/>
    <col min="6407" max="6407" width="8.28515625" style="1307" customWidth="1"/>
    <col min="6408" max="6408" width="9.140625" style="1307"/>
    <col min="6409" max="6409" width="8.5703125" style="1307" customWidth="1"/>
    <col min="6410" max="6410" width="7.85546875" style="1307" customWidth="1"/>
    <col min="6411" max="6656" width="9.140625" style="1307"/>
    <col min="6657" max="6657" width="10.28515625" style="1307" customWidth="1"/>
    <col min="6658" max="6659" width="9.140625" style="1307"/>
    <col min="6660" max="6660" width="7" style="1307" customWidth="1"/>
    <col min="6661" max="6661" width="9.140625" style="1307"/>
    <col min="6662" max="6662" width="8.42578125" style="1307" customWidth="1"/>
    <col min="6663" max="6663" width="8.28515625" style="1307" customWidth="1"/>
    <col min="6664" max="6664" width="9.140625" style="1307"/>
    <col min="6665" max="6665" width="8.5703125" style="1307" customWidth="1"/>
    <col min="6666" max="6666" width="7.85546875" style="1307" customWidth="1"/>
    <col min="6667" max="6912" width="9.140625" style="1307"/>
    <col min="6913" max="6913" width="10.28515625" style="1307" customWidth="1"/>
    <col min="6914" max="6915" width="9.140625" style="1307"/>
    <col min="6916" max="6916" width="7" style="1307" customWidth="1"/>
    <col min="6917" max="6917" width="9.140625" style="1307"/>
    <col min="6918" max="6918" width="8.42578125" style="1307" customWidth="1"/>
    <col min="6919" max="6919" width="8.28515625" style="1307" customWidth="1"/>
    <col min="6920" max="6920" width="9.140625" style="1307"/>
    <col min="6921" max="6921" width="8.5703125" style="1307" customWidth="1"/>
    <col min="6922" max="6922" width="7.85546875" style="1307" customWidth="1"/>
    <col min="6923" max="7168" width="9.140625" style="1307"/>
    <col min="7169" max="7169" width="10.28515625" style="1307" customWidth="1"/>
    <col min="7170" max="7171" width="9.140625" style="1307"/>
    <col min="7172" max="7172" width="7" style="1307" customWidth="1"/>
    <col min="7173" max="7173" width="9.140625" style="1307"/>
    <col min="7174" max="7174" width="8.42578125" style="1307" customWidth="1"/>
    <col min="7175" max="7175" width="8.28515625" style="1307" customWidth="1"/>
    <col min="7176" max="7176" width="9.140625" style="1307"/>
    <col min="7177" max="7177" width="8.5703125" style="1307" customWidth="1"/>
    <col min="7178" max="7178" width="7.85546875" style="1307" customWidth="1"/>
    <col min="7179" max="7424" width="9.140625" style="1307"/>
    <col min="7425" max="7425" width="10.28515625" style="1307" customWidth="1"/>
    <col min="7426" max="7427" width="9.140625" style="1307"/>
    <col min="7428" max="7428" width="7" style="1307" customWidth="1"/>
    <col min="7429" max="7429" width="9.140625" style="1307"/>
    <col min="7430" max="7430" width="8.42578125" style="1307" customWidth="1"/>
    <col min="7431" max="7431" width="8.28515625" style="1307" customWidth="1"/>
    <col min="7432" max="7432" width="9.140625" style="1307"/>
    <col min="7433" max="7433" width="8.5703125" style="1307" customWidth="1"/>
    <col min="7434" max="7434" width="7.85546875" style="1307" customWidth="1"/>
    <col min="7435" max="7680" width="9.140625" style="1307"/>
    <col min="7681" max="7681" width="10.28515625" style="1307" customWidth="1"/>
    <col min="7682" max="7683" width="9.140625" style="1307"/>
    <col min="7684" max="7684" width="7" style="1307" customWidth="1"/>
    <col min="7685" max="7685" width="9.140625" style="1307"/>
    <col min="7686" max="7686" width="8.42578125" style="1307" customWidth="1"/>
    <col min="7687" max="7687" width="8.28515625" style="1307" customWidth="1"/>
    <col min="7688" max="7688" width="9.140625" style="1307"/>
    <col min="7689" max="7689" width="8.5703125" style="1307" customWidth="1"/>
    <col min="7690" max="7690" width="7.85546875" style="1307" customWidth="1"/>
    <col min="7691" max="7936" width="9.140625" style="1307"/>
    <col min="7937" max="7937" width="10.28515625" style="1307" customWidth="1"/>
    <col min="7938" max="7939" width="9.140625" style="1307"/>
    <col min="7940" max="7940" width="7" style="1307" customWidth="1"/>
    <col min="7941" max="7941" width="9.140625" style="1307"/>
    <col min="7942" max="7942" width="8.42578125" style="1307" customWidth="1"/>
    <col min="7943" max="7943" width="8.28515625" style="1307" customWidth="1"/>
    <col min="7944" max="7944" width="9.140625" style="1307"/>
    <col min="7945" max="7945" width="8.5703125" style="1307" customWidth="1"/>
    <col min="7946" max="7946" width="7.85546875" style="1307" customWidth="1"/>
    <col min="7947" max="8192" width="9.140625" style="1307"/>
    <col min="8193" max="8193" width="10.28515625" style="1307" customWidth="1"/>
    <col min="8194" max="8195" width="9.140625" style="1307"/>
    <col min="8196" max="8196" width="7" style="1307" customWidth="1"/>
    <col min="8197" max="8197" width="9.140625" style="1307"/>
    <col min="8198" max="8198" width="8.42578125" style="1307" customWidth="1"/>
    <col min="8199" max="8199" width="8.28515625" style="1307" customWidth="1"/>
    <col min="8200" max="8200" width="9.140625" style="1307"/>
    <col min="8201" max="8201" width="8.5703125" style="1307" customWidth="1"/>
    <col min="8202" max="8202" width="7.85546875" style="1307" customWidth="1"/>
    <col min="8203" max="8448" width="9.140625" style="1307"/>
    <col min="8449" max="8449" width="10.28515625" style="1307" customWidth="1"/>
    <col min="8450" max="8451" width="9.140625" style="1307"/>
    <col min="8452" max="8452" width="7" style="1307" customWidth="1"/>
    <col min="8453" max="8453" width="9.140625" style="1307"/>
    <col min="8454" max="8454" width="8.42578125" style="1307" customWidth="1"/>
    <col min="8455" max="8455" width="8.28515625" style="1307" customWidth="1"/>
    <col min="8456" max="8456" width="9.140625" style="1307"/>
    <col min="8457" max="8457" width="8.5703125" style="1307" customWidth="1"/>
    <col min="8458" max="8458" width="7.85546875" style="1307" customWidth="1"/>
    <col min="8459" max="8704" width="9.140625" style="1307"/>
    <col min="8705" max="8705" width="10.28515625" style="1307" customWidth="1"/>
    <col min="8706" max="8707" width="9.140625" style="1307"/>
    <col min="8708" max="8708" width="7" style="1307" customWidth="1"/>
    <col min="8709" max="8709" width="9.140625" style="1307"/>
    <col min="8710" max="8710" width="8.42578125" style="1307" customWidth="1"/>
    <col min="8711" max="8711" width="8.28515625" style="1307" customWidth="1"/>
    <col min="8712" max="8712" width="9.140625" style="1307"/>
    <col min="8713" max="8713" width="8.5703125" style="1307" customWidth="1"/>
    <col min="8714" max="8714" width="7.85546875" style="1307" customWidth="1"/>
    <col min="8715" max="8960" width="9.140625" style="1307"/>
    <col min="8961" max="8961" width="10.28515625" style="1307" customWidth="1"/>
    <col min="8962" max="8963" width="9.140625" style="1307"/>
    <col min="8964" max="8964" width="7" style="1307" customWidth="1"/>
    <col min="8965" max="8965" width="9.140625" style="1307"/>
    <col min="8966" max="8966" width="8.42578125" style="1307" customWidth="1"/>
    <col min="8967" max="8967" width="8.28515625" style="1307" customWidth="1"/>
    <col min="8968" max="8968" width="9.140625" style="1307"/>
    <col min="8969" max="8969" width="8.5703125" style="1307" customWidth="1"/>
    <col min="8970" max="8970" width="7.85546875" style="1307" customWidth="1"/>
    <col min="8971" max="9216" width="9.140625" style="1307"/>
    <col min="9217" max="9217" width="10.28515625" style="1307" customWidth="1"/>
    <col min="9218" max="9219" width="9.140625" style="1307"/>
    <col min="9220" max="9220" width="7" style="1307" customWidth="1"/>
    <col min="9221" max="9221" width="9.140625" style="1307"/>
    <col min="9222" max="9222" width="8.42578125" style="1307" customWidth="1"/>
    <col min="9223" max="9223" width="8.28515625" style="1307" customWidth="1"/>
    <col min="9224" max="9224" width="9.140625" style="1307"/>
    <col min="9225" max="9225" width="8.5703125" style="1307" customWidth="1"/>
    <col min="9226" max="9226" width="7.85546875" style="1307" customWidth="1"/>
    <col min="9227" max="9472" width="9.140625" style="1307"/>
    <col min="9473" max="9473" width="10.28515625" style="1307" customWidth="1"/>
    <col min="9474" max="9475" width="9.140625" style="1307"/>
    <col min="9476" max="9476" width="7" style="1307" customWidth="1"/>
    <col min="9477" max="9477" width="9.140625" style="1307"/>
    <col min="9478" max="9478" width="8.42578125" style="1307" customWidth="1"/>
    <col min="9479" max="9479" width="8.28515625" style="1307" customWidth="1"/>
    <col min="9480" max="9480" width="9.140625" style="1307"/>
    <col min="9481" max="9481" width="8.5703125" style="1307" customWidth="1"/>
    <col min="9482" max="9482" width="7.85546875" style="1307" customWidth="1"/>
    <col min="9483" max="9728" width="9.140625" style="1307"/>
    <col min="9729" max="9729" width="10.28515625" style="1307" customWidth="1"/>
    <col min="9730" max="9731" width="9.140625" style="1307"/>
    <col min="9732" max="9732" width="7" style="1307" customWidth="1"/>
    <col min="9733" max="9733" width="9.140625" style="1307"/>
    <col min="9734" max="9734" width="8.42578125" style="1307" customWidth="1"/>
    <col min="9735" max="9735" width="8.28515625" style="1307" customWidth="1"/>
    <col min="9736" max="9736" width="9.140625" style="1307"/>
    <col min="9737" max="9737" width="8.5703125" style="1307" customWidth="1"/>
    <col min="9738" max="9738" width="7.85546875" style="1307" customWidth="1"/>
    <col min="9739" max="9984" width="9.140625" style="1307"/>
    <col min="9985" max="9985" width="10.28515625" style="1307" customWidth="1"/>
    <col min="9986" max="9987" width="9.140625" style="1307"/>
    <col min="9988" max="9988" width="7" style="1307" customWidth="1"/>
    <col min="9989" max="9989" width="9.140625" style="1307"/>
    <col min="9990" max="9990" width="8.42578125" style="1307" customWidth="1"/>
    <col min="9991" max="9991" width="8.28515625" style="1307" customWidth="1"/>
    <col min="9992" max="9992" width="9.140625" style="1307"/>
    <col min="9993" max="9993" width="8.5703125" style="1307" customWidth="1"/>
    <col min="9994" max="9994" width="7.85546875" style="1307" customWidth="1"/>
    <col min="9995" max="10240" width="9.140625" style="1307"/>
    <col min="10241" max="10241" width="10.28515625" style="1307" customWidth="1"/>
    <col min="10242" max="10243" width="9.140625" style="1307"/>
    <col min="10244" max="10244" width="7" style="1307" customWidth="1"/>
    <col min="10245" max="10245" width="9.140625" style="1307"/>
    <col min="10246" max="10246" width="8.42578125" style="1307" customWidth="1"/>
    <col min="10247" max="10247" width="8.28515625" style="1307" customWidth="1"/>
    <col min="10248" max="10248" width="9.140625" style="1307"/>
    <col min="10249" max="10249" width="8.5703125" style="1307" customWidth="1"/>
    <col min="10250" max="10250" width="7.85546875" style="1307" customWidth="1"/>
    <col min="10251" max="10496" width="9.140625" style="1307"/>
    <col min="10497" max="10497" width="10.28515625" style="1307" customWidth="1"/>
    <col min="10498" max="10499" width="9.140625" style="1307"/>
    <col min="10500" max="10500" width="7" style="1307" customWidth="1"/>
    <col min="10501" max="10501" width="9.140625" style="1307"/>
    <col min="10502" max="10502" width="8.42578125" style="1307" customWidth="1"/>
    <col min="10503" max="10503" width="8.28515625" style="1307" customWidth="1"/>
    <col min="10504" max="10504" width="9.140625" style="1307"/>
    <col min="10505" max="10505" width="8.5703125" style="1307" customWidth="1"/>
    <col min="10506" max="10506" width="7.85546875" style="1307" customWidth="1"/>
    <col min="10507" max="10752" width="9.140625" style="1307"/>
    <col min="10753" max="10753" width="10.28515625" style="1307" customWidth="1"/>
    <col min="10754" max="10755" width="9.140625" style="1307"/>
    <col min="10756" max="10756" width="7" style="1307" customWidth="1"/>
    <col min="10757" max="10757" width="9.140625" style="1307"/>
    <col min="10758" max="10758" width="8.42578125" style="1307" customWidth="1"/>
    <col min="10759" max="10759" width="8.28515625" style="1307" customWidth="1"/>
    <col min="10760" max="10760" width="9.140625" style="1307"/>
    <col min="10761" max="10761" width="8.5703125" style="1307" customWidth="1"/>
    <col min="10762" max="10762" width="7.85546875" style="1307" customWidth="1"/>
    <col min="10763" max="11008" width="9.140625" style="1307"/>
    <col min="11009" max="11009" width="10.28515625" style="1307" customWidth="1"/>
    <col min="11010" max="11011" width="9.140625" style="1307"/>
    <col min="11012" max="11012" width="7" style="1307" customWidth="1"/>
    <col min="11013" max="11013" width="9.140625" style="1307"/>
    <col min="11014" max="11014" width="8.42578125" style="1307" customWidth="1"/>
    <col min="11015" max="11015" width="8.28515625" style="1307" customWidth="1"/>
    <col min="11016" max="11016" width="9.140625" style="1307"/>
    <col min="11017" max="11017" width="8.5703125" style="1307" customWidth="1"/>
    <col min="11018" max="11018" width="7.85546875" style="1307" customWidth="1"/>
    <col min="11019" max="11264" width="9.140625" style="1307"/>
    <col min="11265" max="11265" width="10.28515625" style="1307" customWidth="1"/>
    <col min="11266" max="11267" width="9.140625" style="1307"/>
    <col min="11268" max="11268" width="7" style="1307" customWidth="1"/>
    <col min="11269" max="11269" width="9.140625" style="1307"/>
    <col min="11270" max="11270" width="8.42578125" style="1307" customWidth="1"/>
    <col min="11271" max="11271" width="8.28515625" style="1307" customWidth="1"/>
    <col min="11272" max="11272" width="9.140625" style="1307"/>
    <col min="11273" max="11273" width="8.5703125" style="1307" customWidth="1"/>
    <col min="11274" max="11274" width="7.85546875" style="1307" customWidth="1"/>
    <col min="11275" max="11520" width="9.140625" style="1307"/>
    <col min="11521" max="11521" width="10.28515625" style="1307" customWidth="1"/>
    <col min="11522" max="11523" width="9.140625" style="1307"/>
    <col min="11524" max="11524" width="7" style="1307" customWidth="1"/>
    <col min="11525" max="11525" width="9.140625" style="1307"/>
    <col min="11526" max="11526" width="8.42578125" style="1307" customWidth="1"/>
    <col min="11527" max="11527" width="8.28515625" style="1307" customWidth="1"/>
    <col min="11528" max="11528" width="9.140625" style="1307"/>
    <col min="11529" max="11529" width="8.5703125" style="1307" customWidth="1"/>
    <col min="11530" max="11530" width="7.85546875" style="1307" customWidth="1"/>
    <col min="11531" max="11776" width="9.140625" style="1307"/>
    <col min="11777" max="11777" width="10.28515625" style="1307" customWidth="1"/>
    <col min="11778" max="11779" width="9.140625" style="1307"/>
    <col min="11780" max="11780" width="7" style="1307" customWidth="1"/>
    <col min="11781" max="11781" width="9.140625" style="1307"/>
    <col min="11782" max="11782" width="8.42578125" style="1307" customWidth="1"/>
    <col min="11783" max="11783" width="8.28515625" style="1307" customWidth="1"/>
    <col min="11784" max="11784" width="9.140625" style="1307"/>
    <col min="11785" max="11785" width="8.5703125" style="1307" customWidth="1"/>
    <col min="11786" max="11786" width="7.85546875" style="1307" customWidth="1"/>
    <col min="11787" max="12032" width="9.140625" style="1307"/>
    <col min="12033" max="12033" width="10.28515625" style="1307" customWidth="1"/>
    <col min="12034" max="12035" width="9.140625" style="1307"/>
    <col min="12036" max="12036" width="7" style="1307" customWidth="1"/>
    <col min="12037" max="12037" width="9.140625" style="1307"/>
    <col min="12038" max="12038" width="8.42578125" style="1307" customWidth="1"/>
    <col min="12039" max="12039" width="8.28515625" style="1307" customWidth="1"/>
    <col min="12040" max="12040" width="9.140625" style="1307"/>
    <col min="12041" max="12041" width="8.5703125" style="1307" customWidth="1"/>
    <col min="12042" max="12042" width="7.85546875" style="1307" customWidth="1"/>
    <col min="12043" max="12288" width="9.140625" style="1307"/>
    <col min="12289" max="12289" width="10.28515625" style="1307" customWidth="1"/>
    <col min="12290" max="12291" width="9.140625" style="1307"/>
    <col min="12292" max="12292" width="7" style="1307" customWidth="1"/>
    <col min="12293" max="12293" width="9.140625" style="1307"/>
    <col min="12294" max="12294" width="8.42578125" style="1307" customWidth="1"/>
    <col min="12295" max="12295" width="8.28515625" style="1307" customWidth="1"/>
    <col min="12296" max="12296" width="9.140625" style="1307"/>
    <col min="12297" max="12297" width="8.5703125" style="1307" customWidth="1"/>
    <col min="12298" max="12298" width="7.85546875" style="1307" customWidth="1"/>
    <col min="12299" max="12544" width="9.140625" style="1307"/>
    <col min="12545" max="12545" width="10.28515625" style="1307" customWidth="1"/>
    <col min="12546" max="12547" width="9.140625" style="1307"/>
    <col min="12548" max="12548" width="7" style="1307" customWidth="1"/>
    <col min="12549" max="12549" width="9.140625" style="1307"/>
    <col min="12550" max="12550" width="8.42578125" style="1307" customWidth="1"/>
    <col min="12551" max="12551" width="8.28515625" style="1307" customWidth="1"/>
    <col min="12552" max="12552" width="9.140625" style="1307"/>
    <col min="12553" max="12553" width="8.5703125" style="1307" customWidth="1"/>
    <col min="12554" max="12554" width="7.85546875" style="1307" customWidth="1"/>
    <col min="12555" max="12800" width="9.140625" style="1307"/>
    <col min="12801" max="12801" width="10.28515625" style="1307" customWidth="1"/>
    <col min="12802" max="12803" width="9.140625" style="1307"/>
    <col min="12804" max="12804" width="7" style="1307" customWidth="1"/>
    <col min="12805" max="12805" width="9.140625" style="1307"/>
    <col min="12806" max="12806" width="8.42578125" style="1307" customWidth="1"/>
    <col min="12807" max="12807" width="8.28515625" style="1307" customWidth="1"/>
    <col min="12808" max="12808" width="9.140625" style="1307"/>
    <col min="12809" max="12809" width="8.5703125" style="1307" customWidth="1"/>
    <col min="12810" max="12810" width="7.85546875" style="1307" customWidth="1"/>
    <col min="12811" max="13056" width="9.140625" style="1307"/>
    <col min="13057" max="13057" width="10.28515625" style="1307" customWidth="1"/>
    <col min="13058" max="13059" width="9.140625" style="1307"/>
    <col min="13060" max="13060" width="7" style="1307" customWidth="1"/>
    <col min="13061" max="13061" width="9.140625" style="1307"/>
    <col min="13062" max="13062" width="8.42578125" style="1307" customWidth="1"/>
    <col min="13063" max="13063" width="8.28515625" style="1307" customWidth="1"/>
    <col min="13064" max="13064" width="9.140625" style="1307"/>
    <col min="13065" max="13065" width="8.5703125" style="1307" customWidth="1"/>
    <col min="13066" max="13066" width="7.85546875" style="1307" customWidth="1"/>
    <col min="13067" max="13312" width="9.140625" style="1307"/>
    <col min="13313" max="13313" width="10.28515625" style="1307" customWidth="1"/>
    <col min="13314" max="13315" width="9.140625" style="1307"/>
    <col min="13316" max="13316" width="7" style="1307" customWidth="1"/>
    <col min="13317" max="13317" width="9.140625" style="1307"/>
    <col min="13318" max="13318" width="8.42578125" style="1307" customWidth="1"/>
    <col min="13319" max="13319" width="8.28515625" style="1307" customWidth="1"/>
    <col min="13320" max="13320" width="9.140625" style="1307"/>
    <col min="13321" max="13321" width="8.5703125" style="1307" customWidth="1"/>
    <col min="13322" max="13322" width="7.85546875" style="1307" customWidth="1"/>
    <col min="13323" max="13568" width="9.140625" style="1307"/>
    <col min="13569" max="13569" width="10.28515625" style="1307" customWidth="1"/>
    <col min="13570" max="13571" width="9.140625" style="1307"/>
    <col min="13572" max="13572" width="7" style="1307" customWidth="1"/>
    <col min="13573" max="13573" width="9.140625" style="1307"/>
    <col min="13574" max="13574" width="8.42578125" style="1307" customWidth="1"/>
    <col min="13575" max="13575" width="8.28515625" style="1307" customWidth="1"/>
    <col min="13576" max="13576" width="9.140625" style="1307"/>
    <col min="13577" max="13577" width="8.5703125" style="1307" customWidth="1"/>
    <col min="13578" max="13578" width="7.85546875" style="1307" customWidth="1"/>
    <col min="13579" max="13824" width="9.140625" style="1307"/>
    <col min="13825" max="13825" width="10.28515625" style="1307" customWidth="1"/>
    <col min="13826" max="13827" width="9.140625" style="1307"/>
    <col min="13828" max="13828" width="7" style="1307" customWidth="1"/>
    <col min="13829" max="13829" width="9.140625" style="1307"/>
    <col min="13830" max="13830" width="8.42578125" style="1307" customWidth="1"/>
    <col min="13831" max="13831" width="8.28515625" style="1307" customWidth="1"/>
    <col min="13832" max="13832" width="9.140625" style="1307"/>
    <col min="13833" max="13833" width="8.5703125" style="1307" customWidth="1"/>
    <col min="13834" max="13834" width="7.85546875" style="1307" customWidth="1"/>
    <col min="13835" max="14080" width="9.140625" style="1307"/>
    <col min="14081" max="14081" width="10.28515625" style="1307" customWidth="1"/>
    <col min="14082" max="14083" width="9.140625" style="1307"/>
    <col min="14084" max="14084" width="7" style="1307" customWidth="1"/>
    <col min="14085" max="14085" width="9.140625" style="1307"/>
    <col min="14086" max="14086" width="8.42578125" style="1307" customWidth="1"/>
    <col min="14087" max="14087" width="8.28515625" style="1307" customWidth="1"/>
    <col min="14088" max="14088" width="9.140625" style="1307"/>
    <col min="14089" max="14089" width="8.5703125" style="1307" customWidth="1"/>
    <col min="14090" max="14090" width="7.85546875" style="1307" customWidth="1"/>
    <col min="14091" max="14336" width="9.140625" style="1307"/>
    <col min="14337" max="14337" width="10.28515625" style="1307" customWidth="1"/>
    <col min="14338" max="14339" width="9.140625" style="1307"/>
    <col min="14340" max="14340" width="7" style="1307" customWidth="1"/>
    <col min="14341" max="14341" width="9.140625" style="1307"/>
    <col min="14342" max="14342" width="8.42578125" style="1307" customWidth="1"/>
    <col min="14343" max="14343" width="8.28515625" style="1307" customWidth="1"/>
    <col min="14344" max="14344" width="9.140625" style="1307"/>
    <col min="14345" max="14345" width="8.5703125" style="1307" customWidth="1"/>
    <col min="14346" max="14346" width="7.85546875" style="1307" customWidth="1"/>
    <col min="14347" max="14592" width="9.140625" style="1307"/>
    <col min="14593" max="14593" width="10.28515625" style="1307" customWidth="1"/>
    <col min="14594" max="14595" width="9.140625" style="1307"/>
    <col min="14596" max="14596" width="7" style="1307" customWidth="1"/>
    <col min="14597" max="14597" width="9.140625" style="1307"/>
    <col min="14598" max="14598" width="8.42578125" style="1307" customWidth="1"/>
    <col min="14599" max="14599" width="8.28515625" style="1307" customWidth="1"/>
    <col min="14600" max="14600" width="9.140625" style="1307"/>
    <col min="14601" max="14601" width="8.5703125" style="1307" customWidth="1"/>
    <col min="14602" max="14602" width="7.85546875" style="1307" customWidth="1"/>
    <col min="14603" max="14848" width="9.140625" style="1307"/>
    <col min="14849" max="14849" width="10.28515625" style="1307" customWidth="1"/>
    <col min="14850" max="14851" width="9.140625" style="1307"/>
    <col min="14852" max="14852" width="7" style="1307" customWidth="1"/>
    <col min="14853" max="14853" width="9.140625" style="1307"/>
    <col min="14854" max="14854" width="8.42578125" style="1307" customWidth="1"/>
    <col min="14855" max="14855" width="8.28515625" style="1307" customWidth="1"/>
    <col min="14856" max="14856" width="9.140625" style="1307"/>
    <col min="14857" max="14857" width="8.5703125" style="1307" customWidth="1"/>
    <col min="14858" max="14858" width="7.85546875" style="1307" customWidth="1"/>
    <col min="14859" max="15104" width="9.140625" style="1307"/>
    <col min="15105" max="15105" width="10.28515625" style="1307" customWidth="1"/>
    <col min="15106" max="15107" width="9.140625" style="1307"/>
    <col min="15108" max="15108" width="7" style="1307" customWidth="1"/>
    <col min="15109" max="15109" width="9.140625" style="1307"/>
    <col min="15110" max="15110" width="8.42578125" style="1307" customWidth="1"/>
    <col min="15111" max="15111" width="8.28515625" style="1307" customWidth="1"/>
    <col min="15112" max="15112" width="9.140625" style="1307"/>
    <col min="15113" max="15113" width="8.5703125" style="1307" customWidth="1"/>
    <col min="15114" max="15114" width="7.85546875" style="1307" customWidth="1"/>
    <col min="15115" max="15360" width="9.140625" style="1307"/>
    <col min="15361" max="15361" width="10.28515625" style="1307" customWidth="1"/>
    <col min="15362" max="15363" width="9.140625" style="1307"/>
    <col min="15364" max="15364" width="7" style="1307" customWidth="1"/>
    <col min="15365" max="15365" width="9.140625" style="1307"/>
    <col min="15366" max="15366" width="8.42578125" style="1307" customWidth="1"/>
    <col min="15367" max="15367" width="8.28515625" style="1307" customWidth="1"/>
    <col min="15368" max="15368" width="9.140625" style="1307"/>
    <col min="15369" max="15369" width="8.5703125" style="1307" customWidth="1"/>
    <col min="15370" max="15370" width="7.85546875" style="1307" customWidth="1"/>
    <col min="15371" max="15616" width="9.140625" style="1307"/>
    <col min="15617" max="15617" width="10.28515625" style="1307" customWidth="1"/>
    <col min="15618" max="15619" width="9.140625" style="1307"/>
    <col min="15620" max="15620" width="7" style="1307" customWidth="1"/>
    <col min="15621" max="15621" width="9.140625" style="1307"/>
    <col min="15622" max="15622" width="8.42578125" style="1307" customWidth="1"/>
    <col min="15623" max="15623" width="8.28515625" style="1307" customWidth="1"/>
    <col min="15624" max="15624" width="9.140625" style="1307"/>
    <col min="15625" max="15625" width="8.5703125" style="1307" customWidth="1"/>
    <col min="15626" max="15626" width="7.85546875" style="1307" customWidth="1"/>
    <col min="15627" max="15872" width="9.140625" style="1307"/>
    <col min="15873" max="15873" width="10.28515625" style="1307" customWidth="1"/>
    <col min="15874" max="15875" width="9.140625" style="1307"/>
    <col min="15876" max="15876" width="7" style="1307" customWidth="1"/>
    <col min="15877" max="15877" width="9.140625" style="1307"/>
    <col min="15878" max="15878" width="8.42578125" style="1307" customWidth="1"/>
    <col min="15879" max="15879" width="8.28515625" style="1307" customWidth="1"/>
    <col min="15880" max="15880" width="9.140625" style="1307"/>
    <col min="15881" max="15881" width="8.5703125" style="1307" customWidth="1"/>
    <col min="15882" max="15882" width="7.85546875" style="1307" customWidth="1"/>
    <col min="15883" max="16128" width="9.140625" style="1307"/>
    <col min="16129" max="16129" width="10.28515625" style="1307" customWidth="1"/>
    <col min="16130" max="16131" width="9.140625" style="1307"/>
    <col min="16132" max="16132" width="7" style="1307" customWidth="1"/>
    <col min="16133" max="16133" width="9.140625" style="1307"/>
    <col min="16134" max="16134" width="8.42578125" style="1307" customWidth="1"/>
    <col min="16135" max="16135" width="8.28515625" style="1307" customWidth="1"/>
    <col min="16136" max="16136" width="9.140625" style="1307"/>
    <col min="16137" max="16137" width="8.5703125" style="1307" customWidth="1"/>
    <col min="16138" max="16138" width="7.85546875" style="1307" customWidth="1"/>
    <col min="16139" max="16384" width="9.140625" style="1307"/>
  </cols>
  <sheetData>
    <row r="1" spans="1:14" ht="15" customHeight="1">
      <c r="A1" s="1330" t="s">
        <v>1527</v>
      </c>
      <c r="B1" s="1177"/>
      <c r="C1" s="1177"/>
      <c r="D1" s="1177"/>
      <c r="E1" s="1177"/>
      <c r="F1" s="1177"/>
      <c r="G1" s="1177"/>
      <c r="H1" s="1177"/>
      <c r="I1" s="1177"/>
      <c r="J1" s="1177"/>
    </row>
    <row r="2" spans="1:14" s="1" customFormat="1" ht="21" customHeight="1">
      <c r="A2" s="126" t="s">
        <v>953</v>
      </c>
      <c r="B2" s="126"/>
      <c r="C2" s="2027"/>
      <c r="D2" s="2028"/>
      <c r="E2" s="2028"/>
      <c r="F2" s="2028"/>
      <c r="G2" s="126"/>
      <c r="H2" s="126"/>
      <c r="I2" s="126"/>
    </row>
    <row r="3" spans="1:14" s="1" customFormat="1" ht="33" customHeight="1">
      <c r="A3" s="2004" t="s">
        <v>968</v>
      </c>
      <c r="B3" s="2004"/>
      <c r="C3" s="2004"/>
      <c r="D3" s="2004"/>
      <c r="E3" s="2004"/>
      <c r="F3" s="2004"/>
      <c r="G3" s="2004"/>
      <c r="H3" s="2004"/>
      <c r="I3" s="2004"/>
      <c r="J3" s="2004"/>
      <c r="L3" s="1272"/>
    </row>
    <row r="4" spans="1:14" s="1" customFormat="1" ht="15" customHeight="1">
      <c r="A4" s="2">
        <v>2015</v>
      </c>
      <c r="B4" s="2"/>
      <c r="C4" s="2"/>
      <c r="D4" s="4"/>
      <c r="E4" s="4"/>
      <c r="F4" s="4"/>
      <c r="G4" s="4"/>
      <c r="H4" s="4"/>
      <c r="J4" s="1169" t="s">
        <v>671</v>
      </c>
      <c r="K4" s="5"/>
    </row>
    <row r="5" spans="1:14" s="1" customFormat="1" ht="15" customHeight="1">
      <c r="A5" s="1989" t="s">
        <v>872</v>
      </c>
      <c r="B5" s="1989" t="s">
        <v>969</v>
      </c>
      <c r="C5" s="1989" t="s">
        <v>970</v>
      </c>
      <c r="D5" s="1269"/>
      <c r="E5" s="1269"/>
      <c r="F5" s="1269"/>
      <c r="G5" s="1269"/>
      <c r="H5" s="1989" t="s">
        <v>971</v>
      </c>
      <c r="I5" s="1989" t="s">
        <v>972</v>
      </c>
      <c r="J5" s="1989" t="s">
        <v>973</v>
      </c>
    </row>
    <row r="6" spans="1:14" s="1" customFormat="1" ht="15" customHeight="1">
      <c r="A6" s="2017"/>
      <c r="B6" s="2017"/>
      <c r="C6" s="2017"/>
      <c r="D6" s="2030" t="s">
        <v>974</v>
      </c>
      <c r="E6" s="2030"/>
      <c r="F6" s="2030"/>
      <c r="G6" s="2030"/>
      <c r="H6" s="2017"/>
      <c r="I6" s="2017"/>
      <c r="J6" s="2017"/>
    </row>
    <row r="7" spans="1:14" s="1" customFormat="1" ht="54.75" customHeight="1">
      <c r="A7" s="2029"/>
      <c r="B7" s="2029"/>
      <c r="C7" s="2029"/>
      <c r="D7" s="1304" t="s">
        <v>9</v>
      </c>
      <c r="E7" s="1305" t="s">
        <v>975</v>
      </c>
      <c r="F7" s="1305" t="s">
        <v>976</v>
      </c>
      <c r="G7" s="1305" t="s">
        <v>977</v>
      </c>
      <c r="H7" s="2029"/>
      <c r="I7" s="2029"/>
      <c r="J7" s="2029"/>
    </row>
    <row r="8" spans="1:14" s="1177" customFormat="1" ht="12.95" customHeight="1">
      <c r="A8" s="1174"/>
      <c r="B8" s="1303"/>
      <c r="C8" s="1303"/>
      <c r="D8" s="1302"/>
      <c r="E8" s="1303"/>
      <c r="F8" s="1303"/>
      <c r="G8" s="1303"/>
      <c r="H8" s="1303"/>
      <c r="I8" s="1303"/>
      <c r="J8" s="1303"/>
    </row>
    <row r="9" spans="1:14" s="1178" customFormat="1" ht="12.95" customHeight="1">
      <c r="A9" s="1178" t="s">
        <v>904</v>
      </c>
      <c r="B9" s="1180">
        <f t="shared" ref="B9:J9" si="0">SUM(B11:B15)</f>
        <v>27</v>
      </c>
      <c r="C9" s="1180">
        <f t="shared" si="0"/>
        <v>38</v>
      </c>
      <c r="D9" s="1180">
        <f t="shared" si="0"/>
        <v>88</v>
      </c>
      <c r="E9" s="1180">
        <f t="shared" si="0"/>
        <v>26</v>
      </c>
      <c r="F9" s="1180">
        <f t="shared" si="0"/>
        <v>11</v>
      </c>
      <c r="G9" s="1180">
        <f t="shared" si="0"/>
        <v>51</v>
      </c>
      <c r="H9" s="1180">
        <f t="shared" si="0"/>
        <v>10</v>
      </c>
      <c r="I9" s="1180">
        <f t="shared" si="0"/>
        <v>24</v>
      </c>
      <c r="J9" s="1180">
        <f t="shared" si="0"/>
        <v>11</v>
      </c>
      <c r="K9" s="1180"/>
      <c r="L9" s="1180"/>
      <c r="M9" s="1180"/>
      <c r="N9" s="1180"/>
    </row>
    <row r="10" spans="1:14" s="1178" customFormat="1" ht="12.95" customHeight="1">
      <c r="B10" s="1180"/>
      <c r="C10" s="1180"/>
      <c r="D10" s="1180"/>
      <c r="E10" s="1180"/>
      <c r="F10" s="1180"/>
      <c r="G10" s="1180"/>
      <c r="H10" s="1180"/>
      <c r="I10" s="1180"/>
      <c r="J10" s="1180"/>
      <c r="K10" s="1180"/>
      <c r="L10" s="1180"/>
      <c r="M10" s="1180"/>
      <c r="N10" s="1180"/>
    </row>
    <row r="11" spans="1:14" s="1181" customFormat="1" ht="12.95" customHeight="1">
      <c r="A11" s="1181" t="s">
        <v>905</v>
      </c>
      <c r="B11" s="1186">
        <v>3</v>
      </c>
      <c r="C11" s="1186">
        <v>0</v>
      </c>
      <c r="D11" s="1187">
        <v>13</v>
      </c>
      <c r="E11" s="1181">
        <v>0</v>
      </c>
      <c r="F11" s="1306">
        <v>0</v>
      </c>
      <c r="G11" s="1186">
        <v>13</v>
      </c>
      <c r="H11" s="1186">
        <v>1</v>
      </c>
      <c r="I11" s="1186">
        <v>0</v>
      </c>
      <c r="J11" s="1187">
        <v>0</v>
      </c>
      <c r="K11" s="1180"/>
      <c r="L11" s="1184"/>
      <c r="M11" s="1180"/>
      <c r="N11" s="1180"/>
    </row>
    <row r="12" spans="1:14" s="1178" customFormat="1" ht="12.95" customHeight="1">
      <c r="A12" s="1181" t="s">
        <v>906</v>
      </c>
      <c r="B12" s="1186">
        <v>20</v>
      </c>
      <c r="C12" s="1186">
        <v>36</v>
      </c>
      <c r="D12" s="1187">
        <v>72</v>
      </c>
      <c r="E12" s="1178">
        <v>26</v>
      </c>
      <c r="F12" s="1306">
        <v>9</v>
      </c>
      <c r="G12" s="1186">
        <v>37</v>
      </c>
      <c r="H12" s="1186">
        <v>8</v>
      </c>
      <c r="I12" s="1186">
        <v>21</v>
      </c>
      <c r="J12" s="1187">
        <v>9</v>
      </c>
      <c r="K12" s="1180"/>
      <c r="L12" s="1184"/>
      <c r="M12" s="1180"/>
      <c r="N12" s="1180"/>
    </row>
    <row r="13" spans="1:14" s="1181" customFormat="1" ht="12.95" customHeight="1">
      <c r="A13" s="1181" t="s">
        <v>907</v>
      </c>
      <c r="B13" s="1186">
        <v>2</v>
      </c>
      <c r="C13" s="1186">
        <v>0</v>
      </c>
      <c r="D13" s="1187">
        <v>1</v>
      </c>
      <c r="E13" s="1181">
        <v>0</v>
      </c>
      <c r="F13" s="1306">
        <v>1</v>
      </c>
      <c r="G13" s="1186">
        <v>0</v>
      </c>
      <c r="H13" s="1186">
        <v>1</v>
      </c>
      <c r="I13" s="1186">
        <v>3</v>
      </c>
      <c r="J13" s="1187">
        <v>0</v>
      </c>
      <c r="K13" s="1180"/>
      <c r="L13" s="1184"/>
      <c r="M13" s="1180"/>
      <c r="N13" s="1180"/>
    </row>
    <row r="14" spans="1:14" s="1181" customFormat="1" ht="12.95" customHeight="1">
      <c r="A14" s="1181" t="s">
        <v>908</v>
      </c>
      <c r="B14" s="1186">
        <v>1</v>
      </c>
      <c r="C14" s="1186">
        <v>0</v>
      </c>
      <c r="D14" s="1187">
        <v>1</v>
      </c>
      <c r="E14" s="1181">
        <v>0</v>
      </c>
      <c r="F14" s="1306">
        <v>0</v>
      </c>
      <c r="G14" s="1186">
        <v>1</v>
      </c>
      <c r="H14" s="1186">
        <v>0</v>
      </c>
      <c r="I14" s="1186">
        <v>0</v>
      </c>
      <c r="J14" s="1187">
        <v>1</v>
      </c>
      <c r="K14" s="1180"/>
      <c r="L14" s="1184"/>
      <c r="M14" s="1180"/>
      <c r="N14" s="1180"/>
    </row>
    <row r="15" spans="1:14" s="1181" customFormat="1" ht="12.95" customHeight="1">
      <c r="A15" s="1181" t="s">
        <v>909</v>
      </c>
      <c r="B15" s="1186">
        <v>1</v>
      </c>
      <c r="C15" s="1186">
        <v>2</v>
      </c>
      <c r="D15" s="1187">
        <v>1</v>
      </c>
      <c r="E15" s="1181">
        <v>0</v>
      </c>
      <c r="F15" s="1306">
        <v>1</v>
      </c>
      <c r="G15" s="1186">
        <v>0</v>
      </c>
      <c r="H15" s="1186">
        <v>0</v>
      </c>
      <c r="I15" s="1186">
        <v>0</v>
      </c>
      <c r="J15" s="1187">
        <v>1</v>
      </c>
      <c r="K15" s="1180"/>
      <c r="L15" s="1184"/>
      <c r="M15" s="1180"/>
      <c r="N15" s="1180"/>
    </row>
    <row r="16" spans="1:14" s="1178" customFormat="1" ht="6.95" customHeight="1" thickBot="1">
      <c r="A16" s="1189"/>
      <c r="B16" s="1189"/>
      <c r="C16" s="1189"/>
      <c r="D16" s="1189"/>
      <c r="E16" s="1189"/>
      <c r="F16" s="1189"/>
      <c r="G16" s="1189"/>
      <c r="H16" s="1189"/>
      <c r="I16" s="1189"/>
      <c r="J16" s="1189"/>
    </row>
    <row r="17" spans="1:10" s="1178" customFormat="1" ht="3.75" customHeight="1" thickTop="1">
      <c r="A17" s="1229"/>
      <c r="B17" s="1229"/>
      <c r="C17" s="1229"/>
      <c r="D17" s="1229"/>
      <c r="E17" s="1229"/>
      <c r="F17" s="1229"/>
      <c r="G17" s="1229"/>
      <c r="H17" s="1229"/>
      <c r="I17" s="1229"/>
      <c r="J17" s="1229"/>
    </row>
    <row r="18" spans="1:10" s="1191" customFormat="1" ht="12.95" customHeight="1">
      <c r="A18" s="1217" t="s">
        <v>864</v>
      </c>
      <c r="B18" s="1217"/>
      <c r="C18" s="1217"/>
      <c r="D18" s="1217"/>
      <c r="E18" s="1217"/>
    </row>
  </sheetData>
  <mergeCells count="9">
    <mergeCell ref="C2:F2"/>
    <mergeCell ref="A3:J3"/>
    <mergeCell ref="A5:A7"/>
    <mergeCell ref="B5:B7"/>
    <mergeCell ref="C5:C7"/>
    <mergeCell ref="H5:H7"/>
    <mergeCell ref="I5:I7"/>
    <mergeCell ref="J5:J7"/>
    <mergeCell ref="D6:G6"/>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87.xml><?xml version="1.0" encoding="utf-8"?>
<worksheet xmlns="http://schemas.openxmlformats.org/spreadsheetml/2006/main" xmlns:r="http://schemas.openxmlformats.org/officeDocument/2006/relationships">
  <dimension ref="A1:I338"/>
  <sheetViews>
    <sheetView showGridLines="0" workbookViewId="0"/>
  </sheetViews>
  <sheetFormatPr defaultRowHeight="12.75"/>
  <cols>
    <col min="1" max="1" width="27.85546875" style="1192" customWidth="1"/>
    <col min="2" max="2" width="8.28515625" style="1192" customWidth="1"/>
    <col min="3" max="3" width="9" style="1192" customWidth="1"/>
    <col min="4" max="8" width="8.28515625" style="1192" customWidth="1"/>
    <col min="9" max="9" width="9.140625" style="1192" customWidth="1"/>
    <col min="10" max="101" width="10.7109375" style="1192" customWidth="1"/>
    <col min="102" max="256" width="9.140625" style="1192"/>
    <col min="257" max="257" width="27.85546875" style="1192" customWidth="1"/>
    <col min="258" max="258" width="8.28515625" style="1192" customWidth="1"/>
    <col min="259" max="259" width="9" style="1192" customWidth="1"/>
    <col min="260" max="264" width="8.28515625" style="1192" customWidth="1"/>
    <col min="265" max="265" width="9.140625" style="1192" customWidth="1"/>
    <col min="266" max="357" width="10.7109375" style="1192" customWidth="1"/>
    <col min="358" max="512" width="9.140625" style="1192"/>
    <col min="513" max="513" width="27.85546875" style="1192" customWidth="1"/>
    <col min="514" max="514" width="8.28515625" style="1192" customWidth="1"/>
    <col min="515" max="515" width="9" style="1192" customWidth="1"/>
    <col min="516" max="520" width="8.28515625" style="1192" customWidth="1"/>
    <col min="521" max="521" width="9.140625" style="1192" customWidth="1"/>
    <col min="522" max="613" width="10.7109375" style="1192" customWidth="1"/>
    <col min="614" max="768" width="9.140625" style="1192"/>
    <col min="769" max="769" width="27.85546875" style="1192" customWidth="1"/>
    <col min="770" max="770" width="8.28515625" style="1192" customWidth="1"/>
    <col min="771" max="771" width="9" style="1192" customWidth="1"/>
    <col min="772" max="776" width="8.28515625" style="1192" customWidth="1"/>
    <col min="777" max="777" width="9.140625" style="1192" customWidth="1"/>
    <col min="778" max="869" width="10.7109375" style="1192" customWidth="1"/>
    <col min="870" max="1024" width="9.140625" style="1192"/>
    <col min="1025" max="1025" width="27.85546875" style="1192" customWidth="1"/>
    <col min="1026" max="1026" width="8.28515625" style="1192" customWidth="1"/>
    <col min="1027" max="1027" width="9" style="1192" customWidth="1"/>
    <col min="1028" max="1032" width="8.28515625" style="1192" customWidth="1"/>
    <col min="1033" max="1033" width="9.140625" style="1192" customWidth="1"/>
    <col min="1034" max="1125" width="10.7109375" style="1192" customWidth="1"/>
    <col min="1126" max="1280" width="9.140625" style="1192"/>
    <col min="1281" max="1281" width="27.85546875" style="1192" customWidth="1"/>
    <col min="1282" max="1282" width="8.28515625" style="1192" customWidth="1"/>
    <col min="1283" max="1283" width="9" style="1192" customWidth="1"/>
    <col min="1284" max="1288" width="8.28515625" style="1192" customWidth="1"/>
    <col min="1289" max="1289" width="9.140625" style="1192" customWidth="1"/>
    <col min="1290" max="1381" width="10.7109375" style="1192" customWidth="1"/>
    <col min="1382" max="1536" width="9.140625" style="1192"/>
    <col min="1537" max="1537" width="27.85546875" style="1192" customWidth="1"/>
    <col min="1538" max="1538" width="8.28515625" style="1192" customWidth="1"/>
    <col min="1539" max="1539" width="9" style="1192" customWidth="1"/>
    <col min="1540" max="1544" width="8.28515625" style="1192" customWidth="1"/>
    <col min="1545" max="1545" width="9.140625" style="1192" customWidth="1"/>
    <col min="1546" max="1637" width="10.7109375" style="1192" customWidth="1"/>
    <col min="1638" max="1792" width="9.140625" style="1192"/>
    <col min="1793" max="1793" width="27.85546875" style="1192" customWidth="1"/>
    <col min="1794" max="1794" width="8.28515625" style="1192" customWidth="1"/>
    <col min="1795" max="1795" width="9" style="1192" customWidth="1"/>
    <col min="1796" max="1800" width="8.28515625" style="1192" customWidth="1"/>
    <col min="1801" max="1801" width="9.140625" style="1192" customWidth="1"/>
    <col min="1802" max="1893" width="10.7109375" style="1192" customWidth="1"/>
    <col min="1894" max="2048" width="9.140625" style="1192"/>
    <col min="2049" max="2049" width="27.85546875" style="1192" customWidth="1"/>
    <col min="2050" max="2050" width="8.28515625" style="1192" customWidth="1"/>
    <col min="2051" max="2051" width="9" style="1192" customWidth="1"/>
    <col min="2052" max="2056" width="8.28515625" style="1192" customWidth="1"/>
    <col min="2057" max="2057" width="9.140625" style="1192" customWidth="1"/>
    <col min="2058" max="2149" width="10.7109375" style="1192" customWidth="1"/>
    <col min="2150" max="2304" width="9.140625" style="1192"/>
    <col min="2305" max="2305" width="27.85546875" style="1192" customWidth="1"/>
    <col min="2306" max="2306" width="8.28515625" style="1192" customWidth="1"/>
    <col min="2307" max="2307" width="9" style="1192" customWidth="1"/>
    <col min="2308" max="2312" width="8.28515625" style="1192" customWidth="1"/>
    <col min="2313" max="2313" width="9.140625" style="1192" customWidth="1"/>
    <col min="2314" max="2405" width="10.7109375" style="1192" customWidth="1"/>
    <col min="2406" max="2560" width="9.140625" style="1192"/>
    <col min="2561" max="2561" width="27.85546875" style="1192" customWidth="1"/>
    <col min="2562" max="2562" width="8.28515625" style="1192" customWidth="1"/>
    <col min="2563" max="2563" width="9" style="1192" customWidth="1"/>
    <col min="2564" max="2568" width="8.28515625" style="1192" customWidth="1"/>
    <col min="2569" max="2569" width="9.140625" style="1192" customWidth="1"/>
    <col min="2570" max="2661" width="10.7109375" style="1192" customWidth="1"/>
    <col min="2662" max="2816" width="9.140625" style="1192"/>
    <col min="2817" max="2817" width="27.85546875" style="1192" customWidth="1"/>
    <col min="2818" max="2818" width="8.28515625" style="1192" customWidth="1"/>
    <col min="2819" max="2819" width="9" style="1192" customWidth="1"/>
    <col min="2820" max="2824" width="8.28515625" style="1192" customWidth="1"/>
    <col min="2825" max="2825" width="9.140625" style="1192" customWidth="1"/>
    <col min="2826" max="2917" width="10.7109375" style="1192" customWidth="1"/>
    <col min="2918" max="3072" width="9.140625" style="1192"/>
    <col min="3073" max="3073" width="27.85546875" style="1192" customWidth="1"/>
    <col min="3074" max="3074" width="8.28515625" style="1192" customWidth="1"/>
    <col min="3075" max="3075" width="9" style="1192" customWidth="1"/>
    <col min="3076" max="3080" width="8.28515625" style="1192" customWidth="1"/>
    <col min="3081" max="3081" width="9.140625" style="1192" customWidth="1"/>
    <col min="3082" max="3173" width="10.7109375" style="1192" customWidth="1"/>
    <col min="3174" max="3328" width="9.140625" style="1192"/>
    <col min="3329" max="3329" width="27.85546875" style="1192" customWidth="1"/>
    <col min="3330" max="3330" width="8.28515625" style="1192" customWidth="1"/>
    <col min="3331" max="3331" width="9" style="1192" customWidth="1"/>
    <col min="3332" max="3336" width="8.28515625" style="1192" customWidth="1"/>
    <col min="3337" max="3337" width="9.140625" style="1192" customWidth="1"/>
    <col min="3338" max="3429" width="10.7109375" style="1192" customWidth="1"/>
    <col min="3430" max="3584" width="9.140625" style="1192"/>
    <col min="3585" max="3585" width="27.85546875" style="1192" customWidth="1"/>
    <col min="3586" max="3586" width="8.28515625" style="1192" customWidth="1"/>
    <col min="3587" max="3587" width="9" style="1192" customWidth="1"/>
    <col min="3588" max="3592" width="8.28515625" style="1192" customWidth="1"/>
    <col min="3593" max="3593" width="9.140625" style="1192" customWidth="1"/>
    <col min="3594" max="3685" width="10.7109375" style="1192" customWidth="1"/>
    <col min="3686" max="3840" width="9.140625" style="1192"/>
    <col min="3841" max="3841" width="27.85546875" style="1192" customWidth="1"/>
    <col min="3842" max="3842" width="8.28515625" style="1192" customWidth="1"/>
    <col min="3843" max="3843" width="9" style="1192" customWidth="1"/>
    <col min="3844" max="3848" width="8.28515625" style="1192" customWidth="1"/>
    <col min="3849" max="3849" width="9.140625" style="1192" customWidth="1"/>
    <col min="3850" max="3941" width="10.7109375" style="1192" customWidth="1"/>
    <col min="3942" max="4096" width="9.140625" style="1192"/>
    <col min="4097" max="4097" width="27.85546875" style="1192" customWidth="1"/>
    <col min="4098" max="4098" width="8.28515625" style="1192" customWidth="1"/>
    <col min="4099" max="4099" width="9" style="1192" customWidth="1"/>
    <col min="4100" max="4104" width="8.28515625" style="1192" customWidth="1"/>
    <col min="4105" max="4105" width="9.140625" style="1192" customWidth="1"/>
    <col min="4106" max="4197" width="10.7109375" style="1192" customWidth="1"/>
    <col min="4198" max="4352" width="9.140625" style="1192"/>
    <col min="4353" max="4353" width="27.85546875" style="1192" customWidth="1"/>
    <col min="4354" max="4354" width="8.28515625" style="1192" customWidth="1"/>
    <col min="4355" max="4355" width="9" style="1192" customWidth="1"/>
    <col min="4356" max="4360" width="8.28515625" style="1192" customWidth="1"/>
    <col min="4361" max="4361" width="9.140625" style="1192" customWidth="1"/>
    <col min="4362" max="4453" width="10.7109375" style="1192" customWidth="1"/>
    <col min="4454" max="4608" width="9.140625" style="1192"/>
    <col min="4609" max="4609" width="27.85546875" style="1192" customWidth="1"/>
    <col min="4610" max="4610" width="8.28515625" style="1192" customWidth="1"/>
    <col min="4611" max="4611" width="9" style="1192" customWidth="1"/>
    <col min="4612" max="4616" width="8.28515625" style="1192" customWidth="1"/>
    <col min="4617" max="4617" width="9.140625" style="1192" customWidth="1"/>
    <col min="4618" max="4709" width="10.7109375" style="1192" customWidth="1"/>
    <col min="4710" max="4864" width="9.140625" style="1192"/>
    <col min="4865" max="4865" width="27.85546875" style="1192" customWidth="1"/>
    <col min="4866" max="4866" width="8.28515625" style="1192" customWidth="1"/>
    <col min="4867" max="4867" width="9" style="1192" customWidth="1"/>
    <col min="4868" max="4872" width="8.28515625" style="1192" customWidth="1"/>
    <col min="4873" max="4873" width="9.140625" style="1192" customWidth="1"/>
    <col min="4874" max="4965" width="10.7109375" style="1192" customWidth="1"/>
    <col min="4966" max="5120" width="9.140625" style="1192"/>
    <col min="5121" max="5121" width="27.85546875" style="1192" customWidth="1"/>
    <col min="5122" max="5122" width="8.28515625" style="1192" customWidth="1"/>
    <col min="5123" max="5123" width="9" style="1192" customWidth="1"/>
    <col min="5124" max="5128" width="8.28515625" style="1192" customWidth="1"/>
    <col min="5129" max="5129" width="9.140625" style="1192" customWidth="1"/>
    <col min="5130" max="5221" width="10.7109375" style="1192" customWidth="1"/>
    <col min="5222" max="5376" width="9.140625" style="1192"/>
    <col min="5377" max="5377" width="27.85546875" style="1192" customWidth="1"/>
    <col min="5378" max="5378" width="8.28515625" style="1192" customWidth="1"/>
    <col min="5379" max="5379" width="9" style="1192" customWidth="1"/>
    <col min="5380" max="5384" width="8.28515625" style="1192" customWidth="1"/>
    <col min="5385" max="5385" width="9.140625" style="1192" customWidth="1"/>
    <col min="5386" max="5477" width="10.7109375" style="1192" customWidth="1"/>
    <col min="5478" max="5632" width="9.140625" style="1192"/>
    <col min="5633" max="5633" width="27.85546875" style="1192" customWidth="1"/>
    <col min="5634" max="5634" width="8.28515625" style="1192" customWidth="1"/>
    <col min="5635" max="5635" width="9" style="1192" customWidth="1"/>
    <col min="5636" max="5640" width="8.28515625" style="1192" customWidth="1"/>
    <col min="5641" max="5641" width="9.140625" style="1192" customWidth="1"/>
    <col min="5642" max="5733" width="10.7109375" style="1192" customWidth="1"/>
    <col min="5734" max="5888" width="9.140625" style="1192"/>
    <col min="5889" max="5889" width="27.85546875" style="1192" customWidth="1"/>
    <col min="5890" max="5890" width="8.28515625" style="1192" customWidth="1"/>
    <col min="5891" max="5891" width="9" style="1192" customWidth="1"/>
    <col min="5892" max="5896" width="8.28515625" style="1192" customWidth="1"/>
    <col min="5897" max="5897" width="9.140625" style="1192" customWidth="1"/>
    <col min="5898" max="5989" width="10.7109375" style="1192" customWidth="1"/>
    <col min="5990" max="6144" width="9.140625" style="1192"/>
    <col min="6145" max="6145" width="27.85546875" style="1192" customWidth="1"/>
    <col min="6146" max="6146" width="8.28515625" style="1192" customWidth="1"/>
    <col min="6147" max="6147" width="9" style="1192" customWidth="1"/>
    <col min="6148" max="6152" width="8.28515625" style="1192" customWidth="1"/>
    <col min="6153" max="6153" width="9.140625" style="1192" customWidth="1"/>
    <col min="6154" max="6245" width="10.7109375" style="1192" customWidth="1"/>
    <col min="6246" max="6400" width="9.140625" style="1192"/>
    <col min="6401" max="6401" width="27.85546875" style="1192" customWidth="1"/>
    <col min="6402" max="6402" width="8.28515625" style="1192" customWidth="1"/>
    <col min="6403" max="6403" width="9" style="1192" customWidth="1"/>
    <col min="6404" max="6408" width="8.28515625" style="1192" customWidth="1"/>
    <col min="6409" max="6409" width="9.140625" style="1192" customWidth="1"/>
    <col min="6410" max="6501" width="10.7109375" style="1192" customWidth="1"/>
    <col min="6502" max="6656" width="9.140625" style="1192"/>
    <col min="6657" max="6657" width="27.85546875" style="1192" customWidth="1"/>
    <col min="6658" max="6658" width="8.28515625" style="1192" customWidth="1"/>
    <col min="6659" max="6659" width="9" style="1192" customWidth="1"/>
    <col min="6660" max="6664" width="8.28515625" style="1192" customWidth="1"/>
    <col min="6665" max="6665" width="9.140625" style="1192" customWidth="1"/>
    <col min="6666" max="6757" width="10.7109375" style="1192" customWidth="1"/>
    <col min="6758" max="6912" width="9.140625" style="1192"/>
    <col min="6913" max="6913" width="27.85546875" style="1192" customWidth="1"/>
    <col min="6914" max="6914" width="8.28515625" style="1192" customWidth="1"/>
    <col min="6915" max="6915" width="9" style="1192" customWidth="1"/>
    <col min="6916" max="6920" width="8.28515625" style="1192" customWidth="1"/>
    <col min="6921" max="6921" width="9.140625" style="1192" customWidth="1"/>
    <col min="6922" max="7013" width="10.7109375" style="1192" customWidth="1"/>
    <col min="7014" max="7168" width="9.140625" style="1192"/>
    <col min="7169" max="7169" width="27.85546875" style="1192" customWidth="1"/>
    <col min="7170" max="7170" width="8.28515625" style="1192" customWidth="1"/>
    <col min="7171" max="7171" width="9" style="1192" customWidth="1"/>
    <col min="7172" max="7176" width="8.28515625" style="1192" customWidth="1"/>
    <col min="7177" max="7177" width="9.140625" style="1192" customWidth="1"/>
    <col min="7178" max="7269" width="10.7109375" style="1192" customWidth="1"/>
    <col min="7270" max="7424" width="9.140625" style="1192"/>
    <col min="7425" max="7425" width="27.85546875" style="1192" customWidth="1"/>
    <col min="7426" max="7426" width="8.28515625" style="1192" customWidth="1"/>
    <col min="7427" max="7427" width="9" style="1192" customWidth="1"/>
    <col min="7428" max="7432" width="8.28515625" style="1192" customWidth="1"/>
    <col min="7433" max="7433" width="9.140625" style="1192" customWidth="1"/>
    <col min="7434" max="7525" width="10.7109375" style="1192" customWidth="1"/>
    <col min="7526" max="7680" width="9.140625" style="1192"/>
    <col min="7681" max="7681" width="27.85546875" style="1192" customWidth="1"/>
    <col min="7682" max="7682" width="8.28515625" style="1192" customWidth="1"/>
    <col min="7683" max="7683" width="9" style="1192" customWidth="1"/>
    <col min="7684" max="7688" width="8.28515625" style="1192" customWidth="1"/>
    <col min="7689" max="7689" width="9.140625" style="1192" customWidth="1"/>
    <col min="7690" max="7781" width="10.7109375" style="1192" customWidth="1"/>
    <col min="7782" max="7936" width="9.140625" style="1192"/>
    <col min="7937" max="7937" width="27.85546875" style="1192" customWidth="1"/>
    <col min="7938" max="7938" width="8.28515625" style="1192" customWidth="1"/>
    <col min="7939" max="7939" width="9" style="1192" customWidth="1"/>
    <col min="7940" max="7944" width="8.28515625" style="1192" customWidth="1"/>
    <col min="7945" max="7945" width="9.140625" style="1192" customWidth="1"/>
    <col min="7946" max="8037" width="10.7109375" style="1192" customWidth="1"/>
    <col min="8038" max="8192" width="9.140625" style="1192"/>
    <col min="8193" max="8193" width="27.85546875" style="1192" customWidth="1"/>
    <col min="8194" max="8194" width="8.28515625" style="1192" customWidth="1"/>
    <col min="8195" max="8195" width="9" style="1192" customWidth="1"/>
    <col min="8196" max="8200" width="8.28515625" style="1192" customWidth="1"/>
    <col min="8201" max="8201" width="9.140625" style="1192" customWidth="1"/>
    <col min="8202" max="8293" width="10.7109375" style="1192" customWidth="1"/>
    <col min="8294" max="8448" width="9.140625" style="1192"/>
    <col min="8449" max="8449" width="27.85546875" style="1192" customWidth="1"/>
    <col min="8450" max="8450" width="8.28515625" style="1192" customWidth="1"/>
    <col min="8451" max="8451" width="9" style="1192" customWidth="1"/>
    <col min="8452" max="8456" width="8.28515625" style="1192" customWidth="1"/>
    <col min="8457" max="8457" width="9.140625" style="1192" customWidth="1"/>
    <col min="8458" max="8549" width="10.7109375" style="1192" customWidth="1"/>
    <col min="8550" max="8704" width="9.140625" style="1192"/>
    <col min="8705" max="8705" width="27.85546875" style="1192" customWidth="1"/>
    <col min="8706" max="8706" width="8.28515625" style="1192" customWidth="1"/>
    <col min="8707" max="8707" width="9" style="1192" customWidth="1"/>
    <col min="8708" max="8712" width="8.28515625" style="1192" customWidth="1"/>
    <col min="8713" max="8713" width="9.140625" style="1192" customWidth="1"/>
    <col min="8714" max="8805" width="10.7109375" style="1192" customWidth="1"/>
    <col min="8806" max="8960" width="9.140625" style="1192"/>
    <col min="8961" max="8961" width="27.85546875" style="1192" customWidth="1"/>
    <col min="8962" max="8962" width="8.28515625" style="1192" customWidth="1"/>
    <col min="8963" max="8963" width="9" style="1192" customWidth="1"/>
    <col min="8964" max="8968" width="8.28515625" style="1192" customWidth="1"/>
    <col min="8969" max="8969" width="9.140625" style="1192" customWidth="1"/>
    <col min="8970" max="9061" width="10.7109375" style="1192" customWidth="1"/>
    <col min="9062" max="9216" width="9.140625" style="1192"/>
    <col min="9217" max="9217" width="27.85546875" style="1192" customWidth="1"/>
    <col min="9218" max="9218" width="8.28515625" style="1192" customWidth="1"/>
    <col min="9219" max="9219" width="9" style="1192" customWidth="1"/>
    <col min="9220" max="9224" width="8.28515625" style="1192" customWidth="1"/>
    <col min="9225" max="9225" width="9.140625" style="1192" customWidth="1"/>
    <col min="9226" max="9317" width="10.7109375" style="1192" customWidth="1"/>
    <col min="9318" max="9472" width="9.140625" style="1192"/>
    <col min="9473" max="9473" width="27.85546875" style="1192" customWidth="1"/>
    <col min="9474" max="9474" width="8.28515625" style="1192" customWidth="1"/>
    <col min="9475" max="9475" width="9" style="1192" customWidth="1"/>
    <col min="9476" max="9480" width="8.28515625" style="1192" customWidth="1"/>
    <col min="9481" max="9481" width="9.140625" style="1192" customWidth="1"/>
    <col min="9482" max="9573" width="10.7109375" style="1192" customWidth="1"/>
    <col min="9574" max="9728" width="9.140625" style="1192"/>
    <col min="9729" max="9729" width="27.85546875" style="1192" customWidth="1"/>
    <col min="9730" max="9730" width="8.28515625" style="1192" customWidth="1"/>
    <col min="9731" max="9731" width="9" style="1192" customWidth="1"/>
    <col min="9732" max="9736" width="8.28515625" style="1192" customWidth="1"/>
    <col min="9737" max="9737" width="9.140625" style="1192" customWidth="1"/>
    <col min="9738" max="9829" width="10.7109375" style="1192" customWidth="1"/>
    <col min="9830" max="9984" width="9.140625" style="1192"/>
    <col min="9985" max="9985" width="27.85546875" style="1192" customWidth="1"/>
    <col min="9986" max="9986" width="8.28515625" style="1192" customWidth="1"/>
    <col min="9987" max="9987" width="9" style="1192" customWidth="1"/>
    <col min="9988" max="9992" width="8.28515625" style="1192" customWidth="1"/>
    <col min="9993" max="9993" width="9.140625" style="1192" customWidth="1"/>
    <col min="9994" max="10085" width="10.7109375" style="1192" customWidth="1"/>
    <col min="10086" max="10240" width="9.140625" style="1192"/>
    <col min="10241" max="10241" width="27.85546875" style="1192" customWidth="1"/>
    <col min="10242" max="10242" width="8.28515625" style="1192" customWidth="1"/>
    <col min="10243" max="10243" width="9" style="1192" customWidth="1"/>
    <col min="10244" max="10248" width="8.28515625" style="1192" customWidth="1"/>
    <col min="10249" max="10249" width="9.140625" style="1192" customWidth="1"/>
    <col min="10250" max="10341" width="10.7109375" style="1192" customWidth="1"/>
    <col min="10342" max="10496" width="9.140625" style="1192"/>
    <col min="10497" max="10497" width="27.85546875" style="1192" customWidth="1"/>
    <col min="10498" max="10498" width="8.28515625" style="1192" customWidth="1"/>
    <col min="10499" max="10499" width="9" style="1192" customWidth="1"/>
    <col min="10500" max="10504" width="8.28515625" style="1192" customWidth="1"/>
    <col min="10505" max="10505" width="9.140625" style="1192" customWidth="1"/>
    <col min="10506" max="10597" width="10.7109375" style="1192" customWidth="1"/>
    <col min="10598" max="10752" width="9.140625" style="1192"/>
    <col min="10753" max="10753" width="27.85546875" style="1192" customWidth="1"/>
    <col min="10754" max="10754" width="8.28515625" style="1192" customWidth="1"/>
    <col min="10755" max="10755" width="9" style="1192" customWidth="1"/>
    <col min="10756" max="10760" width="8.28515625" style="1192" customWidth="1"/>
    <col min="10761" max="10761" width="9.140625" style="1192" customWidth="1"/>
    <col min="10762" max="10853" width="10.7109375" style="1192" customWidth="1"/>
    <col min="10854" max="11008" width="9.140625" style="1192"/>
    <col min="11009" max="11009" width="27.85546875" style="1192" customWidth="1"/>
    <col min="11010" max="11010" width="8.28515625" style="1192" customWidth="1"/>
    <col min="11011" max="11011" width="9" style="1192" customWidth="1"/>
    <col min="11012" max="11016" width="8.28515625" style="1192" customWidth="1"/>
    <col min="11017" max="11017" width="9.140625" style="1192" customWidth="1"/>
    <col min="11018" max="11109" width="10.7109375" style="1192" customWidth="1"/>
    <col min="11110" max="11264" width="9.140625" style="1192"/>
    <col min="11265" max="11265" width="27.85546875" style="1192" customWidth="1"/>
    <col min="11266" max="11266" width="8.28515625" style="1192" customWidth="1"/>
    <col min="11267" max="11267" width="9" style="1192" customWidth="1"/>
    <col min="11268" max="11272" width="8.28515625" style="1192" customWidth="1"/>
    <col min="11273" max="11273" width="9.140625" style="1192" customWidth="1"/>
    <col min="11274" max="11365" width="10.7109375" style="1192" customWidth="1"/>
    <col min="11366" max="11520" width="9.140625" style="1192"/>
    <col min="11521" max="11521" width="27.85546875" style="1192" customWidth="1"/>
    <col min="11522" max="11522" width="8.28515625" style="1192" customWidth="1"/>
    <col min="11523" max="11523" width="9" style="1192" customWidth="1"/>
    <col min="11524" max="11528" width="8.28515625" style="1192" customWidth="1"/>
    <col min="11529" max="11529" width="9.140625" style="1192" customWidth="1"/>
    <col min="11530" max="11621" width="10.7109375" style="1192" customWidth="1"/>
    <col min="11622" max="11776" width="9.140625" style="1192"/>
    <col min="11777" max="11777" width="27.85546875" style="1192" customWidth="1"/>
    <col min="11778" max="11778" width="8.28515625" style="1192" customWidth="1"/>
    <col min="11779" max="11779" width="9" style="1192" customWidth="1"/>
    <col min="11780" max="11784" width="8.28515625" style="1192" customWidth="1"/>
    <col min="11785" max="11785" width="9.140625" style="1192" customWidth="1"/>
    <col min="11786" max="11877" width="10.7109375" style="1192" customWidth="1"/>
    <col min="11878" max="12032" width="9.140625" style="1192"/>
    <col min="12033" max="12033" width="27.85546875" style="1192" customWidth="1"/>
    <col min="12034" max="12034" width="8.28515625" style="1192" customWidth="1"/>
    <col min="12035" max="12035" width="9" style="1192" customWidth="1"/>
    <col min="12036" max="12040" width="8.28515625" style="1192" customWidth="1"/>
    <col min="12041" max="12041" width="9.140625" style="1192" customWidth="1"/>
    <col min="12042" max="12133" width="10.7109375" style="1192" customWidth="1"/>
    <col min="12134" max="12288" width="9.140625" style="1192"/>
    <col min="12289" max="12289" width="27.85546875" style="1192" customWidth="1"/>
    <col min="12290" max="12290" width="8.28515625" style="1192" customWidth="1"/>
    <col min="12291" max="12291" width="9" style="1192" customWidth="1"/>
    <col min="12292" max="12296" width="8.28515625" style="1192" customWidth="1"/>
    <col min="12297" max="12297" width="9.140625" style="1192" customWidth="1"/>
    <col min="12298" max="12389" width="10.7109375" style="1192" customWidth="1"/>
    <col min="12390" max="12544" width="9.140625" style="1192"/>
    <col min="12545" max="12545" width="27.85546875" style="1192" customWidth="1"/>
    <col min="12546" max="12546" width="8.28515625" style="1192" customWidth="1"/>
    <col min="12547" max="12547" width="9" style="1192" customWidth="1"/>
    <col min="12548" max="12552" width="8.28515625" style="1192" customWidth="1"/>
    <col min="12553" max="12553" width="9.140625" style="1192" customWidth="1"/>
    <col min="12554" max="12645" width="10.7109375" style="1192" customWidth="1"/>
    <col min="12646" max="12800" width="9.140625" style="1192"/>
    <col min="12801" max="12801" width="27.85546875" style="1192" customWidth="1"/>
    <col min="12802" max="12802" width="8.28515625" style="1192" customWidth="1"/>
    <col min="12803" max="12803" width="9" style="1192" customWidth="1"/>
    <col min="12804" max="12808" width="8.28515625" style="1192" customWidth="1"/>
    <col min="12809" max="12809" width="9.140625" style="1192" customWidth="1"/>
    <col min="12810" max="12901" width="10.7109375" style="1192" customWidth="1"/>
    <col min="12902" max="13056" width="9.140625" style="1192"/>
    <col min="13057" max="13057" width="27.85546875" style="1192" customWidth="1"/>
    <col min="13058" max="13058" width="8.28515625" style="1192" customWidth="1"/>
    <col min="13059" max="13059" width="9" style="1192" customWidth="1"/>
    <col min="13060" max="13064" width="8.28515625" style="1192" customWidth="1"/>
    <col min="13065" max="13065" width="9.140625" style="1192" customWidth="1"/>
    <col min="13066" max="13157" width="10.7109375" style="1192" customWidth="1"/>
    <col min="13158" max="13312" width="9.140625" style="1192"/>
    <col min="13313" max="13313" width="27.85546875" style="1192" customWidth="1"/>
    <col min="13314" max="13314" width="8.28515625" style="1192" customWidth="1"/>
    <col min="13315" max="13315" width="9" style="1192" customWidth="1"/>
    <col min="13316" max="13320" width="8.28515625" style="1192" customWidth="1"/>
    <col min="13321" max="13321" width="9.140625" style="1192" customWidth="1"/>
    <col min="13322" max="13413" width="10.7109375" style="1192" customWidth="1"/>
    <col min="13414" max="13568" width="9.140625" style="1192"/>
    <col min="13569" max="13569" width="27.85546875" style="1192" customWidth="1"/>
    <col min="13570" max="13570" width="8.28515625" style="1192" customWidth="1"/>
    <col min="13571" max="13571" width="9" style="1192" customWidth="1"/>
    <col min="13572" max="13576" width="8.28515625" style="1192" customWidth="1"/>
    <col min="13577" max="13577" width="9.140625" style="1192" customWidth="1"/>
    <col min="13578" max="13669" width="10.7109375" style="1192" customWidth="1"/>
    <col min="13670" max="13824" width="9.140625" style="1192"/>
    <col min="13825" max="13825" width="27.85546875" style="1192" customWidth="1"/>
    <col min="13826" max="13826" width="8.28515625" style="1192" customWidth="1"/>
    <col min="13827" max="13827" width="9" style="1192" customWidth="1"/>
    <col min="13828" max="13832" width="8.28515625" style="1192" customWidth="1"/>
    <col min="13833" max="13833" width="9.140625" style="1192" customWidth="1"/>
    <col min="13834" max="13925" width="10.7109375" style="1192" customWidth="1"/>
    <col min="13926" max="14080" width="9.140625" style="1192"/>
    <col min="14081" max="14081" width="27.85546875" style="1192" customWidth="1"/>
    <col min="14082" max="14082" width="8.28515625" style="1192" customWidth="1"/>
    <col min="14083" max="14083" width="9" style="1192" customWidth="1"/>
    <col min="14084" max="14088" width="8.28515625" style="1192" customWidth="1"/>
    <col min="14089" max="14089" width="9.140625" style="1192" customWidth="1"/>
    <col min="14090" max="14181" width="10.7109375" style="1192" customWidth="1"/>
    <col min="14182" max="14336" width="9.140625" style="1192"/>
    <col min="14337" max="14337" width="27.85546875" style="1192" customWidth="1"/>
    <col min="14338" max="14338" width="8.28515625" style="1192" customWidth="1"/>
    <col min="14339" max="14339" width="9" style="1192" customWidth="1"/>
    <col min="14340" max="14344" width="8.28515625" style="1192" customWidth="1"/>
    <col min="14345" max="14345" width="9.140625" style="1192" customWidth="1"/>
    <col min="14346" max="14437" width="10.7109375" style="1192" customWidth="1"/>
    <col min="14438" max="14592" width="9.140625" style="1192"/>
    <col min="14593" max="14593" width="27.85546875" style="1192" customWidth="1"/>
    <col min="14594" max="14594" width="8.28515625" style="1192" customWidth="1"/>
    <col min="14595" max="14595" width="9" style="1192" customWidth="1"/>
    <col min="14596" max="14600" width="8.28515625" style="1192" customWidth="1"/>
    <col min="14601" max="14601" width="9.140625" style="1192" customWidth="1"/>
    <col min="14602" max="14693" width="10.7109375" style="1192" customWidth="1"/>
    <col min="14694" max="14848" width="9.140625" style="1192"/>
    <col min="14849" max="14849" width="27.85546875" style="1192" customWidth="1"/>
    <col min="14850" max="14850" width="8.28515625" style="1192" customWidth="1"/>
    <col min="14851" max="14851" width="9" style="1192" customWidth="1"/>
    <col min="14852" max="14856" width="8.28515625" style="1192" customWidth="1"/>
    <col min="14857" max="14857" width="9.140625" style="1192" customWidth="1"/>
    <col min="14858" max="14949" width="10.7109375" style="1192" customWidth="1"/>
    <col min="14950" max="15104" width="9.140625" style="1192"/>
    <col min="15105" max="15105" width="27.85546875" style="1192" customWidth="1"/>
    <col min="15106" max="15106" width="8.28515625" style="1192" customWidth="1"/>
    <col min="15107" max="15107" width="9" style="1192" customWidth="1"/>
    <col min="15108" max="15112" width="8.28515625" style="1192" customWidth="1"/>
    <col min="15113" max="15113" width="9.140625" style="1192" customWidth="1"/>
    <col min="15114" max="15205" width="10.7109375" style="1192" customWidth="1"/>
    <col min="15206" max="15360" width="9.140625" style="1192"/>
    <col min="15361" max="15361" width="27.85546875" style="1192" customWidth="1"/>
    <col min="15362" max="15362" width="8.28515625" style="1192" customWidth="1"/>
    <col min="15363" max="15363" width="9" style="1192" customWidth="1"/>
    <col min="15364" max="15368" width="8.28515625" style="1192" customWidth="1"/>
    <col min="15369" max="15369" width="9.140625" style="1192" customWidth="1"/>
    <col min="15370" max="15461" width="10.7109375" style="1192" customWidth="1"/>
    <col min="15462" max="15616" width="9.140625" style="1192"/>
    <col min="15617" max="15617" width="27.85546875" style="1192" customWidth="1"/>
    <col min="15618" max="15618" width="8.28515625" style="1192" customWidth="1"/>
    <col min="15619" max="15619" width="9" style="1192" customWidth="1"/>
    <col min="15620" max="15624" width="8.28515625" style="1192" customWidth="1"/>
    <col min="15625" max="15625" width="9.140625" style="1192" customWidth="1"/>
    <col min="15626" max="15717" width="10.7109375" style="1192" customWidth="1"/>
    <col min="15718" max="15872" width="9.140625" style="1192"/>
    <col min="15873" max="15873" width="27.85546875" style="1192" customWidth="1"/>
    <col min="15874" max="15874" width="8.28515625" style="1192" customWidth="1"/>
    <col min="15875" max="15875" width="9" style="1192" customWidth="1"/>
    <col min="15876" max="15880" width="8.28515625" style="1192" customWidth="1"/>
    <col min="15881" max="15881" width="9.140625" style="1192" customWidth="1"/>
    <col min="15882" max="15973" width="10.7109375" style="1192" customWidth="1"/>
    <col min="15974" max="16128" width="9.140625" style="1192"/>
    <col min="16129" max="16129" width="27.85546875" style="1192" customWidth="1"/>
    <col min="16130" max="16130" width="8.28515625" style="1192" customWidth="1"/>
    <col min="16131" max="16131" width="9" style="1192" customWidth="1"/>
    <col min="16132" max="16136" width="8.28515625" style="1192" customWidth="1"/>
    <col min="16137" max="16137" width="9.140625" style="1192" customWidth="1"/>
    <col min="16138" max="16229" width="10.7109375" style="1192" customWidth="1"/>
    <col min="16230" max="16384" width="9.140625" style="1192"/>
  </cols>
  <sheetData>
    <row r="1" spans="1:9" ht="15" customHeight="1">
      <c r="A1" s="1330" t="s">
        <v>1527</v>
      </c>
      <c r="B1" s="1712"/>
      <c r="C1" s="1712"/>
      <c r="D1" s="1712"/>
      <c r="E1" s="1712"/>
      <c r="F1" s="1712"/>
      <c r="G1" s="1712"/>
    </row>
    <row r="2" spans="1:9" ht="21" customHeight="1">
      <c r="A2" s="1998" t="s">
        <v>978</v>
      </c>
      <c r="B2" s="1998"/>
      <c r="C2" s="1998"/>
      <c r="D2" s="1998"/>
      <c r="E2" s="1998"/>
      <c r="F2" s="1998"/>
      <c r="G2" s="1998"/>
    </row>
    <row r="3" spans="1:9" ht="33" customHeight="1">
      <c r="A3" s="1788" t="s">
        <v>979</v>
      </c>
      <c r="B3" s="1788"/>
      <c r="C3" s="1788"/>
      <c r="D3" s="1788"/>
      <c r="E3" s="1788"/>
      <c r="F3" s="1788"/>
      <c r="G3" s="1788"/>
      <c r="H3" s="1788"/>
    </row>
    <row r="4" spans="1:9" ht="15" customHeight="1">
      <c r="A4" s="1193">
        <v>2015</v>
      </c>
      <c r="B4" s="1194"/>
      <c r="C4" s="1194"/>
      <c r="H4" s="1195" t="s">
        <v>671</v>
      </c>
      <c r="I4" s="1194"/>
    </row>
    <row r="5" spans="1:9" ht="33" customHeight="1">
      <c r="A5" s="1209" t="s">
        <v>420</v>
      </c>
      <c r="B5" s="1210" t="s">
        <v>9</v>
      </c>
      <c r="C5" s="1211" t="s">
        <v>980</v>
      </c>
      <c r="D5" s="1211" t="s">
        <v>981</v>
      </c>
      <c r="E5" s="1211" t="s">
        <v>982</v>
      </c>
      <c r="F5" s="1211" t="s">
        <v>983</v>
      </c>
      <c r="G5" s="1211" t="s">
        <v>984</v>
      </c>
      <c r="H5" s="1211" t="s">
        <v>761</v>
      </c>
      <c r="I5" s="1196"/>
    </row>
    <row r="6" spans="1:9" ht="12.95" customHeight="1">
      <c r="D6" s="1194"/>
      <c r="E6" s="1194"/>
      <c r="F6" s="1194"/>
      <c r="H6" s="1194"/>
      <c r="I6" s="1194"/>
    </row>
    <row r="7" spans="1:9" s="1197" customFormat="1" ht="12.95" customHeight="1">
      <c r="A7" s="1178" t="s">
        <v>26</v>
      </c>
      <c r="B7" s="1198">
        <f>+B9+B17+B19</f>
        <v>1306</v>
      </c>
      <c r="C7" s="1198">
        <f t="shared" ref="C7:H7" si="0">+C9+C17+C19</f>
        <v>1250</v>
      </c>
      <c r="D7" s="1198">
        <f t="shared" si="0"/>
        <v>1</v>
      </c>
      <c r="E7" s="1198">
        <f>+E9+E17+E19</f>
        <v>2</v>
      </c>
      <c r="F7" s="1198">
        <f>+F9+F17+F19</f>
        <v>15</v>
      </c>
      <c r="G7" s="1198">
        <f t="shared" si="0"/>
        <v>31</v>
      </c>
      <c r="H7" s="1198">
        <f t="shared" si="0"/>
        <v>7</v>
      </c>
    </row>
    <row r="8" spans="1:9" s="1197" customFormat="1" ht="12.95" customHeight="1">
      <c r="A8" s="1178"/>
      <c r="B8" s="1198"/>
      <c r="C8" s="1198"/>
      <c r="D8" s="1198"/>
      <c r="E8" s="1198"/>
      <c r="F8" s="1198"/>
      <c r="G8" s="1198"/>
      <c r="H8" s="1198"/>
    </row>
    <row r="9" spans="1:9" s="1197" customFormat="1" ht="12.95" customHeight="1">
      <c r="A9" s="1178" t="s">
        <v>421</v>
      </c>
      <c r="B9" s="1198">
        <f>SUM(B11:B15)</f>
        <v>1247</v>
      </c>
      <c r="C9" s="1198">
        <f t="shared" ref="C9:H9" si="1">SUM(C11:C15)</f>
        <v>1196</v>
      </c>
      <c r="D9" s="1198">
        <f t="shared" si="1"/>
        <v>1</v>
      </c>
      <c r="E9" s="1198">
        <f>SUM(E11:E15)</f>
        <v>2</v>
      </c>
      <c r="F9" s="1198">
        <f>SUM(F11:F15)</f>
        <v>14</v>
      </c>
      <c r="G9" s="1198">
        <f t="shared" si="1"/>
        <v>27</v>
      </c>
      <c r="H9" s="1198">
        <f t="shared" si="1"/>
        <v>7</v>
      </c>
    </row>
    <row r="10" spans="1:9" s="1197" customFormat="1" ht="12.95" customHeight="1">
      <c r="A10" s="1178"/>
      <c r="B10" s="1198"/>
      <c r="C10" s="1198"/>
      <c r="D10" s="1198"/>
      <c r="E10" s="1198"/>
      <c r="F10" s="1198"/>
      <c r="G10" s="1198"/>
      <c r="H10" s="1198"/>
    </row>
    <row r="11" spans="1:9" ht="12.95" customHeight="1">
      <c r="A11" s="1181" t="s">
        <v>50</v>
      </c>
      <c r="B11" s="1308">
        <v>289</v>
      </c>
      <c r="C11" s="1309">
        <v>284</v>
      </c>
      <c r="D11" s="94">
        <v>0</v>
      </c>
      <c r="E11" s="94">
        <v>0</v>
      </c>
      <c r="F11" s="94">
        <v>2</v>
      </c>
      <c r="G11" s="94">
        <v>3</v>
      </c>
      <c r="H11" s="1310">
        <v>0</v>
      </c>
    </row>
    <row r="12" spans="1:9" ht="12.95" customHeight="1">
      <c r="A12" s="1181" t="s">
        <v>51</v>
      </c>
      <c r="B12" s="1308">
        <v>258</v>
      </c>
      <c r="C12" s="1309">
        <v>249</v>
      </c>
      <c r="D12" s="94">
        <v>1</v>
      </c>
      <c r="E12" s="94">
        <v>1</v>
      </c>
      <c r="F12" s="94">
        <v>1</v>
      </c>
      <c r="G12" s="94">
        <v>3</v>
      </c>
      <c r="H12" s="1310">
        <v>3</v>
      </c>
    </row>
    <row r="13" spans="1:9" ht="12.95" customHeight="1">
      <c r="A13" s="1181" t="s">
        <v>422</v>
      </c>
      <c r="B13" s="1308">
        <v>627</v>
      </c>
      <c r="C13" s="1309">
        <v>596</v>
      </c>
      <c r="D13" s="94">
        <v>0</v>
      </c>
      <c r="E13" s="94">
        <v>1</v>
      </c>
      <c r="F13" s="94">
        <v>10</v>
      </c>
      <c r="G13" s="94">
        <v>17</v>
      </c>
      <c r="H13" s="1310">
        <v>3</v>
      </c>
    </row>
    <row r="14" spans="1:9" ht="12.95" customHeight="1">
      <c r="A14" s="1181" t="s">
        <v>423</v>
      </c>
      <c r="B14" s="1308">
        <v>51</v>
      </c>
      <c r="C14" s="1309">
        <v>51</v>
      </c>
      <c r="D14" s="94">
        <v>0</v>
      </c>
      <c r="E14" s="94">
        <v>0</v>
      </c>
      <c r="F14" s="94">
        <v>0</v>
      </c>
      <c r="G14" s="94">
        <v>0</v>
      </c>
      <c r="H14" s="1310">
        <v>0</v>
      </c>
    </row>
    <row r="15" spans="1:9" ht="13.5" customHeight="1">
      <c r="A15" s="1181" t="s">
        <v>424</v>
      </c>
      <c r="B15" s="1308">
        <v>22</v>
      </c>
      <c r="C15" s="1311">
        <v>16</v>
      </c>
      <c r="D15" s="94">
        <v>0</v>
      </c>
      <c r="E15" s="94">
        <v>0</v>
      </c>
      <c r="F15" s="94">
        <v>1</v>
      </c>
      <c r="G15" s="94">
        <v>4</v>
      </c>
      <c r="H15" s="1310">
        <v>1</v>
      </c>
    </row>
    <row r="16" spans="1:9" ht="13.5" customHeight="1">
      <c r="A16" s="1181"/>
      <c r="B16" s="1308"/>
      <c r="C16" s="1311"/>
      <c r="D16" s="94"/>
      <c r="E16" s="94"/>
      <c r="F16" s="94"/>
      <c r="G16" s="94"/>
      <c r="H16" s="1310"/>
    </row>
    <row r="17" spans="1:8" s="1197" customFormat="1" ht="12.95" customHeight="1">
      <c r="A17" s="1178" t="s">
        <v>425</v>
      </c>
      <c r="B17" s="1308">
        <v>30</v>
      </c>
      <c r="C17" s="1312">
        <v>29</v>
      </c>
      <c r="D17" s="1308">
        <v>0</v>
      </c>
      <c r="E17" s="1308">
        <v>0</v>
      </c>
      <c r="F17" s="1308">
        <v>0</v>
      </c>
      <c r="G17" s="1308">
        <v>1</v>
      </c>
      <c r="H17" s="1313">
        <v>0</v>
      </c>
    </row>
    <row r="18" spans="1:8" s="1197" customFormat="1" ht="12.95" customHeight="1">
      <c r="A18" s="1178"/>
      <c r="B18" s="1308"/>
      <c r="C18" s="1312"/>
      <c r="D18" s="1308"/>
      <c r="E18" s="1308"/>
      <c r="F18" s="1308"/>
      <c r="G18" s="1308"/>
      <c r="H18" s="1313"/>
    </row>
    <row r="19" spans="1:8" s="1197" customFormat="1" ht="12.95" customHeight="1">
      <c r="A19" s="1178" t="s">
        <v>426</v>
      </c>
      <c r="B19" s="1308">
        <v>29</v>
      </c>
      <c r="C19" s="1312">
        <v>25</v>
      </c>
      <c r="D19" s="1308">
        <v>0</v>
      </c>
      <c r="E19" s="1308">
        <v>0</v>
      </c>
      <c r="F19" s="1308">
        <v>1</v>
      </c>
      <c r="G19" s="1308">
        <v>3</v>
      </c>
      <c r="H19" s="1313">
        <v>0</v>
      </c>
    </row>
    <row r="20" spans="1:8" s="1197" customFormat="1" ht="6.95" customHeight="1" thickBot="1">
      <c r="A20" s="1206"/>
      <c r="B20" s="1206"/>
      <c r="C20" s="1206"/>
      <c r="D20" s="1206"/>
      <c r="E20" s="1206"/>
      <c r="F20" s="1206"/>
      <c r="G20" s="1206"/>
      <c r="H20" s="1206"/>
    </row>
    <row r="21" spans="1:8" s="1197" customFormat="1" ht="3.75" customHeight="1" thickTop="1">
      <c r="A21" s="1207"/>
      <c r="B21" s="1207"/>
      <c r="C21" s="1207"/>
      <c r="D21" s="1207"/>
      <c r="E21" s="1207"/>
      <c r="F21" s="1207"/>
      <c r="G21" s="1207"/>
      <c r="H21" s="1207"/>
    </row>
    <row r="22" spans="1:8" s="1191" customFormat="1" ht="12.95" customHeight="1">
      <c r="A22" s="1217" t="s">
        <v>864</v>
      </c>
      <c r="B22" s="1217"/>
      <c r="C22" s="1217"/>
      <c r="D22" s="1217"/>
      <c r="E22" s="1217"/>
    </row>
    <row r="23" spans="1:8" ht="15" customHeight="1">
      <c r="B23" s="101"/>
      <c r="C23" s="101"/>
      <c r="D23" s="101"/>
      <c r="E23" s="101"/>
      <c r="F23" s="101"/>
    </row>
    <row r="24" spans="1:8" ht="15" customHeight="1">
      <c r="B24" s="101"/>
      <c r="C24" s="101"/>
      <c r="D24" s="101"/>
      <c r="E24" s="101"/>
      <c r="F24" s="101"/>
    </row>
    <row r="25" spans="1:8" ht="15" customHeight="1">
      <c r="B25" s="101"/>
      <c r="C25" s="101"/>
      <c r="D25" s="101"/>
      <c r="E25" s="101"/>
      <c r="F25" s="101"/>
    </row>
    <row r="26" spans="1:8" ht="15" customHeight="1">
      <c r="B26" s="101"/>
      <c r="C26" s="101"/>
      <c r="D26" s="101"/>
      <c r="E26" s="101"/>
      <c r="F26" s="101"/>
    </row>
    <row r="27" spans="1:8" ht="15" customHeight="1">
      <c r="B27" s="101"/>
      <c r="C27" s="101"/>
      <c r="D27" s="101"/>
      <c r="E27" s="101"/>
      <c r="F27" s="101"/>
    </row>
    <row r="28" spans="1:8" ht="15" customHeight="1">
      <c r="B28" s="101"/>
      <c r="C28" s="101"/>
      <c r="D28" s="101"/>
      <c r="E28" s="101"/>
      <c r="F28" s="101"/>
    </row>
    <row r="29" spans="1:8" ht="15" customHeight="1">
      <c r="B29" s="101"/>
      <c r="C29" s="101"/>
      <c r="D29" s="101"/>
      <c r="E29" s="101"/>
      <c r="F29" s="101"/>
    </row>
    <row r="30" spans="1:8" ht="15" customHeight="1">
      <c r="B30" s="101"/>
      <c r="C30" s="101"/>
      <c r="D30" s="101"/>
      <c r="E30" s="101"/>
      <c r="F30" s="101"/>
    </row>
    <row r="31" spans="1:8" ht="9.9499999999999993" customHeight="1">
      <c r="A31" s="1194"/>
      <c r="B31" s="1194"/>
      <c r="C31" s="1194"/>
      <c r="D31" s="1194"/>
      <c r="E31" s="1194"/>
      <c r="F31" s="1194"/>
    </row>
    <row r="32" spans="1:8" ht="15" customHeight="1">
      <c r="A32" s="1194"/>
      <c r="B32" s="1194"/>
      <c r="C32" s="1194"/>
      <c r="D32" s="1194"/>
      <c r="E32" s="1194"/>
      <c r="F32" s="1194"/>
    </row>
    <row r="33" spans="4:6" ht="15" customHeight="1">
      <c r="D33" s="1194"/>
      <c r="E33" s="1194"/>
      <c r="F33" s="1194"/>
    </row>
    <row r="34" spans="4:6" ht="20.100000000000001" customHeight="1">
      <c r="D34" s="1194"/>
      <c r="E34" s="1194"/>
      <c r="F34" s="1194"/>
    </row>
    <row r="35" spans="4:6" ht="20.100000000000001" customHeight="1">
      <c r="D35" s="1194"/>
      <c r="E35" s="1194"/>
      <c r="F35" s="1194"/>
    </row>
    <row r="36" spans="4:6" ht="20.100000000000001" customHeight="1">
      <c r="D36" s="1194"/>
      <c r="E36" s="1194"/>
      <c r="F36" s="1194"/>
    </row>
    <row r="37" spans="4:6" ht="20.100000000000001" customHeight="1">
      <c r="D37" s="1194"/>
      <c r="E37" s="1194"/>
      <c r="F37" s="1194"/>
    </row>
    <row r="38" spans="4:6" ht="20.100000000000001" customHeight="1">
      <c r="D38" s="1194"/>
      <c r="E38" s="1194"/>
      <c r="F38" s="1194"/>
    </row>
    <row r="39" spans="4:6" ht="20.100000000000001" customHeight="1">
      <c r="D39" s="1194"/>
      <c r="E39" s="1194"/>
      <c r="F39" s="1194"/>
    </row>
    <row r="40" spans="4:6" ht="20.100000000000001" customHeight="1">
      <c r="D40" s="1194"/>
      <c r="E40" s="1194"/>
      <c r="F40" s="1194"/>
    </row>
    <row r="41" spans="4:6" ht="20.100000000000001" customHeight="1">
      <c r="D41" s="1194"/>
      <c r="E41" s="1194"/>
      <c r="F41" s="1194"/>
    </row>
    <row r="42" spans="4:6" ht="20.100000000000001" customHeight="1">
      <c r="D42" s="1194"/>
      <c r="E42" s="1194"/>
      <c r="F42" s="1194"/>
    </row>
    <row r="43" spans="4:6" ht="20.100000000000001" customHeight="1">
      <c r="D43" s="1194"/>
      <c r="E43" s="1194"/>
      <c r="F43" s="1194"/>
    </row>
    <row r="44" spans="4:6" ht="20.100000000000001" customHeight="1">
      <c r="D44" s="1194"/>
      <c r="E44" s="1194"/>
      <c r="F44" s="1194"/>
    </row>
    <row r="45" spans="4:6" ht="20.100000000000001" customHeight="1">
      <c r="D45" s="1194"/>
      <c r="E45" s="1194"/>
      <c r="F45" s="1194"/>
    </row>
    <row r="46" spans="4:6" ht="20.100000000000001" customHeight="1">
      <c r="D46" s="1194"/>
      <c r="E46" s="1194"/>
      <c r="F46" s="1194"/>
    </row>
    <row r="47" spans="4:6" ht="20.100000000000001" customHeight="1">
      <c r="D47" s="1194"/>
      <c r="E47" s="1194"/>
      <c r="F47" s="1194"/>
    </row>
    <row r="48" spans="4:6" ht="20.100000000000001" customHeight="1">
      <c r="D48" s="1194"/>
      <c r="E48" s="1194"/>
      <c r="F48" s="1194"/>
    </row>
    <row r="49" spans="4:6" ht="20.100000000000001" customHeight="1">
      <c r="D49" s="1194"/>
      <c r="E49" s="1194"/>
      <c r="F49" s="1194"/>
    </row>
    <row r="50" spans="4:6" ht="20.100000000000001" customHeight="1">
      <c r="D50" s="1194"/>
      <c r="E50" s="1194"/>
      <c r="F50" s="1194"/>
    </row>
    <row r="51" spans="4:6" ht="20.100000000000001" customHeight="1">
      <c r="D51" s="1194"/>
      <c r="E51" s="1194"/>
      <c r="F51" s="1194"/>
    </row>
    <row r="52" spans="4:6" ht="20.100000000000001" customHeight="1">
      <c r="D52" s="1194"/>
      <c r="E52" s="1194"/>
      <c r="F52" s="1194"/>
    </row>
    <row r="53" spans="4:6" ht="20.100000000000001" customHeight="1">
      <c r="D53" s="1194"/>
      <c r="E53" s="1194"/>
      <c r="F53" s="1194"/>
    </row>
    <row r="54" spans="4:6" ht="20.100000000000001" customHeight="1">
      <c r="D54" s="1194"/>
      <c r="E54" s="1194"/>
      <c r="F54" s="1194"/>
    </row>
    <row r="55" spans="4:6" ht="20.100000000000001" customHeight="1">
      <c r="D55" s="1194"/>
      <c r="E55" s="1194"/>
      <c r="F55" s="1194"/>
    </row>
    <row r="56" spans="4:6" ht="20.100000000000001" customHeight="1">
      <c r="D56" s="1194"/>
      <c r="E56" s="1194"/>
      <c r="F56" s="1194"/>
    </row>
    <row r="57" spans="4:6" ht="20.100000000000001" customHeight="1">
      <c r="D57" s="1194"/>
      <c r="E57" s="1194"/>
      <c r="F57" s="1194"/>
    </row>
    <row r="58" spans="4:6" ht="20.100000000000001" customHeight="1">
      <c r="D58" s="1194"/>
      <c r="E58" s="1194"/>
      <c r="F58" s="1194"/>
    </row>
    <row r="59" spans="4:6" ht="20.100000000000001" customHeight="1">
      <c r="D59" s="1194"/>
      <c r="E59" s="1194"/>
      <c r="F59" s="1194"/>
    </row>
    <row r="60" spans="4:6" ht="20.100000000000001" customHeight="1">
      <c r="D60" s="1194"/>
      <c r="E60" s="1194"/>
      <c r="F60" s="1194"/>
    </row>
    <row r="61" spans="4:6" ht="20.100000000000001" customHeight="1">
      <c r="D61" s="1194"/>
      <c r="E61" s="1194"/>
      <c r="F61" s="1194"/>
    </row>
    <row r="62" spans="4:6" ht="20.100000000000001" customHeight="1">
      <c r="D62" s="1194"/>
      <c r="E62" s="1194"/>
      <c r="F62" s="1194"/>
    </row>
    <row r="63" spans="4:6" ht="20.100000000000001" customHeight="1">
      <c r="D63" s="1194"/>
      <c r="E63" s="1194"/>
      <c r="F63" s="1194"/>
    </row>
    <row r="64" spans="4:6" ht="20.100000000000001" customHeight="1">
      <c r="D64" s="1194"/>
      <c r="E64" s="1194"/>
      <c r="F64" s="1194"/>
    </row>
    <row r="65" spans="4:6" ht="20.100000000000001" customHeight="1">
      <c r="D65" s="1194"/>
      <c r="E65" s="1194"/>
      <c r="F65" s="1194"/>
    </row>
    <row r="66" spans="4:6" ht="20.100000000000001" customHeight="1">
      <c r="D66" s="1194"/>
      <c r="E66" s="1194"/>
      <c r="F66" s="1194"/>
    </row>
    <row r="67" spans="4:6" ht="20.100000000000001" customHeight="1">
      <c r="D67" s="1194"/>
      <c r="E67" s="1194"/>
      <c r="F67" s="1194"/>
    </row>
    <row r="68" spans="4:6" ht="20.100000000000001" customHeight="1">
      <c r="D68" s="1194"/>
      <c r="E68" s="1194"/>
      <c r="F68" s="1194"/>
    </row>
    <row r="69" spans="4:6" ht="20.100000000000001" customHeight="1">
      <c r="D69" s="1194"/>
      <c r="E69" s="1194"/>
      <c r="F69" s="1194"/>
    </row>
    <row r="70" spans="4:6" ht="20.100000000000001" customHeight="1">
      <c r="D70" s="1194"/>
      <c r="E70" s="1194"/>
      <c r="F70" s="1194"/>
    </row>
    <row r="71" spans="4:6" ht="20.100000000000001" customHeight="1">
      <c r="D71" s="1194"/>
      <c r="E71" s="1194"/>
      <c r="F71" s="1194"/>
    </row>
    <row r="72" spans="4:6" ht="20.100000000000001" customHeight="1">
      <c r="D72" s="1194"/>
      <c r="E72" s="1194"/>
      <c r="F72" s="1194"/>
    </row>
    <row r="73" spans="4:6" ht="20.100000000000001" customHeight="1">
      <c r="D73" s="1194"/>
      <c r="E73" s="1194"/>
      <c r="F73" s="1194"/>
    </row>
    <row r="74" spans="4:6" ht="20.100000000000001" customHeight="1">
      <c r="D74" s="1194"/>
      <c r="E74" s="1194"/>
      <c r="F74" s="1194"/>
    </row>
    <row r="75" spans="4:6" ht="20.100000000000001" customHeight="1">
      <c r="D75" s="1194"/>
      <c r="E75" s="1194"/>
      <c r="F75" s="1194"/>
    </row>
    <row r="76" spans="4:6" ht="20.100000000000001" customHeight="1">
      <c r="D76" s="1194"/>
      <c r="E76" s="1194"/>
      <c r="F76" s="1194"/>
    </row>
    <row r="77" spans="4:6" ht="20.100000000000001" customHeight="1">
      <c r="D77" s="1194"/>
      <c r="E77" s="1194"/>
      <c r="F77" s="1194"/>
    </row>
    <row r="78" spans="4:6" ht="20.100000000000001" customHeight="1">
      <c r="D78" s="1194"/>
      <c r="E78" s="1194"/>
      <c r="F78" s="1194"/>
    </row>
    <row r="79" spans="4:6" ht="20.100000000000001" customHeight="1">
      <c r="D79" s="1194"/>
      <c r="E79" s="1194"/>
      <c r="F79" s="1194"/>
    </row>
    <row r="80" spans="4:6" ht="20.100000000000001" customHeight="1">
      <c r="D80" s="1194"/>
      <c r="E80" s="1194"/>
      <c r="F80" s="1194"/>
    </row>
    <row r="81" spans="4:6" ht="20.100000000000001" customHeight="1">
      <c r="D81" s="1194"/>
      <c r="E81" s="1194"/>
      <c r="F81" s="1194"/>
    </row>
    <row r="82" spans="4:6" ht="20.100000000000001" customHeight="1">
      <c r="D82" s="1194"/>
      <c r="E82" s="1194"/>
      <c r="F82" s="1194"/>
    </row>
    <row r="83" spans="4:6" ht="20.100000000000001" customHeight="1">
      <c r="D83" s="1194"/>
      <c r="E83" s="1194"/>
      <c r="F83" s="1194"/>
    </row>
    <row r="84" spans="4:6" ht="20.100000000000001" customHeight="1">
      <c r="D84" s="1194"/>
      <c r="E84" s="1194"/>
      <c r="F84" s="1194"/>
    </row>
    <row r="85" spans="4:6" ht="20.100000000000001" customHeight="1">
      <c r="D85" s="1194"/>
      <c r="E85" s="1194"/>
      <c r="F85" s="1194"/>
    </row>
    <row r="86" spans="4:6" ht="20.100000000000001" customHeight="1">
      <c r="D86" s="1194"/>
      <c r="E86" s="1194"/>
      <c r="F86" s="1194"/>
    </row>
    <row r="87" spans="4:6" ht="20.100000000000001" customHeight="1">
      <c r="D87" s="1194"/>
      <c r="E87" s="1194"/>
      <c r="F87" s="1194"/>
    </row>
    <row r="88" spans="4:6" ht="20.100000000000001" customHeight="1">
      <c r="D88" s="1194"/>
      <c r="E88" s="1194"/>
      <c r="F88" s="1194"/>
    </row>
    <row r="89" spans="4:6" ht="20.100000000000001" customHeight="1">
      <c r="D89" s="1194"/>
      <c r="E89" s="1194"/>
      <c r="F89" s="1194"/>
    </row>
    <row r="90" spans="4:6" ht="20.100000000000001" customHeight="1">
      <c r="D90" s="1194"/>
      <c r="E90" s="1194"/>
      <c r="F90" s="1194"/>
    </row>
    <row r="91" spans="4:6" ht="20.100000000000001" customHeight="1">
      <c r="D91" s="1194"/>
      <c r="E91" s="1194"/>
      <c r="F91" s="1194"/>
    </row>
    <row r="92" spans="4:6" ht="20.100000000000001" customHeight="1">
      <c r="D92" s="1194"/>
      <c r="E92" s="1194"/>
      <c r="F92" s="1194"/>
    </row>
    <row r="93" spans="4:6" ht="20.100000000000001" customHeight="1">
      <c r="D93" s="1194"/>
      <c r="E93" s="1194"/>
      <c r="F93" s="1194"/>
    </row>
    <row r="94" spans="4:6" ht="20.100000000000001" customHeight="1">
      <c r="D94" s="1194"/>
      <c r="E94" s="1194"/>
      <c r="F94" s="1194"/>
    </row>
    <row r="95" spans="4:6" ht="20.100000000000001" customHeight="1">
      <c r="D95" s="1194"/>
      <c r="E95" s="1194"/>
      <c r="F95" s="1194"/>
    </row>
    <row r="96" spans="4:6" ht="20.100000000000001" customHeight="1">
      <c r="D96" s="1194"/>
      <c r="E96" s="1194"/>
      <c r="F96" s="1194"/>
    </row>
    <row r="97" spans="4:6" ht="20.100000000000001" customHeight="1">
      <c r="D97" s="1194"/>
      <c r="E97" s="1194"/>
      <c r="F97" s="1194"/>
    </row>
    <row r="98" spans="4:6" ht="20.100000000000001" customHeight="1">
      <c r="D98" s="1194"/>
      <c r="E98" s="1194"/>
      <c r="F98" s="1194"/>
    </row>
    <row r="99" spans="4:6" ht="20.100000000000001" customHeight="1">
      <c r="D99" s="1194"/>
      <c r="E99" s="1194"/>
      <c r="F99" s="1194"/>
    </row>
    <row r="100" spans="4:6" ht="20.100000000000001" customHeight="1">
      <c r="D100" s="1194"/>
      <c r="E100" s="1194"/>
      <c r="F100" s="1194"/>
    </row>
    <row r="101" spans="4:6" ht="20.100000000000001" customHeight="1">
      <c r="D101" s="1194"/>
      <c r="E101" s="1194"/>
      <c r="F101" s="1194"/>
    </row>
    <row r="102" spans="4:6" ht="20.100000000000001" customHeight="1">
      <c r="D102" s="1194"/>
      <c r="E102" s="1194"/>
      <c r="F102" s="1194"/>
    </row>
    <row r="103" spans="4:6" ht="20.100000000000001" customHeight="1">
      <c r="D103" s="1194"/>
      <c r="E103" s="1194"/>
      <c r="F103" s="1194"/>
    </row>
    <row r="104" spans="4:6" ht="20.100000000000001" customHeight="1">
      <c r="D104" s="1194"/>
      <c r="E104" s="1194"/>
      <c r="F104" s="1194"/>
    </row>
    <row r="105" spans="4:6" ht="20.100000000000001" customHeight="1">
      <c r="D105" s="1194"/>
      <c r="E105" s="1194"/>
      <c r="F105" s="1194"/>
    </row>
    <row r="106" spans="4:6" ht="20.100000000000001" customHeight="1">
      <c r="D106" s="1194"/>
      <c r="E106" s="1194"/>
      <c r="F106" s="1194"/>
    </row>
    <row r="107" spans="4:6" ht="20.100000000000001" customHeight="1">
      <c r="D107" s="1194"/>
      <c r="E107" s="1194"/>
      <c r="F107" s="1194"/>
    </row>
    <row r="108" spans="4:6" ht="20.100000000000001" customHeight="1">
      <c r="D108" s="1194"/>
      <c r="E108" s="1194"/>
      <c r="F108" s="1194"/>
    </row>
    <row r="109" spans="4:6" ht="20.100000000000001" customHeight="1">
      <c r="D109" s="1194"/>
      <c r="E109" s="1194"/>
      <c r="F109" s="1194"/>
    </row>
    <row r="110" spans="4:6" ht="20.100000000000001" customHeight="1">
      <c r="D110" s="1194"/>
      <c r="E110" s="1194"/>
      <c r="F110" s="1194"/>
    </row>
    <row r="111" spans="4:6" ht="20.100000000000001" customHeight="1">
      <c r="D111" s="1194"/>
      <c r="E111" s="1194"/>
      <c r="F111" s="1194"/>
    </row>
    <row r="112" spans="4:6" ht="20.100000000000001" customHeight="1">
      <c r="D112" s="1194"/>
      <c r="E112" s="1194"/>
      <c r="F112" s="1194"/>
    </row>
    <row r="113" spans="4:6" ht="20.100000000000001" customHeight="1">
      <c r="D113" s="1194"/>
      <c r="E113" s="1194"/>
      <c r="F113" s="1194"/>
    </row>
    <row r="114" spans="4:6" ht="20.100000000000001" customHeight="1">
      <c r="D114" s="1194"/>
      <c r="E114" s="1194"/>
      <c r="F114" s="1194"/>
    </row>
    <row r="115" spans="4:6" ht="20.100000000000001" customHeight="1">
      <c r="D115" s="1194"/>
      <c r="E115" s="1194"/>
      <c r="F115" s="1194"/>
    </row>
    <row r="116" spans="4:6" ht="20.100000000000001" customHeight="1">
      <c r="D116" s="1194"/>
      <c r="E116" s="1194"/>
      <c r="F116" s="1194"/>
    </row>
    <row r="117" spans="4:6" ht="20.100000000000001" customHeight="1">
      <c r="D117" s="1194"/>
      <c r="E117" s="1194"/>
      <c r="F117" s="1194"/>
    </row>
    <row r="118" spans="4:6" ht="20.100000000000001" customHeight="1">
      <c r="D118" s="1194"/>
      <c r="E118" s="1194"/>
      <c r="F118" s="1194"/>
    </row>
    <row r="119" spans="4:6" ht="20.100000000000001" customHeight="1">
      <c r="D119" s="1194"/>
      <c r="E119" s="1194"/>
      <c r="F119" s="1194"/>
    </row>
    <row r="120" spans="4:6" ht="20.100000000000001" customHeight="1">
      <c r="D120" s="1194"/>
      <c r="E120" s="1194"/>
      <c r="F120" s="1194"/>
    </row>
    <row r="121" spans="4:6" ht="20.100000000000001" customHeight="1">
      <c r="D121" s="1194"/>
      <c r="E121" s="1194"/>
      <c r="F121" s="1194"/>
    </row>
    <row r="122" spans="4:6" ht="20.100000000000001" customHeight="1">
      <c r="D122" s="1194"/>
      <c r="E122" s="1194"/>
      <c r="F122" s="1194"/>
    </row>
    <row r="123" spans="4:6" ht="20.100000000000001" customHeight="1">
      <c r="D123" s="1194"/>
      <c r="E123" s="1194"/>
      <c r="F123" s="1194"/>
    </row>
    <row r="124" spans="4:6" ht="20.100000000000001" customHeight="1">
      <c r="D124" s="1194"/>
      <c r="E124" s="1194"/>
      <c r="F124" s="1194"/>
    </row>
    <row r="125" spans="4:6" ht="20.100000000000001" customHeight="1">
      <c r="D125" s="1194"/>
      <c r="E125" s="1194"/>
      <c r="F125" s="1194"/>
    </row>
    <row r="126" spans="4:6" ht="20.100000000000001" customHeight="1">
      <c r="D126" s="1194"/>
      <c r="E126" s="1194"/>
      <c r="F126" s="1194"/>
    </row>
    <row r="127" spans="4:6" ht="20.100000000000001" customHeight="1">
      <c r="D127" s="1194"/>
      <c r="E127" s="1194"/>
      <c r="F127" s="1194"/>
    </row>
    <row r="128" spans="4:6" ht="20.100000000000001" customHeight="1">
      <c r="D128" s="1194"/>
      <c r="E128" s="1194"/>
      <c r="F128" s="1194"/>
    </row>
    <row r="129" spans="4:6" ht="20.100000000000001" customHeight="1">
      <c r="D129" s="1194"/>
      <c r="E129" s="1194"/>
      <c r="F129" s="1194"/>
    </row>
    <row r="130" spans="4:6" ht="20.100000000000001" customHeight="1">
      <c r="D130" s="1194"/>
      <c r="E130" s="1194"/>
      <c r="F130" s="1194"/>
    </row>
    <row r="131" spans="4:6" ht="20.100000000000001" customHeight="1">
      <c r="D131" s="1194"/>
      <c r="E131" s="1194"/>
      <c r="F131" s="1194"/>
    </row>
    <row r="132" spans="4:6" ht="20.100000000000001" customHeight="1">
      <c r="D132" s="1194"/>
      <c r="E132" s="1194"/>
      <c r="F132" s="1194"/>
    </row>
    <row r="133" spans="4:6" ht="20.100000000000001" customHeight="1">
      <c r="D133" s="1194"/>
      <c r="E133" s="1194"/>
      <c r="F133" s="1194"/>
    </row>
    <row r="134" spans="4:6" ht="20.100000000000001" customHeight="1">
      <c r="D134" s="1194"/>
      <c r="E134" s="1194"/>
      <c r="F134" s="1194"/>
    </row>
    <row r="135" spans="4:6" ht="20.100000000000001" customHeight="1">
      <c r="D135" s="1194"/>
      <c r="E135" s="1194"/>
      <c r="F135" s="1194"/>
    </row>
    <row r="136" spans="4:6" ht="20.100000000000001" customHeight="1">
      <c r="D136" s="1194"/>
      <c r="E136" s="1194"/>
      <c r="F136" s="1194"/>
    </row>
    <row r="137" spans="4:6" ht="20.100000000000001" customHeight="1">
      <c r="D137" s="1194"/>
      <c r="E137" s="1194"/>
      <c r="F137" s="1194"/>
    </row>
    <row r="138" spans="4:6" ht="20.100000000000001" customHeight="1">
      <c r="D138" s="1194"/>
      <c r="E138" s="1194"/>
      <c r="F138" s="1194"/>
    </row>
    <row r="139" spans="4:6" ht="20.100000000000001" customHeight="1">
      <c r="D139" s="1194"/>
      <c r="E139" s="1194"/>
      <c r="F139" s="1194"/>
    </row>
    <row r="140" spans="4:6" ht="20.100000000000001" customHeight="1">
      <c r="D140" s="1194"/>
      <c r="E140" s="1194"/>
      <c r="F140" s="1194"/>
    </row>
    <row r="141" spans="4:6" ht="20.100000000000001" customHeight="1">
      <c r="D141" s="1194"/>
      <c r="E141" s="1194"/>
      <c r="F141" s="1194"/>
    </row>
    <row r="142" spans="4:6" ht="20.100000000000001" customHeight="1">
      <c r="D142" s="1194"/>
      <c r="E142" s="1194"/>
      <c r="F142" s="1194"/>
    </row>
    <row r="143" spans="4:6" ht="20.100000000000001" customHeight="1">
      <c r="D143" s="1194"/>
      <c r="E143" s="1194"/>
      <c r="F143" s="1194"/>
    </row>
    <row r="144" spans="4:6" ht="20.100000000000001" customHeight="1">
      <c r="D144" s="1194"/>
      <c r="E144" s="1194"/>
      <c r="F144" s="1194"/>
    </row>
    <row r="145" spans="4:6" ht="20.100000000000001" customHeight="1">
      <c r="D145" s="1194"/>
      <c r="E145" s="1194"/>
      <c r="F145" s="1194"/>
    </row>
    <row r="146" spans="4:6" ht="20.100000000000001" customHeight="1">
      <c r="D146" s="1194"/>
      <c r="E146" s="1194"/>
      <c r="F146" s="1194"/>
    </row>
    <row r="147" spans="4:6" ht="20.100000000000001" customHeight="1">
      <c r="D147" s="1194"/>
      <c r="E147" s="1194"/>
      <c r="F147" s="1194"/>
    </row>
    <row r="148" spans="4:6" ht="20.100000000000001" customHeight="1">
      <c r="D148" s="1194"/>
      <c r="E148" s="1194"/>
      <c r="F148" s="1194"/>
    </row>
    <row r="149" spans="4:6" ht="20.100000000000001" customHeight="1">
      <c r="D149" s="1194"/>
      <c r="E149" s="1194"/>
      <c r="F149" s="1194"/>
    </row>
    <row r="150" spans="4:6" ht="20.100000000000001" customHeight="1">
      <c r="D150" s="1194"/>
      <c r="E150" s="1194"/>
      <c r="F150" s="1194"/>
    </row>
    <row r="151" spans="4:6" ht="20.100000000000001" customHeight="1">
      <c r="D151" s="1194"/>
      <c r="E151" s="1194"/>
      <c r="F151" s="1194"/>
    </row>
    <row r="152" spans="4:6" ht="20.100000000000001" customHeight="1">
      <c r="D152" s="1194"/>
      <c r="E152" s="1194"/>
      <c r="F152" s="1194"/>
    </row>
    <row r="153" spans="4:6" ht="20.100000000000001" customHeight="1">
      <c r="D153" s="1194"/>
      <c r="E153" s="1194"/>
      <c r="F153" s="1194"/>
    </row>
    <row r="154" spans="4:6" ht="20.100000000000001" customHeight="1">
      <c r="D154" s="1194"/>
      <c r="E154" s="1194"/>
      <c r="F154" s="1194"/>
    </row>
    <row r="155" spans="4:6" ht="20.100000000000001" customHeight="1">
      <c r="D155" s="1194"/>
      <c r="E155" s="1194"/>
      <c r="F155" s="1194"/>
    </row>
    <row r="156" spans="4:6" ht="20.100000000000001" customHeight="1">
      <c r="D156" s="1194"/>
      <c r="E156" s="1194"/>
      <c r="F156" s="1194"/>
    </row>
    <row r="157" spans="4:6" ht="20.100000000000001" customHeight="1">
      <c r="D157" s="1194"/>
      <c r="E157" s="1194"/>
      <c r="F157" s="1194"/>
    </row>
    <row r="158" spans="4:6" ht="20.100000000000001" customHeight="1">
      <c r="D158" s="1194"/>
      <c r="E158" s="1194"/>
      <c r="F158" s="1194"/>
    </row>
    <row r="159" spans="4:6" ht="20.100000000000001" customHeight="1">
      <c r="D159" s="1194"/>
      <c r="E159" s="1194"/>
      <c r="F159" s="1194"/>
    </row>
    <row r="160" spans="4:6"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2">
    <mergeCell ref="A2:G2"/>
    <mergeCell ref="A3:H3"/>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dimension ref="A1:J321"/>
  <sheetViews>
    <sheetView showGridLines="0" workbookViewId="0"/>
  </sheetViews>
  <sheetFormatPr defaultRowHeight="12.75"/>
  <cols>
    <col min="1" max="1" width="26" style="1192" customWidth="1"/>
    <col min="2" max="8" width="8.7109375" style="1192" customWidth="1"/>
    <col min="9" max="105" width="10.7109375" style="1192" customWidth="1"/>
    <col min="106" max="256" width="9.140625" style="1192"/>
    <col min="257" max="257" width="26" style="1192" customWidth="1"/>
    <col min="258" max="264" width="8.7109375" style="1192" customWidth="1"/>
    <col min="265" max="361" width="10.7109375" style="1192" customWidth="1"/>
    <col min="362" max="512" width="9.140625" style="1192"/>
    <col min="513" max="513" width="26" style="1192" customWidth="1"/>
    <col min="514" max="520" width="8.7109375" style="1192" customWidth="1"/>
    <col min="521" max="617" width="10.7109375" style="1192" customWidth="1"/>
    <col min="618" max="768" width="9.140625" style="1192"/>
    <col min="769" max="769" width="26" style="1192" customWidth="1"/>
    <col min="770" max="776" width="8.7109375" style="1192" customWidth="1"/>
    <col min="777" max="873" width="10.7109375" style="1192" customWidth="1"/>
    <col min="874" max="1024" width="9.140625" style="1192"/>
    <col min="1025" max="1025" width="26" style="1192" customWidth="1"/>
    <col min="1026" max="1032" width="8.7109375" style="1192" customWidth="1"/>
    <col min="1033" max="1129" width="10.7109375" style="1192" customWidth="1"/>
    <col min="1130" max="1280" width="9.140625" style="1192"/>
    <col min="1281" max="1281" width="26" style="1192" customWidth="1"/>
    <col min="1282" max="1288" width="8.7109375" style="1192" customWidth="1"/>
    <col min="1289" max="1385" width="10.7109375" style="1192" customWidth="1"/>
    <col min="1386" max="1536" width="9.140625" style="1192"/>
    <col min="1537" max="1537" width="26" style="1192" customWidth="1"/>
    <col min="1538" max="1544" width="8.7109375" style="1192" customWidth="1"/>
    <col min="1545" max="1641" width="10.7109375" style="1192" customWidth="1"/>
    <col min="1642" max="1792" width="9.140625" style="1192"/>
    <col min="1793" max="1793" width="26" style="1192" customWidth="1"/>
    <col min="1794" max="1800" width="8.7109375" style="1192" customWidth="1"/>
    <col min="1801" max="1897" width="10.7109375" style="1192" customWidth="1"/>
    <col min="1898" max="2048" width="9.140625" style="1192"/>
    <col min="2049" max="2049" width="26" style="1192" customWidth="1"/>
    <col min="2050" max="2056" width="8.7109375" style="1192" customWidth="1"/>
    <col min="2057" max="2153" width="10.7109375" style="1192" customWidth="1"/>
    <col min="2154" max="2304" width="9.140625" style="1192"/>
    <col min="2305" max="2305" width="26" style="1192" customWidth="1"/>
    <col min="2306" max="2312" width="8.7109375" style="1192" customWidth="1"/>
    <col min="2313" max="2409" width="10.7109375" style="1192" customWidth="1"/>
    <col min="2410" max="2560" width="9.140625" style="1192"/>
    <col min="2561" max="2561" width="26" style="1192" customWidth="1"/>
    <col min="2562" max="2568" width="8.7109375" style="1192" customWidth="1"/>
    <col min="2569" max="2665" width="10.7109375" style="1192" customWidth="1"/>
    <col min="2666" max="2816" width="9.140625" style="1192"/>
    <col min="2817" max="2817" width="26" style="1192" customWidth="1"/>
    <col min="2818" max="2824" width="8.7109375" style="1192" customWidth="1"/>
    <col min="2825" max="2921" width="10.7109375" style="1192" customWidth="1"/>
    <col min="2922" max="3072" width="9.140625" style="1192"/>
    <col min="3073" max="3073" width="26" style="1192" customWidth="1"/>
    <col min="3074" max="3080" width="8.7109375" style="1192" customWidth="1"/>
    <col min="3081" max="3177" width="10.7109375" style="1192" customWidth="1"/>
    <col min="3178" max="3328" width="9.140625" style="1192"/>
    <col min="3329" max="3329" width="26" style="1192" customWidth="1"/>
    <col min="3330" max="3336" width="8.7109375" style="1192" customWidth="1"/>
    <col min="3337" max="3433" width="10.7109375" style="1192" customWidth="1"/>
    <col min="3434" max="3584" width="9.140625" style="1192"/>
    <col min="3585" max="3585" width="26" style="1192" customWidth="1"/>
    <col min="3586" max="3592" width="8.7109375" style="1192" customWidth="1"/>
    <col min="3593" max="3689" width="10.7109375" style="1192" customWidth="1"/>
    <col min="3690" max="3840" width="9.140625" style="1192"/>
    <col min="3841" max="3841" width="26" style="1192" customWidth="1"/>
    <col min="3842" max="3848" width="8.7109375" style="1192" customWidth="1"/>
    <col min="3849" max="3945" width="10.7109375" style="1192" customWidth="1"/>
    <col min="3946" max="4096" width="9.140625" style="1192"/>
    <col min="4097" max="4097" width="26" style="1192" customWidth="1"/>
    <col min="4098" max="4104" width="8.7109375" style="1192" customWidth="1"/>
    <col min="4105" max="4201" width="10.7109375" style="1192" customWidth="1"/>
    <col min="4202" max="4352" width="9.140625" style="1192"/>
    <col min="4353" max="4353" width="26" style="1192" customWidth="1"/>
    <col min="4354" max="4360" width="8.7109375" style="1192" customWidth="1"/>
    <col min="4361" max="4457" width="10.7109375" style="1192" customWidth="1"/>
    <col min="4458" max="4608" width="9.140625" style="1192"/>
    <col min="4609" max="4609" width="26" style="1192" customWidth="1"/>
    <col min="4610" max="4616" width="8.7109375" style="1192" customWidth="1"/>
    <col min="4617" max="4713" width="10.7109375" style="1192" customWidth="1"/>
    <col min="4714" max="4864" width="9.140625" style="1192"/>
    <col min="4865" max="4865" width="26" style="1192" customWidth="1"/>
    <col min="4866" max="4872" width="8.7109375" style="1192" customWidth="1"/>
    <col min="4873" max="4969" width="10.7109375" style="1192" customWidth="1"/>
    <col min="4970" max="5120" width="9.140625" style="1192"/>
    <col min="5121" max="5121" width="26" style="1192" customWidth="1"/>
    <col min="5122" max="5128" width="8.7109375" style="1192" customWidth="1"/>
    <col min="5129" max="5225" width="10.7109375" style="1192" customWidth="1"/>
    <col min="5226" max="5376" width="9.140625" style="1192"/>
    <col min="5377" max="5377" width="26" style="1192" customWidth="1"/>
    <col min="5378" max="5384" width="8.7109375" style="1192" customWidth="1"/>
    <col min="5385" max="5481" width="10.7109375" style="1192" customWidth="1"/>
    <col min="5482" max="5632" width="9.140625" style="1192"/>
    <col min="5633" max="5633" width="26" style="1192" customWidth="1"/>
    <col min="5634" max="5640" width="8.7109375" style="1192" customWidth="1"/>
    <col min="5641" max="5737" width="10.7109375" style="1192" customWidth="1"/>
    <col min="5738" max="5888" width="9.140625" style="1192"/>
    <col min="5889" max="5889" width="26" style="1192" customWidth="1"/>
    <col min="5890" max="5896" width="8.7109375" style="1192" customWidth="1"/>
    <col min="5897" max="5993" width="10.7109375" style="1192" customWidth="1"/>
    <col min="5994" max="6144" width="9.140625" style="1192"/>
    <col min="6145" max="6145" width="26" style="1192" customWidth="1"/>
    <col min="6146" max="6152" width="8.7109375" style="1192" customWidth="1"/>
    <col min="6153" max="6249" width="10.7109375" style="1192" customWidth="1"/>
    <col min="6250" max="6400" width="9.140625" style="1192"/>
    <col min="6401" max="6401" width="26" style="1192" customWidth="1"/>
    <col min="6402" max="6408" width="8.7109375" style="1192" customWidth="1"/>
    <col min="6409" max="6505" width="10.7109375" style="1192" customWidth="1"/>
    <col min="6506" max="6656" width="9.140625" style="1192"/>
    <col min="6657" max="6657" width="26" style="1192" customWidth="1"/>
    <col min="6658" max="6664" width="8.7109375" style="1192" customWidth="1"/>
    <col min="6665" max="6761" width="10.7109375" style="1192" customWidth="1"/>
    <col min="6762" max="6912" width="9.140625" style="1192"/>
    <col min="6913" max="6913" width="26" style="1192" customWidth="1"/>
    <col min="6914" max="6920" width="8.7109375" style="1192" customWidth="1"/>
    <col min="6921" max="7017" width="10.7109375" style="1192" customWidth="1"/>
    <col min="7018" max="7168" width="9.140625" style="1192"/>
    <col min="7169" max="7169" width="26" style="1192" customWidth="1"/>
    <col min="7170" max="7176" width="8.7109375" style="1192" customWidth="1"/>
    <col min="7177" max="7273" width="10.7109375" style="1192" customWidth="1"/>
    <col min="7274" max="7424" width="9.140625" style="1192"/>
    <col min="7425" max="7425" width="26" style="1192" customWidth="1"/>
    <col min="7426" max="7432" width="8.7109375" style="1192" customWidth="1"/>
    <col min="7433" max="7529" width="10.7109375" style="1192" customWidth="1"/>
    <col min="7530" max="7680" width="9.140625" style="1192"/>
    <col min="7681" max="7681" width="26" style="1192" customWidth="1"/>
    <col min="7682" max="7688" width="8.7109375" style="1192" customWidth="1"/>
    <col min="7689" max="7785" width="10.7109375" style="1192" customWidth="1"/>
    <col min="7786" max="7936" width="9.140625" style="1192"/>
    <col min="7937" max="7937" width="26" style="1192" customWidth="1"/>
    <col min="7938" max="7944" width="8.7109375" style="1192" customWidth="1"/>
    <col min="7945" max="8041" width="10.7109375" style="1192" customWidth="1"/>
    <col min="8042" max="8192" width="9.140625" style="1192"/>
    <col min="8193" max="8193" width="26" style="1192" customWidth="1"/>
    <col min="8194" max="8200" width="8.7109375" style="1192" customWidth="1"/>
    <col min="8201" max="8297" width="10.7109375" style="1192" customWidth="1"/>
    <col min="8298" max="8448" width="9.140625" style="1192"/>
    <col min="8449" max="8449" width="26" style="1192" customWidth="1"/>
    <col min="8450" max="8456" width="8.7109375" style="1192" customWidth="1"/>
    <col min="8457" max="8553" width="10.7109375" style="1192" customWidth="1"/>
    <col min="8554" max="8704" width="9.140625" style="1192"/>
    <col min="8705" max="8705" width="26" style="1192" customWidth="1"/>
    <col min="8706" max="8712" width="8.7109375" style="1192" customWidth="1"/>
    <col min="8713" max="8809" width="10.7109375" style="1192" customWidth="1"/>
    <col min="8810" max="8960" width="9.140625" style="1192"/>
    <col min="8961" max="8961" width="26" style="1192" customWidth="1"/>
    <col min="8962" max="8968" width="8.7109375" style="1192" customWidth="1"/>
    <col min="8969" max="9065" width="10.7109375" style="1192" customWidth="1"/>
    <col min="9066" max="9216" width="9.140625" style="1192"/>
    <col min="9217" max="9217" width="26" style="1192" customWidth="1"/>
    <col min="9218" max="9224" width="8.7109375" style="1192" customWidth="1"/>
    <col min="9225" max="9321" width="10.7109375" style="1192" customWidth="1"/>
    <col min="9322" max="9472" width="9.140625" style="1192"/>
    <col min="9473" max="9473" width="26" style="1192" customWidth="1"/>
    <col min="9474" max="9480" width="8.7109375" style="1192" customWidth="1"/>
    <col min="9481" max="9577" width="10.7109375" style="1192" customWidth="1"/>
    <col min="9578" max="9728" width="9.140625" style="1192"/>
    <col min="9729" max="9729" width="26" style="1192" customWidth="1"/>
    <col min="9730" max="9736" width="8.7109375" style="1192" customWidth="1"/>
    <col min="9737" max="9833" width="10.7109375" style="1192" customWidth="1"/>
    <col min="9834" max="9984" width="9.140625" style="1192"/>
    <col min="9985" max="9985" width="26" style="1192" customWidth="1"/>
    <col min="9986" max="9992" width="8.7109375" style="1192" customWidth="1"/>
    <col min="9993" max="10089" width="10.7109375" style="1192" customWidth="1"/>
    <col min="10090" max="10240" width="9.140625" style="1192"/>
    <col min="10241" max="10241" width="26" style="1192" customWidth="1"/>
    <col min="10242" max="10248" width="8.7109375" style="1192" customWidth="1"/>
    <col min="10249" max="10345" width="10.7109375" style="1192" customWidth="1"/>
    <col min="10346" max="10496" width="9.140625" style="1192"/>
    <col min="10497" max="10497" width="26" style="1192" customWidth="1"/>
    <col min="10498" max="10504" width="8.7109375" style="1192" customWidth="1"/>
    <col min="10505" max="10601" width="10.7109375" style="1192" customWidth="1"/>
    <col min="10602" max="10752" width="9.140625" style="1192"/>
    <col min="10753" max="10753" width="26" style="1192" customWidth="1"/>
    <col min="10754" max="10760" width="8.7109375" style="1192" customWidth="1"/>
    <col min="10761" max="10857" width="10.7109375" style="1192" customWidth="1"/>
    <col min="10858" max="11008" width="9.140625" style="1192"/>
    <col min="11009" max="11009" width="26" style="1192" customWidth="1"/>
    <col min="11010" max="11016" width="8.7109375" style="1192" customWidth="1"/>
    <col min="11017" max="11113" width="10.7109375" style="1192" customWidth="1"/>
    <col min="11114" max="11264" width="9.140625" style="1192"/>
    <col min="11265" max="11265" width="26" style="1192" customWidth="1"/>
    <col min="11266" max="11272" width="8.7109375" style="1192" customWidth="1"/>
    <col min="11273" max="11369" width="10.7109375" style="1192" customWidth="1"/>
    <col min="11370" max="11520" width="9.140625" style="1192"/>
    <col min="11521" max="11521" width="26" style="1192" customWidth="1"/>
    <col min="11522" max="11528" width="8.7109375" style="1192" customWidth="1"/>
    <col min="11529" max="11625" width="10.7109375" style="1192" customWidth="1"/>
    <col min="11626" max="11776" width="9.140625" style="1192"/>
    <col min="11777" max="11777" width="26" style="1192" customWidth="1"/>
    <col min="11778" max="11784" width="8.7109375" style="1192" customWidth="1"/>
    <col min="11785" max="11881" width="10.7109375" style="1192" customWidth="1"/>
    <col min="11882" max="12032" width="9.140625" style="1192"/>
    <col min="12033" max="12033" width="26" style="1192" customWidth="1"/>
    <col min="12034" max="12040" width="8.7109375" style="1192" customWidth="1"/>
    <col min="12041" max="12137" width="10.7109375" style="1192" customWidth="1"/>
    <col min="12138" max="12288" width="9.140625" style="1192"/>
    <col min="12289" max="12289" width="26" style="1192" customWidth="1"/>
    <col min="12290" max="12296" width="8.7109375" style="1192" customWidth="1"/>
    <col min="12297" max="12393" width="10.7109375" style="1192" customWidth="1"/>
    <col min="12394" max="12544" width="9.140625" style="1192"/>
    <col min="12545" max="12545" width="26" style="1192" customWidth="1"/>
    <col min="12546" max="12552" width="8.7109375" style="1192" customWidth="1"/>
    <col min="12553" max="12649" width="10.7109375" style="1192" customWidth="1"/>
    <col min="12650" max="12800" width="9.140625" style="1192"/>
    <col min="12801" max="12801" width="26" style="1192" customWidth="1"/>
    <col min="12802" max="12808" width="8.7109375" style="1192" customWidth="1"/>
    <col min="12809" max="12905" width="10.7109375" style="1192" customWidth="1"/>
    <col min="12906" max="13056" width="9.140625" style="1192"/>
    <col min="13057" max="13057" width="26" style="1192" customWidth="1"/>
    <col min="13058" max="13064" width="8.7109375" style="1192" customWidth="1"/>
    <col min="13065" max="13161" width="10.7109375" style="1192" customWidth="1"/>
    <col min="13162" max="13312" width="9.140625" style="1192"/>
    <col min="13313" max="13313" width="26" style="1192" customWidth="1"/>
    <col min="13314" max="13320" width="8.7109375" style="1192" customWidth="1"/>
    <col min="13321" max="13417" width="10.7109375" style="1192" customWidth="1"/>
    <col min="13418" max="13568" width="9.140625" style="1192"/>
    <col min="13569" max="13569" width="26" style="1192" customWidth="1"/>
    <col min="13570" max="13576" width="8.7109375" style="1192" customWidth="1"/>
    <col min="13577" max="13673" width="10.7109375" style="1192" customWidth="1"/>
    <col min="13674" max="13824" width="9.140625" style="1192"/>
    <col min="13825" max="13825" width="26" style="1192" customWidth="1"/>
    <col min="13826" max="13832" width="8.7109375" style="1192" customWidth="1"/>
    <col min="13833" max="13929" width="10.7109375" style="1192" customWidth="1"/>
    <col min="13930" max="14080" width="9.140625" style="1192"/>
    <col min="14081" max="14081" width="26" style="1192" customWidth="1"/>
    <col min="14082" max="14088" width="8.7109375" style="1192" customWidth="1"/>
    <col min="14089" max="14185" width="10.7109375" style="1192" customWidth="1"/>
    <col min="14186" max="14336" width="9.140625" style="1192"/>
    <col min="14337" max="14337" width="26" style="1192" customWidth="1"/>
    <col min="14338" max="14344" width="8.7109375" style="1192" customWidth="1"/>
    <col min="14345" max="14441" width="10.7109375" style="1192" customWidth="1"/>
    <col min="14442" max="14592" width="9.140625" style="1192"/>
    <col min="14593" max="14593" width="26" style="1192" customWidth="1"/>
    <col min="14594" max="14600" width="8.7109375" style="1192" customWidth="1"/>
    <col min="14601" max="14697" width="10.7109375" style="1192" customWidth="1"/>
    <col min="14698" max="14848" width="9.140625" style="1192"/>
    <col min="14849" max="14849" width="26" style="1192" customWidth="1"/>
    <col min="14850" max="14856" width="8.7109375" style="1192" customWidth="1"/>
    <col min="14857" max="14953" width="10.7109375" style="1192" customWidth="1"/>
    <col min="14954" max="15104" width="9.140625" style="1192"/>
    <col min="15105" max="15105" width="26" style="1192" customWidth="1"/>
    <col min="15106" max="15112" width="8.7109375" style="1192" customWidth="1"/>
    <col min="15113" max="15209" width="10.7109375" style="1192" customWidth="1"/>
    <col min="15210" max="15360" width="9.140625" style="1192"/>
    <col min="15361" max="15361" width="26" style="1192" customWidth="1"/>
    <col min="15362" max="15368" width="8.7109375" style="1192" customWidth="1"/>
    <col min="15369" max="15465" width="10.7109375" style="1192" customWidth="1"/>
    <col min="15466" max="15616" width="9.140625" style="1192"/>
    <col min="15617" max="15617" width="26" style="1192" customWidth="1"/>
    <col min="15618" max="15624" width="8.7109375" style="1192" customWidth="1"/>
    <col min="15625" max="15721" width="10.7109375" style="1192" customWidth="1"/>
    <col min="15722" max="15872" width="9.140625" style="1192"/>
    <col min="15873" max="15873" width="26" style="1192" customWidth="1"/>
    <col min="15874" max="15880" width="8.7109375" style="1192" customWidth="1"/>
    <col min="15881" max="15977" width="10.7109375" style="1192" customWidth="1"/>
    <col min="15978" max="16128" width="9.140625" style="1192"/>
    <col min="16129" max="16129" width="26" style="1192" customWidth="1"/>
    <col min="16130" max="16136" width="8.7109375" style="1192" customWidth="1"/>
    <col min="16137" max="16233" width="10.7109375" style="1192" customWidth="1"/>
    <col min="16234" max="16384" width="9.140625" style="1192"/>
  </cols>
  <sheetData>
    <row r="1" spans="1:10" ht="15" customHeight="1">
      <c r="A1" s="1330" t="s">
        <v>1527</v>
      </c>
      <c r="B1" s="1712"/>
      <c r="C1" s="1712"/>
      <c r="D1" s="1712"/>
      <c r="E1" s="1712"/>
      <c r="F1" s="1712"/>
      <c r="G1" s="1712"/>
    </row>
    <row r="2" spans="1:10" ht="21" customHeight="1">
      <c r="A2" s="1998" t="s">
        <v>985</v>
      </c>
      <c r="B2" s="1998"/>
      <c r="C2" s="1998"/>
      <c r="D2" s="1998"/>
      <c r="E2" s="1998"/>
      <c r="F2" s="1998"/>
      <c r="G2" s="1998"/>
    </row>
    <row r="3" spans="1:10" ht="33" customHeight="1">
      <c r="A3" s="1788" t="s">
        <v>986</v>
      </c>
      <c r="B3" s="1788"/>
      <c r="C3" s="1788"/>
      <c r="D3" s="1788"/>
      <c r="E3" s="1788"/>
      <c r="F3" s="1788"/>
      <c r="G3" s="1788"/>
      <c r="H3" s="1788"/>
    </row>
    <row r="4" spans="1:10" ht="15" customHeight="1">
      <c r="A4" s="1193">
        <v>2015</v>
      </c>
      <c r="B4" s="1194"/>
      <c r="C4" s="1194"/>
      <c r="H4" s="1195" t="s">
        <v>671</v>
      </c>
    </row>
    <row r="5" spans="1:10" ht="39" customHeight="1">
      <c r="A5" s="127" t="s">
        <v>872</v>
      </c>
      <c r="B5" s="1271" t="s">
        <v>9</v>
      </c>
      <c r="C5" s="1172" t="s">
        <v>980</v>
      </c>
      <c r="D5" s="1172" t="s">
        <v>981</v>
      </c>
      <c r="E5" s="1172" t="s">
        <v>982</v>
      </c>
      <c r="F5" s="1172" t="s">
        <v>983</v>
      </c>
      <c r="G5" s="1172" t="s">
        <v>984</v>
      </c>
      <c r="H5" s="1172" t="s">
        <v>761</v>
      </c>
    </row>
    <row r="6" spans="1:10" ht="12.95" customHeight="1">
      <c r="D6" s="1194"/>
      <c r="E6" s="1194"/>
      <c r="F6" s="1194"/>
      <c r="H6" s="1194"/>
    </row>
    <row r="7" spans="1:10" s="1178" customFormat="1" ht="12" customHeight="1">
      <c r="A7" s="1178" t="s">
        <v>9</v>
      </c>
      <c r="B7" s="1180">
        <f>SUM(B9:B13)</f>
        <v>1306</v>
      </c>
      <c r="C7" s="1180">
        <f t="shared" ref="C7:H7" si="0">SUM(C9:C13)</f>
        <v>1250</v>
      </c>
      <c r="D7" s="1180">
        <f t="shared" si="0"/>
        <v>1</v>
      </c>
      <c r="E7" s="1180">
        <f t="shared" si="0"/>
        <v>2</v>
      </c>
      <c r="F7" s="1180">
        <f>SUM(F9:F13)</f>
        <v>15</v>
      </c>
      <c r="G7" s="1180">
        <f t="shared" si="0"/>
        <v>31</v>
      </c>
      <c r="H7" s="1180">
        <f t="shared" si="0"/>
        <v>7</v>
      </c>
      <c r="J7" s="1180"/>
    </row>
    <row r="8" spans="1:10" s="1178" customFormat="1" ht="12" customHeight="1">
      <c r="B8" s="1180"/>
      <c r="C8" s="1180"/>
      <c r="D8" s="1180"/>
      <c r="E8" s="1180"/>
      <c r="F8" s="1180"/>
      <c r="G8" s="1180"/>
      <c r="H8" s="1180"/>
      <c r="J8" s="1180"/>
    </row>
    <row r="9" spans="1:10" s="1181" customFormat="1" ht="12.95" customHeight="1">
      <c r="A9" s="1181" t="s">
        <v>873</v>
      </c>
      <c r="B9" s="1274">
        <v>458</v>
      </c>
      <c r="C9" s="1186">
        <v>456</v>
      </c>
      <c r="D9" s="1186">
        <v>0</v>
      </c>
      <c r="E9" s="1186">
        <v>0</v>
      </c>
      <c r="F9" s="1186">
        <v>1</v>
      </c>
      <c r="G9" s="1288">
        <v>0</v>
      </c>
      <c r="H9" s="1278">
        <v>1</v>
      </c>
      <c r="J9" s="1186"/>
    </row>
    <row r="10" spans="1:10" s="1178" customFormat="1" ht="12.95" customHeight="1">
      <c r="A10" s="1181" t="s">
        <v>874</v>
      </c>
      <c r="B10" s="1274">
        <v>632</v>
      </c>
      <c r="C10" s="1186">
        <v>597</v>
      </c>
      <c r="D10" s="1186">
        <v>0</v>
      </c>
      <c r="E10" s="1186">
        <v>1</v>
      </c>
      <c r="F10" s="1186">
        <v>8</v>
      </c>
      <c r="G10" s="1288">
        <v>22</v>
      </c>
      <c r="H10" s="1278">
        <v>4</v>
      </c>
      <c r="J10" s="1186"/>
    </row>
    <row r="11" spans="1:10" s="1181" customFormat="1" ht="12.95" customHeight="1">
      <c r="A11" s="1181" t="s">
        <v>875</v>
      </c>
      <c r="B11" s="1274">
        <v>161</v>
      </c>
      <c r="C11" s="1186">
        <v>155</v>
      </c>
      <c r="D11" s="1186">
        <v>1</v>
      </c>
      <c r="E11" s="1186">
        <v>1</v>
      </c>
      <c r="F11" s="1186">
        <v>2</v>
      </c>
      <c r="G11" s="1288">
        <v>0</v>
      </c>
      <c r="H11" s="1278">
        <v>2</v>
      </c>
      <c r="J11" s="1186"/>
    </row>
    <row r="12" spans="1:10" s="1181" customFormat="1" ht="12.95" customHeight="1">
      <c r="A12" s="1181" t="s">
        <v>876</v>
      </c>
      <c r="B12" s="1274">
        <v>41</v>
      </c>
      <c r="C12" s="1186">
        <v>35</v>
      </c>
      <c r="D12" s="1186">
        <v>0</v>
      </c>
      <c r="E12" s="1186">
        <v>0</v>
      </c>
      <c r="F12" s="1186">
        <v>3</v>
      </c>
      <c r="G12" s="1288">
        <v>3</v>
      </c>
      <c r="H12" s="1278">
        <v>0</v>
      </c>
      <c r="J12" s="1186"/>
    </row>
    <row r="13" spans="1:10" s="1181" customFormat="1" ht="12.95" customHeight="1">
      <c r="A13" s="1181" t="s">
        <v>877</v>
      </c>
      <c r="B13" s="1274">
        <v>14</v>
      </c>
      <c r="C13" s="1186">
        <v>7</v>
      </c>
      <c r="D13" s="1186">
        <v>0</v>
      </c>
      <c r="E13" s="1186">
        <v>0</v>
      </c>
      <c r="F13" s="1186">
        <v>1</v>
      </c>
      <c r="G13" s="1288">
        <v>6</v>
      </c>
      <c r="H13" s="1278">
        <v>0</v>
      </c>
      <c r="J13" s="1186"/>
    </row>
    <row r="14" spans="1:10" s="1178" customFormat="1" ht="6.95" customHeight="1" thickBot="1">
      <c r="A14" s="1189"/>
      <c r="B14" s="1189"/>
      <c r="C14" s="1190"/>
      <c r="D14" s="1190"/>
      <c r="E14" s="1190"/>
      <c r="F14" s="1190"/>
      <c r="G14" s="1190"/>
      <c r="H14" s="1190"/>
    </row>
    <row r="15" spans="1:10" s="1191" customFormat="1" ht="17.25" customHeight="1" thickTop="1">
      <c r="A15" s="1217" t="s">
        <v>864</v>
      </c>
      <c r="B15" s="1217"/>
      <c r="C15" s="1217"/>
      <c r="D15" s="1217"/>
      <c r="E15" s="1217"/>
    </row>
    <row r="16" spans="1:10" ht="15" customHeight="1">
      <c r="D16" s="1194"/>
      <c r="E16" s="1194"/>
      <c r="F16" s="1194"/>
    </row>
    <row r="17" spans="4:6" ht="20.100000000000001" customHeight="1">
      <c r="D17" s="1194"/>
      <c r="E17" s="1194"/>
      <c r="F17" s="1194"/>
    </row>
    <row r="18" spans="4:6" ht="20.100000000000001" customHeight="1">
      <c r="D18" s="1194"/>
      <c r="E18" s="1194"/>
      <c r="F18" s="1194"/>
    </row>
    <row r="19" spans="4:6" ht="20.100000000000001" customHeight="1">
      <c r="D19" s="1194"/>
      <c r="E19" s="1194"/>
      <c r="F19" s="1194"/>
    </row>
    <row r="20" spans="4:6" ht="20.100000000000001" customHeight="1">
      <c r="D20" s="1194"/>
      <c r="E20" s="1194"/>
      <c r="F20" s="1194"/>
    </row>
    <row r="21" spans="4:6" ht="20.100000000000001" customHeight="1">
      <c r="D21" s="1194"/>
      <c r="E21" s="1194"/>
      <c r="F21" s="1194"/>
    </row>
    <row r="22" spans="4:6" ht="20.100000000000001" customHeight="1">
      <c r="D22" s="1194"/>
      <c r="E22" s="1194"/>
      <c r="F22" s="1194"/>
    </row>
    <row r="23" spans="4:6" ht="20.100000000000001" customHeight="1">
      <c r="D23" s="1194"/>
      <c r="E23" s="1194"/>
      <c r="F23" s="1194"/>
    </row>
    <row r="24" spans="4:6" ht="20.100000000000001" customHeight="1">
      <c r="D24" s="1194"/>
      <c r="E24" s="1194"/>
      <c r="F24" s="1194"/>
    </row>
    <row r="25" spans="4:6" ht="20.100000000000001" customHeight="1">
      <c r="D25" s="1194"/>
      <c r="E25" s="1194"/>
      <c r="F25" s="1194"/>
    </row>
    <row r="26" spans="4:6" ht="20.100000000000001" customHeight="1">
      <c r="D26" s="1194"/>
      <c r="E26" s="1194"/>
      <c r="F26" s="1194"/>
    </row>
    <row r="27" spans="4:6" ht="20.100000000000001" customHeight="1">
      <c r="D27" s="1194"/>
      <c r="E27" s="1194"/>
      <c r="F27" s="1194"/>
    </row>
    <row r="28" spans="4:6" ht="20.100000000000001" customHeight="1">
      <c r="D28" s="1194"/>
      <c r="E28" s="1194"/>
      <c r="F28" s="1194"/>
    </row>
    <row r="29" spans="4:6" ht="20.100000000000001" customHeight="1">
      <c r="D29" s="1194"/>
      <c r="E29" s="1194"/>
      <c r="F29" s="1194"/>
    </row>
    <row r="30" spans="4:6" ht="20.100000000000001" customHeight="1">
      <c r="D30" s="1194"/>
      <c r="E30" s="1194"/>
      <c r="F30" s="1194"/>
    </row>
    <row r="31" spans="4:6" ht="20.100000000000001" customHeight="1">
      <c r="D31" s="1194"/>
      <c r="E31" s="1194"/>
      <c r="F31" s="1194"/>
    </row>
    <row r="32" spans="4:6" ht="20.100000000000001" customHeight="1">
      <c r="D32" s="1194"/>
      <c r="E32" s="1194"/>
      <c r="F32" s="1194"/>
    </row>
    <row r="33" spans="4:6" ht="20.100000000000001" customHeight="1">
      <c r="D33" s="1194"/>
      <c r="E33" s="1194"/>
      <c r="F33" s="1194"/>
    </row>
    <row r="34" spans="4:6" ht="20.100000000000001" customHeight="1">
      <c r="D34" s="1194"/>
      <c r="E34" s="1194"/>
      <c r="F34" s="1194"/>
    </row>
    <row r="35" spans="4:6" ht="20.100000000000001" customHeight="1">
      <c r="D35" s="1194"/>
      <c r="E35" s="1194"/>
      <c r="F35" s="1194"/>
    </row>
    <row r="36" spans="4:6" ht="20.100000000000001" customHeight="1">
      <c r="D36" s="1194"/>
      <c r="E36" s="1194"/>
      <c r="F36" s="1194"/>
    </row>
    <row r="37" spans="4:6" ht="20.100000000000001" customHeight="1">
      <c r="D37" s="1194"/>
      <c r="E37" s="1194"/>
      <c r="F37" s="1194"/>
    </row>
    <row r="38" spans="4:6" ht="20.100000000000001" customHeight="1">
      <c r="D38" s="1194"/>
      <c r="E38" s="1194"/>
      <c r="F38" s="1194"/>
    </row>
    <row r="39" spans="4:6" ht="20.100000000000001" customHeight="1">
      <c r="D39" s="1194"/>
      <c r="E39" s="1194"/>
      <c r="F39" s="1194"/>
    </row>
    <row r="40" spans="4:6" ht="20.100000000000001" customHeight="1">
      <c r="D40" s="1194"/>
      <c r="E40" s="1194"/>
      <c r="F40" s="1194"/>
    </row>
    <row r="41" spans="4:6" ht="20.100000000000001" customHeight="1">
      <c r="D41" s="1194"/>
      <c r="E41" s="1194"/>
      <c r="F41" s="1194"/>
    </row>
    <row r="42" spans="4:6" ht="20.100000000000001" customHeight="1">
      <c r="D42" s="1194"/>
      <c r="E42" s="1194"/>
      <c r="F42" s="1194"/>
    </row>
    <row r="43" spans="4:6" ht="20.100000000000001" customHeight="1">
      <c r="D43" s="1194"/>
      <c r="E43" s="1194"/>
      <c r="F43" s="1194"/>
    </row>
    <row r="44" spans="4:6" ht="20.100000000000001" customHeight="1">
      <c r="D44" s="1194"/>
      <c r="E44" s="1194"/>
      <c r="F44" s="1194"/>
    </row>
    <row r="45" spans="4:6" ht="20.100000000000001" customHeight="1">
      <c r="D45" s="1194"/>
      <c r="E45" s="1194"/>
      <c r="F45" s="1194"/>
    </row>
    <row r="46" spans="4:6" ht="20.100000000000001" customHeight="1">
      <c r="D46" s="1194"/>
      <c r="E46" s="1194"/>
      <c r="F46" s="1194"/>
    </row>
    <row r="47" spans="4:6" ht="20.100000000000001" customHeight="1">
      <c r="D47" s="1194"/>
      <c r="E47" s="1194"/>
      <c r="F47" s="1194"/>
    </row>
    <row r="48" spans="4:6" ht="20.100000000000001" customHeight="1">
      <c r="D48" s="1194"/>
      <c r="E48" s="1194"/>
      <c r="F48" s="1194"/>
    </row>
    <row r="49" spans="4:6" ht="20.100000000000001" customHeight="1">
      <c r="D49" s="1194"/>
      <c r="E49" s="1194"/>
      <c r="F49" s="1194"/>
    </row>
    <row r="50" spans="4:6" ht="20.100000000000001" customHeight="1">
      <c r="D50" s="1194"/>
      <c r="E50" s="1194"/>
      <c r="F50" s="1194"/>
    </row>
    <row r="51" spans="4:6" ht="20.100000000000001" customHeight="1">
      <c r="D51" s="1194"/>
      <c r="E51" s="1194"/>
      <c r="F51" s="1194"/>
    </row>
    <row r="52" spans="4:6" ht="20.100000000000001" customHeight="1">
      <c r="D52" s="1194"/>
      <c r="E52" s="1194"/>
      <c r="F52" s="1194"/>
    </row>
    <row r="53" spans="4:6" ht="20.100000000000001" customHeight="1">
      <c r="D53" s="1194"/>
      <c r="E53" s="1194"/>
      <c r="F53" s="1194"/>
    </row>
    <row r="54" spans="4:6" ht="20.100000000000001" customHeight="1">
      <c r="D54" s="1194"/>
      <c r="E54" s="1194"/>
      <c r="F54" s="1194"/>
    </row>
    <row r="55" spans="4:6" ht="20.100000000000001" customHeight="1">
      <c r="D55" s="1194"/>
      <c r="E55" s="1194"/>
      <c r="F55" s="1194"/>
    </row>
    <row r="56" spans="4:6" ht="20.100000000000001" customHeight="1">
      <c r="D56" s="1194"/>
      <c r="E56" s="1194"/>
      <c r="F56" s="1194"/>
    </row>
    <row r="57" spans="4:6" ht="20.100000000000001" customHeight="1">
      <c r="D57" s="1194"/>
      <c r="E57" s="1194"/>
      <c r="F57" s="1194"/>
    </row>
    <row r="58" spans="4:6" ht="20.100000000000001" customHeight="1">
      <c r="D58" s="1194"/>
      <c r="E58" s="1194"/>
      <c r="F58" s="1194"/>
    </row>
    <row r="59" spans="4:6" ht="20.100000000000001" customHeight="1">
      <c r="D59" s="1194"/>
      <c r="E59" s="1194"/>
      <c r="F59" s="1194"/>
    </row>
    <row r="60" spans="4:6" ht="20.100000000000001" customHeight="1">
      <c r="D60" s="1194"/>
      <c r="E60" s="1194"/>
      <c r="F60" s="1194"/>
    </row>
    <row r="61" spans="4:6" ht="20.100000000000001" customHeight="1">
      <c r="D61" s="1194"/>
      <c r="E61" s="1194"/>
      <c r="F61" s="1194"/>
    </row>
    <row r="62" spans="4:6" ht="20.100000000000001" customHeight="1">
      <c r="D62" s="1194"/>
      <c r="E62" s="1194"/>
      <c r="F62" s="1194"/>
    </row>
    <row r="63" spans="4:6" ht="20.100000000000001" customHeight="1">
      <c r="D63" s="1194"/>
      <c r="E63" s="1194"/>
      <c r="F63" s="1194"/>
    </row>
    <row r="64" spans="4:6" ht="20.100000000000001" customHeight="1">
      <c r="D64" s="1194"/>
      <c r="E64" s="1194"/>
      <c r="F64" s="1194"/>
    </row>
    <row r="65" spans="4:6" ht="20.100000000000001" customHeight="1">
      <c r="D65" s="1194"/>
      <c r="E65" s="1194"/>
      <c r="F65" s="1194"/>
    </row>
    <row r="66" spans="4:6" ht="20.100000000000001" customHeight="1">
      <c r="D66" s="1194"/>
      <c r="E66" s="1194"/>
      <c r="F66" s="1194"/>
    </row>
    <row r="67" spans="4:6" ht="20.100000000000001" customHeight="1">
      <c r="D67" s="1194"/>
      <c r="E67" s="1194"/>
      <c r="F67" s="1194"/>
    </row>
    <row r="68" spans="4:6" ht="20.100000000000001" customHeight="1">
      <c r="D68" s="1194"/>
      <c r="E68" s="1194"/>
      <c r="F68" s="1194"/>
    </row>
    <row r="69" spans="4:6" ht="20.100000000000001" customHeight="1">
      <c r="D69" s="1194"/>
      <c r="E69" s="1194"/>
      <c r="F69" s="1194"/>
    </row>
    <row r="70" spans="4:6" ht="20.100000000000001" customHeight="1">
      <c r="D70" s="1194"/>
      <c r="E70" s="1194"/>
      <c r="F70" s="1194"/>
    </row>
    <row r="71" spans="4:6" ht="20.100000000000001" customHeight="1">
      <c r="D71" s="1194"/>
      <c r="E71" s="1194"/>
      <c r="F71" s="1194"/>
    </row>
    <row r="72" spans="4:6" ht="20.100000000000001" customHeight="1">
      <c r="D72" s="1194"/>
      <c r="E72" s="1194"/>
      <c r="F72" s="1194"/>
    </row>
    <row r="73" spans="4:6" ht="20.100000000000001" customHeight="1">
      <c r="D73" s="1194"/>
      <c r="E73" s="1194"/>
      <c r="F73" s="1194"/>
    </row>
    <row r="74" spans="4:6" ht="20.100000000000001" customHeight="1">
      <c r="D74" s="1194"/>
      <c r="E74" s="1194"/>
      <c r="F74" s="1194"/>
    </row>
    <row r="75" spans="4:6" ht="20.100000000000001" customHeight="1">
      <c r="D75" s="1194"/>
      <c r="E75" s="1194"/>
      <c r="F75" s="1194"/>
    </row>
    <row r="76" spans="4:6" ht="20.100000000000001" customHeight="1">
      <c r="D76" s="1194"/>
      <c r="E76" s="1194"/>
      <c r="F76" s="1194"/>
    </row>
    <row r="77" spans="4:6" ht="20.100000000000001" customHeight="1">
      <c r="D77" s="1194"/>
      <c r="E77" s="1194"/>
      <c r="F77" s="1194"/>
    </row>
    <row r="78" spans="4:6" ht="20.100000000000001" customHeight="1">
      <c r="D78" s="1194"/>
      <c r="E78" s="1194"/>
      <c r="F78" s="1194"/>
    </row>
    <row r="79" spans="4:6" ht="20.100000000000001" customHeight="1">
      <c r="D79" s="1194"/>
      <c r="E79" s="1194"/>
      <c r="F79" s="1194"/>
    </row>
    <row r="80" spans="4:6" ht="20.100000000000001" customHeight="1">
      <c r="D80" s="1194"/>
      <c r="E80" s="1194"/>
      <c r="F80" s="1194"/>
    </row>
    <row r="81" spans="4:6" ht="20.100000000000001" customHeight="1">
      <c r="D81" s="1194"/>
      <c r="E81" s="1194"/>
      <c r="F81" s="1194"/>
    </row>
    <row r="82" spans="4:6" ht="20.100000000000001" customHeight="1">
      <c r="D82" s="1194"/>
      <c r="E82" s="1194"/>
      <c r="F82" s="1194"/>
    </row>
    <row r="83" spans="4:6" ht="20.100000000000001" customHeight="1">
      <c r="D83" s="1194"/>
      <c r="E83" s="1194"/>
      <c r="F83" s="1194"/>
    </row>
    <row r="84" spans="4:6" ht="20.100000000000001" customHeight="1">
      <c r="D84" s="1194"/>
      <c r="E84" s="1194"/>
      <c r="F84" s="1194"/>
    </row>
    <row r="85" spans="4:6" ht="20.100000000000001" customHeight="1">
      <c r="D85" s="1194"/>
      <c r="E85" s="1194"/>
      <c r="F85" s="1194"/>
    </row>
    <row r="86" spans="4:6" ht="20.100000000000001" customHeight="1">
      <c r="D86" s="1194"/>
      <c r="E86" s="1194"/>
      <c r="F86" s="1194"/>
    </row>
    <row r="87" spans="4:6" ht="20.100000000000001" customHeight="1">
      <c r="D87" s="1194"/>
      <c r="E87" s="1194"/>
      <c r="F87" s="1194"/>
    </row>
    <row r="88" spans="4:6" ht="20.100000000000001" customHeight="1">
      <c r="D88" s="1194"/>
      <c r="E88" s="1194"/>
      <c r="F88" s="1194"/>
    </row>
    <row r="89" spans="4:6" ht="20.100000000000001" customHeight="1">
      <c r="D89" s="1194"/>
      <c r="E89" s="1194"/>
      <c r="F89" s="1194"/>
    </row>
    <row r="90" spans="4:6" ht="20.100000000000001" customHeight="1">
      <c r="D90" s="1194"/>
      <c r="E90" s="1194"/>
      <c r="F90" s="1194"/>
    </row>
    <row r="91" spans="4:6" ht="20.100000000000001" customHeight="1">
      <c r="D91" s="1194"/>
      <c r="E91" s="1194"/>
      <c r="F91" s="1194"/>
    </row>
    <row r="92" spans="4:6" ht="20.100000000000001" customHeight="1">
      <c r="D92" s="1194"/>
      <c r="E92" s="1194"/>
      <c r="F92" s="1194"/>
    </row>
    <row r="93" spans="4:6" ht="20.100000000000001" customHeight="1">
      <c r="D93" s="1194"/>
      <c r="E93" s="1194"/>
      <c r="F93" s="1194"/>
    </row>
    <row r="94" spans="4:6" ht="20.100000000000001" customHeight="1">
      <c r="D94" s="1194"/>
      <c r="E94" s="1194"/>
      <c r="F94" s="1194"/>
    </row>
    <row r="95" spans="4:6" ht="20.100000000000001" customHeight="1">
      <c r="D95" s="1194"/>
      <c r="E95" s="1194"/>
      <c r="F95" s="1194"/>
    </row>
    <row r="96" spans="4:6" ht="20.100000000000001" customHeight="1">
      <c r="D96" s="1194"/>
      <c r="E96" s="1194"/>
      <c r="F96" s="1194"/>
    </row>
    <row r="97" spans="4:6" ht="20.100000000000001" customHeight="1">
      <c r="D97" s="1194"/>
      <c r="E97" s="1194"/>
      <c r="F97" s="1194"/>
    </row>
    <row r="98" spans="4:6" ht="20.100000000000001" customHeight="1">
      <c r="D98" s="1194"/>
      <c r="E98" s="1194"/>
      <c r="F98" s="1194"/>
    </row>
    <row r="99" spans="4:6" ht="20.100000000000001" customHeight="1">
      <c r="D99" s="1194"/>
      <c r="E99" s="1194"/>
      <c r="F99" s="1194"/>
    </row>
    <row r="100" spans="4:6" ht="20.100000000000001" customHeight="1">
      <c r="D100" s="1194"/>
      <c r="E100" s="1194"/>
      <c r="F100" s="1194"/>
    </row>
    <row r="101" spans="4:6" ht="20.100000000000001" customHeight="1">
      <c r="D101" s="1194"/>
      <c r="E101" s="1194"/>
      <c r="F101" s="1194"/>
    </row>
    <row r="102" spans="4:6" ht="20.100000000000001" customHeight="1">
      <c r="D102" s="1194"/>
      <c r="E102" s="1194"/>
      <c r="F102" s="1194"/>
    </row>
    <row r="103" spans="4:6" ht="20.100000000000001" customHeight="1">
      <c r="D103" s="1194"/>
      <c r="E103" s="1194"/>
      <c r="F103" s="1194"/>
    </row>
    <row r="104" spans="4:6" ht="20.100000000000001" customHeight="1">
      <c r="D104" s="1194"/>
      <c r="E104" s="1194"/>
      <c r="F104" s="1194"/>
    </row>
    <row r="105" spans="4:6" ht="20.100000000000001" customHeight="1">
      <c r="D105" s="1194"/>
      <c r="E105" s="1194"/>
      <c r="F105" s="1194"/>
    </row>
    <row r="106" spans="4:6" ht="20.100000000000001" customHeight="1">
      <c r="D106" s="1194"/>
      <c r="E106" s="1194"/>
      <c r="F106" s="1194"/>
    </row>
    <row r="107" spans="4:6" ht="20.100000000000001" customHeight="1">
      <c r="D107" s="1194"/>
      <c r="E107" s="1194"/>
      <c r="F107" s="1194"/>
    </row>
    <row r="108" spans="4:6" ht="20.100000000000001" customHeight="1">
      <c r="D108" s="1194"/>
      <c r="E108" s="1194"/>
      <c r="F108" s="1194"/>
    </row>
    <row r="109" spans="4:6" ht="20.100000000000001" customHeight="1">
      <c r="D109" s="1194"/>
      <c r="E109" s="1194"/>
      <c r="F109" s="1194"/>
    </row>
    <row r="110" spans="4:6" ht="20.100000000000001" customHeight="1">
      <c r="D110" s="1194"/>
      <c r="E110" s="1194"/>
      <c r="F110" s="1194"/>
    </row>
    <row r="111" spans="4:6" ht="20.100000000000001" customHeight="1">
      <c r="D111" s="1194"/>
      <c r="E111" s="1194"/>
      <c r="F111" s="1194"/>
    </row>
    <row r="112" spans="4:6" ht="20.100000000000001" customHeight="1">
      <c r="D112" s="1194"/>
      <c r="E112" s="1194"/>
      <c r="F112" s="1194"/>
    </row>
    <row r="113" spans="4:6" ht="20.100000000000001" customHeight="1">
      <c r="D113" s="1194"/>
      <c r="E113" s="1194"/>
      <c r="F113" s="1194"/>
    </row>
    <row r="114" spans="4:6" ht="20.100000000000001" customHeight="1">
      <c r="D114" s="1194"/>
      <c r="E114" s="1194"/>
      <c r="F114" s="1194"/>
    </row>
    <row r="115" spans="4:6" ht="20.100000000000001" customHeight="1">
      <c r="D115" s="1194"/>
      <c r="E115" s="1194"/>
      <c r="F115" s="1194"/>
    </row>
    <row r="116" spans="4:6" ht="20.100000000000001" customHeight="1">
      <c r="D116" s="1194"/>
      <c r="E116" s="1194"/>
      <c r="F116" s="1194"/>
    </row>
    <row r="117" spans="4:6" ht="20.100000000000001" customHeight="1">
      <c r="D117" s="1194"/>
      <c r="E117" s="1194"/>
      <c r="F117" s="1194"/>
    </row>
    <row r="118" spans="4:6" ht="20.100000000000001" customHeight="1">
      <c r="D118" s="1194"/>
      <c r="E118" s="1194"/>
      <c r="F118" s="1194"/>
    </row>
    <row r="119" spans="4:6" ht="20.100000000000001" customHeight="1">
      <c r="D119" s="1194"/>
      <c r="E119" s="1194"/>
      <c r="F119" s="1194"/>
    </row>
    <row r="120" spans="4:6" ht="20.100000000000001" customHeight="1">
      <c r="D120" s="1194"/>
      <c r="E120" s="1194"/>
      <c r="F120" s="1194"/>
    </row>
    <row r="121" spans="4:6" ht="20.100000000000001" customHeight="1">
      <c r="D121" s="1194"/>
      <c r="E121" s="1194"/>
      <c r="F121" s="1194"/>
    </row>
    <row r="122" spans="4:6" ht="20.100000000000001" customHeight="1">
      <c r="D122" s="1194"/>
      <c r="E122" s="1194"/>
      <c r="F122" s="1194"/>
    </row>
    <row r="123" spans="4:6" ht="20.100000000000001" customHeight="1">
      <c r="D123" s="1194"/>
      <c r="E123" s="1194"/>
      <c r="F123" s="1194"/>
    </row>
    <row r="124" spans="4:6" ht="20.100000000000001" customHeight="1">
      <c r="D124" s="1194"/>
      <c r="E124" s="1194"/>
      <c r="F124" s="1194"/>
    </row>
    <row r="125" spans="4:6" ht="20.100000000000001" customHeight="1">
      <c r="D125" s="1194"/>
      <c r="E125" s="1194"/>
      <c r="F125" s="1194"/>
    </row>
    <row r="126" spans="4:6" ht="20.100000000000001" customHeight="1">
      <c r="D126" s="1194"/>
      <c r="E126" s="1194"/>
      <c r="F126" s="1194"/>
    </row>
    <row r="127" spans="4:6" ht="20.100000000000001" customHeight="1">
      <c r="D127" s="1194"/>
      <c r="E127" s="1194"/>
      <c r="F127" s="1194"/>
    </row>
    <row r="128" spans="4:6" ht="20.100000000000001" customHeight="1">
      <c r="D128" s="1194"/>
      <c r="E128" s="1194"/>
      <c r="F128" s="1194"/>
    </row>
    <row r="129" spans="4:6" ht="20.100000000000001" customHeight="1">
      <c r="D129" s="1194"/>
      <c r="E129" s="1194"/>
      <c r="F129" s="1194"/>
    </row>
    <row r="130" spans="4:6" ht="20.100000000000001" customHeight="1">
      <c r="D130" s="1194"/>
      <c r="E130" s="1194"/>
      <c r="F130" s="1194"/>
    </row>
    <row r="131" spans="4:6" ht="20.100000000000001" customHeight="1">
      <c r="D131" s="1194"/>
      <c r="E131" s="1194"/>
      <c r="F131" s="1194"/>
    </row>
    <row r="132" spans="4:6" ht="20.100000000000001" customHeight="1">
      <c r="D132" s="1194"/>
      <c r="E132" s="1194"/>
      <c r="F132" s="1194"/>
    </row>
    <row r="133" spans="4:6" ht="20.100000000000001" customHeight="1">
      <c r="D133" s="1194"/>
      <c r="E133" s="1194"/>
      <c r="F133" s="1194"/>
    </row>
    <row r="134" spans="4:6" ht="20.100000000000001" customHeight="1">
      <c r="D134" s="1194"/>
      <c r="E134" s="1194"/>
      <c r="F134" s="1194"/>
    </row>
    <row r="135" spans="4:6" ht="20.100000000000001" customHeight="1">
      <c r="D135" s="1194"/>
      <c r="E135" s="1194"/>
      <c r="F135" s="1194"/>
    </row>
    <row r="136" spans="4:6" ht="20.100000000000001" customHeight="1">
      <c r="D136" s="1194"/>
      <c r="E136" s="1194"/>
      <c r="F136" s="1194"/>
    </row>
    <row r="137" spans="4:6" ht="20.100000000000001" customHeight="1">
      <c r="D137" s="1194"/>
      <c r="E137" s="1194"/>
      <c r="F137" s="1194"/>
    </row>
    <row r="138" spans="4:6" ht="20.100000000000001" customHeight="1">
      <c r="D138" s="1194"/>
      <c r="E138" s="1194"/>
      <c r="F138" s="1194"/>
    </row>
    <row r="139" spans="4:6" ht="20.100000000000001" customHeight="1">
      <c r="D139" s="1194"/>
      <c r="E139" s="1194"/>
      <c r="F139" s="1194"/>
    </row>
    <row r="140" spans="4:6" ht="20.100000000000001" customHeight="1">
      <c r="D140" s="1194"/>
      <c r="E140" s="1194"/>
      <c r="F140" s="1194"/>
    </row>
    <row r="141" spans="4:6" ht="20.100000000000001" customHeight="1">
      <c r="D141" s="1194"/>
      <c r="E141" s="1194"/>
      <c r="F141" s="1194"/>
    </row>
    <row r="142" spans="4:6" ht="20.100000000000001" customHeight="1">
      <c r="D142" s="1194"/>
      <c r="E142" s="1194"/>
      <c r="F142" s="1194"/>
    </row>
    <row r="143" spans="4:6" ht="20.100000000000001" customHeight="1"/>
    <row r="144" spans="4:6"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sheetData>
  <mergeCells count="2">
    <mergeCell ref="A2:G2"/>
    <mergeCell ref="A3:H3"/>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dimension ref="A1:M87"/>
  <sheetViews>
    <sheetView showGridLines="0" workbookViewId="0"/>
  </sheetViews>
  <sheetFormatPr defaultRowHeight="12.75"/>
  <cols>
    <col min="1" max="1" width="17.28515625" style="1" customWidth="1"/>
    <col min="2" max="3" width="7.7109375" style="1" customWidth="1"/>
    <col min="4" max="4" width="8.7109375" style="1" customWidth="1"/>
    <col min="5" max="6" width="11.5703125" style="1" customWidth="1"/>
    <col min="7" max="7" width="12.140625" style="1" customWidth="1"/>
    <col min="8" max="8" width="10" style="1" customWidth="1"/>
    <col min="9" max="9" width="4.85546875" style="1" customWidth="1"/>
    <col min="10" max="256" width="9.140625" style="1"/>
    <col min="257" max="257" width="17.28515625" style="1" customWidth="1"/>
    <col min="258" max="259" width="7.7109375" style="1" customWidth="1"/>
    <col min="260" max="260" width="8.7109375" style="1" customWidth="1"/>
    <col min="261" max="262" width="11.5703125" style="1" customWidth="1"/>
    <col min="263" max="263" width="12.140625" style="1" customWidth="1"/>
    <col min="264" max="264" width="10" style="1" customWidth="1"/>
    <col min="265" max="265" width="4.85546875" style="1" customWidth="1"/>
    <col min="266" max="512" width="9.140625" style="1"/>
    <col min="513" max="513" width="17.28515625" style="1" customWidth="1"/>
    <col min="514" max="515" width="7.7109375" style="1" customWidth="1"/>
    <col min="516" max="516" width="8.7109375" style="1" customWidth="1"/>
    <col min="517" max="518" width="11.5703125" style="1" customWidth="1"/>
    <col min="519" max="519" width="12.140625" style="1" customWidth="1"/>
    <col min="520" max="520" width="10" style="1" customWidth="1"/>
    <col min="521" max="521" width="4.85546875" style="1" customWidth="1"/>
    <col min="522" max="768" width="9.140625" style="1"/>
    <col min="769" max="769" width="17.28515625" style="1" customWidth="1"/>
    <col min="770" max="771" width="7.7109375" style="1" customWidth="1"/>
    <col min="772" max="772" width="8.7109375" style="1" customWidth="1"/>
    <col min="773" max="774" width="11.5703125" style="1" customWidth="1"/>
    <col min="775" max="775" width="12.140625" style="1" customWidth="1"/>
    <col min="776" max="776" width="10" style="1" customWidth="1"/>
    <col min="777" max="777" width="4.85546875" style="1" customWidth="1"/>
    <col min="778" max="1024" width="9.140625" style="1"/>
    <col min="1025" max="1025" width="17.28515625" style="1" customWidth="1"/>
    <col min="1026" max="1027" width="7.7109375" style="1" customWidth="1"/>
    <col min="1028" max="1028" width="8.7109375" style="1" customWidth="1"/>
    <col min="1029" max="1030" width="11.5703125" style="1" customWidth="1"/>
    <col min="1031" max="1031" width="12.140625" style="1" customWidth="1"/>
    <col min="1032" max="1032" width="10" style="1" customWidth="1"/>
    <col min="1033" max="1033" width="4.85546875" style="1" customWidth="1"/>
    <col min="1034" max="1280" width="9.140625" style="1"/>
    <col min="1281" max="1281" width="17.28515625" style="1" customWidth="1"/>
    <col min="1282" max="1283" width="7.7109375" style="1" customWidth="1"/>
    <col min="1284" max="1284" width="8.7109375" style="1" customWidth="1"/>
    <col min="1285" max="1286" width="11.5703125" style="1" customWidth="1"/>
    <col min="1287" max="1287" width="12.140625" style="1" customWidth="1"/>
    <col min="1288" max="1288" width="10" style="1" customWidth="1"/>
    <col min="1289" max="1289" width="4.85546875" style="1" customWidth="1"/>
    <col min="1290" max="1536" width="9.140625" style="1"/>
    <col min="1537" max="1537" width="17.28515625" style="1" customWidth="1"/>
    <col min="1538" max="1539" width="7.7109375" style="1" customWidth="1"/>
    <col min="1540" max="1540" width="8.7109375" style="1" customWidth="1"/>
    <col min="1541" max="1542" width="11.5703125" style="1" customWidth="1"/>
    <col min="1543" max="1543" width="12.140625" style="1" customWidth="1"/>
    <col min="1544" max="1544" width="10" style="1" customWidth="1"/>
    <col min="1545" max="1545" width="4.85546875" style="1" customWidth="1"/>
    <col min="1546" max="1792" width="9.140625" style="1"/>
    <col min="1793" max="1793" width="17.28515625" style="1" customWidth="1"/>
    <col min="1794" max="1795" width="7.7109375" style="1" customWidth="1"/>
    <col min="1796" max="1796" width="8.7109375" style="1" customWidth="1"/>
    <col min="1797" max="1798" width="11.5703125" style="1" customWidth="1"/>
    <col min="1799" max="1799" width="12.140625" style="1" customWidth="1"/>
    <col min="1800" max="1800" width="10" style="1" customWidth="1"/>
    <col min="1801" max="1801" width="4.85546875" style="1" customWidth="1"/>
    <col min="1802" max="2048" width="9.140625" style="1"/>
    <col min="2049" max="2049" width="17.28515625" style="1" customWidth="1"/>
    <col min="2050" max="2051" width="7.7109375" style="1" customWidth="1"/>
    <col min="2052" max="2052" width="8.7109375" style="1" customWidth="1"/>
    <col min="2053" max="2054" width="11.5703125" style="1" customWidth="1"/>
    <col min="2055" max="2055" width="12.140625" style="1" customWidth="1"/>
    <col min="2056" max="2056" width="10" style="1" customWidth="1"/>
    <col min="2057" max="2057" width="4.85546875" style="1" customWidth="1"/>
    <col min="2058" max="2304" width="9.140625" style="1"/>
    <col min="2305" max="2305" width="17.28515625" style="1" customWidth="1"/>
    <col min="2306" max="2307" width="7.7109375" style="1" customWidth="1"/>
    <col min="2308" max="2308" width="8.7109375" style="1" customWidth="1"/>
    <col min="2309" max="2310" width="11.5703125" style="1" customWidth="1"/>
    <col min="2311" max="2311" width="12.140625" style="1" customWidth="1"/>
    <col min="2312" max="2312" width="10" style="1" customWidth="1"/>
    <col min="2313" max="2313" width="4.85546875" style="1" customWidth="1"/>
    <col min="2314" max="2560" width="9.140625" style="1"/>
    <col min="2561" max="2561" width="17.28515625" style="1" customWidth="1"/>
    <col min="2562" max="2563" width="7.7109375" style="1" customWidth="1"/>
    <col min="2564" max="2564" width="8.7109375" style="1" customWidth="1"/>
    <col min="2565" max="2566" width="11.5703125" style="1" customWidth="1"/>
    <col min="2567" max="2567" width="12.140625" style="1" customWidth="1"/>
    <col min="2568" max="2568" width="10" style="1" customWidth="1"/>
    <col min="2569" max="2569" width="4.85546875" style="1" customWidth="1"/>
    <col min="2570" max="2816" width="9.140625" style="1"/>
    <col min="2817" max="2817" width="17.28515625" style="1" customWidth="1"/>
    <col min="2818" max="2819" width="7.7109375" style="1" customWidth="1"/>
    <col min="2820" max="2820" width="8.7109375" style="1" customWidth="1"/>
    <col min="2821" max="2822" width="11.5703125" style="1" customWidth="1"/>
    <col min="2823" max="2823" width="12.140625" style="1" customWidth="1"/>
    <col min="2824" max="2824" width="10" style="1" customWidth="1"/>
    <col min="2825" max="2825" width="4.85546875" style="1" customWidth="1"/>
    <col min="2826" max="3072" width="9.140625" style="1"/>
    <col min="3073" max="3073" width="17.28515625" style="1" customWidth="1"/>
    <col min="3074" max="3075" width="7.7109375" style="1" customWidth="1"/>
    <col min="3076" max="3076" width="8.7109375" style="1" customWidth="1"/>
    <col min="3077" max="3078" width="11.5703125" style="1" customWidth="1"/>
    <col min="3079" max="3079" width="12.140625" style="1" customWidth="1"/>
    <col min="3080" max="3080" width="10" style="1" customWidth="1"/>
    <col min="3081" max="3081" width="4.85546875" style="1" customWidth="1"/>
    <col min="3082" max="3328" width="9.140625" style="1"/>
    <col min="3329" max="3329" width="17.28515625" style="1" customWidth="1"/>
    <col min="3330" max="3331" width="7.7109375" style="1" customWidth="1"/>
    <col min="3332" max="3332" width="8.7109375" style="1" customWidth="1"/>
    <col min="3333" max="3334" width="11.5703125" style="1" customWidth="1"/>
    <col min="3335" max="3335" width="12.140625" style="1" customWidth="1"/>
    <col min="3336" max="3336" width="10" style="1" customWidth="1"/>
    <col min="3337" max="3337" width="4.85546875" style="1" customWidth="1"/>
    <col min="3338" max="3584" width="9.140625" style="1"/>
    <col min="3585" max="3585" width="17.28515625" style="1" customWidth="1"/>
    <col min="3586" max="3587" width="7.7109375" style="1" customWidth="1"/>
    <col min="3588" max="3588" width="8.7109375" style="1" customWidth="1"/>
    <col min="3589" max="3590" width="11.5703125" style="1" customWidth="1"/>
    <col min="3591" max="3591" width="12.140625" style="1" customWidth="1"/>
    <col min="3592" max="3592" width="10" style="1" customWidth="1"/>
    <col min="3593" max="3593" width="4.85546875" style="1" customWidth="1"/>
    <col min="3594" max="3840" width="9.140625" style="1"/>
    <col min="3841" max="3841" width="17.28515625" style="1" customWidth="1"/>
    <col min="3842" max="3843" width="7.7109375" style="1" customWidth="1"/>
    <col min="3844" max="3844" width="8.7109375" style="1" customWidth="1"/>
    <col min="3845" max="3846" width="11.5703125" style="1" customWidth="1"/>
    <col min="3847" max="3847" width="12.140625" style="1" customWidth="1"/>
    <col min="3848" max="3848" width="10" style="1" customWidth="1"/>
    <col min="3849" max="3849" width="4.85546875" style="1" customWidth="1"/>
    <col min="3850" max="4096" width="9.140625" style="1"/>
    <col min="4097" max="4097" width="17.28515625" style="1" customWidth="1"/>
    <col min="4098" max="4099" width="7.7109375" style="1" customWidth="1"/>
    <col min="4100" max="4100" width="8.7109375" style="1" customWidth="1"/>
    <col min="4101" max="4102" width="11.5703125" style="1" customWidth="1"/>
    <col min="4103" max="4103" width="12.140625" style="1" customWidth="1"/>
    <col min="4104" max="4104" width="10" style="1" customWidth="1"/>
    <col min="4105" max="4105" width="4.85546875" style="1" customWidth="1"/>
    <col min="4106" max="4352" width="9.140625" style="1"/>
    <col min="4353" max="4353" width="17.28515625" style="1" customWidth="1"/>
    <col min="4354" max="4355" width="7.7109375" style="1" customWidth="1"/>
    <col min="4356" max="4356" width="8.7109375" style="1" customWidth="1"/>
    <col min="4357" max="4358" width="11.5703125" style="1" customWidth="1"/>
    <col min="4359" max="4359" width="12.140625" style="1" customWidth="1"/>
    <col min="4360" max="4360" width="10" style="1" customWidth="1"/>
    <col min="4361" max="4361" width="4.85546875" style="1" customWidth="1"/>
    <col min="4362" max="4608" width="9.140625" style="1"/>
    <col min="4609" max="4609" width="17.28515625" style="1" customWidth="1"/>
    <col min="4610" max="4611" width="7.7109375" style="1" customWidth="1"/>
    <col min="4612" max="4612" width="8.7109375" style="1" customWidth="1"/>
    <col min="4613" max="4614" width="11.5703125" style="1" customWidth="1"/>
    <col min="4615" max="4615" width="12.140625" style="1" customWidth="1"/>
    <col min="4616" max="4616" width="10" style="1" customWidth="1"/>
    <col min="4617" max="4617" width="4.85546875" style="1" customWidth="1"/>
    <col min="4618" max="4864" width="9.140625" style="1"/>
    <col min="4865" max="4865" width="17.28515625" style="1" customWidth="1"/>
    <col min="4866" max="4867" width="7.7109375" style="1" customWidth="1"/>
    <col min="4868" max="4868" width="8.7109375" style="1" customWidth="1"/>
    <col min="4869" max="4870" width="11.5703125" style="1" customWidth="1"/>
    <col min="4871" max="4871" width="12.140625" style="1" customWidth="1"/>
    <col min="4872" max="4872" width="10" style="1" customWidth="1"/>
    <col min="4873" max="4873" width="4.85546875" style="1" customWidth="1"/>
    <col min="4874" max="5120" width="9.140625" style="1"/>
    <col min="5121" max="5121" width="17.28515625" style="1" customWidth="1"/>
    <col min="5122" max="5123" width="7.7109375" style="1" customWidth="1"/>
    <col min="5124" max="5124" width="8.7109375" style="1" customWidth="1"/>
    <col min="5125" max="5126" width="11.5703125" style="1" customWidth="1"/>
    <col min="5127" max="5127" width="12.140625" style="1" customWidth="1"/>
    <col min="5128" max="5128" width="10" style="1" customWidth="1"/>
    <col min="5129" max="5129" width="4.85546875" style="1" customWidth="1"/>
    <col min="5130" max="5376" width="9.140625" style="1"/>
    <col min="5377" max="5377" width="17.28515625" style="1" customWidth="1"/>
    <col min="5378" max="5379" width="7.7109375" style="1" customWidth="1"/>
    <col min="5380" max="5380" width="8.7109375" style="1" customWidth="1"/>
    <col min="5381" max="5382" width="11.5703125" style="1" customWidth="1"/>
    <col min="5383" max="5383" width="12.140625" style="1" customWidth="1"/>
    <col min="5384" max="5384" width="10" style="1" customWidth="1"/>
    <col min="5385" max="5385" width="4.85546875" style="1" customWidth="1"/>
    <col min="5386" max="5632" width="9.140625" style="1"/>
    <col min="5633" max="5633" width="17.28515625" style="1" customWidth="1"/>
    <col min="5634" max="5635" width="7.7109375" style="1" customWidth="1"/>
    <col min="5636" max="5636" width="8.7109375" style="1" customWidth="1"/>
    <col min="5637" max="5638" width="11.5703125" style="1" customWidth="1"/>
    <col min="5639" max="5639" width="12.140625" style="1" customWidth="1"/>
    <col min="5640" max="5640" width="10" style="1" customWidth="1"/>
    <col min="5641" max="5641" width="4.85546875" style="1" customWidth="1"/>
    <col min="5642" max="5888" width="9.140625" style="1"/>
    <col min="5889" max="5889" width="17.28515625" style="1" customWidth="1"/>
    <col min="5890" max="5891" width="7.7109375" style="1" customWidth="1"/>
    <col min="5892" max="5892" width="8.7109375" style="1" customWidth="1"/>
    <col min="5893" max="5894" width="11.5703125" style="1" customWidth="1"/>
    <col min="5895" max="5895" width="12.140625" style="1" customWidth="1"/>
    <col min="5896" max="5896" width="10" style="1" customWidth="1"/>
    <col min="5897" max="5897" width="4.85546875" style="1" customWidth="1"/>
    <col min="5898" max="6144" width="9.140625" style="1"/>
    <col min="6145" max="6145" width="17.28515625" style="1" customWidth="1"/>
    <col min="6146" max="6147" width="7.7109375" style="1" customWidth="1"/>
    <col min="6148" max="6148" width="8.7109375" style="1" customWidth="1"/>
    <col min="6149" max="6150" width="11.5703125" style="1" customWidth="1"/>
    <col min="6151" max="6151" width="12.140625" style="1" customWidth="1"/>
    <col min="6152" max="6152" width="10" style="1" customWidth="1"/>
    <col min="6153" max="6153" width="4.85546875" style="1" customWidth="1"/>
    <col min="6154" max="6400" width="9.140625" style="1"/>
    <col min="6401" max="6401" width="17.28515625" style="1" customWidth="1"/>
    <col min="6402" max="6403" width="7.7109375" style="1" customWidth="1"/>
    <col min="6404" max="6404" width="8.7109375" style="1" customWidth="1"/>
    <col min="6405" max="6406" width="11.5703125" style="1" customWidth="1"/>
    <col min="6407" max="6407" width="12.140625" style="1" customWidth="1"/>
    <col min="6408" max="6408" width="10" style="1" customWidth="1"/>
    <col min="6409" max="6409" width="4.85546875" style="1" customWidth="1"/>
    <col min="6410" max="6656" width="9.140625" style="1"/>
    <col min="6657" max="6657" width="17.28515625" style="1" customWidth="1"/>
    <col min="6658" max="6659" width="7.7109375" style="1" customWidth="1"/>
    <col min="6660" max="6660" width="8.7109375" style="1" customWidth="1"/>
    <col min="6661" max="6662" width="11.5703125" style="1" customWidth="1"/>
    <col min="6663" max="6663" width="12.140625" style="1" customWidth="1"/>
    <col min="6664" max="6664" width="10" style="1" customWidth="1"/>
    <col min="6665" max="6665" width="4.85546875" style="1" customWidth="1"/>
    <col min="6666" max="6912" width="9.140625" style="1"/>
    <col min="6913" max="6913" width="17.28515625" style="1" customWidth="1"/>
    <col min="6914" max="6915" width="7.7109375" style="1" customWidth="1"/>
    <col min="6916" max="6916" width="8.7109375" style="1" customWidth="1"/>
    <col min="6917" max="6918" width="11.5703125" style="1" customWidth="1"/>
    <col min="6919" max="6919" width="12.140625" style="1" customWidth="1"/>
    <col min="6920" max="6920" width="10" style="1" customWidth="1"/>
    <col min="6921" max="6921" width="4.85546875" style="1" customWidth="1"/>
    <col min="6922" max="7168" width="9.140625" style="1"/>
    <col min="7169" max="7169" width="17.28515625" style="1" customWidth="1"/>
    <col min="7170" max="7171" width="7.7109375" style="1" customWidth="1"/>
    <col min="7172" max="7172" width="8.7109375" style="1" customWidth="1"/>
    <col min="7173" max="7174" width="11.5703125" style="1" customWidth="1"/>
    <col min="7175" max="7175" width="12.140625" style="1" customWidth="1"/>
    <col min="7176" max="7176" width="10" style="1" customWidth="1"/>
    <col min="7177" max="7177" width="4.85546875" style="1" customWidth="1"/>
    <col min="7178" max="7424" width="9.140625" style="1"/>
    <col min="7425" max="7425" width="17.28515625" style="1" customWidth="1"/>
    <col min="7426" max="7427" width="7.7109375" style="1" customWidth="1"/>
    <col min="7428" max="7428" width="8.7109375" style="1" customWidth="1"/>
    <col min="7429" max="7430" width="11.5703125" style="1" customWidth="1"/>
    <col min="7431" max="7431" width="12.140625" style="1" customWidth="1"/>
    <col min="7432" max="7432" width="10" style="1" customWidth="1"/>
    <col min="7433" max="7433" width="4.85546875" style="1" customWidth="1"/>
    <col min="7434" max="7680" width="9.140625" style="1"/>
    <col min="7681" max="7681" width="17.28515625" style="1" customWidth="1"/>
    <col min="7682" max="7683" width="7.7109375" style="1" customWidth="1"/>
    <col min="7684" max="7684" width="8.7109375" style="1" customWidth="1"/>
    <col min="7685" max="7686" width="11.5703125" style="1" customWidth="1"/>
    <col min="7687" max="7687" width="12.140625" style="1" customWidth="1"/>
    <col min="7688" max="7688" width="10" style="1" customWidth="1"/>
    <col min="7689" max="7689" width="4.85546875" style="1" customWidth="1"/>
    <col min="7690" max="7936" width="9.140625" style="1"/>
    <col min="7937" max="7937" width="17.28515625" style="1" customWidth="1"/>
    <col min="7938" max="7939" width="7.7109375" style="1" customWidth="1"/>
    <col min="7940" max="7940" width="8.7109375" style="1" customWidth="1"/>
    <col min="7941" max="7942" width="11.5703125" style="1" customWidth="1"/>
    <col min="7943" max="7943" width="12.140625" style="1" customWidth="1"/>
    <col min="7944" max="7944" width="10" style="1" customWidth="1"/>
    <col min="7945" max="7945" width="4.85546875" style="1" customWidth="1"/>
    <col min="7946" max="8192" width="9.140625" style="1"/>
    <col min="8193" max="8193" width="17.28515625" style="1" customWidth="1"/>
    <col min="8194" max="8195" width="7.7109375" style="1" customWidth="1"/>
    <col min="8196" max="8196" width="8.7109375" style="1" customWidth="1"/>
    <col min="8197" max="8198" width="11.5703125" style="1" customWidth="1"/>
    <col min="8199" max="8199" width="12.140625" style="1" customWidth="1"/>
    <col min="8200" max="8200" width="10" style="1" customWidth="1"/>
    <col min="8201" max="8201" width="4.85546875" style="1" customWidth="1"/>
    <col min="8202" max="8448" width="9.140625" style="1"/>
    <col min="8449" max="8449" width="17.28515625" style="1" customWidth="1"/>
    <col min="8450" max="8451" width="7.7109375" style="1" customWidth="1"/>
    <col min="8452" max="8452" width="8.7109375" style="1" customWidth="1"/>
    <col min="8453" max="8454" width="11.5703125" style="1" customWidth="1"/>
    <col min="8455" max="8455" width="12.140625" style="1" customWidth="1"/>
    <col min="8456" max="8456" width="10" style="1" customWidth="1"/>
    <col min="8457" max="8457" width="4.85546875" style="1" customWidth="1"/>
    <col min="8458" max="8704" width="9.140625" style="1"/>
    <col min="8705" max="8705" width="17.28515625" style="1" customWidth="1"/>
    <col min="8706" max="8707" width="7.7109375" style="1" customWidth="1"/>
    <col min="8708" max="8708" width="8.7109375" style="1" customWidth="1"/>
    <col min="8709" max="8710" width="11.5703125" style="1" customWidth="1"/>
    <col min="8711" max="8711" width="12.140625" style="1" customWidth="1"/>
    <col min="8712" max="8712" width="10" style="1" customWidth="1"/>
    <col min="8713" max="8713" width="4.85546875" style="1" customWidth="1"/>
    <col min="8714" max="8960" width="9.140625" style="1"/>
    <col min="8961" max="8961" width="17.28515625" style="1" customWidth="1"/>
    <col min="8962" max="8963" width="7.7109375" style="1" customWidth="1"/>
    <col min="8964" max="8964" width="8.7109375" style="1" customWidth="1"/>
    <col min="8965" max="8966" width="11.5703125" style="1" customWidth="1"/>
    <col min="8967" max="8967" width="12.140625" style="1" customWidth="1"/>
    <col min="8968" max="8968" width="10" style="1" customWidth="1"/>
    <col min="8969" max="8969" width="4.85546875" style="1" customWidth="1"/>
    <col min="8970" max="9216" width="9.140625" style="1"/>
    <col min="9217" max="9217" width="17.28515625" style="1" customWidth="1"/>
    <col min="9218" max="9219" width="7.7109375" style="1" customWidth="1"/>
    <col min="9220" max="9220" width="8.7109375" style="1" customWidth="1"/>
    <col min="9221" max="9222" width="11.5703125" style="1" customWidth="1"/>
    <col min="9223" max="9223" width="12.140625" style="1" customWidth="1"/>
    <col min="9224" max="9224" width="10" style="1" customWidth="1"/>
    <col min="9225" max="9225" width="4.85546875" style="1" customWidth="1"/>
    <col min="9226" max="9472" width="9.140625" style="1"/>
    <col min="9473" max="9473" width="17.28515625" style="1" customWidth="1"/>
    <col min="9474" max="9475" width="7.7109375" style="1" customWidth="1"/>
    <col min="9476" max="9476" width="8.7109375" style="1" customWidth="1"/>
    <col min="9477" max="9478" width="11.5703125" style="1" customWidth="1"/>
    <col min="9479" max="9479" width="12.140625" style="1" customWidth="1"/>
    <col min="9480" max="9480" width="10" style="1" customWidth="1"/>
    <col min="9481" max="9481" width="4.85546875" style="1" customWidth="1"/>
    <col min="9482" max="9728" width="9.140625" style="1"/>
    <col min="9729" max="9729" width="17.28515625" style="1" customWidth="1"/>
    <col min="9730" max="9731" width="7.7109375" style="1" customWidth="1"/>
    <col min="9732" max="9732" width="8.7109375" style="1" customWidth="1"/>
    <col min="9733" max="9734" width="11.5703125" style="1" customWidth="1"/>
    <col min="9735" max="9735" width="12.140625" style="1" customWidth="1"/>
    <col min="9736" max="9736" width="10" style="1" customWidth="1"/>
    <col min="9737" max="9737" width="4.85546875" style="1" customWidth="1"/>
    <col min="9738" max="9984" width="9.140625" style="1"/>
    <col min="9985" max="9985" width="17.28515625" style="1" customWidth="1"/>
    <col min="9986" max="9987" width="7.7109375" style="1" customWidth="1"/>
    <col min="9988" max="9988" width="8.7109375" style="1" customWidth="1"/>
    <col min="9989" max="9990" width="11.5703125" style="1" customWidth="1"/>
    <col min="9991" max="9991" width="12.140625" style="1" customWidth="1"/>
    <col min="9992" max="9992" width="10" style="1" customWidth="1"/>
    <col min="9993" max="9993" width="4.85546875" style="1" customWidth="1"/>
    <col min="9994" max="10240" width="9.140625" style="1"/>
    <col min="10241" max="10241" width="17.28515625" style="1" customWidth="1"/>
    <col min="10242" max="10243" width="7.7109375" style="1" customWidth="1"/>
    <col min="10244" max="10244" width="8.7109375" style="1" customWidth="1"/>
    <col min="10245" max="10246" width="11.5703125" style="1" customWidth="1"/>
    <col min="10247" max="10247" width="12.140625" style="1" customWidth="1"/>
    <col min="10248" max="10248" width="10" style="1" customWidth="1"/>
    <col min="10249" max="10249" width="4.85546875" style="1" customWidth="1"/>
    <col min="10250" max="10496" width="9.140625" style="1"/>
    <col min="10497" max="10497" width="17.28515625" style="1" customWidth="1"/>
    <col min="10498" max="10499" width="7.7109375" style="1" customWidth="1"/>
    <col min="10500" max="10500" width="8.7109375" style="1" customWidth="1"/>
    <col min="10501" max="10502" width="11.5703125" style="1" customWidth="1"/>
    <col min="10503" max="10503" width="12.140625" style="1" customWidth="1"/>
    <col min="10504" max="10504" width="10" style="1" customWidth="1"/>
    <col min="10505" max="10505" width="4.85546875" style="1" customWidth="1"/>
    <col min="10506" max="10752" width="9.140625" style="1"/>
    <col min="10753" max="10753" width="17.28515625" style="1" customWidth="1"/>
    <col min="10754" max="10755" width="7.7109375" style="1" customWidth="1"/>
    <col min="10756" max="10756" width="8.7109375" style="1" customWidth="1"/>
    <col min="10757" max="10758" width="11.5703125" style="1" customWidth="1"/>
    <col min="10759" max="10759" width="12.140625" style="1" customWidth="1"/>
    <col min="10760" max="10760" width="10" style="1" customWidth="1"/>
    <col min="10761" max="10761" width="4.85546875" style="1" customWidth="1"/>
    <col min="10762" max="11008" width="9.140625" style="1"/>
    <col min="11009" max="11009" width="17.28515625" style="1" customWidth="1"/>
    <col min="11010" max="11011" width="7.7109375" style="1" customWidth="1"/>
    <col min="11012" max="11012" width="8.7109375" style="1" customWidth="1"/>
    <col min="11013" max="11014" width="11.5703125" style="1" customWidth="1"/>
    <col min="11015" max="11015" width="12.140625" style="1" customWidth="1"/>
    <col min="11016" max="11016" width="10" style="1" customWidth="1"/>
    <col min="11017" max="11017" width="4.85546875" style="1" customWidth="1"/>
    <col min="11018" max="11264" width="9.140625" style="1"/>
    <col min="11265" max="11265" width="17.28515625" style="1" customWidth="1"/>
    <col min="11266" max="11267" width="7.7109375" style="1" customWidth="1"/>
    <col min="11268" max="11268" width="8.7109375" style="1" customWidth="1"/>
    <col min="11269" max="11270" width="11.5703125" style="1" customWidth="1"/>
    <col min="11271" max="11271" width="12.140625" style="1" customWidth="1"/>
    <col min="11272" max="11272" width="10" style="1" customWidth="1"/>
    <col min="11273" max="11273" width="4.85546875" style="1" customWidth="1"/>
    <col min="11274" max="11520" width="9.140625" style="1"/>
    <col min="11521" max="11521" width="17.28515625" style="1" customWidth="1"/>
    <col min="11522" max="11523" width="7.7109375" style="1" customWidth="1"/>
    <col min="11524" max="11524" width="8.7109375" style="1" customWidth="1"/>
    <col min="11525" max="11526" width="11.5703125" style="1" customWidth="1"/>
    <col min="11527" max="11527" width="12.140625" style="1" customWidth="1"/>
    <col min="11528" max="11528" width="10" style="1" customWidth="1"/>
    <col min="11529" max="11529" width="4.85546875" style="1" customWidth="1"/>
    <col min="11530" max="11776" width="9.140625" style="1"/>
    <col min="11777" max="11777" width="17.28515625" style="1" customWidth="1"/>
    <col min="11778" max="11779" width="7.7109375" style="1" customWidth="1"/>
    <col min="11780" max="11780" width="8.7109375" style="1" customWidth="1"/>
    <col min="11781" max="11782" width="11.5703125" style="1" customWidth="1"/>
    <col min="11783" max="11783" width="12.140625" style="1" customWidth="1"/>
    <col min="11784" max="11784" width="10" style="1" customWidth="1"/>
    <col min="11785" max="11785" width="4.85546875" style="1" customWidth="1"/>
    <col min="11786" max="12032" width="9.140625" style="1"/>
    <col min="12033" max="12033" width="17.28515625" style="1" customWidth="1"/>
    <col min="12034" max="12035" width="7.7109375" style="1" customWidth="1"/>
    <col min="12036" max="12036" width="8.7109375" style="1" customWidth="1"/>
    <col min="12037" max="12038" width="11.5703125" style="1" customWidth="1"/>
    <col min="12039" max="12039" width="12.140625" style="1" customWidth="1"/>
    <col min="12040" max="12040" width="10" style="1" customWidth="1"/>
    <col min="12041" max="12041" width="4.85546875" style="1" customWidth="1"/>
    <col min="12042" max="12288" width="9.140625" style="1"/>
    <col min="12289" max="12289" width="17.28515625" style="1" customWidth="1"/>
    <col min="12290" max="12291" width="7.7109375" style="1" customWidth="1"/>
    <col min="12292" max="12292" width="8.7109375" style="1" customWidth="1"/>
    <col min="12293" max="12294" width="11.5703125" style="1" customWidth="1"/>
    <col min="12295" max="12295" width="12.140625" style="1" customWidth="1"/>
    <col min="12296" max="12296" width="10" style="1" customWidth="1"/>
    <col min="12297" max="12297" width="4.85546875" style="1" customWidth="1"/>
    <col min="12298" max="12544" width="9.140625" style="1"/>
    <col min="12545" max="12545" width="17.28515625" style="1" customWidth="1"/>
    <col min="12546" max="12547" width="7.7109375" style="1" customWidth="1"/>
    <col min="12548" max="12548" width="8.7109375" style="1" customWidth="1"/>
    <col min="12549" max="12550" width="11.5703125" style="1" customWidth="1"/>
    <col min="12551" max="12551" width="12.140625" style="1" customWidth="1"/>
    <col min="12552" max="12552" width="10" style="1" customWidth="1"/>
    <col min="12553" max="12553" width="4.85546875" style="1" customWidth="1"/>
    <col min="12554" max="12800" width="9.140625" style="1"/>
    <col min="12801" max="12801" width="17.28515625" style="1" customWidth="1"/>
    <col min="12802" max="12803" width="7.7109375" style="1" customWidth="1"/>
    <col min="12804" max="12804" width="8.7109375" style="1" customWidth="1"/>
    <col min="12805" max="12806" width="11.5703125" style="1" customWidth="1"/>
    <col min="12807" max="12807" width="12.140625" style="1" customWidth="1"/>
    <col min="12808" max="12808" width="10" style="1" customWidth="1"/>
    <col min="12809" max="12809" width="4.85546875" style="1" customWidth="1"/>
    <col min="12810" max="13056" width="9.140625" style="1"/>
    <col min="13057" max="13057" width="17.28515625" style="1" customWidth="1"/>
    <col min="13058" max="13059" width="7.7109375" style="1" customWidth="1"/>
    <col min="13060" max="13060" width="8.7109375" style="1" customWidth="1"/>
    <col min="13061" max="13062" width="11.5703125" style="1" customWidth="1"/>
    <col min="13063" max="13063" width="12.140625" style="1" customWidth="1"/>
    <col min="13064" max="13064" width="10" style="1" customWidth="1"/>
    <col min="13065" max="13065" width="4.85546875" style="1" customWidth="1"/>
    <col min="13066" max="13312" width="9.140625" style="1"/>
    <col min="13313" max="13313" width="17.28515625" style="1" customWidth="1"/>
    <col min="13314" max="13315" width="7.7109375" style="1" customWidth="1"/>
    <col min="13316" max="13316" width="8.7109375" style="1" customWidth="1"/>
    <col min="13317" max="13318" width="11.5703125" style="1" customWidth="1"/>
    <col min="13319" max="13319" width="12.140625" style="1" customWidth="1"/>
    <col min="13320" max="13320" width="10" style="1" customWidth="1"/>
    <col min="13321" max="13321" width="4.85546875" style="1" customWidth="1"/>
    <col min="13322" max="13568" width="9.140625" style="1"/>
    <col min="13569" max="13569" width="17.28515625" style="1" customWidth="1"/>
    <col min="13570" max="13571" width="7.7109375" style="1" customWidth="1"/>
    <col min="13572" max="13572" width="8.7109375" style="1" customWidth="1"/>
    <col min="13573" max="13574" width="11.5703125" style="1" customWidth="1"/>
    <col min="13575" max="13575" width="12.140625" style="1" customWidth="1"/>
    <col min="13576" max="13576" width="10" style="1" customWidth="1"/>
    <col min="13577" max="13577" width="4.85546875" style="1" customWidth="1"/>
    <col min="13578" max="13824" width="9.140625" style="1"/>
    <col min="13825" max="13825" width="17.28515625" style="1" customWidth="1"/>
    <col min="13826" max="13827" width="7.7109375" style="1" customWidth="1"/>
    <col min="13828" max="13828" width="8.7109375" style="1" customWidth="1"/>
    <col min="13829" max="13830" width="11.5703125" style="1" customWidth="1"/>
    <col min="13831" max="13831" width="12.140625" style="1" customWidth="1"/>
    <col min="13832" max="13832" width="10" style="1" customWidth="1"/>
    <col min="13833" max="13833" width="4.85546875" style="1" customWidth="1"/>
    <col min="13834" max="14080" width="9.140625" style="1"/>
    <col min="14081" max="14081" width="17.28515625" style="1" customWidth="1"/>
    <col min="14082" max="14083" width="7.7109375" style="1" customWidth="1"/>
    <col min="14084" max="14084" width="8.7109375" style="1" customWidth="1"/>
    <col min="14085" max="14086" width="11.5703125" style="1" customWidth="1"/>
    <col min="14087" max="14087" width="12.140625" style="1" customWidth="1"/>
    <col min="14088" max="14088" width="10" style="1" customWidth="1"/>
    <col min="14089" max="14089" width="4.85546875" style="1" customWidth="1"/>
    <col min="14090" max="14336" width="9.140625" style="1"/>
    <col min="14337" max="14337" width="17.28515625" style="1" customWidth="1"/>
    <col min="14338" max="14339" width="7.7109375" style="1" customWidth="1"/>
    <col min="14340" max="14340" width="8.7109375" style="1" customWidth="1"/>
    <col min="14341" max="14342" width="11.5703125" style="1" customWidth="1"/>
    <col min="14343" max="14343" width="12.140625" style="1" customWidth="1"/>
    <col min="14344" max="14344" width="10" style="1" customWidth="1"/>
    <col min="14345" max="14345" width="4.85546875" style="1" customWidth="1"/>
    <col min="14346" max="14592" width="9.140625" style="1"/>
    <col min="14593" max="14593" width="17.28515625" style="1" customWidth="1"/>
    <col min="14594" max="14595" width="7.7109375" style="1" customWidth="1"/>
    <col min="14596" max="14596" width="8.7109375" style="1" customWidth="1"/>
    <col min="14597" max="14598" width="11.5703125" style="1" customWidth="1"/>
    <col min="14599" max="14599" width="12.140625" style="1" customWidth="1"/>
    <col min="14600" max="14600" width="10" style="1" customWidth="1"/>
    <col min="14601" max="14601" width="4.85546875" style="1" customWidth="1"/>
    <col min="14602" max="14848" width="9.140625" style="1"/>
    <col min="14849" max="14849" width="17.28515625" style="1" customWidth="1"/>
    <col min="14850" max="14851" width="7.7109375" style="1" customWidth="1"/>
    <col min="14852" max="14852" width="8.7109375" style="1" customWidth="1"/>
    <col min="14853" max="14854" width="11.5703125" style="1" customWidth="1"/>
    <col min="14855" max="14855" width="12.140625" style="1" customWidth="1"/>
    <col min="14856" max="14856" width="10" style="1" customWidth="1"/>
    <col min="14857" max="14857" width="4.85546875" style="1" customWidth="1"/>
    <col min="14858" max="15104" width="9.140625" style="1"/>
    <col min="15105" max="15105" width="17.28515625" style="1" customWidth="1"/>
    <col min="15106" max="15107" width="7.7109375" style="1" customWidth="1"/>
    <col min="15108" max="15108" width="8.7109375" style="1" customWidth="1"/>
    <col min="15109" max="15110" width="11.5703125" style="1" customWidth="1"/>
    <col min="15111" max="15111" width="12.140625" style="1" customWidth="1"/>
    <col min="15112" max="15112" width="10" style="1" customWidth="1"/>
    <col min="15113" max="15113" width="4.85546875" style="1" customWidth="1"/>
    <col min="15114" max="15360" width="9.140625" style="1"/>
    <col min="15361" max="15361" width="17.28515625" style="1" customWidth="1"/>
    <col min="15362" max="15363" width="7.7109375" style="1" customWidth="1"/>
    <col min="15364" max="15364" width="8.7109375" style="1" customWidth="1"/>
    <col min="15365" max="15366" width="11.5703125" style="1" customWidth="1"/>
    <col min="15367" max="15367" width="12.140625" style="1" customWidth="1"/>
    <col min="15368" max="15368" width="10" style="1" customWidth="1"/>
    <col min="15369" max="15369" width="4.85546875" style="1" customWidth="1"/>
    <col min="15370" max="15616" width="9.140625" style="1"/>
    <col min="15617" max="15617" width="17.28515625" style="1" customWidth="1"/>
    <col min="15618" max="15619" width="7.7109375" style="1" customWidth="1"/>
    <col min="15620" max="15620" width="8.7109375" style="1" customWidth="1"/>
    <col min="15621" max="15622" width="11.5703125" style="1" customWidth="1"/>
    <col min="15623" max="15623" width="12.140625" style="1" customWidth="1"/>
    <col min="15624" max="15624" width="10" style="1" customWidth="1"/>
    <col min="15625" max="15625" width="4.85546875" style="1" customWidth="1"/>
    <col min="15626" max="15872" width="9.140625" style="1"/>
    <col min="15873" max="15873" width="17.28515625" style="1" customWidth="1"/>
    <col min="15874" max="15875" width="7.7109375" style="1" customWidth="1"/>
    <col min="15876" max="15876" width="8.7109375" style="1" customWidth="1"/>
    <col min="15877" max="15878" width="11.5703125" style="1" customWidth="1"/>
    <col min="15879" max="15879" width="12.140625" style="1" customWidth="1"/>
    <col min="15880" max="15880" width="10" style="1" customWidth="1"/>
    <col min="15881" max="15881" width="4.85546875" style="1" customWidth="1"/>
    <col min="15882" max="16128" width="9.140625" style="1"/>
    <col min="16129" max="16129" width="17.28515625" style="1" customWidth="1"/>
    <col min="16130" max="16131" width="7.7109375" style="1" customWidth="1"/>
    <col min="16132" max="16132" width="8.7109375" style="1" customWidth="1"/>
    <col min="16133" max="16134" width="11.5703125" style="1" customWidth="1"/>
    <col min="16135" max="16135" width="12.140625" style="1" customWidth="1"/>
    <col min="16136" max="16136" width="10" style="1" customWidth="1"/>
    <col min="16137" max="16137" width="4.85546875" style="1" customWidth="1"/>
    <col min="16138" max="16384" width="9.140625" style="1"/>
  </cols>
  <sheetData>
    <row r="1" spans="1:13" ht="15" customHeight="1">
      <c r="A1" s="1330" t="s">
        <v>1527</v>
      </c>
      <c r="B1" s="5"/>
      <c r="C1" s="5"/>
      <c r="D1" s="5"/>
      <c r="E1" s="5"/>
      <c r="F1" s="5"/>
      <c r="G1" s="5"/>
      <c r="H1" s="5"/>
      <c r="I1" s="5"/>
    </row>
    <row r="2" spans="1:13" ht="21" customHeight="1">
      <c r="A2" s="1294" t="s">
        <v>987</v>
      </c>
      <c r="B2" s="1294"/>
      <c r="C2" s="1294"/>
      <c r="D2" s="2024"/>
      <c r="E2" s="2025"/>
      <c r="F2" s="2025"/>
      <c r="G2" s="1294"/>
      <c r="H2" s="1294"/>
    </row>
    <row r="3" spans="1:13" ht="33" customHeight="1">
      <c r="A3" s="2031" t="s">
        <v>988</v>
      </c>
      <c r="B3" s="2031"/>
      <c r="C3" s="2031"/>
      <c r="D3" s="2031"/>
      <c r="E3" s="2031"/>
      <c r="F3" s="2031"/>
      <c r="G3" s="2031"/>
      <c r="H3" s="2031"/>
    </row>
    <row r="4" spans="1:13" ht="15" customHeight="1">
      <c r="A4" s="2">
        <v>2015</v>
      </c>
      <c r="B4" s="2"/>
      <c r="C4" s="2"/>
      <c r="D4" s="2"/>
      <c r="E4" s="4"/>
      <c r="F4" s="4"/>
      <c r="G4" s="4"/>
      <c r="H4" s="1169" t="s">
        <v>671</v>
      </c>
      <c r="I4" s="5"/>
    </row>
    <row r="5" spans="1:13" ht="15" customHeight="1">
      <c r="A5" s="1990" t="s">
        <v>872</v>
      </c>
      <c r="B5" s="1990" t="s">
        <v>9</v>
      </c>
      <c r="C5" s="1990" t="s">
        <v>989</v>
      </c>
      <c r="D5" s="1994" t="s">
        <v>990</v>
      </c>
      <c r="E5" s="2032"/>
      <c r="F5" s="2032"/>
      <c r="G5" s="2032"/>
      <c r="H5" s="2033"/>
      <c r="I5" s="85"/>
    </row>
    <row r="6" spans="1:13" ht="54.75" customHeight="1">
      <c r="A6" s="1991"/>
      <c r="B6" s="1991"/>
      <c r="C6" s="1991"/>
      <c r="D6" s="1271" t="s">
        <v>991</v>
      </c>
      <c r="E6" s="1314" t="s">
        <v>992</v>
      </c>
      <c r="F6" s="1172" t="s">
        <v>993</v>
      </c>
      <c r="G6" s="1172" t="s">
        <v>994</v>
      </c>
      <c r="H6" s="1271" t="s">
        <v>995</v>
      </c>
      <c r="I6" s="1173"/>
    </row>
    <row r="7" spans="1:13" ht="12.95" customHeight="1">
      <c r="A7" s="5"/>
      <c r="B7" s="5"/>
      <c r="C7" s="5"/>
      <c r="D7" s="5"/>
      <c r="E7" s="5"/>
      <c r="F7" s="5"/>
      <c r="G7" s="5"/>
      <c r="H7" s="5"/>
      <c r="I7" s="5"/>
    </row>
    <row r="8" spans="1:13" s="1178" customFormat="1" ht="12.95" customHeight="1">
      <c r="A8" s="1178" t="s">
        <v>904</v>
      </c>
      <c r="B8" s="1180">
        <f>SUM(B10:B14)</f>
        <v>1306</v>
      </c>
      <c r="C8" s="1180">
        <f t="shared" ref="C8:H8" si="0">SUM(C10:C14)</f>
        <v>512</v>
      </c>
      <c r="D8" s="1180">
        <f t="shared" si="0"/>
        <v>63</v>
      </c>
      <c r="E8" s="1180">
        <f t="shared" si="0"/>
        <v>321</v>
      </c>
      <c r="F8" s="1180">
        <f t="shared" si="0"/>
        <v>164</v>
      </c>
      <c r="G8" s="1180">
        <f t="shared" si="0"/>
        <v>61</v>
      </c>
      <c r="H8" s="1180">
        <f t="shared" si="0"/>
        <v>185</v>
      </c>
      <c r="J8" s="1180"/>
    </row>
    <row r="9" spans="1:13" s="1178" customFormat="1" ht="12.95" customHeight="1">
      <c r="B9" s="1180"/>
      <c r="C9" s="1180"/>
      <c r="D9" s="1180"/>
      <c r="E9" s="1180"/>
      <c r="F9" s="1180"/>
      <c r="G9" s="1180"/>
      <c r="H9" s="1180"/>
      <c r="J9" s="1180"/>
    </row>
    <row r="10" spans="1:13" s="1181" customFormat="1" ht="12.95" customHeight="1">
      <c r="A10" s="1181" t="s">
        <v>905</v>
      </c>
      <c r="B10" s="1187">
        <v>458</v>
      </c>
      <c r="C10" s="1186">
        <v>115</v>
      </c>
      <c r="D10" s="1186">
        <v>48</v>
      </c>
      <c r="E10" s="1186">
        <v>266</v>
      </c>
      <c r="F10" s="1186">
        <v>14</v>
      </c>
      <c r="G10" s="1278">
        <v>0</v>
      </c>
      <c r="H10" s="1278">
        <v>15</v>
      </c>
      <c r="J10" s="1180"/>
      <c r="L10" s="1306"/>
      <c r="M10" s="1306"/>
    </row>
    <row r="11" spans="1:13" s="1178" customFormat="1" ht="12.95" customHeight="1">
      <c r="A11" s="1181" t="s">
        <v>906</v>
      </c>
      <c r="B11" s="1187">
        <v>632</v>
      </c>
      <c r="C11" s="1186">
        <v>226</v>
      </c>
      <c r="D11" s="1186">
        <v>4</v>
      </c>
      <c r="E11" s="1186">
        <v>44</v>
      </c>
      <c r="F11" s="1186">
        <v>143</v>
      </c>
      <c r="G11" s="1278">
        <v>58</v>
      </c>
      <c r="H11" s="1278">
        <v>157</v>
      </c>
      <c r="J11" s="1180"/>
    </row>
    <row r="12" spans="1:13" s="1181" customFormat="1" ht="12.95" customHeight="1">
      <c r="A12" s="1181" t="s">
        <v>907</v>
      </c>
      <c r="B12" s="1187">
        <v>161</v>
      </c>
      <c r="C12" s="1186">
        <v>133</v>
      </c>
      <c r="D12" s="1186">
        <v>11</v>
      </c>
      <c r="E12" s="1186">
        <v>9</v>
      </c>
      <c r="F12" s="1186">
        <v>3</v>
      </c>
      <c r="G12" s="1278">
        <v>1</v>
      </c>
      <c r="H12" s="1278">
        <v>4</v>
      </c>
      <c r="J12" s="1180"/>
    </row>
    <row r="13" spans="1:13" s="1181" customFormat="1" ht="12.95" customHeight="1">
      <c r="A13" s="1181" t="s">
        <v>908</v>
      </c>
      <c r="B13" s="1187">
        <v>41</v>
      </c>
      <c r="C13" s="1186">
        <v>29</v>
      </c>
      <c r="D13" s="1186">
        <v>0</v>
      </c>
      <c r="E13" s="1186">
        <v>0</v>
      </c>
      <c r="F13" s="1186">
        <v>1</v>
      </c>
      <c r="G13" s="1278">
        <v>2</v>
      </c>
      <c r="H13" s="1278">
        <v>9</v>
      </c>
      <c r="J13" s="1180"/>
    </row>
    <row r="14" spans="1:13" s="1181" customFormat="1" ht="12.95" customHeight="1">
      <c r="A14" s="1181" t="s">
        <v>909</v>
      </c>
      <c r="B14" s="1187">
        <v>14</v>
      </c>
      <c r="C14" s="1186">
        <v>9</v>
      </c>
      <c r="D14" s="1186">
        <v>0</v>
      </c>
      <c r="E14" s="1186">
        <v>2</v>
      </c>
      <c r="F14" s="1186">
        <v>3</v>
      </c>
      <c r="G14" s="1278">
        <v>0</v>
      </c>
      <c r="H14" s="1278">
        <v>0</v>
      </c>
      <c r="J14" s="1180"/>
    </row>
    <row r="15" spans="1:13" s="1178" customFormat="1" ht="6.95" customHeight="1" thickBot="1">
      <c r="A15" s="1189"/>
      <c r="B15" s="1189"/>
      <c r="C15" s="1189"/>
      <c r="D15" s="1189"/>
      <c r="E15" s="1292"/>
      <c r="F15" s="1189"/>
      <c r="G15" s="1189"/>
      <c r="H15" s="1190"/>
    </row>
    <row r="16" spans="1:13" s="1178" customFormat="1" ht="3.75" customHeight="1" thickTop="1">
      <c r="A16" s="1229"/>
      <c r="B16" s="1229"/>
      <c r="C16" s="1229"/>
      <c r="D16" s="1229"/>
      <c r="E16" s="1293"/>
      <c r="F16" s="1229"/>
      <c r="G16" s="1229"/>
      <c r="H16" s="1183"/>
    </row>
    <row r="17" spans="1:8" s="1191" customFormat="1" ht="12.95" customHeight="1">
      <c r="A17" s="1217" t="s">
        <v>864</v>
      </c>
      <c r="B17" s="1217"/>
      <c r="C17" s="1217"/>
      <c r="D17" s="1217"/>
      <c r="E17" s="1217"/>
    </row>
    <row r="18" spans="1:8">
      <c r="A18" s="5"/>
      <c r="B18" s="5"/>
      <c r="C18" s="5"/>
      <c r="D18" s="5"/>
      <c r="E18" s="5"/>
      <c r="F18" s="5"/>
      <c r="G18" s="5"/>
      <c r="H18" s="5"/>
    </row>
    <row r="19" spans="1:8">
      <c r="A19" s="5"/>
      <c r="B19" s="5"/>
      <c r="C19" s="5"/>
      <c r="D19" s="5"/>
      <c r="E19" s="5"/>
      <c r="F19" s="5"/>
      <c r="G19" s="5"/>
      <c r="H19" s="5"/>
    </row>
    <row r="20" spans="1:8">
      <c r="A20" s="5"/>
      <c r="B20" s="5"/>
      <c r="C20" s="5"/>
      <c r="D20" s="5"/>
      <c r="E20" s="5"/>
      <c r="F20" s="5"/>
      <c r="G20" s="5"/>
      <c r="H20" s="5"/>
    </row>
    <row r="21" spans="1:8">
      <c r="A21" s="5"/>
      <c r="B21" s="5"/>
      <c r="C21" s="5"/>
      <c r="D21" s="5"/>
      <c r="E21" s="5"/>
      <c r="F21" s="5"/>
      <c r="G21" s="5"/>
      <c r="H21" s="5"/>
    </row>
    <row r="22" spans="1:8">
      <c r="A22" s="5"/>
      <c r="B22" s="5"/>
      <c r="C22" s="5"/>
      <c r="D22" s="5"/>
      <c r="E22" s="5"/>
      <c r="F22" s="5"/>
      <c r="G22" s="5"/>
      <c r="H22" s="5"/>
    </row>
    <row r="23" spans="1:8">
      <c r="A23" s="5"/>
      <c r="B23" s="5"/>
      <c r="C23" s="5"/>
      <c r="D23" s="5"/>
      <c r="E23" s="5"/>
      <c r="F23" s="5"/>
      <c r="G23" s="5"/>
      <c r="H23" s="5"/>
    </row>
    <row r="24" spans="1:8">
      <c r="A24" s="5"/>
      <c r="B24" s="5"/>
      <c r="C24" s="5"/>
      <c r="D24" s="5"/>
      <c r="E24" s="5"/>
      <c r="F24" s="5"/>
      <c r="G24" s="5"/>
      <c r="H24" s="5"/>
    </row>
    <row r="25" spans="1:8">
      <c r="A25" s="5"/>
      <c r="B25" s="5"/>
      <c r="C25" s="5"/>
      <c r="D25" s="5"/>
      <c r="E25" s="5"/>
      <c r="F25" s="5"/>
      <c r="G25" s="5"/>
      <c r="H25" s="5"/>
    </row>
    <row r="26" spans="1:8">
      <c r="A26" s="5"/>
      <c r="B26" s="5"/>
      <c r="C26" s="5"/>
      <c r="D26" s="5"/>
      <c r="E26" s="5"/>
      <c r="F26" s="5"/>
      <c r="G26" s="5"/>
      <c r="H26" s="5"/>
    </row>
    <row r="27" spans="1:8">
      <c r="A27" s="5"/>
      <c r="B27" s="5"/>
      <c r="C27" s="5"/>
      <c r="D27" s="5"/>
      <c r="E27" s="5"/>
      <c r="F27" s="5"/>
      <c r="G27" s="5"/>
      <c r="H27" s="5"/>
    </row>
    <row r="28" spans="1:8">
      <c r="A28" s="5"/>
      <c r="B28" s="5"/>
      <c r="C28" s="5"/>
      <c r="D28" s="5"/>
      <c r="E28" s="5"/>
      <c r="F28" s="5"/>
      <c r="G28" s="5"/>
      <c r="H28" s="5"/>
    </row>
    <row r="29" spans="1:8">
      <c r="A29" s="5"/>
      <c r="B29" s="5"/>
      <c r="C29" s="5"/>
      <c r="D29" s="5"/>
      <c r="E29" s="5"/>
      <c r="F29" s="5"/>
      <c r="G29" s="5"/>
      <c r="H29" s="5"/>
    </row>
    <row r="30" spans="1:8">
      <c r="A30" s="5"/>
      <c r="B30" s="5"/>
      <c r="C30" s="5"/>
      <c r="D30" s="5"/>
      <c r="E30" s="5"/>
      <c r="F30" s="5"/>
      <c r="G30" s="5"/>
      <c r="H30" s="5"/>
    </row>
    <row r="31" spans="1:8">
      <c r="A31" s="5"/>
      <c r="B31" s="5"/>
      <c r="C31" s="5"/>
      <c r="D31" s="5"/>
      <c r="E31" s="5"/>
      <c r="F31" s="5"/>
      <c r="G31" s="5"/>
      <c r="H31" s="5"/>
    </row>
    <row r="32" spans="1:8">
      <c r="A32" s="5"/>
      <c r="B32" s="5"/>
      <c r="C32" s="5"/>
      <c r="D32" s="5"/>
      <c r="E32" s="5"/>
      <c r="F32" s="5"/>
      <c r="G32" s="5"/>
      <c r="H32" s="5"/>
    </row>
    <row r="33" spans="1:8">
      <c r="A33" s="5"/>
      <c r="B33" s="5"/>
      <c r="C33" s="5"/>
      <c r="D33" s="5"/>
      <c r="E33" s="5"/>
      <c r="F33" s="5"/>
      <c r="G33" s="5"/>
      <c r="H33" s="5"/>
    </row>
    <row r="34" spans="1:8">
      <c r="A34" s="5"/>
      <c r="B34" s="5"/>
      <c r="C34" s="5"/>
      <c r="D34" s="5"/>
      <c r="E34" s="5"/>
      <c r="F34" s="5"/>
      <c r="G34" s="5"/>
      <c r="H34" s="5"/>
    </row>
    <row r="35" spans="1:8">
      <c r="A35" s="5"/>
      <c r="B35" s="5"/>
      <c r="C35" s="5"/>
      <c r="D35" s="5"/>
      <c r="E35" s="5"/>
      <c r="F35" s="5"/>
      <c r="G35" s="5"/>
      <c r="H35" s="5"/>
    </row>
    <row r="36" spans="1:8">
      <c r="A36" s="5"/>
      <c r="B36" s="5"/>
      <c r="C36" s="5"/>
      <c r="D36" s="5"/>
      <c r="E36" s="5"/>
      <c r="F36" s="5"/>
      <c r="G36" s="5"/>
      <c r="H36" s="5"/>
    </row>
    <row r="37" spans="1:8">
      <c r="A37" s="5"/>
      <c r="B37" s="5"/>
      <c r="C37" s="5"/>
      <c r="D37" s="5"/>
      <c r="E37" s="5"/>
      <c r="F37" s="5"/>
      <c r="G37" s="5"/>
      <c r="H37" s="5"/>
    </row>
    <row r="38" spans="1:8">
      <c r="A38" s="5"/>
      <c r="B38" s="5"/>
      <c r="C38" s="5"/>
      <c r="D38" s="5"/>
      <c r="E38" s="5"/>
      <c r="F38" s="5"/>
      <c r="G38" s="5"/>
      <c r="H38" s="5"/>
    </row>
    <row r="39" spans="1:8">
      <c r="A39" s="5"/>
      <c r="B39" s="5"/>
      <c r="C39" s="5"/>
      <c r="D39" s="5"/>
      <c r="E39" s="5"/>
      <c r="F39" s="5"/>
      <c r="G39" s="5"/>
      <c r="H39" s="5"/>
    </row>
    <row r="40" spans="1:8">
      <c r="A40" s="5"/>
      <c r="B40" s="5"/>
      <c r="C40" s="5"/>
      <c r="D40" s="5"/>
      <c r="E40" s="5"/>
      <c r="F40" s="5"/>
      <c r="G40" s="5"/>
      <c r="H40" s="5"/>
    </row>
    <row r="41" spans="1:8">
      <c r="A41" s="5"/>
      <c r="B41" s="5"/>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c r="A48" s="5"/>
      <c r="B48" s="5"/>
      <c r="C48" s="5"/>
      <c r="D48" s="5"/>
      <c r="E48" s="5"/>
      <c r="F48" s="5"/>
      <c r="G48" s="5"/>
      <c r="H48" s="5"/>
    </row>
    <row r="49" spans="1:8">
      <c r="A49" s="5"/>
      <c r="B49" s="5"/>
      <c r="C49" s="5"/>
      <c r="D49" s="5"/>
      <c r="E49" s="5"/>
      <c r="F49" s="5"/>
      <c r="G49" s="5"/>
      <c r="H49" s="5"/>
    </row>
    <row r="50" spans="1:8">
      <c r="A50" s="5"/>
      <c r="B50" s="5"/>
      <c r="C50" s="5"/>
      <c r="D50" s="5"/>
      <c r="E50" s="5"/>
      <c r="F50" s="5"/>
      <c r="G50" s="5"/>
      <c r="H50" s="5"/>
    </row>
    <row r="51" spans="1:8">
      <c r="A51" s="5"/>
      <c r="B51" s="5"/>
      <c r="C51" s="5"/>
      <c r="D51" s="5"/>
      <c r="E51" s="5"/>
      <c r="F51" s="5"/>
      <c r="G51" s="5"/>
      <c r="H51" s="5"/>
    </row>
    <row r="52" spans="1:8">
      <c r="A52" s="5"/>
      <c r="B52" s="5"/>
      <c r="C52" s="5"/>
      <c r="D52" s="5"/>
      <c r="E52" s="5"/>
      <c r="F52" s="5"/>
      <c r="G52" s="5"/>
      <c r="H52" s="5"/>
    </row>
    <row r="53" spans="1:8">
      <c r="A53" s="5"/>
      <c r="B53" s="5"/>
      <c r="C53" s="5"/>
      <c r="D53" s="5"/>
      <c r="E53" s="5"/>
      <c r="F53" s="5"/>
      <c r="G53" s="5"/>
      <c r="H53" s="5"/>
    </row>
    <row r="54" spans="1:8">
      <c r="A54" s="5"/>
      <c r="B54" s="5"/>
      <c r="C54" s="5"/>
      <c r="D54" s="5"/>
      <c r="E54" s="5"/>
      <c r="F54" s="5"/>
      <c r="G54" s="5"/>
      <c r="H54" s="5"/>
    </row>
    <row r="55" spans="1:8">
      <c r="A55" s="5"/>
      <c r="B55" s="5"/>
      <c r="C55" s="5"/>
      <c r="D55" s="5"/>
      <c r="E55" s="5"/>
      <c r="F55" s="5"/>
      <c r="G55" s="5"/>
      <c r="H55" s="5"/>
    </row>
    <row r="56" spans="1:8">
      <c r="A56" s="5"/>
      <c r="B56" s="5"/>
      <c r="C56" s="5"/>
      <c r="D56" s="5"/>
      <c r="E56" s="5"/>
      <c r="F56" s="5"/>
      <c r="G56" s="5"/>
      <c r="H56" s="5"/>
    </row>
    <row r="57" spans="1:8">
      <c r="A57" s="5"/>
      <c r="B57" s="5"/>
      <c r="C57" s="5"/>
      <c r="D57" s="5"/>
      <c r="E57" s="5"/>
      <c r="F57" s="5"/>
      <c r="G57" s="5"/>
      <c r="H57" s="5"/>
    </row>
    <row r="58" spans="1:8">
      <c r="A58" s="5"/>
      <c r="B58" s="5"/>
      <c r="C58" s="5"/>
      <c r="D58" s="5"/>
      <c r="E58" s="5"/>
      <c r="F58" s="5"/>
      <c r="G58" s="5"/>
      <c r="H58" s="5"/>
    </row>
    <row r="59" spans="1:8">
      <c r="A59" s="5"/>
      <c r="B59" s="5"/>
      <c r="C59" s="5"/>
      <c r="D59" s="5"/>
      <c r="E59" s="5"/>
      <c r="F59" s="5"/>
      <c r="G59" s="5"/>
      <c r="H59" s="5"/>
    </row>
    <row r="60" spans="1:8">
      <c r="A60" s="5"/>
      <c r="B60" s="5"/>
      <c r="C60" s="5"/>
      <c r="D60" s="5"/>
      <c r="E60" s="5"/>
      <c r="F60" s="5"/>
      <c r="G60" s="5"/>
      <c r="H60" s="5"/>
    </row>
    <row r="61" spans="1:8">
      <c r="A61" s="5"/>
      <c r="B61" s="5"/>
      <c r="C61" s="5"/>
      <c r="D61" s="5"/>
      <c r="E61" s="5"/>
      <c r="F61" s="5"/>
      <c r="G61" s="5"/>
      <c r="H61" s="5"/>
    </row>
    <row r="62" spans="1:8">
      <c r="A62" s="5"/>
      <c r="B62" s="5"/>
      <c r="C62" s="5"/>
      <c r="D62" s="5"/>
      <c r="E62" s="5"/>
      <c r="F62" s="5"/>
      <c r="G62" s="5"/>
      <c r="H62" s="5"/>
    </row>
    <row r="63" spans="1:8">
      <c r="A63" s="5"/>
      <c r="B63" s="5"/>
      <c r="C63" s="5"/>
      <c r="D63" s="5"/>
      <c r="E63" s="5"/>
      <c r="F63" s="5"/>
      <c r="G63" s="5"/>
      <c r="H63" s="5"/>
    </row>
    <row r="64" spans="1:8">
      <c r="A64" s="5"/>
      <c r="B64" s="5"/>
      <c r="C64" s="5"/>
      <c r="D64" s="5"/>
      <c r="E64" s="5"/>
      <c r="F64" s="5"/>
      <c r="G64" s="5"/>
      <c r="H64" s="5"/>
    </row>
    <row r="65" spans="1:8">
      <c r="A65" s="5"/>
      <c r="B65" s="5"/>
      <c r="C65" s="5"/>
      <c r="D65" s="5"/>
      <c r="E65" s="5"/>
      <c r="F65" s="5"/>
      <c r="G65" s="5"/>
      <c r="H65" s="5"/>
    </row>
    <row r="66" spans="1:8">
      <c r="A66" s="5"/>
      <c r="B66" s="5"/>
      <c r="C66" s="5"/>
      <c r="D66" s="5"/>
      <c r="E66" s="5"/>
      <c r="F66" s="5"/>
      <c r="G66" s="5"/>
      <c r="H66" s="5"/>
    </row>
    <row r="67" spans="1:8">
      <c r="A67" s="5"/>
      <c r="B67" s="5"/>
      <c r="C67" s="5"/>
      <c r="D67" s="5"/>
      <c r="E67" s="5"/>
      <c r="F67" s="5"/>
      <c r="G67" s="5"/>
      <c r="H67" s="5"/>
    </row>
    <row r="68" spans="1:8">
      <c r="A68" s="5"/>
      <c r="B68" s="5"/>
      <c r="C68" s="5"/>
      <c r="D68" s="5"/>
      <c r="E68" s="5"/>
      <c r="F68" s="5"/>
      <c r="G68" s="5"/>
      <c r="H68" s="5"/>
    </row>
    <row r="69" spans="1:8">
      <c r="A69" s="5"/>
      <c r="B69" s="5"/>
      <c r="C69" s="5"/>
      <c r="D69" s="5"/>
      <c r="E69" s="5"/>
      <c r="F69" s="5"/>
      <c r="G69" s="5"/>
      <c r="H69" s="5"/>
    </row>
    <row r="70" spans="1:8">
      <c r="A70" s="5"/>
      <c r="B70" s="5"/>
      <c r="C70" s="5"/>
      <c r="D70" s="5"/>
      <c r="E70" s="5"/>
      <c r="F70" s="5"/>
      <c r="G70" s="5"/>
      <c r="H70" s="5"/>
    </row>
    <row r="71" spans="1:8">
      <c r="A71" s="5"/>
      <c r="B71" s="5"/>
      <c r="C71" s="5"/>
      <c r="D71" s="5"/>
      <c r="E71" s="5"/>
      <c r="F71" s="5"/>
      <c r="G71" s="5"/>
      <c r="H71" s="5"/>
    </row>
    <row r="72" spans="1:8">
      <c r="A72" s="5"/>
      <c r="B72" s="5"/>
      <c r="C72" s="5"/>
      <c r="D72" s="5"/>
      <c r="E72" s="5"/>
      <c r="F72" s="5"/>
      <c r="G72" s="5"/>
      <c r="H72" s="5"/>
    </row>
    <row r="73" spans="1:8">
      <c r="A73" s="5"/>
      <c r="B73" s="5"/>
      <c r="C73" s="5"/>
      <c r="D73" s="5"/>
      <c r="E73" s="5"/>
      <c r="F73" s="5"/>
      <c r="G73" s="5"/>
      <c r="H73" s="5"/>
    </row>
    <row r="74" spans="1:8">
      <c r="A74" s="5"/>
      <c r="B74" s="5"/>
      <c r="C74" s="5"/>
      <c r="D74" s="5"/>
      <c r="E74" s="5"/>
      <c r="F74" s="5"/>
      <c r="G74" s="5"/>
      <c r="H74" s="5"/>
    </row>
    <row r="75" spans="1:8">
      <c r="A75" s="5"/>
      <c r="B75" s="5"/>
      <c r="C75" s="5"/>
      <c r="D75" s="5"/>
      <c r="E75" s="5"/>
      <c r="F75" s="5"/>
      <c r="G75" s="5"/>
      <c r="H75" s="5"/>
    </row>
    <row r="76" spans="1:8">
      <c r="A76" s="5"/>
      <c r="B76" s="5"/>
      <c r="C76" s="5"/>
      <c r="D76" s="5"/>
      <c r="E76" s="5"/>
      <c r="F76" s="5"/>
      <c r="G76" s="5"/>
      <c r="H76" s="5"/>
    </row>
    <row r="77" spans="1:8">
      <c r="A77" s="5"/>
      <c r="B77" s="5"/>
      <c r="C77" s="5"/>
      <c r="D77" s="5"/>
      <c r="E77" s="5"/>
      <c r="F77" s="5"/>
      <c r="G77" s="5"/>
      <c r="H77" s="5"/>
    </row>
    <row r="78" spans="1:8">
      <c r="A78" s="5"/>
      <c r="B78" s="5"/>
      <c r="C78" s="5"/>
      <c r="D78" s="5"/>
      <c r="E78" s="5"/>
      <c r="F78" s="5"/>
      <c r="G78" s="5"/>
      <c r="H78" s="5"/>
    </row>
    <row r="79" spans="1:8">
      <c r="A79" s="5"/>
      <c r="B79" s="5"/>
      <c r="C79" s="5"/>
      <c r="D79" s="5"/>
      <c r="E79" s="5"/>
      <c r="F79" s="5"/>
      <c r="G79" s="5"/>
      <c r="H79" s="5"/>
    </row>
    <row r="80" spans="1:8">
      <c r="A80" s="5"/>
      <c r="B80" s="5"/>
      <c r="C80" s="5"/>
      <c r="D80" s="5"/>
      <c r="E80" s="5"/>
      <c r="F80" s="5"/>
      <c r="G80" s="5"/>
      <c r="H80" s="5"/>
    </row>
    <row r="81" spans="1:8">
      <c r="A81" s="5"/>
      <c r="B81" s="5"/>
      <c r="C81" s="5"/>
      <c r="D81" s="5"/>
      <c r="E81" s="5"/>
      <c r="F81" s="5"/>
      <c r="G81" s="5"/>
      <c r="H81" s="5"/>
    </row>
    <row r="82" spans="1:8">
      <c r="A82" s="5"/>
      <c r="B82" s="5"/>
      <c r="C82" s="5"/>
      <c r="D82" s="5"/>
      <c r="E82" s="5"/>
      <c r="F82" s="5"/>
      <c r="G82" s="5"/>
      <c r="H82" s="5"/>
    </row>
    <row r="83" spans="1:8">
      <c r="A83" s="5"/>
      <c r="B83" s="5"/>
      <c r="C83" s="5"/>
      <c r="D83" s="5"/>
      <c r="E83" s="5"/>
      <c r="F83" s="5"/>
      <c r="G83" s="5"/>
      <c r="H83" s="5"/>
    </row>
    <row r="84" spans="1:8">
      <c r="A84" s="5"/>
      <c r="B84" s="5"/>
      <c r="C84" s="5"/>
      <c r="D84" s="5"/>
      <c r="E84" s="5"/>
      <c r="F84" s="5"/>
      <c r="G84" s="5"/>
      <c r="H84" s="5"/>
    </row>
    <row r="85" spans="1:8">
      <c r="A85" s="5"/>
      <c r="B85" s="5"/>
      <c r="C85" s="5"/>
      <c r="D85" s="5"/>
      <c r="E85" s="5"/>
      <c r="F85" s="5"/>
      <c r="G85" s="5"/>
      <c r="H85" s="5"/>
    </row>
    <row r="86" spans="1:8">
      <c r="A86" s="5"/>
      <c r="B86" s="5"/>
      <c r="C86" s="5"/>
      <c r="D86" s="5"/>
      <c r="E86" s="5"/>
      <c r="F86" s="5"/>
      <c r="G86" s="5"/>
      <c r="H86" s="5"/>
    </row>
    <row r="87" spans="1:8">
      <c r="A87" s="5"/>
      <c r="B87" s="5"/>
      <c r="C87" s="5"/>
      <c r="D87" s="5"/>
      <c r="E87" s="5"/>
      <c r="F87" s="5"/>
      <c r="G87" s="5"/>
      <c r="H87" s="5"/>
    </row>
  </sheetData>
  <mergeCells count="6">
    <mergeCell ref="D2:F2"/>
    <mergeCell ref="A3:H3"/>
    <mergeCell ref="A5:A6"/>
    <mergeCell ref="B5:B6"/>
    <mergeCell ref="C5:C6"/>
    <mergeCell ref="D5:H5"/>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xml><?xml version="1.0" encoding="utf-8"?>
<worksheet xmlns="http://schemas.openxmlformats.org/spreadsheetml/2006/main" xmlns:r="http://schemas.openxmlformats.org/officeDocument/2006/relationships">
  <dimension ref="A1:K31"/>
  <sheetViews>
    <sheetView showGridLines="0" workbookViewId="0"/>
  </sheetViews>
  <sheetFormatPr defaultColWidth="10.5703125" defaultRowHeight="12.75"/>
  <cols>
    <col min="1" max="1" width="10.5703125" style="1" customWidth="1"/>
    <col min="2" max="2" width="8" style="1" customWidth="1"/>
    <col min="3" max="3" width="7.7109375" style="1" customWidth="1"/>
    <col min="4" max="4" width="7.42578125" style="1" customWidth="1"/>
    <col min="5" max="6" width="7.28515625" style="1" customWidth="1"/>
    <col min="7" max="7" width="7.42578125" style="1" customWidth="1"/>
    <col min="8" max="8" width="6.7109375" style="1" customWidth="1"/>
    <col min="9" max="9" width="7.7109375" style="1" customWidth="1"/>
    <col min="10" max="10" width="8" style="1" customWidth="1"/>
    <col min="11" max="11" width="8.42578125" style="1" customWidth="1"/>
    <col min="12" max="16384" width="10.5703125" style="1"/>
  </cols>
  <sheetData>
    <row r="1" spans="1:11" ht="15" customHeight="1">
      <c r="A1" s="1330" t="s">
        <v>1527</v>
      </c>
    </row>
    <row r="2" spans="1:11" ht="21" customHeight="1">
      <c r="A2" s="1766" t="s">
        <v>32</v>
      </c>
      <c r="B2" s="1766"/>
      <c r="C2" s="1766"/>
      <c r="D2" s="1766"/>
    </row>
    <row r="3" spans="1:11" ht="33" customHeight="1">
      <c r="A3" s="1767" t="s">
        <v>40</v>
      </c>
      <c r="B3" s="1767"/>
      <c r="C3" s="1767"/>
      <c r="D3" s="1767"/>
      <c r="E3" s="1768"/>
      <c r="F3" s="1768"/>
      <c r="G3" s="1768"/>
      <c r="H3" s="1768"/>
      <c r="I3" s="1768"/>
      <c r="J3" s="1768"/>
      <c r="K3" s="1768"/>
    </row>
    <row r="4" spans="1:11" ht="15" customHeight="1">
      <c r="A4" s="2">
        <v>2014</v>
      </c>
      <c r="B4" s="3"/>
      <c r="C4" s="3"/>
      <c r="D4" s="4"/>
    </row>
    <row r="5" spans="1:11" ht="20.25" customHeight="1">
      <c r="A5" s="6"/>
      <c r="B5" s="7"/>
      <c r="C5" s="8"/>
      <c r="D5" s="8"/>
      <c r="E5" s="1769" t="s">
        <v>20</v>
      </c>
      <c r="F5" s="1770"/>
      <c r="G5" s="1770"/>
      <c r="H5" s="1771" t="s">
        <v>21</v>
      </c>
      <c r="I5" s="1772"/>
      <c r="J5" s="1772"/>
      <c r="K5" s="1773" t="s">
        <v>22</v>
      </c>
    </row>
    <row r="6" spans="1:11">
      <c r="A6" s="9"/>
      <c r="B6" s="10"/>
      <c r="C6" s="11"/>
      <c r="D6" s="11"/>
      <c r="E6" s="11"/>
      <c r="F6" s="11"/>
      <c r="G6" s="75"/>
      <c r="H6" s="6"/>
      <c r="I6" s="6"/>
      <c r="J6" s="6"/>
      <c r="K6" s="1774"/>
    </row>
    <row r="7" spans="1:11">
      <c r="A7" s="1759" t="s">
        <v>17</v>
      </c>
      <c r="B7" s="1760"/>
      <c r="C7" s="11" t="s">
        <v>0</v>
      </c>
      <c r="D7" s="11" t="s">
        <v>3</v>
      </c>
      <c r="E7" s="1776" t="s">
        <v>23</v>
      </c>
      <c r="F7" s="11" t="s">
        <v>1</v>
      </c>
      <c r="G7" s="11" t="s">
        <v>2</v>
      </c>
      <c r="H7" s="11" t="s">
        <v>9</v>
      </c>
      <c r="I7" s="1776" t="s">
        <v>6</v>
      </c>
      <c r="J7" s="11" t="s">
        <v>4</v>
      </c>
      <c r="K7" s="1774"/>
    </row>
    <row r="8" spans="1:11">
      <c r="A8" s="1759" t="s">
        <v>24</v>
      </c>
      <c r="B8" s="1760"/>
      <c r="C8" s="11"/>
      <c r="D8" s="11" t="s">
        <v>5</v>
      </c>
      <c r="E8" s="1777"/>
      <c r="F8" s="11"/>
      <c r="G8" s="11"/>
      <c r="H8" s="11"/>
      <c r="I8" s="1777"/>
      <c r="J8" s="11" t="s">
        <v>7</v>
      </c>
      <c r="K8" s="1774"/>
    </row>
    <row r="9" spans="1:11">
      <c r="A9" s="1759" t="s">
        <v>25</v>
      </c>
      <c r="B9" s="1760"/>
      <c r="C9" s="11"/>
      <c r="D9" s="11" t="s">
        <v>10</v>
      </c>
      <c r="E9" s="1777"/>
      <c r="F9" s="11"/>
      <c r="G9" s="11"/>
      <c r="H9" s="11"/>
      <c r="I9" s="1777"/>
      <c r="J9" s="11" t="s">
        <v>8</v>
      </c>
      <c r="K9" s="1774"/>
    </row>
    <row r="10" spans="1:11">
      <c r="A10" s="9"/>
      <c r="B10" s="10"/>
      <c r="C10" s="13"/>
      <c r="D10" s="13"/>
      <c r="E10" s="1778"/>
      <c r="F10" s="13"/>
      <c r="G10" s="13"/>
      <c r="H10" s="13"/>
      <c r="I10" s="13"/>
      <c r="J10" s="13"/>
      <c r="K10" s="1775"/>
    </row>
    <row r="11" spans="1:11" ht="15" customHeight="1">
      <c r="A11" s="14"/>
      <c r="B11" s="15"/>
      <c r="C11" s="1761" t="s">
        <v>19</v>
      </c>
      <c r="D11" s="1762"/>
      <c r="E11" s="1761" t="s">
        <v>13</v>
      </c>
      <c r="F11" s="1763"/>
      <c r="G11" s="1763"/>
      <c r="H11" s="1763"/>
      <c r="I11" s="1763"/>
      <c r="J11" s="1763"/>
      <c r="K11" s="1763"/>
    </row>
    <row r="12" spans="1:11" ht="9" customHeight="1">
      <c r="A12" s="16"/>
      <c r="B12" s="16"/>
      <c r="C12" s="16"/>
      <c r="D12" s="16"/>
    </row>
    <row r="13" spans="1:11" ht="12" customHeight="1">
      <c r="A13" s="17" t="s">
        <v>30</v>
      </c>
      <c r="B13" s="5"/>
      <c r="C13" s="5"/>
      <c r="D13" s="5"/>
    </row>
    <row r="14" spans="1:11" ht="9" customHeight="1">
      <c r="A14" s="5"/>
      <c r="B14" s="5"/>
      <c r="C14" s="5"/>
      <c r="D14" s="5"/>
    </row>
    <row r="15" spans="1:11" s="22" customFormat="1" ht="15" customHeight="1">
      <c r="A15" s="17" t="s">
        <v>26</v>
      </c>
      <c r="B15" s="81"/>
      <c r="C15" s="19">
        <f>+C17+C25+C27</f>
        <v>50671</v>
      </c>
      <c r="D15" s="19">
        <f t="shared" ref="D15:K15" si="0">+D17+D25+D27</f>
        <v>83451</v>
      </c>
      <c r="E15" s="19">
        <f t="shared" si="0"/>
        <v>860304.09700000007</v>
      </c>
      <c r="F15" s="19">
        <f t="shared" si="0"/>
        <v>1182173.6299999999</v>
      </c>
      <c r="G15" s="19">
        <f t="shared" si="0"/>
        <v>1995133.976</v>
      </c>
      <c r="H15" s="19">
        <f t="shared" si="0"/>
        <v>4502000.3879999993</v>
      </c>
      <c r="I15" s="19">
        <f t="shared" si="0"/>
        <v>1675390.3110000002</v>
      </c>
      <c r="J15" s="19">
        <f t="shared" si="0"/>
        <v>2826610.077</v>
      </c>
      <c r="K15" s="19">
        <f t="shared" si="0"/>
        <v>136215.21100000001</v>
      </c>
    </row>
    <row r="16" spans="1:11" ht="9" customHeight="1">
      <c r="A16" s="17"/>
      <c r="B16" s="82"/>
      <c r="C16" s="36"/>
      <c r="D16" s="36"/>
      <c r="E16" s="36"/>
      <c r="F16" s="36"/>
      <c r="G16" s="36"/>
      <c r="H16" s="36"/>
      <c r="I16" s="36"/>
      <c r="J16" s="36"/>
      <c r="K16" s="36"/>
    </row>
    <row r="17" spans="1:11" ht="15" customHeight="1">
      <c r="A17" s="17" t="s">
        <v>27</v>
      </c>
      <c r="B17" s="82"/>
      <c r="C17" s="19">
        <f>SUM(C19:C23)</f>
        <v>48866</v>
      </c>
      <c r="D17" s="19">
        <f t="shared" ref="D17:K17" si="1">SUM(D19:D23)</f>
        <v>80866</v>
      </c>
      <c r="E17" s="19">
        <f t="shared" si="1"/>
        <v>844966.91500000004</v>
      </c>
      <c r="F17" s="19">
        <f t="shared" si="1"/>
        <v>1155244.1359999999</v>
      </c>
      <c r="G17" s="19">
        <f t="shared" si="1"/>
        <v>1973268.797</v>
      </c>
      <c r="H17" s="19">
        <f t="shared" si="1"/>
        <v>4431793.7749999994</v>
      </c>
      <c r="I17" s="19">
        <f t="shared" si="1"/>
        <v>1640170.2330000002</v>
      </c>
      <c r="J17" s="19">
        <f t="shared" si="1"/>
        <v>2791623.5419999999</v>
      </c>
      <c r="K17" s="19">
        <f t="shared" si="1"/>
        <v>130741.455</v>
      </c>
    </row>
    <row r="18" spans="1:11" ht="9" customHeight="1">
      <c r="A18" s="17"/>
      <c r="B18" s="82"/>
      <c r="C18" s="36"/>
      <c r="D18" s="36"/>
      <c r="E18" s="48"/>
      <c r="F18" s="48"/>
      <c r="G18" s="48"/>
      <c r="H18" s="48"/>
      <c r="I18" s="48"/>
      <c r="J18" s="48"/>
      <c r="K18" s="48"/>
    </row>
    <row r="19" spans="1:11" ht="15" customHeight="1">
      <c r="A19" s="43" t="s">
        <v>35</v>
      </c>
      <c r="B19" s="82"/>
      <c r="C19" s="24">
        <v>12956</v>
      </c>
      <c r="D19" s="24">
        <v>20939</v>
      </c>
      <c r="E19" s="24">
        <v>171860.601</v>
      </c>
      <c r="F19" s="24">
        <v>316164.054</v>
      </c>
      <c r="G19" s="24">
        <v>337588.80499999999</v>
      </c>
      <c r="H19" s="24">
        <v>887037.33</v>
      </c>
      <c r="I19" s="24">
        <v>492442.86499999999</v>
      </c>
      <c r="J19" s="24">
        <v>394594.46500000003</v>
      </c>
      <c r="K19" s="24">
        <v>22820.633999999998</v>
      </c>
    </row>
    <row r="20" spans="1:11" ht="15" customHeight="1">
      <c r="A20" s="43" t="s">
        <v>36</v>
      </c>
      <c r="B20" s="82"/>
      <c r="C20" s="24">
        <v>8146</v>
      </c>
      <c r="D20" s="24">
        <v>11312</v>
      </c>
      <c r="E20" s="24">
        <v>59823.03</v>
      </c>
      <c r="F20" s="24">
        <v>158664.84099999999</v>
      </c>
      <c r="G20" s="24">
        <v>91964.612999999998</v>
      </c>
      <c r="H20" s="24">
        <v>348545.141</v>
      </c>
      <c r="I20" s="24">
        <v>198878.66899999999</v>
      </c>
      <c r="J20" s="24">
        <v>149666.47200000001</v>
      </c>
      <c r="K20" s="24">
        <v>23003.040000000001</v>
      </c>
    </row>
    <row r="21" spans="1:11" ht="15" customHeight="1">
      <c r="A21" s="43" t="s">
        <v>33</v>
      </c>
      <c r="B21" s="82"/>
      <c r="C21" s="24">
        <v>23125</v>
      </c>
      <c r="D21" s="24">
        <v>42359</v>
      </c>
      <c r="E21" s="24">
        <v>582691.05500000005</v>
      </c>
      <c r="F21" s="24">
        <v>578120.61600000004</v>
      </c>
      <c r="G21" s="24">
        <v>1487873.7919999999</v>
      </c>
      <c r="H21" s="24">
        <v>2981585.7650000001</v>
      </c>
      <c r="I21" s="24">
        <v>831656.50899999996</v>
      </c>
      <c r="J21" s="24">
        <v>2149929.2560000001</v>
      </c>
      <c r="K21" s="24">
        <v>68004.918999999994</v>
      </c>
    </row>
    <row r="22" spans="1:11" ht="15" customHeight="1">
      <c r="A22" s="43" t="s">
        <v>37</v>
      </c>
      <c r="B22" s="82"/>
      <c r="C22" s="24">
        <v>2261</v>
      </c>
      <c r="D22" s="25">
        <v>3002</v>
      </c>
      <c r="E22" s="25">
        <v>14232.001</v>
      </c>
      <c r="F22" s="25">
        <v>46218.894999999997</v>
      </c>
      <c r="G22" s="25">
        <v>30757.138999999999</v>
      </c>
      <c r="H22" s="25">
        <v>104877.61500000001</v>
      </c>
      <c r="I22" s="25">
        <v>56125.597000000002</v>
      </c>
      <c r="J22" s="25">
        <v>48752.017999999996</v>
      </c>
      <c r="K22" s="25">
        <v>8983.6029999999992</v>
      </c>
    </row>
    <row r="23" spans="1:11" ht="15" customHeight="1">
      <c r="A23" s="43" t="s">
        <v>38</v>
      </c>
      <c r="B23" s="82"/>
      <c r="C23" s="24">
        <v>2378</v>
      </c>
      <c r="D23" s="24">
        <v>3254</v>
      </c>
      <c r="E23" s="24">
        <v>16360.227999999999</v>
      </c>
      <c r="F23" s="24">
        <v>56075.73</v>
      </c>
      <c r="G23" s="24">
        <v>25084.448</v>
      </c>
      <c r="H23" s="24">
        <v>109747.924</v>
      </c>
      <c r="I23" s="24">
        <v>61066.593000000001</v>
      </c>
      <c r="J23" s="24">
        <v>48681.330999999998</v>
      </c>
      <c r="K23" s="24">
        <v>7929.259</v>
      </c>
    </row>
    <row r="24" spans="1:11" ht="9" customHeight="1">
      <c r="A24" s="43"/>
      <c r="B24" s="82"/>
      <c r="C24" s="32"/>
      <c r="D24" s="32"/>
      <c r="E24" s="32"/>
      <c r="F24" s="32"/>
      <c r="G24" s="32"/>
      <c r="H24" s="32"/>
      <c r="I24" s="32"/>
      <c r="J24" s="32"/>
      <c r="K24" s="32"/>
    </row>
    <row r="25" spans="1:11" ht="12.75" customHeight="1">
      <c r="A25" s="76" t="s">
        <v>28</v>
      </c>
      <c r="B25" s="82"/>
      <c r="C25" s="19">
        <v>876</v>
      </c>
      <c r="D25" s="47">
        <v>1230</v>
      </c>
      <c r="E25" s="47">
        <v>6705.0540000000001</v>
      </c>
      <c r="F25" s="47">
        <v>9595.9069999999992</v>
      </c>
      <c r="G25" s="47">
        <v>9275.2150000000001</v>
      </c>
      <c r="H25" s="47">
        <v>27858.475999999999</v>
      </c>
      <c r="I25" s="47">
        <v>13031.592000000001</v>
      </c>
      <c r="J25" s="47">
        <v>14826.884</v>
      </c>
      <c r="K25" s="47">
        <v>1779.556</v>
      </c>
    </row>
    <row r="26" spans="1:11" ht="12.75" customHeight="1">
      <c r="A26" s="78"/>
      <c r="B26" s="82"/>
      <c r="C26" s="19"/>
      <c r="D26" s="47"/>
      <c r="E26" s="47"/>
      <c r="F26" s="47"/>
      <c r="G26" s="47"/>
      <c r="H26" s="47"/>
      <c r="I26" s="47"/>
      <c r="J26" s="47"/>
      <c r="K26" s="47"/>
    </row>
    <row r="27" spans="1:11" ht="12.75" customHeight="1">
      <c r="A27" s="76" t="s">
        <v>29</v>
      </c>
      <c r="B27" s="82"/>
      <c r="C27" s="19">
        <v>929</v>
      </c>
      <c r="D27" s="19">
        <v>1355</v>
      </c>
      <c r="E27" s="19">
        <v>8632.1280000000006</v>
      </c>
      <c r="F27" s="19">
        <v>17333.587</v>
      </c>
      <c r="G27" s="19">
        <v>12589.964</v>
      </c>
      <c r="H27" s="19">
        <v>42348.137000000002</v>
      </c>
      <c r="I27" s="19">
        <v>22188.486000000001</v>
      </c>
      <c r="J27" s="19">
        <v>20159.651000000002</v>
      </c>
      <c r="K27" s="19">
        <v>3694.2</v>
      </c>
    </row>
    <row r="28" spans="1:11" ht="4.5" customHeight="1" thickBot="1">
      <c r="A28" s="38"/>
      <c r="B28" s="38"/>
      <c r="C28" s="38"/>
      <c r="D28" s="38"/>
      <c r="E28" s="38"/>
      <c r="F28" s="38"/>
      <c r="G28" s="38"/>
      <c r="H28" s="38"/>
      <c r="I28" s="38"/>
      <c r="J28" s="38"/>
      <c r="K28" s="38"/>
    </row>
    <row r="29" spans="1:11" ht="3.75" customHeight="1" thickTop="1">
      <c r="A29" s="4"/>
      <c r="B29" s="4"/>
      <c r="C29" s="4"/>
      <c r="D29" s="4"/>
    </row>
    <row r="30" spans="1:11" ht="25.5" customHeight="1">
      <c r="A30" s="1764" t="s">
        <v>34</v>
      </c>
      <c r="B30" s="1765"/>
      <c r="C30" s="1765"/>
      <c r="D30" s="1765"/>
      <c r="E30" s="1765"/>
      <c r="F30" s="1765"/>
      <c r="G30" s="1765"/>
      <c r="H30" s="1765"/>
      <c r="I30" s="1765"/>
      <c r="J30" s="1765"/>
      <c r="K30" s="1765"/>
    </row>
    <row r="31" spans="1:11" ht="12.95" customHeight="1">
      <c r="A31" s="39" t="s">
        <v>155</v>
      </c>
    </row>
  </sheetData>
  <mergeCells count="13">
    <mergeCell ref="A30:K30"/>
    <mergeCell ref="C11:D11"/>
    <mergeCell ref="E11:K11"/>
    <mergeCell ref="A2:D2"/>
    <mergeCell ref="A3:K3"/>
    <mergeCell ref="E5:G5"/>
    <mergeCell ref="H5:J5"/>
    <mergeCell ref="K5:K10"/>
    <mergeCell ref="A7:B7"/>
    <mergeCell ref="E7:E10"/>
    <mergeCell ref="I7:I9"/>
    <mergeCell ref="A8:B8"/>
    <mergeCell ref="A9:B9"/>
  </mergeCells>
  <phoneticPr fontId="0" type="noConversion"/>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dimension ref="A1:L96"/>
  <sheetViews>
    <sheetView showGridLines="0" workbookViewId="0">
      <selection activeCell="A3" sqref="A3:H3"/>
    </sheetView>
  </sheetViews>
  <sheetFormatPr defaultRowHeight="12.75"/>
  <cols>
    <col min="1" max="1" width="21.7109375" style="1" customWidth="1"/>
    <col min="2" max="2" width="9.42578125" style="1" customWidth="1"/>
    <col min="3" max="3" width="9.28515625" style="1" customWidth="1"/>
    <col min="4" max="4" width="9.7109375" style="1" customWidth="1"/>
    <col min="5" max="5" width="9.42578125" style="1" customWidth="1"/>
    <col min="6" max="6" width="9.28515625" style="1" customWidth="1"/>
    <col min="7" max="7" width="8.7109375" style="1" customWidth="1"/>
    <col min="8" max="8" width="9.28515625" style="1" customWidth="1"/>
    <col min="9" max="9" width="4.85546875" style="1" customWidth="1"/>
    <col min="10" max="12" width="7.7109375" style="1" customWidth="1"/>
    <col min="13" max="256" width="9.140625" style="1"/>
    <col min="257" max="257" width="21.7109375" style="1" customWidth="1"/>
    <col min="258" max="258" width="9.42578125" style="1" customWidth="1"/>
    <col min="259" max="259" width="9.28515625" style="1" customWidth="1"/>
    <col min="260" max="260" width="9.7109375" style="1" customWidth="1"/>
    <col min="261" max="261" width="9.42578125" style="1" customWidth="1"/>
    <col min="262" max="262" width="9.28515625" style="1" customWidth="1"/>
    <col min="263" max="263" width="8.7109375" style="1" customWidth="1"/>
    <col min="264" max="264" width="9.28515625" style="1" customWidth="1"/>
    <col min="265" max="265" width="4.85546875" style="1" customWidth="1"/>
    <col min="266" max="268" width="7.7109375" style="1" customWidth="1"/>
    <col min="269" max="512" width="9.140625" style="1"/>
    <col min="513" max="513" width="21.7109375" style="1" customWidth="1"/>
    <col min="514" max="514" width="9.42578125" style="1" customWidth="1"/>
    <col min="515" max="515" width="9.28515625" style="1" customWidth="1"/>
    <col min="516" max="516" width="9.7109375" style="1" customWidth="1"/>
    <col min="517" max="517" width="9.42578125" style="1" customWidth="1"/>
    <col min="518" max="518" width="9.28515625" style="1" customWidth="1"/>
    <col min="519" max="519" width="8.7109375" style="1" customWidth="1"/>
    <col min="520" max="520" width="9.28515625" style="1" customWidth="1"/>
    <col min="521" max="521" width="4.85546875" style="1" customWidth="1"/>
    <col min="522" max="524" width="7.7109375" style="1" customWidth="1"/>
    <col min="525" max="768" width="9.140625" style="1"/>
    <col min="769" max="769" width="21.7109375" style="1" customWidth="1"/>
    <col min="770" max="770" width="9.42578125" style="1" customWidth="1"/>
    <col min="771" max="771" width="9.28515625" style="1" customWidth="1"/>
    <col min="772" max="772" width="9.7109375" style="1" customWidth="1"/>
    <col min="773" max="773" width="9.42578125" style="1" customWidth="1"/>
    <col min="774" max="774" width="9.28515625" style="1" customWidth="1"/>
    <col min="775" max="775" width="8.7109375" style="1" customWidth="1"/>
    <col min="776" max="776" width="9.28515625" style="1" customWidth="1"/>
    <col min="777" max="777" width="4.85546875" style="1" customWidth="1"/>
    <col min="778" max="780" width="7.7109375" style="1" customWidth="1"/>
    <col min="781" max="1024" width="9.140625" style="1"/>
    <col min="1025" max="1025" width="21.7109375" style="1" customWidth="1"/>
    <col min="1026" max="1026" width="9.42578125" style="1" customWidth="1"/>
    <col min="1027" max="1027" width="9.28515625" style="1" customWidth="1"/>
    <col min="1028" max="1028" width="9.7109375" style="1" customWidth="1"/>
    <col min="1029" max="1029" width="9.42578125" style="1" customWidth="1"/>
    <col min="1030" max="1030" width="9.28515625" style="1" customWidth="1"/>
    <col min="1031" max="1031" width="8.7109375" style="1" customWidth="1"/>
    <col min="1032" max="1032" width="9.28515625" style="1" customWidth="1"/>
    <col min="1033" max="1033" width="4.85546875" style="1" customWidth="1"/>
    <col min="1034" max="1036" width="7.7109375" style="1" customWidth="1"/>
    <col min="1037" max="1280" width="9.140625" style="1"/>
    <col min="1281" max="1281" width="21.7109375" style="1" customWidth="1"/>
    <col min="1282" max="1282" width="9.42578125" style="1" customWidth="1"/>
    <col min="1283" max="1283" width="9.28515625" style="1" customWidth="1"/>
    <col min="1284" max="1284" width="9.7109375" style="1" customWidth="1"/>
    <col min="1285" max="1285" width="9.42578125" style="1" customWidth="1"/>
    <col min="1286" max="1286" width="9.28515625" style="1" customWidth="1"/>
    <col min="1287" max="1287" width="8.7109375" style="1" customWidth="1"/>
    <col min="1288" max="1288" width="9.28515625" style="1" customWidth="1"/>
    <col min="1289" max="1289" width="4.85546875" style="1" customWidth="1"/>
    <col min="1290" max="1292" width="7.7109375" style="1" customWidth="1"/>
    <col min="1293" max="1536" width="9.140625" style="1"/>
    <col min="1537" max="1537" width="21.7109375" style="1" customWidth="1"/>
    <col min="1538" max="1538" width="9.42578125" style="1" customWidth="1"/>
    <col min="1539" max="1539" width="9.28515625" style="1" customWidth="1"/>
    <col min="1540" max="1540" width="9.7109375" style="1" customWidth="1"/>
    <col min="1541" max="1541" width="9.42578125" style="1" customWidth="1"/>
    <col min="1542" max="1542" width="9.28515625" style="1" customWidth="1"/>
    <col min="1543" max="1543" width="8.7109375" style="1" customWidth="1"/>
    <col min="1544" max="1544" width="9.28515625" style="1" customWidth="1"/>
    <col min="1545" max="1545" width="4.85546875" style="1" customWidth="1"/>
    <col min="1546" max="1548" width="7.7109375" style="1" customWidth="1"/>
    <col min="1549" max="1792" width="9.140625" style="1"/>
    <col min="1793" max="1793" width="21.7109375" style="1" customWidth="1"/>
    <col min="1794" max="1794" width="9.42578125" style="1" customWidth="1"/>
    <col min="1795" max="1795" width="9.28515625" style="1" customWidth="1"/>
    <col min="1796" max="1796" width="9.7109375" style="1" customWidth="1"/>
    <col min="1797" max="1797" width="9.42578125" style="1" customWidth="1"/>
    <col min="1798" max="1798" width="9.28515625" style="1" customWidth="1"/>
    <col min="1799" max="1799" width="8.7109375" style="1" customWidth="1"/>
    <col min="1800" max="1800" width="9.28515625" style="1" customWidth="1"/>
    <col min="1801" max="1801" width="4.85546875" style="1" customWidth="1"/>
    <col min="1802" max="1804" width="7.7109375" style="1" customWidth="1"/>
    <col min="1805" max="2048" width="9.140625" style="1"/>
    <col min="2049" max="2049" width="21.7109375" style="1" customWidth="1"/>
    <col min="2050" max="2050" width="9.42578125" style="1" customWidth="1"/>
    <col min="2051" max="2051" width="9.28515625" style="1" customWidth="1"/>
    <col min="2052" max="2052" width="9.7109375" style="1" customWidth="1"/>
    <col min="2053" max="2053" width="9.42578125" style="1" customWidth="1"/>
    <col min="2054" max="2054" width="9.28515625" style="1" customWidth="1"/>
    <col min="2055" max="2055" width="8.7109375" style="1" customWidth="1"/>
    <col min="2056" max="2056" width="9.28515625" style="1" customWidth="1"/>
    <col min="2057" max="2057" width="4.85546875" style="1" customWidth="1"/>
    <col min="2058" max="2060" width="7.7109375" style="1" customWidth="1"/>
    <col min="2061" max="2304" width="9.140625" style="1"/>
    <col min="2305" max="2305" width="21.7109375" style="1" customWidth="1"/>
    <col min="2306" max="2306" width="9.42578125" style="1" customWidth="1"/>
    <col min="2307" max="2307" width="9.28515625" style="1" customWidth="1"/>
    <col min="2308" max="2308" width="9.7109375" style="1" customWidth="1"/>
    <col min="2309" max="2309" width="9.42578125" style="1" customWidth="1"/>
    <col min="2310" max="2310" width="9.28515625" style="1" customWidth="1"/>
    <col min="2311" max="2311" width="8.7109375" style="1" customWidth="1"/>
    <col min="2312" max="2312" width="9.28515625" style="1" customWidth="1"/>
    <col min="2313" max="2313" width="4.85546875" style="1" customWidth="1"/>
    <col min="2314" max="2316" width="7.7109375" style="1" customWidth="1"/>
    <col min="2317" max="2560" width="9.140625" style="1"/>
    <col min="2561" max="2561" width="21.7109375" style="1" customWidth="1"/>
    <col min="2562" max="2562" width="9.42578125" style="1" customWidth="1"/>
    <col min="2563" max="2563" width="9.28515625" style="1" customWidth="1"/>
    <col min="2564" max="2564" width="9.7109375" style="1" customWidth="1"/>
    <col min="2565" max="2565" width="9.42578125" style="1" customWidth="1"/>
    <col min="2566" max="2566" width="9.28515625" style="1" customWidth="1"/>
    <col min="2567" max="2567" width="8.7109375" style="1" customWidth="1"/>
    <col min="2568" max="2568" width="9.28515625" style="1" customWidth="1"/>
    <col min="2569" max="2569" width="4.85546875" style="1" customWidth="1"/>
    <col min="2570" max="2572" width="7.7109375" style="1" customWidth="1"/>
    <col min="2573" max="2816" width="9.140625" style="1"/>
    <col min="2817" max="2817" width="21.7109375" style="1" customWidth="1"/>
    <col min="2818" max="2818" width="9.42578125" style="1" customWidth="1"/>
    <col min="2819" max="2819" width="9.28515625" style="1" customWidth="1"/>
    <col min="2820" max="2820" width="9.7109375" style="1" customWidth="1"/>
    <col min="2821" max="2821" width="9.42578125" style="1" customWidth="1"/>
    <col min="2822" max="2822" width="9.28515625" style="1" customWidth="1"/>
    <col min="2823" max="2823" width="8.7109375" style="1" customWidth="1"/>
    <col min="2824" max="2824" width="9.28515625" style="1" customWidth="1"/>
    <col min="2825" max="2825" width="4.85546875" style="1" customWidth="1"/>
    <col min="2826" max="2828" width="7.7109375" style="1" customWidth="1"/>
    <col min="2829" max="3072" width="9.140625" style="1"/>
    <col min="3073" max="3073" width="21.7109375" style="1" customWidth="1"/>
    <col min="3074" max="3074" width="9.42578125" style="1" customWidth="1"/>
    <col min="3075" max="3075" width="9.28515625" style="1" customWidth="1"/>
    <col min="3076" max="3076" width="9.7109375" style="1" customWidth="1"/>
    <col min="3077" max="3077" width="9.42578125" style="1" customWidth="1"/>
    <col min="3078" max="3078" width="9.28515625" style="1" customWidth="1"/>
    <col min="3079" max="3079" width="8.7109375" style="1" customWidth="1"/>
    <col min="3080" max="3080" width="9.28515625" style="1" customWidth="1"/>
    <col min="3081" max="3081" width="4.85546875" style="1" customWidth="1"/>
    <col min="3082" max="3084" width="7.7109375" style="1" customWidth="1"/>
    <col min="3085" max="3328" width="9.140625" style="1"/>
    <col min="3329" max="3329" width="21.7109375" style="1" customWidth="1"/>
    <col min="3330" max="3330" width="9.42578125" style="1" customWidth="1"/>
    <col min="3331" max="3331" width="9.28515625" style="1" customWidth="1"/>
    <col min="3332" max="3332" width="9.7109375" style="1" customWidth="1"/>
    <col min="3333" max="3333" width="9.42578125" style="1" customWidth="1"/>
    <col min="3334" max="3334" width="9.28515625" style="1" customWidth="1"/>
    <col min="3335" max="3335" width="8.7109375" style="1" customWidth="1"/>
    <col min="3336" max="3336" width="9.28515625" style="1" customWidth="1"/>
    <col min="3337" max="3337" width="4.85546875" style="1" customWidth="1"/>
    <col min="3338" max="3340" width="7.7109375" style="1" customWidth="1"/>
    <col min="3341" max="3584" width="9.140625" style="1"/>
    <col min="3585" max="3585" width="21.7109375" style="1" customWidth="1"/>
    <col min="3586" max="3586" width="9.42578125" style="1" customWidth="1"/>
    <col min="3587" max="3587" width="9.28515625" style="1" customWidth="1"/>
    <col min="3588" max="3588" width="9.7109375" style="1" customWidth="1"/>
    <col min="3589" max="3589" width="9.42578125" style="1" customWidth="1"/>
    <col min="3590" max="3590" width="9.28515625" style="1" customWidth="1"/>
    <col min="3591" max="3591" width="8.7109375" style="1" customWidth="1"/>
    <col min="3592" max="3592" width="9.28515625" style="1" customWidth="1"/>
    <col min="3593" max="3593" width="4.85546875" style="1" customWidth="1"/>
    <col min="3594" max="3596" width="7.7109375" style="1" customWidth="1"/>
    <col min="3597" max="3840" width="9.140625" style="1"/>
    <col min="3841" max="3841" width="21.7109375" style="1" customWidth="1"/>
    <col min="3842" max="3842" width="9.42578125" style="1" customWidth="1"/>
    <col min="3843" max="3843" width="9.28515625" style="1" customWidth="1"/>
    <col min="3844" max="3844" width="9.7109375" style="1" customWidth="1"/>
    <col min="3845" max="3845" width="9.42578125" style="1" customWidth="1"/>
    <col min="3846" max="3846" width="9.28515625" style="1" customWidth="1"/>
    <col min="3847" max="3847" width="8.7109375" style="1" customWidth="1"/>
    <col min="3848" max="3848" width="9.28515625" style="1" customWidth="1"/>
    <col min="3849" max="3849" width="4.85546875" style="1" customWidth="1"/>
    <col min="3850" max="3852" width="7.7109375" style="1" customWidth="1"/>
    <col min="3853" max="4096" width="9.140625" style="1"/>
    <col min="4097" max="4097" width="21.7109375" style="1" customWidth="1"/>
    <col min="4098" max="4098" width="9.42578125" style="1" customWidth="1"/>
    <col min="4099" max="4099" width="9.28515625" style="1" customWidth="1"/>
    <col min="4100" max="4100" width="9.7109375" style="1" customWidth="1"/>
    <col min="4101" max="4101" width="9.42578125" style="1" customWidth="1"/>
    <col min="4102" max="4102" width="9.28515625" style="1" customWidth="1"/>
    <col min="4103" max="4103" width="8.7109375" style="1" customWidth="1"/>
    <col min="4104" max="4104" width="9.28515625" style="1" customWidth="1"/>
    <col min="4105" max="4105" width="4.85546875" style="1" customWidth="1"/>
    <col min="4106" max="4108" width="7.7109375" style="1" customWidth="1"/>
    <col min="4109" max="4352" width="9.140625" style="1"/>
    <col min="4353" max="4353" width="21.7109375" style="1" customWidth="1"/>
    <col min="4354" max="4354" width="9.42578125" style="1" customWidth="1"/>
    <col min="4355" max="4355" width="9.28515625" style="1" customWidth="1"/>
    <col min="4356" max="4356" width="9.7109375" style="1" customWidth="1"/>
    <col min="4357" max="4357" width="9.42578125" style="1" customWidth="1"/>
    <col min="4358" max="4358" width="9.28515625" style="1" customWidth="1"/>
    <col min="4359" max="4359" width="8.7109375" style="1" customWidth="1"/>
    <col min="4360" max="4360" width="9.28515625" style="1" customWidth="1"/>
    <col min="4361" max="4361" width="4.85546875" style="1" customWidth="1"/>
    <col min="4362" max="4364" width="7.7109375" style="1" customWidth="1"/>
    <col min="4365" max="4608" width="9.140625" style="1"/>
    <col min="4609" max="4609" width="21.7109375" style="1" customWidth="1"/>
    <col min="4610" max="4610" width="9.42578125" style="1" customWidth="1"/>
    <col min="4611" max="4611" width="9.28515625" style="1" customWidth="1"/>
    <col min="4612" max="4612" width="9.7109375" style="1" customWidth="1"/>
    <col min="4613" max="4613" width="9.42578125" style="1" customWidth="1"/>
    <col min="4614" max="4614" width="9.28515625" style="1" customWidth="1"/>
    <col min="4615" max="4615" width="8.7109375" style="1" customWidth="1"/>
    <col min="4616" max="4616" width="9.28515625" style="1" customWidth="1"/>
    <col min="4617" max="4617" width="4.85546875" style="1" customWidth="1"/>
    <col min="4618" max="4620" width="7.7109375" style="1" customWidth="1"/>
    <col min="4621" max="4864" width="9.140625" style="1"/>
    <col min="4865" max="4865" width="21.7109375" style="1" customWidth="1"/>
    <col min="4866" max="4866" width="9.42578125" style="1" customWidth="1"/>
    <col min="4867" max="4867" width="9.28515625" style="1" customWidth="1"/>
    <col min="4868" max="4868" width="9.7109375" style="1" customWidth="1"/>
    <col min="4869" max="4869" width="9.42578125" style="1" customWidth="1"/>
    <col min="4870" max="4870" width="9.28515625" style="1" customWidth="1"/>
    <col min="4871" max="4871" width="8.7109375" style="1" customWidth="1"/>
    <col min="4872" max="4872" width="9.28515625" style="1" customWidth="1"/>
    <col min="4873" max="4873" width="4.85546875" style="1" customWidth="1"/>
    <col min="4874" max="4876" width="7.7109375" style="1" customWidth="1"/>
    <col min="4877" max="5120" width="9.140625" style="1"/>
    <col min="5121" max="5121" width="21.7109375" style="1" customWidth="1"/>
    <col min="5122" max="5122" width="9.42578125" style="1" customWidth="1"/>
    <col min="5123" max="5123" width="9.28515625" style="1" customWidth="1"/>
    <col min="5124" max="5124" width="9.7109375" style="1" customWidth="1"/>
    <col min="5125" max="5125" width="9.42578125" style="1" customWidth="1"/>
    <col min="5126" max="5126" width="9.28515625" style="1" customWidth="1"/>
    <col min="5127" max="5127" width="8.7109375" style="1" customWidth="1"/>
    <col min="5128" max="5128" width="9.28515625" style="1" customWidth="1"/>
    <col min="5129" max="5129" width="4.85546875" style="1" customWidth="1"/>
    <col min="5130" max="5132" width="7.7109375" style="1" customWidth="1"/>
    <col min="5133" max="5376" width="9.140625" style="1"/>
    <col min="5377" max="5377" width="21.7109375" style="1" customWidth="1"/>
    <col min="5378" max="5378" width="9.42578125" style="1" customWidth="1"/>
    <col min="5379" max="5379" width="9.28515625" style="1" customWidth="1"/>
    <col min="5380" max="5380" width="9.7109375" style="1" customWidth="1"/>
    <col min="5381" max="5381" width="9.42578125" style="1" customWidth="1"/>
    <col min="5382" max="5382" width="9.28515625" style="1" customWidth="1"/>
    <col min="5383" max="5383" width="8.7109375" style="1" customWidth="1"/>
    <col min="5384" max="5384" width="9.28515625" style="1" customWidth="1"/>
    <col min="5385" max="5385" width="4.85546875" style="1" customWidth="1"/>
    <col min="5386" max="5388" width="7.7109375" style="1" customWidth="1"/>
    <col min="5389" max="5632" width="9.140625" style="1"/>
    <col min="5633" max="5633" width="21.7109375" style="1" customWidth="1"/>
    <col min="5634" max="5634" width="9.42578125" style="1" customWidth="1"/>
    <col min="5635" max="5635" width="9.28515625" style="1" customWidth="1"/>
    <col min="5636" max="5636" width="9.7109375" style="1" customWidth="1"/>
    <col min="5637" max="5637" width="9.42578125" style="1" customWidth="1"/>
    <col min="5638" max="5638" width="9.28515625" style="1" customWidth="1"/>
    <col min="5639" max="5639" width="8.7109375" style="1" customWidth="1"/>
    <col min="5640" max="5640" width="9.28515625" style="1" customWidth="1"/>
    <col min="5641" max="5641" width="4.85546875" style="1" customWidth="1"/>
    <col min="5642" max="5644" width="7.7109375" style="1" customWidth="1"/>
    <col min="5645" max="5888" width="9.140625" style="1"/>
    <col min="5889" max="5889" width="21.7109375" style="1" customWidth="1"/>
    <col min="5890" max="5890" width="9.42578125" style="1" customWidth="1"/>
    <col min="5891" max="5891" width="9.28515625" style="1" customWidth="1"/>
    <col min="5892" max="5892" width="9.7109375" style="1" customWidth="1"/>
    <col min="5893" max="5893" width="9.42578125" style="1" customWidth="1"/>
    <col min="5894" max="5894" width="9.28515625" style="1" customWidth="1"/>
    <col min="5895" max="5895" width="8.7109375" style="1" customWidth="1"/>
    <col min="5896" max="5896" width="9.28515625" style="1" customWidth="1"/>
    <col min="5897" max="5897" width="4.85546875" style="1" customWidth="1"/>
    <col min="5898" max="5900" width="7.7109375" style="1" customWidth="1"/>
    <col min="5901" max="6144" width="9.140625" style="1"/>
    <col min="6145" max="6145" width="21.7109375" style="1" customWidth="1"/>
    <col min="6146" max="6146" width="9.42578125" style="1" customWidth="1"/>
    <col min="6147" max="6147" width="9.28515625" style="1" customWidth="1"/>
    <col min="6148" max="6148" width="9.7109375" style="1" customWidth="1"/>
    <col min="6149" max="6149" width="9.42578125" style="1" customWidth="1"/>
    <col min="6150" max="6150" width="9.28515625" style="1" customWidth="1"/>
    <col min="6151" max="6151" width="8.7109375" style="1" customWidth="1"/>
    <col min="6152" max="6152" width="9.28515625" style="1" customWidth="1"/>
    <col min="6153" max="6153" width="4.85546875" style="1" customWidth="1"/>
    <col min="6154" max="6156" width="7.7109375" style="1" customWidth="1"/>
    <col min="6157" max="6400" width="9.140625" style="1"/>
    <col min="6401" max="6401" width="21.7109375" style="1" customWidth="1"/>
    <col min="6402" max="6402" width="9.42578125" style="1" customWidth="1"/>
    <col min="6403" max="6403" width="9.28515625" style="1" customWidth="1"/>
    <col min="6404" max="6404" width="9.7109375" style="1" customWidth="1"/>
    <col min="6405" max="6405" width="9.42578125" style="1" customWidth="1"/>
    <col min="6406" max="6406" width="9.28515625" style="1" customWidth="1"/>
    <col min="6407" max="6407" width="8.7109375" style="1" customWidth="1"/>
    <col min="6408" max="6408" width="9.28515625" style="1" customWidth="1"/>
    <col min="6409" max="6409" width="4.85546875" style="1" customWidth="1"/>
    <col min="6410" max="6412" width="7.7109375" style="1" customWidth="1"/>
    <col min="6413" max="6656" width="9.140625" style="1"/>
    <col min="6657" max="6657" width="21.7109375" style="1" customWidth="1"/>
    <col min="6658" max="6658" width="9.42578125" style="1" customWidth="1"/>
    <col min="6659" max="6659" width="9.28515625" style="1" customWidth="1"/>
    <col min="6660" max="6660" width="9.7109375" style="1" customWidth="1"/>
    <col min="6661" max="6661" width="9.42578125" style="1" customWidth="1"/>
    <col min="6662" max="6662" width="9.28515625" style="1" customWidth="1"/>
    <col min="6663" max="6663" width="8.7109375" style="1" customWidth="1"/>
    <col min="6664" max="6664" width="9.28515625" style="1" customWidth="1"/>
    <col min="6665" max="6665" width="4.85546875" style="1" customWidth="1"/>
    <col min="6666" max="6668" width="7.7109375" style="1" customWidth="1"/>
    <col min="6669" max="6912" width="9.140625" style="1"/>
    <col min="6913" max="6913" width="21.7109375" style="1" customWidth="1"/>
    <col min="6914" max="6914" width="9.42578125" style="1" customWidth="1"/>
    <col min="6915" max="6915" width="9.28515625" style="1" customWidth="1"/>
    <col min="6916" max="6916" width="9.7109375" style="1" customWidth="1"/>
    <col min="6917" max="6917" width="9.42578125" style="1" customWidth="1"/>
    <col min="6918" max="6918" width="9.28515625" style="1" customWidth="1"/>
    <col min="6919" max="6919" width="8.7109375" style="1" customWidth="1"/>
    <col min="6920" max="6920" width="9.28515625" style="1" customWidth="1"/>
    <col min="6921" max="6921" width="4.85546875" style="1" customWidth="1"/>
    <col min="6922" max="6924" width="7.7109375" style="1" customWidth="1"/>
    <col min="6925" max="7168" width="9.140625" style="1"/>
    <col min="7169" max="7169" width="21.7109375" style="1" customWidth="1"/>
    <col min="7170" max="7170" width="9.42578125" style="1" customWidth="1"/>
    <col min="7171" max="7171" width="9.28515625" style="1" customWidth="1"/>
    <col min="7172" max="7172" width="9.7109375" style="1" customWidth="1"/>
    <col min="7173" max="7173" width="9.42578125" style="1" customWidth="1"/>
    <col min="7174" max="7174" width="9.28515625" style="1" customWidth="1"/>
    <col min="7175" max="7175" width="8.7109375" style="1" customWidth="1"/>
    <col min="7176" max="7176" width="9.28515625" style="1" customWidth="1"/>
    <col min="7177" max="7177" width="4.85546875" style="1" customWidth="1"/>
    <col min="7178" max="7180" width="7.7109375" style="1" customWidth="1"/>
    <col min="7181" max="7424" width="9.140625" style="1"/>
    <col min="7425" max="7425" width="21.7109375" style="1" customWidth="1"/>
    <col min="7426" max="7426" width="9.42578125" style="1" customWidth="1"/>
    <col min="7427" max="7427" width="9.28515625" style="1" customWidth="1"/>
    <col min="7428" max="7428" width="9.7109375" style="1" customWidth="1"/>
    <col min="7429" max="7429" width="9.42578125" style="1" customWidth="1"/>
    <col min="7430" max="7430" width="9.28515625" style="1" customWidth="1"/>
    <col min="7431" max="7431" width="8.7109375" style="1" customWidth="1"/>
    <col min="7432" max="7432" width="9.28515625" style="1" customWidth="1"/>
    <col min="7433" max="7433" width="4.85546875" style="1" customWidth="1"/>
    <col min="7434" max="7436" width="7.7109375" style="1" customWidth="1"/>
    <col min="7437" max="7680" width="9.140625" style="1"/>
    <col min="7681" max="7681" width="21.7109375" style="1" customWidth="1"/>
    <col min="7682" max="7682" width="9.42578125" style="1" customWidth="1"/>
    <col min="7683" max="7683" width="9.28515625" style="1" customWidth="1"/>
    <col min="7684" max="7684" width="9.7109375" style="1" customWidth="1"/>
    <col min="7685" max="7685" width="9.42578125" style="1" customWidth="1"/>
    <col min="7686" max="7686" width="9.28515625" style="1" customWidth="1"/>
    <col min="7687" max="7687" width="8.7109375" style="1" customWidth="1"/>
    <col min="7688" max="7688" width="9.28515625" style="1" customWidth="1"/>
    <col min="7689" max="7689" width="4.85546875" style="1" customWidth="1"/>
    <col min="7690" max="7692" width="7.7109375" style="1" customWidth="1"/>
    <col min="7693" max="7936" width="9.140625" style="1"/>
    <col min="7937" max="7937" width="21.7109375" style="1" customWidth="1"/>
    <col min="7938" max="7938" width="9.42578125" style="1" customWidth="1"/>
    <col min="7939" max="7939" width="9.28515625" style="1" customWidth="1"/>
    <col min="7940" max="7940" width="9.7109375" style="1" customWidth="1"/>
    <col min="7941" max="7941" width="9.42578125" style="1" customWidth="1"/>
    <col min="7942" max="7942" width="9.28515625" style="1" customWidth="1"/>
    <col min="7943" max="7943" width="8.7109375" style="1" customWidth="1"/>
    <col min="7944" max="7944" width="9.28515625" style="1" customWidth="1"/>
    <col min="7945" max="7945" width="4.85546875" style="1" customWidth="1"/>
    <col min="7946" max="7948" width="7.7109375" style="1" customWidth="1"/>
    <col min="7949" max="8192" width="9.140625" style="1"/>
    <col min="8193" max="8193" width="21.7109375" style="1" customWidth="1"/>
    <col min="8194" max="8194" width="9.42578125" style="1" customWidth="1"/>
    <col min="8195" max="8195" width="9.28515625" style="1" customWidth="1"/>
    <col min="8196" max="8196" width="9.7109375" style="1" customWidth="1"/>
    <col min="8197" max="8197" width="9.42578125" style="1" customWidth="1"/>
    <col min="8198" max="8198" width="9.28515625" style="1" customWidth="1"/>
    <col min="8199" max="8199" width="8.7109375" style="1" customWidth="1"/>
    <col min="8200" max="8200" width="9.28515625" style="1" customWidth="1"/>
    <col min="8201" max="8201" width="4.85546875" style="1" customWidth="1"/>
    <col min="8202" max="8204" width="7.7109375" style="1" customWidth="1"/>
    <col min="8205" max="8448" width="9.140625" style="1"/>
    <col min="8449" max="8449" width="21.7109375" style="1" customWidth="1"/>
    <col min="8450" max="8450" width="9.42578125" style="1" customWidth="1"/>
    <col min="8451" max="8451" width="9.28515625" style="1" customWidth="1"/>
    <col min="8452" max="8452" width="9.7109375" style="1" customWidth="1"/>
    <col min="8453" max="8453" width="9.42578125" style="1" customWidth="1"/>
    <col min="8454" max="8454" width="9.28515625" style="1" customWidth="1"/>
    <col min="8455" max="8455" width="8.7109375" style="1" customWidth="1"/>
    <col min="8456" max="8456" width="9.28515625" style="1" customWidth="1"/>
    <col min="8457" max="8457" width="4.85546875" style="1" customWidth="1"/>
    <col min="8458" max="8460" width="7.7109375" style="1" customWidth="1"/>
    <col min="8461" max="8704" width="9.140625" style="1"/>
    <col min="8705" max="8705" width="21.7109375" style="1" customWidth="1"/>
    <col min="8706" max="8706" width="9.42578125" style="1" customWidth="1"/>
    <col min="8707" max="8707" width="9.28515625" style="1" customWidth="1"/>
    <col min="8708" max="8708" width="9.7109375" style="1" customWidth="1"/>
    <col min="8709" max="8709" width="9.42578125" style="1" customWidth="1"/>
    <col min="8710" max="8710" width="9.28515625" style="1" customWidth="1"/>
    <col min="8711" max="8711" width="8.7109375" style="1" customWidth="1"/>
    <col min="8712" max="8712" width="9.28515625" style="1" customWidth="1"/>
    <col min="8713" max="8713" width="4.85546875" style="1" customWidth="1"/>
    <col min="8714" max="8716" width="7.7109375" style="1" customWidth="1"/>
    <col min="8717" max="8960" width="9.140625" style="1"/>
    <col min="8961" max="8961" width="21.7109375" style="1" customWidth="1"/>
    <col min="8962" max="8962" width="9.42578125" style="1" customWidth="1"/>
    <col min="8963" max="8963" width="9.28515625" style="1" customWidth="1"/>
    <col min="8964" max="8964" width="9.7109375" style="1" customWidth="1"/>
    <col min="8965" max="8965" width="9.42578125" style="1" customWidth="1"/>
    <col min="8966" max="8966" width="9.28515625" style="1" customWidth="1"/>
    <col min="8967" max="8967" width="8.7109375" style="1" customWidth="1"/>
    <col min="8968" max="8968" width="9.28515625" style="1" customWidth="1"/>
    <col min="8969" max="8969" width="4.85546875" style="1" customWidth="1"/>
    <col min="8970" max="8972" width="7.7109375" style="1" customWidth="1"/>
    <col min="8973" max="9216" width="9.140625" style="1"/>
    <col min="9217" max="9217" width="21.7109375" style="1" customWidth="1"/>
    <col min="9218" max="9218" width="9.42578125" style="1" customWidth="1"/>
    <col min="9219" max="9219" width="9.28515625" style="1" customWidth="1"/>
    <col min="9220" max="9220" width="9.7109375" style="1" customWidth="1"/>
    <col min="9221" max="9221" width="9.42578125" style="1" customWidth="1"/>
    <col min="9222" max="9222" width="9.28515625" style="1" customWidth="1"/>
    <col min="9223" max="9223" width="8.7109375" style="1" customWidth="1"/>
    <col min="9224" max="9224" width="9.28515625" style="1" customWidth="1"/>
    <col min="9225" max="9225" width="4.85546875" style="1" customWidth="1"/>
    <col min="9226" max="9228" width="7.7109375" style="1" customWidth="1"/>
    <col min="9229" max="9472" width="9.140625" style="1"/>
    <col min="9473" max="9473" width="21.7109375" style="1" customWidth="1"/>
    <col min="9474" max="9474" width="9.42578125" style="1" customWidth="1"/>
    <col min="9475" max="9475" width="9.28515625" style="1" customWidth="1"/>
    <col min="9476" max="9476" width="9.7109375" style="1" customWidth="1"/>
    <col min="9477" max="9477" width="9.42578125" style="1" customWidth="1"/>
    <col min="9478" max="9478" width="9.28515625" style="1" customWidth="1"/>
    <col min="9479" max="9479" width="8.7109375" style="1" customWidth="1"/>
    <col min="9480" max="9480" width="9.28515625" style="1" customWidth="1"/>
    <col min="9481" max="9481" width="4.85546875" style="1" customWidth="1"/>
    <col min="9482" max="9484" width="7.7109375" style="1" customWidth="1"/>
    <col min="9485" max="9728" width="9.140625" style="1"/>
    <col min="9729" max="9729" width="21.7109375" style="1" customWidth="1"/>
    <col min="9730" max="9730" width="9.42578125" style="1" customWidth="1"/>
    <col min="9731" max="9731" width="9.28515625" style="1" customWidth="1"/>
    <col min="9732" max="9732" width="9.7109375" style="1" customWidth="1"/>
    <col min="9733" max="9733" width="9.42578125" style="1" customWidth="1"/>
    <col min="9734" max="9734" width="9.28515625" style="1" customWidth="1"/>
    <col min="9735" max="9735" width="8.7109375" style="1" customWidth="1"/>
    <col min="9736" max="9736" width="9.28515625" style="1" customWidth="1"/>
    <col min="9737" max="9737" width="4.85546875" style="1" customWidth="1"/>
    <col min="9738" max="9740" width="7.7109375" style="1" customWidth="1"/>
    <col min="9741" max="9984" width="9.140625" style="1"/>
    <col min="9985" max="9985" width="21.7109375" style="1" customWidth="1"/>
    <col min="9986" max="9986" width="9.42578125" style="1" customWidth="1"/>
    <col min="9987" max="9987" width="9.28515625" style="1" customWidth="1"/>
    <col min="9988" max="9988" width="9.7109375" style="1" customWidth="1"/>
    <col min="9989" max="9989" width="9.42578125" style="1" customWidth="1"/>
    <col min="9990" max="9990" width="9.28515625" style="1" customWidth="1"/>
    <col min="9991" max="9991" width="8.7109375" style="1" customWidth="1"/>
    <col min="9992" max="9992" width="9.28515625" style="1" customWidth="1"/>
    <col min="9993" max="9993" width="4.85546875" style="1" customWidth="1"/>
    <col min="9994" max="9996" width="7.7109375" style="1" customWidth="1"/>
    <col min="9997" max="10240" width="9.140625" style="1"/>
    <col min="10241" max="10241" width="21.7109375" style="1" customWidth="1"/>
    <col min="10242" max="10242" width="9.42578125" style="1" customWidth="1"/>
    <col min="10243" max="10243" width="9.28515625" style="1" customWidth="1"/>
    <col min="10244" max="10244" width="9.7109375" style="1" customWidth="1"/>
    <col min="10245" max="10245" width="9.42578125" style="1" customWidth="1"/>
    <col min="10246" max="10246" width="9.28515625" style="1" customWidth="1"/>
    <col min="10247" max="10247" width="8.7109375" style="1" customWidth="1"/>
    <col min="10248" max="10248" width="9.28515625" style="1" customWidth="1"/>
    <col min="10249" max="10249" width="4.85546875" style="1" customWidth="1"/>
    <col min="10250" max="10252" width="7.7109375" style="1" customWidth="1"/>
    <col min="10253" max="10496" width="9.140625" style="1"/>
    <col min="10497" max="10497" width="21.7109375" style="1" customWidth="1"/>
    <col min="10498" max="10498" width="9.42578125" style="1" customWidth="1"/>
    <col min="10499" max="10499" width="9.28515625" style="1" customWidth="1"/>
    <col min="10500" max="10500" width="9.7109375" style="1" customWidth="1"/>
    <col min="10501" max="10501" width="9.42578125" style="1" customWidth="1"/>
    <col min="10502" max="10502" width="9.28515625" style="1" customWidth="1"/>
    <col min="10503" max="10503" width="8.7109375" style="1" customWidth="1"/>
    <col min="10504" max="10504" width="9.28515625" style="1" customWidth="1"/>
    <col min="10505" max="10505" width="4.85546875" style="1" customWidth="1"/>
    <col min="10506" max="10508" width="7.7109375" style="1" customWidth="1"/>
    <col min="10509" max="10752" width="9.140625" style="1"/>
    <col min="10753" max="10753" width="21.7109375" style="1" customWidth="1"/>
    <col min="10754" max="10754" width="9.42578125" style="1" customWidth="1"/>
    <col min="10755" max="10755" width="9.28515625" style="1" customWidth="1"/>
    <col min="10756" max="10756" width="9.7109375" style="1" customWidth="1"/>
    <col min="10757" max="10757" width="9.42578125" style="1" customWidth="1"/>
    <col min="10758" max="10758" width="9.28515625" style="1" customWidth="1"/>
    <col min="10759" max="10759" width="8.7109375" style="1" customWidth="1"/>
    <col min="10760" max="10760" width="9.28515625" style="1" customWidth="1"/>
    <col min="10761" max="10761" width="4.85546875" style="1" customWidth="1"/>
    <col min="10762" max="10764" width="7.7109375" style="1" customWidth="1"/>
    <col min="10765" max="11008" width="9.140625" style="1"/>
    <col min="11009" max="11009" width="21.7109375" style="1" customWidth="1"/>
    <col min="11010" max="11010" width="9.42578125" style="1" customWidth="1"/>
    <col min="11011" max="11011" width="9.28515625" style="1" customWidth="1"/>
    <col min="11012" max="11012" width="9.7109375" style="1" customWidth="1"/>
    <col min="11013" max="11013" width="9.42578125" style="1" customWidth="1"/>
    <col min="11014" max="11014" width="9.28515625" style="1" customWidth="1"/>
    <col min="11015" max="11015" width="8.7109375" style="1" customWidth="1"/>
    <col min="11016" max="11016" width="9.28515625" style="1" customWidth="1"/>
    <col min="11017" max="11017" width="4.85546875" style="1" customWidth="1"/>
    <col min="11018" max="11020" width="7.7109375" style="1" customWidth="1"/>
    <col min="11021" max="11264" width="9.140625" style="1"/>
    <col min="11265" max="11265" width="21.7109375" style="1" customWidth="1"/>
    <col min="11266" max="11266" width="9.42578125" style="1" customWidth="1"/>
    <col min="11267" max="11267" width="9.28515625" style="1" customWidth="1"/>
    <col min="11268" max="11268" width="9.7109375" style="1" customWidth="1"/>
    <col min="11269" max="11269" width="9.42578125" style="1" customWidth="1"/>
    <col min="11270" max="11270" width="9.28515625" style="1" customWidth="1"/>
    <col min="11271" max="11271" width="8.7109375" style="1" customWidth="1"/>
    <col min="11272" max="11272" width="9.28515625" style="1" customWidth="1"/>
    <col min="11273" max="11273" width="4.85546875" style="1" customWidth="1"/>
    <col min="11274" max="11276" width="7.7109375" style="1" customWidth="1"/>
    <col min="11277" max="11520" width="9.140625" style="1"/>
    <col min="11521" max="11521" width="21.7109375" style="1" customWidth="1"/>
    <col min="11522" max="11522" width="9.42578125" style="1" customWidth="1"/>
    <col min="11523" max="11523" width="9.28515625" style="1" customWidth="1"/>
    <col min="11524" max="11524" width="9.7109375" style="1" customWidth="1"/>
    <col min="11525" max="11525" width="9.42578125" style="1" customWidth="1"/>
    <col min="11526" max="11526" width="9.28515625" style="1" customWidth="1"/>
    <col min="11527" max="11527" width="8.7109375" style="1" customWidth="1"/>
    <col min="11528" max="11528" width="9.28515625" style="1" customWidth="1"/>
    <col min="11529" max="11529" width="4.85546875" style="1" customWidth="1"/>
    <col min="11530" max="11532" width="7.7109375" style="1" customWidth="1"/>
    <col min="11533" max="11776" width="9.140625" style="1"/>
    <col min="11777" max="11777" width="21.7109375" style="1" customWidth="1"/>
    <col min="11778" max="11778" width="9.42578125" style="1" customWidth="1"/>
    <col min="11779" max="11779" width="9.28515625" style="1" customWidth="1"/>
    <col min="11780" max="11780" width="9.7109375" style="1" customWidth="1"/>
    <col min="11781" max="11781" width="9.42578125" style="1" customWidth="1"/>
    <col min="11782" max="11782" width="9.28515625" style="1" customWidth="1"/>
    <col min="11783" max="11783" width="8.7109375" style="1" customWidth="1"/>
    <col min="11784" max="11784" width="9.28515625" style="1" customWidth="1"/>
    <col min="11785" max="11785" width="4.85546875" style="1" customWidth="1"/>
    <col min="11786" max="11788" width="7.7109375" style="1" customWidth="1"/>
    <col min="11789" max="12032" width="9.140625" style="1"/>
    <col min="12033" max="12033" width="21.7109375" style="1" customWidth="1"/>
    <col min="12034" max="12034" width="9.42578125" style="1" customWidth="1"/>
    <col min="12035" max="12035" width="9.28515625" style="1" customWidth="1"/>
    <col min="12036" max="12036" width="9.7109375" style="1" customWidth="1"/>
    <col min="12037" max="12037" width="9.42578125" style="1" customWidth="1"/>
    <col min="12038" max="12038" width="9.28515625" style="1" customWidth="1"/>
    <col min="12039" max="12039" width="8.7109375" style="1" customWidth="1"/>
    <col min="12040" max="12040" width="9.28515625" style="1" customWidth="1"/>
    <col min="12041" max="12041" width="4.85546875" style="1" customWidth="1"/>
    <col min="12042" max="12044" width="7.7109375" style="1" customWidth="1"/>
    <col min="12045" max="12288" width="9.140625" style="1"/>
    <col min="12289" max="12289" width="21.7109375" style="1" customWidth="1"/>
    <col min="12290" max="12290" width="9.42578125" style="1" customWidth="1"/>
    <col min="12291" max="12291" width="9.28515625" style="1" customWidth="1"/>
    <col min="12292" max="12292" width="9.7109375" style="1" customWidth="1"/>
    <col min="12293" max="12293" width="9.42578125" style="1" customWidth="1"/>
    <col min="12294" max="12294" width="9.28515625" style="1" customWidth="1"/>
    <col min="12295" max="12295" width="8.7109375" style="1" customWidth="1"/>
    <col min="12296" max="12296" width="9.28515625" style="1" customWidth="1"/>
    <col min="12297" max="12297" width="4.85546875" style="1" customWidth="1"/>
    <col min="12298" max="12300" width="7.7109375" style="1" customWidth="1"/>
    <col min="12301" max="12544" width="9.140625" style="1"/>
    <col min="12545" max="12545" width="21.7109375" style="1" customWidth="1"/>
    <col min="12546" max="12546" width="9.42578125" style="1" customWidth="1"/>
    <col min="12547" max="12547" width="9.28515625" style="1" customWidth="1"/>
    <col min="12548" max="12548" width="9.7109375" style="1" customWidth="1"/>
    <col min="12549" max="12549" width="9.42578125" style="1" customWidth="1"/>
    <col min="12550" max="12550" width="9.28515625" style="1" customWidth="1"/>
    <col min="12551" max="12551" width="8.7109375" style="1" customWidth="1"/>
    <col min="12552" max="12552" width="9.28515625" style="1" customWidth="1"/>
    <col min="12553" max="12553" width="4.85546875" style="1" customWidth="1"/>
    <col min="12554" max="12556" width="7.7109375" style="1" customWidth="1"/>
    <col min="12557" max="12800" width="9.140625" style="1"/>
    <col min="12801" max="12801" width="21.7109375" style="1" customWidth="1"/>
    <col min="12802" max="12802" width="9.42578125" style="1" customWidth="1"/>
    <col min="12803" max="12803" width="9.28515625" style="1" customWidth="1"/>
    <col min="12804" max="12804" width="9.7109375" style="1" customWidth="1"/>
    <col min="12805" max="12805" width="9.42578125" style="1" customWidth="1"/>
    <col min="12806" max="12806" width="9.28515625" style="1" customWidth="1"/>
    <col min="12807" max="12807" width="8.7109375" style="1" customWidth="1"/>
    <col min="12808" max="12808" width="9.28515625" style="1" customWidth="1"/>
    <col min="12809" max="12809" width="4.85546875" style="1" customWidth="1"/>
    <col min="12810" max="12812" width="7.7109375" style="1" customWidth="1"/>
    <col min="12813" max="13056" width="9.140625" style="1"/>
    <col min="13057" max="13057" width="21.7109375" style="1" customWidth="1"/>
    <col min="13058" max="13058" width="9.42578125" style="1" customWidth="1"/>
    <col min="13059" max="13059" width="9.28515625" style="1" customWidth="1"/>
    <col min="13060" max="13060" width="9.7109375" style="1" customWidth="1"/>
    <col min="13061" max="13061" width="9.42578125" style="1" customWidth="1"/>
    <col min="13062" max="13062" width="9.28515625" style="1" customWidth="1"/>
    <col min="13063" max="13063" width="8.7109375" style="1" customWidth="1"/>
    <col min="13064" max="13064" width="9.28515625" style="1" customWidth="1"/>
    <col min="13065" max="13065" width="4.85546875" style="1" customWidth="1"/>
    <col min="13066" max="13068" width="7.7109375" style="1" customWidth="1"/>
    <col min="13069" max="13312" width="9.140625" style="1"/>
    <col min="13313" max="13313" width="21.7109375" style="1" customWidth="1"/>
    <col min="13314" max="13314" width="9.42578125" style="1" customWidth="1"/>
    <col min="13315" max="13315" width="9.28515625" style="1" customWidth="1"/>
    <col min="13316" max="13316" width="9.7109375" style="1" customWidth="1"/>
    <col min="13317" max="13317" width="9.42578125" style="1" customWidth="1"/>
    <col min="13318" max="13318" width="9.28515625" style="1" customWidth="1"/>
    <col min="13319" max="13319" width="8.7109375" style="1" customWidth="1"/>
    <col min="13320" max="13320" width="9.28515625" style="1" customWidth="1"/>
    <col min="13321" max="13321" width="4.85546875" style="1" customWidth="1"/>
    <col min="13322" max="13324" width="7.7109375" style="1" customWidth="1"/>
    <col min="13325" max="13568" width="9.140625" style="1"/>
    <col min="13569" max="13569" width="21.7109375" style="1" customWidth="1"/>
    <col min="13570" max="13570" width="9.42578125" style="1" customWidth="1"/>
    <col min="13571" max="13571" width="9.28515625" style="1" customWidth="1"/>
    <col min="13572" max="13572" width="9.7109375" style="1" customWidth="1"/>
    <col min="13573" max="13573" width="9.42578125" style="1" customWidth="1"/>
    <col min="13574" max="13574" width="9.28515625" style="1" customWidth="1"/>
    <col min="13575" max="13575" width="8.7109375" style="1" customWidth="1"/>
    <col min="13576" max="13576" width="9.28515625" style="1" customWidth="1"/>
    <col min="13577" max="13577" width="4.85546875" style="1" customWidth="1"/>
    <col min="13578" max="13580" width="7.7109375" style="1" customWidth="1"/>
    <col min="13581" max="13824" width="9.140625" style="1"/>
    <col min="13825" max="13825" width="21.7109375" style="1" customWidth="1"/>
    <col min="13826" max="13826" width="9.42578125" style="1" customWidth="1"/>
    <col min="13827" max="13827" width="9.28515625" style="1" customWidth="1"/>
    <col min="13828" max="13828" width="9.7109375" style="1" customWidth="1"/>
    <col min="13829" max="13829" width="9.42578125" style="1" customWidth="1"/>
    <col min="13830" max="13830" width="9.28515625" style="1" customWidth="1"/>
    <col min="13831" max="13831" width="8.7109375" style="1" customWidth="1"/>
    <col min="13832" max="13832" width="9.28515625" style="1" customWidth="1"/>
    <col min="13833" max="13833" width="4.85546875" style="1" customWidth="1"/>
    <col min="13834" max="13836" width="7.7109375" style="1" customWidth="1"/>
    <col min="13837" max="14080" width="9.140625" style="1"/>
    <col min="14081" max="14081" width="21.7109375" style="1" customWidth="1"/>
    <col min="14082" max="14082" width="9.42578125" style="1" customWidth="1"/>
    <col min="14083" max="14083" width="9.28515625" style="1" customWidth="1"/>
    <col min="14084" max="14084" width="9.7109375" style="1" customWidth="1"/>
    <col min="14085" max="14085" width="9.42578125" style="1" customWidth="1"/>
    <col min="14086" max="14086" width="9.28515625" style="1" customWidth="1"/>
    <col min="14087" max="14087" width="8.7109375" style="1" customWidth="1"/>
    <col min="14088" max="14088" width="9.28515625" style="1" customWidth="1"/>
    <col min="14089" max="14089" width="4.85546875" style="1" customWidth="1"/>
    <col min="14090" max="14092" width="7.7109375" style="1" customWidth="1"/>
    <col min="14093" max="14336" width="9.140625" style="1"/>
    <col min="14337" max="14337" width="21.7109375" style="1" customWidth="1"/>
    <col min="14338" max="14338" width="9.42578125" style="1" customWidth="1"/>
    <col min="14339" max="14339" width="9.28515625" style="1" customWidth="1"/>
    <col min="14340" max="14340" width="9.7109375" style="1" customWidth="1"/>
    <col min="14341" max="14341" width="9.42578125" style="1" customWidth="1"/>
    <col min="14342" max="14342" width="9.28515625" style="1" customWidth="1"/>
    <col min="14343" max="14343" width="8.7109375" style="1" customWidth="1"/>
    <col min="14344" max="14344" width="9.28515625" style="1" customWidth="1"/>
    <col min="14345" max="14345" width="4.85546875" style="1" customWidth="1"/>
    <col min="14346" max="14348" width="7.7109375" style="1" customWidth="1"/>
    <col min="14349" max="14592" width="9.140625" style="1"/>
    <col min="14593" max="14593" width="21.7109375" style="1" customWidth="1"/>
    <col min="14594" max="14594" width="9.42578125" style="1" customWidth="1"/>
    <col min="14595" max="14595" width="9.28515625" style="1" customWidth="1"/>
    <col min="14596" max="14596" width="9.7109375" style="1" customWidth="1"/>
    <col min="14597" max="14597" width="9.42578125" style="1" customWidth="1"/>
    <col min="14598" max="14598" width="9.28515625" style="1" customWidth="1"/>
    <col min="14599" max="14599" width="8.7109375" style="1" customWidth="1"/>
    <col min="14600" max="14600" width="9.28515625" style="1" customWidth="1"/>
    <col min="14601" max="14601" width="4.85546875" style="1" customWidth="1"/>
    <col min="14602" max="14604" width="7.7109375" style="1" customWidth="1"/>
    <col min="14605" max="14848" width="9.140625" style="1"/>
    <col min="14849" max="14849" width="21.7109375" style="1" customWidth="1"/>
    <col min="14850" max="14850" width="9.42578125" style="1" customWidth="1"/>
    <col min="14851" max="14851" width="9.28515625" style="1" customWidth="1"/>
    <col min="14852" max="14852" width="9.7109375" style="1" customWidth="1"/>
    <col min="14853" max="14853" width="9.42578125" style="1" customWidth="1"/>
    <col min="14854" max="14854" width="9.28515625" style="1" customWidth="1"/>
    <col min="14855" max="14855" width="8.7109375" style="1" customWidth="1"/>
    <col min="14856" max="14856" width="9.28515625" style="1" customWidth="1"/>
    <col min="14857" max="14857" width="4.85546875" style="1" customWidth="1"/>
    <col min="14858" max="14860" width="7.7109375" style="1" customWidth="1"/>
    <col min="14861" max="15104" width="9.140625" style="1"/>
    <col min="15105" max="15105" width="21.7109375" style="1" customWidth="1"/>
    <col min="15106" max="15106" width="9.42578125" style="1" customWidth="1"/>
    <col min="15107" max="15107" width="9.28515625" style="1" customWidth="1"/>
    <col min="15108" max="15108" width="9.7109375" style="1" customWidth="1"/>
    <col min="15109" max="15109" width="9.42578125" style="1" customWidth="1"/>
    <col min="15110" max="15110" width="9.28515625" style="1" customWidth="1"/>
    <col min="15111" max="15111" width="8.7109375" style="1" customWidth="1"/>
    <col min="15112" max="15112" width="9.28515625" style="1" customWidth="1"/>
    <col min="15113" max="15113" width="4.85546875" style="1" customWidth="1"/>
    <col min="15114" max="15116" width="7.7109375" style="1" customWidth="1"/>
    <col min="15117" max="15360" width="9.140625" style="1"/>
    <col min="15361" max="15361" width="21.7109375" style="1" customWidth="1"/>
    <col min="15362" max="15362" width="9.42578125" style="1" customWidth="1"/>
    <col min="15363" max="15363" width="9.28515625" style="1" customWidth="1"/>
    <col min="15364" max="15364" width="9.7109375" style="1" customWidth="1"/>
    <col min="15365" max="15365" width="9.42578125" style="1" customWidth="1"/>
    <col min="15366" max="15366" width="9.28515625" style="1" customWidth="1"/>
    <col min="15367" max="15367" width="8.7109375" style="1" customWidth="1"/>
    <col min="15368" max="15368" width="9.28515625" style="1" customWidth="1"/>
    <col min="15369" max="15369" width="4.85546875" style="1" customWidth="1"/>
    <col min="15370" max="15372" width="7.7109375" style="1" customWidth="1"/>
    <col min="15373" max="15616" width="9.140625" style="1"/>
    <col min="15617" max="15617" width="21.7109375" style="1" customWidth="1"/>
    <col min="15618" max="15618" width="9.42578125" style="1" customWidth="1"/>
    <col min="15619" max="15619" width="9.28515625" style="1" customWidth="1"/>
    <col min="15620" max="15620" width="9.7109375" style="1" customWidth="1"/>
    <col min="15621" max="15621" width="9.42578125" style="1" customWidth="1"/>
    <col min="15622" max="15622" width="9.28515625" style="1" customWidth="1"/>
    <col min="15623" max="15623" width="8.7109375" style="1" customWidth="1"/>
    <col min="15624" max="15624" width="9.28515625" style="1" customWidth="1"/>
    <col min="15625" max="15625" width="4.85546875" style="1" customWidth="1"/>
    <col min="15626" max="15628" width="7.7109375" style="1" customWidth="1"/>
    <col min="15629" max="15872" width="9.140625" style="1"/>
    <col min="15873" max="15873" width="21.7109375" style="1" customWidth="1"/>
    <col min="15874" max="15874" width="9.42578125" style="1" customWidth="1"/>
    <col min="15875" max="15875" width="9.28515625" style="1" customWidth="1"/>
    <col min="15876" max="15876" width="9.7109375" style="1" customWidth="1"/>
    <col min="15877" max="15877" width="9.42578125" style="1" customWidth="1"/>
    <col min="15878" max="15878" width="9.28515625" style="1" customWidth="1"/>
    <col min="15879" max="15879" width="8.7109375" style="1" customWidth="1"/>
    <col min="15880" max="15880" width="9.28515625" style="1" customWidth="1"/>
    <col min="15881" max="15881" width="4.85546875" style="1" customWidth="1"/>
    <col min="15882" max="15884" width="7.7109375" style="1" customWidth="1"/>
    <col min="15885" max="16128" width="9.140625" style="1"/>
    <col min="16129" max="16129" width="21.7109375" style="1" customWidth="1"/>
    <col min="16130" max="16130" width="9.42578125" style="1" customWidth="1"/>
    <col min="16131" max="16131" width="9.28515625" style="1" customWidth="1"/>
    <col min="16132" max="16132" width="9.7109375" style="1" customWidth="1"/>
    <col min="16133" max="16133" width="9.42578125" style="1" customWidth="1"/>
    <col min="16134" max="16134" width="9.28515625" style="1" customWidth="1"/>
    <col min="16135" max="16135" width="8.7109375" style="1" customWidth="1"/>
    <col min="16136" max="16136" width="9.28515625" style="1" customWidth="1"/>
    <col min="16137" max="16137" width="4.85546875" style="1" customWidth="1"/>
    <col min="16138" max="16140" width="7.7109375" style="1" customWidth="1"/>
    <col min="16141" max="16384" width="9.140625" style="1"/>
  </cols>
  <sheetData>
    <row r="1" spans="1:12" ht="15" customHeight="1">
      <c r="A1" s="1330" t="s">
        <v>1527</v>
      </c>
      <c r="B1" s="5"/>
      <c r="C1" s="5"/>
      <c r="D1" s="5"/>
      <c r="E1" s="5"/>
      <c r="F1" s="5"/>
      <c r="G1" s="5"/>
      <c r="H1" s="5"/>
      <c r="I1" s="5"/>
    </row>
    <row r="2" spans="1:12" ht="21" customHeight="1">
      <c r="A2" s="1294" t="s">
        <v>996</v>
      </c>
      <c r="B2" s="1294"/>
      <c r="C2" s="1294"/>
      <c r="D2" s="2024"/>
      <c r="E2" s="2025"/>
      <c r="F2" s="2025"/>
      <c r="G2" s="1294"/>
      <c r="H2" s="1294"/>
    </row>
    <row r="3" spans="1:12" ht="33" customHeight="1">
      <c r="A3" s="2031" t="s">
        <v>997</v>
      </c>
      <c r="B3" s="2031"/>
      <c r="C3" s="2031"/>
      <c r="D3" s="2031"/>
      <c r="E3" s="2031"/>
      <c r="F3" s="2031"/>
      <c r="G3" s="2031"/>
      <c r="H3" s="2031"/>
    </row>
    <row r="4" spans="1:12" ht="15" customHeight="1">
      <c r="A4" s="2">
        <v>2015</v>
      </c>
      <c r="B4" s="2"/>
      <c r="C4" s="2"/>
      <c r="D4" s="2"/>
      <c r="E4" s="4"/>
      <c r="F4" s="4"/>
      <c r="G4" s="4"/>
      <c r="H4" s="1169" t="s">
        <v>671</v>
      </c>
      <c r="I4" s="5"/>
    </row>
    <row r="5" spans="1:12" ht="15" customHeight="1">
      <c r="A5" s="1990" t="s">
        <v>998</v>
      </c>
      <c r="B5" s="1990" t="s">
        <v>9</v>
      </c>
      <c r="C5" s="1990" t="s">
        <v>989</v>
      </c>
      <c r="D5" s="1994" t="s">
        <v>999</v>
      </c>
      <c r="E5" s="2032"/>
      <c r="F5" s="2032"/>
      <c r="G5" s="2032"/>
      <c r="H5" s="2033"/>
      <c r="I5" s="85"/>
    </row>
    <row r="6" spans="1:12" ht="54.75" customHeight="1">
      <c r="A6" s="1991"/>
      <c r="B6" s="1991"/>
      <c r="C6" s="1991"/>
      <c r="D6" s="1271" t="s">
        <v>991</v>
      </c>
      <c r="E6" s="1314" t="s">
        <v>992</v>
      </c>
      <c r="F6" s="1172" t="s">
        <v>993</v>
      </c>
      <c r="G6" s="1172" t="s">
        <v>994</v>
      </c>
      <c r="H6" s="1271" t="s">
        <v>995</v>
      </c>
      <c r="I6" s="1173"/>
    </row>
    <row r="7" spans="1:12" ht="12.95" customHeight="1">
      <c r="A7" s="5"/>
      <c r="B7" s="5"/>
      <c r="C7" s="5"/>
      <c r="D7" s="5"/>
      <c r="E7" s="5"/>
      <c r="F7" s="5"/>
      <c r="G7" s="5"/>
      <c r="H7" s="5"/>
      <c r="I7" s="5"/>
    </row>
    <row r="8" spans="1:12" s="1178" customFormat="1" ht="12.95" customHeight="1">
      <c r="A8" s="1178" t="s">
        <v>9</v>
      </c>
      <c r="B8" s="1180">
        <f t="shared" ref="B8:H8" si="0">+B10+B14</f>
        <v>1306</v>
      </c>
      <c r="C8" s="1180">
        <f t="shared" si="0"/>
        <v>512</v>
      </c>
      <c r="D8" s="1180">
        <f t="shared" si="0"/>
        <v>63</v>
      </c>
      <c r="E8" s="1180">
        <f t="shared" si="0"/>
        <v>321</v>
      </c>
      <c r="F8" s="1180">
        <f t="shared" si="0"/>
        <v>164</v>
      </c>
      <c r="G8" s="1180">
        <f t="shared" si="0"/>
        <v>61</v>
      </c>
      <c r="H8" s="1180">
        <f t="shared" si="0"/>
        <v>185</v>
      </c>
      <c r="I8" s="1180"/>
      <c r="J8" s="1180"/>
      <c r="K8" s="1180"/>
      <c r="L8" s="1180"/>
    </row>
    <row r="9" spans="1:12" s="1178" customFormat="1" ht="12.95" customHeight="1">
      <c r="B9" s="1180"/>
      <c r="C9" s="1180"/>
      <c r="D9" s="1180"/>
      <c r="E9" s="1180"/>
      <c r="F9" s="1180"/>
      <c r="G9" s="1180"/>
      <c r="H9" s="1180"/>
      <c r="I9" s="1180"/>
      <c r="J9" s="1180"/>
      <c r="K9" s="1180"/>
      <c r="L9" s="1180"/>
    </row>
    <row r="10" spans="1:12" s="5" customFormat="1" ht="12.95" customHeight="1">
      <c r="A10" s="17" t="s">
        <v>1000</v>
      </c>
      <c r="B10" s="1315">
        <f t="shared" ref="B10:H10" si="1">+B11+B12</f>
        <v>28</v>
      </c>
      <c r="C10" s="1315">
        <f>+C11+C12</f>
        <v>2</v>
      </c>
      <c r="D10" s="1315">
        <f t="shared" si="1"/>
        <v>0</v>
      </c>
      <c r="E10" s="1315">
        <f t="shared" si="1"/>
        <v>24</v>
      </c>
      <c r="F10" s="1315">
        <f t="shared" si="1"/>
        <v>2</v>
      </c>
      <c r="G10" s="1315">
        <f t="shared" si="1"/>
        <v>0</v>
      </c>
      <c r="H10" s="1315">
        <f t="shared" si="1"/>
        <v>0</v>
      </c>
      <c r="I10" s="1316"/>
      <c r="K10" s="1180"/>
      <c r="L10" s="1180"/>
    </row>
    <row r="11" spans="1:12" s="5" customFormat="1" ht="12.95" customHeight="1">
      <c r="A11" s="5" t="s">
        <v>1001</v>
      </c>
      <c r="B11" s="1315">
        <f>SUM(C11:H11)</f>
        <v>28</v>
      </c>
      <c r="C11" s="1317">
        <v>2</v>
      </c>
      <c r="D11" s="1318">
        <v>0</v>
      </c>
      <c r="E11" s="1318">
        <v>24</v>
      </c>
      <c r="F11" s="1318">
        <v>2</v>
      </c>
      <c r="G11" s="1318">
        <v>0</v>
      </c>
      <c r="H11" s="1318">
        <v>0</v>
      </c>
      <c r="I11" s="1316"/>
      <c r="K11" s="1180"/>
      <c r="L11" s="1180"/>
    </row>
    <row r="12" spans="1:12" s="5" customFormat="1" ht="12.95" customHeight="1">
      <c r="A12" s="5" t="s">
        <v>1002</v>
      </c>
      <c r="B12" s="1315">
        <f>SUM(C12:H12)</f>
        <v>0</v>
      </c>
      <c r="C12" s="1318">
        <v>0</v>
      </c>
      <c r="D12" s="1318">
        <v>0</v>
      </c>
      <c r="E12" s="1318">
        <v>0</v>
      </c>
      <c r="F12" s="1318">
        <v>0</v>
      </c>
      <c r="G12" s="1318">
        <v>0</v>
      </c>
      <c r="H12" s="1318">
        <v>0</v>
      </c>
      <c r="I12" s="1316"/>
      <c r="K12" s="1180"/>
      <c r="L12" s="1180"/>
    </row>
    <row r="13" spans="1:12" s="5" customFormat="1" ht="12.95" customHeight="1">
      <c r="B13" s="1315"/>
      <c r="C13" s="1318"/>
      <c r="D13" s="1318"/>
      <c r="E13" s="1318"/>
      <c r="F13" s="1318"/>
      <c r="G13" s="1318"/>
      <c r="H13" s="1318"/>
      <c r="I13" s="1316"/>
      <c r="K13" s="1180"/>
      <c r="L13" s="1180"/>
    </row>
    <row r="14" spans="1:12" s="5" customFormat="1" ht="12.95" customHeight="1">
      <c r="A14" s="17" t="s">
        <v>1003</v>
      </c>
      <c r="B14" s="1315">
        <f t="shared" ref="B14:H14" si="2">SUM(B15:B24)</f>
        <v>1278</v>
      </c>
      <c r="C14" s="1315">
        <f t="shared" si="2"/>
        <v>510</v>
      </c>
      <c r="D14" s="1315">
        <f t="shared" si="2"/>
        <v>63</v>
      </c>
      <c r="E14" s="1315">
        <f t="shared" si="2"/>
        <v>297</v>
      </c>
      <c r="F14" s="1315">
        <f t="shared" si="2"/>
        <v>162</v>
      </c>
      <c r="G14" s="1315">
        <f t="shared" si="2"/>
        <v>61</v>
      </c>
      <c r="H14" s="1315">
        <f t="shared" si="2"/>
        <v>185</v>
      </c>
      <c r="I14" s="1316"/>
      <c r="K14" s="1180"/>
      <c r="L14" s="1180"/>
    </row>
    <row r="15" spans="1:12" s="5" customFormat="1" ht="12.95" customHeight="1">
      <c r="A15" s="5" t="s">
        <v>1004</v>
      </c>
      <c r="B15" s="1315">
        <f>SUM(C15:H15)</f>
        <v>130</v>
      </c>
      <c r="C15" s="1318">
        <v>11</v>
      </c>
      <c r="D15" s="1318">
        <v>15</v>
      </c>
      <c r="E15" s="1318">
        <v>93</v>
      </c>
      <c r="F15" s="1318">
        <v>9</v>
      </c>
      <c r="G15" s="1318">
        <v>0</v>
      </c>
      <c r="H15" s="1318">
        <v>2</v>
      </c>
      <c r="I15" s="1316"/>
      <c r="K15" s="1180"/>
      <c r="L15" s="1180"/>
    </row>
    <row r="16" spans="1:12" s="5" customFormat="1" ht="12.95" customHeight="1">
      <c r="A16" s="5" t="s">
        <v>1005</v>
      </c>
      <c r="B16" s="1315">
        <f t="shared" ref="B16:B24" si="3">SUM(C16:H16)</f>
        <v>78</v>
      </c>
      <c r="C16" s="1318">
        <v>7</v>
      </c>
      <c r="D16" s="1318">
        <v>15</v>
      </c>
      <c r="E16" s="1318">
        <v>44</v>
      </c>
      <c r="F16" s="1318">
        <v>6</v>
      </c>
      <c r="G16" s="1318">
        <v>1</v>
      </c>
      <c r="H16" s="1318">
        <v>5</v>
      </c>
      <c r="I16" s="1316"/>
      <c r="K16" s="1180"/>
      <c r="L16" s="1180"/>
    </row>
    <row r="17" spans="1:12" s="5" customFormat="1" ht="12.95" customHeight="1">
      <c r="A17" s="5" t="s">
        <v>1006</v>
      </c>
      <c r="B17" s="1315">
        <f t="shared" si="3"/>
        <v>6</v>
      </c>
      <c r="C17" s="1318">
        <v>0</v>
      </c>
      <c r="D17" s="1318">
        <v>2</v>
      </c>
      <c r="E17" s="1318">
        <v>4</v>
      </c>
      <c r="F17" s="1318">
        <v>0</v>
      </c>
      <c r="G17" s="1318">
        <v>0</v>
      </c>
      <c r="H17" s="1318">
        <v>0</v>
      </c>
      <c r="I17" s="1316"/>
      <c r="K17" s="1180"/>
      <c r="L17" s="1180"/>
    </row>
    <row r="18" spans="1:12" s="5" customFormat="1" ht="12.95" customHeight="1">
      <c r="A18" s="5" t="s">
        <v>1007</v>
      </c>
      <c r="B18" s="1315">
        <f t="shared" si="3"/>
        <v>345</v>
      </c>
      <c r="C18" s="1318">
        <v>88</v>
      </c>
      <c r="D18" s="1318">
        <v>25</v>
      </c>
      <c r="E18" s="1318">
        <v>113</v>
      </c>
      <c r="F18" s="1318">
        <v>64</v>
      </c>
      <c r="G18" s="1318">
        <v>28</v>
      </c>
      <c r="H18" s="1318">
        <v>27</v>
      </c>
      <c r="I18" s="1316"/>
      <c r="K18" s="1180"/>
      <c r="L18" s="1180"/>
    </row>
    <row r="19" spans="1:12" s="5" customFormat="1" ht="12.95" customHeight="1">
      <c r="A19" s="5" t="s">
        <v>1008</v>
      </c>
      <c r="B19" s="1315">
        <f t="shared" si="3"/>
        <v>150</v>
      </c>
      <c r="C19" s="1318">
        <v>69</v>
      </c>
      <c r="D19" s="1318">
        <v>3</v>
      </c>
      <c r="E19" s="1318">
        <v>15</v>
      </c>
      <c r="F19" s="1318">
        <v>33</v>
      </c>
      <c r="G19" s="1318">
        <v>6</v>
      </c>
      <c r="H19" s="1318">
        <v>24</v>
      </c>
      <c r="I19" s="1316"/>
      <c r="K19" s="1180"/>
      <c r="L19" s="1180"/>
    </row>
    <row r="20" spans="1:12" s="5" customFormat="1" ht="12.95" customHeight="1">
      <c r="A20" s="5" t="s">
        <v>1009</v>
      </c>
      <c r="B20" s="1315">
        <f t="shared" si="3"/>
        <v>209</v>
      </c>
      <c r="C20" s="1318">
        <v>124</v>
      </c>
      <c r="D20" s="1318">
        <v>3</v>
      </c>
      <c r="E20" s="1318">
        <v>10</v>
      </c>
      <c r="F20" s="1318">
        <v>21</v>
      </c>
      <c r="G20" s="1318">
        <v>11</v>
      </c>
      <c r="H20" s="1318">
        <v>40</v>
      </c>
      <c r="I20" s="1316"/>
      <c r="K20" s="1180"/>
      <c r="L20" s="1180"/>
    </row>
    <row r="21" spans="1:12" s="5" customFormat="1" ht="12.95" customHeight="1">
      <c r="A21" s="5" t="s">
        <v>1010</v>
      </c>
      <c r="B21" s="1315">
        <f t="shared" si="3"/>
        <v>65</v>
      </c>
      <c r="C21" s="1318">
        <v>34</v>
      </c>
      <c r="D21" s="1318">
        <v>0</v>
      </c>
      <c r="E21" s="1318">
        <v>1</v>
      </c>
      <c r="F21" s="1318">
        <v>9</v>
      </c>
      <c r="G21" s="1318">
        <v>4</v>
      </c>
      <c r="H21" s="1318">
        <v>17</v>
      </c>
      <c r="I21" s="1316"/>
      <c r="K21" s="1180"/>
      <c r="L21" s="1180"/>
    </row>
    <row r="22" spans="1:12" s="5" customFormat="1" ht="12.95" customHeight="1">
      <c r="A22" s="5" t="s">
        <v>1011</v>
      </c>
      <c r="B22" s="1315">
        <f t="shared" si="3"/>
        <v>100</v>
      </c>
      <c r="C22" s="1318">
        <v>54</v>
      </c>
      <c r="D22" s="1318">
        <v>0</v>
      </c>
      <c r="E22" s="1318">
        <v>1</v>
      </c>
      <c r="F22" s="1318">
        <v>3</v>
      </c>
      <c r="G22" s="1318">
        <v>8</v>
      </c>
      <c r="H22" s="1318">
        <v>34</v>
      </c>
      <c r="I22" s="1316"/>
      <c r="K22" s="1180"/>
      <c r="L22" s="1180"/>
    </row>
    <row r="23" spans="1:12" s="5" customFormat="1" ht="12.95" customHeight="1">
      <c r="A23" s="5" t="s">
        <v>1012</v>
      </c>
      <c r="B23" s="1315">
        <f t="shared" si="3"/>
        <v>164</v>
      </c>
      <c r="C23" s="1318">
        <v>113</v>
      </c>
      <c r="D23" s="1318">
        <v>0</v>
      </c>
      <c r="E23" s="1318">
        <v>6</v>
      </c>
      <c r="F23" s="1318">
        <v>12</v>
      </c>
      <c r="G23" s="1318">
        <v>3</v>
      </c>
      <c r="H23" s="1318">
        <v>30</v>
      </c>
      <c r="I23" s="1316"/>
      <c r="K23" s="1180"/>
      <c r="L23" s="1180"/>
    </row>
    <row r="24" spans="1:12" s="5" customFormat="1" ht="12.95" customHeight="1">
      <c r="A24" s="5" t="s">
        <v>1013</v>
      </c>
      <c r="B24" s="1315">
        <f t="shared" si="3"/>
        <v>31</v>
      </c>
      <c r="C24" s="1318">
        <v>10</v>
      </c>
      <c r="D24" s="1318">
        <v>0</v>
      </c>
      <c r="E24" s="1317">
        <v>10</v>
      </c>
      <c r="F24" s="1318">
        <v>5</v>
      </c>
      <c r="G24" s="1318">
        <v>0</v>
      </c>
      <c r="H24" s="1318">
        <v>6</v>
      </c>
      <c r="I24" s="1316"/>
      <c r="K24" s="1180"/>
      <c r="L24" s="1180"/>
    </row>
    <row r="25" spans="1:12" s="1178" customFormat="1" ht="6.95" customHeight="1" thickBot="1">
      <c r="A25" s="1189"/>
      <c r="B25" s="1189"/>
      <c r="C25" s="1189"/>
      <c r="D25" s="1189"/>
      <c r="E25" s="1292"/>
      <c r="F25" s="1189"/>
      <c r="G25" s="1189"/>
      <c r="H25" s="1190"/>
    </row>
    <row r="26" spans="1:12" s="1178" customFormat="1" ht="3.75" customHeight="1" thickTop="1">
      <c r="A26" s="1229"/>
      <c r="B26" s="1229"/>
      <c r="C26" s="1229"/>
      <c r="D26" s="1229"/>
      <c r="E26" s="1293"/>
      <c r="F26" s="1229"/>
      <c r="G26" s="1229"/>
      <c r="H26" s="1183"/>
    </row>
    <row r="27" spans="1:12" s="1191" customFormat="1" ht="12.95" customHeight="1">
      <c r="A27" s="1217" t="s">
        <v>864</v>
      </c>
      <c r="B27" s="1217"/>
      <c r="C27" s="1217"/>
      <c r="D27" s="1217"/>
      <c r="E27" s="1217"/>
    </row>
    <row r="28" spans="1:12">
      <c r="A28" s="5"/>
      <c r="B28" s="5"/>
      <c r="C28" s="5"/>
      <c r="D28" s="5"/>
      <c r="E28" s="5"/>
      <c r="F28" s="5"/>
      <c r="G28" s="5"/>
      <c r="H28" s="5"/>
    </row>
    <row r="29" spans="1:12">
      <c r="A29" s="5"/>
      <c r="B29" s="5"/>
      <c r="C29" s="5"/>
      <c r="D29" s="5"/>
      <c r="E29" s="5"/>
      <c r="F29" s="5"/>
      <c r="G29" s="5"/>
      <c r="H29" s="5"/>
    </row>
    <row r="30" spans="1:12">
      <c r="A30" s="5"/>
      <c r="B30" s="5"/>
      <c r="C30" s="5"/>
      <c r="D30" s="5"/>
      <c r="E30" s="5"/>
      <c r="F30" s="5"/>
      <c r="G30" s="5"/>
      <c r="H30" s="5"/>
    </row>
    <row r="31" spans="1:12">
      <c r="A31" s="5"/>
      <c r="B31" s="5"/>
      <c r="C31" s="5"/>
      <c r="D31" s="5"/>
      <c r="E31" s="5"/>
      <c r="F31" s="5"/>
      <c r="G31" s="5"/>
      <c r="H31" s="5"/>
    </row>
    <row r="32" spans="1:12">
      <c r="A32" s="5"/>
      <c r="B32" s="5"/>
      <c r="C32" s="5"/>
      <c r="D32" s="5"/>
      <c r="E32" s="5"/>
      <c r="F32" s="5"/>
      <c r="G32" s="5"/>
      <c r="H32" s="5"/>
    </row>
    <row r="33" spans="1:8">
      <c r="A33" s="5"/>
      <c r="B33" s="5"/>
      <c r="C33" s="5"/>
      <c r="D33" s="5"/>
      <c r="E33" s="5"/>
      <c r="F33" s="5"/>
      <c r="G33" s="5"/>
      <c r="H33" s="5"/>
    </row>
    <row r="34" spans="1:8">
      <c r="A34" s="5"/>
      <c r="B34" s="5"/>
      <c r="C34" s="5"/>
      <c r="D34" s="5"/>
      <c r="E34" s="5"/>
      <c r="F34" s="5"/>
      <c r="G34" s="5"/>
      <c r="H34" s="5"/>
    </row>
    <row r="35" spans="1:8">
      <c r="A35" s="5"/>
      <c r="B35" s="5"/>
      <c r="C35" s="5"/>
      <c r="D35" s="5"/>
      <c r="E35" s="5"/>
      <c r="F35" s="5"/>
      <c r="G35" s="5"/>
      <c r="H35" s="5"/>
    </row>
    <row r="36" spans="1:8">
      <c r="A36" s="5"/>
      <c r="B36" s="5"/>
      <c r="C36" s="5"/>
      <c r="D36" s="5"/>
      <c r="E36" s="5"/>
      <c r="F36" s="5"/>
      <c r="G36" s="5"/>
      <c r="H36" s="5"/>
    </row>
    <row r="37" spans="1:8">
      <c r="A37" s="5"/>
      <c r="B37" s="5"/>
      <c r="C37" s="5"/>
      <c r="D37" s="5"/>
      <c r="E37" s="5"/>
      <c r="F37" s="5"/>
      <c r="G37" s="5"/>
      <c r="H37" s="5"/>
    </row>
    <row r="38" spans="1:8">
      <c r="A38" s="5"/>
      <c r="B38" s="5"/>
      <c r="C38" s="5"/>
      <c r="D38" s="5"/>
      <c r="E38" s="5"/>
      <c r="F38" s="5"/>
      <c r="G38" s="5"/>
      <c r="H38" s="5"/>
    </row>
    <row r="39" spans="1:8">
      <c r="A39" s="5"/>
      <c r="B39" s="5"/>
      <c r="C39" s="5"/>
      <c r="D39" s="5"/>
      <c r="E39" s="5"/>
      <c r="F39" s="5"/>
      <c r="G39" s="5"/>
      <c r="H39" s="5"/>
    </row>
    <row r="40" spans="1:8">
      <c r="A40" s="5"/>
      <c r="B40" s="5"/>
      <c r="C40" s="5"/>
      <c r="D40" s="5"/>
      <c r="E40" s="5"/>
      <c r="F40" s="5"/>
      <c r="G40" s="5"/>
      <c r="H40" s="5"/>
    </row>
    <row r="41" spans="1:8">
      <c r="A41" s="5"/>
      <c r="B41" s="5"/>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c r="A48" s="5"/>
      <c r="B48" s="5"/>
      <c r="C48" s="5"/>
      <c r="D48" s="5"/>
      <c r="E48" s="5"/>
      <c r="F48" s="5"/>
      <c r="G48" s="5"/>
      <c r="H48" s="5"/>
    </row>
    <row r="49" spans="1:8">
      <c r="A49" s="5"/>
      <c r="B49" s="5"/>
      <c r="C49" s="5"/>
      <c r="D49" s="5"/>
      <c r="E49" s="5"/>
      <c r="F49" s="5"/>
      <c r="G49" s="5"/>
      <c r="H49" s="5"/>
    </row>
    <row r="50" spans="1:8">
      <c r="A50" s="5"/>
      <c r="B50" s="5"/>
      <c r="C50" s="5"/>
      <c r="D50" s="5"/>
      <c r="E50" s="5"/>
      <c r="F50" s="5"/>
      <c r="G50" s="5"/>
      <c r="H50" s="5"/>
    </row>
    <row r="51" spans="1:8">
      <c r="A51" s="5"/>
      <c r="B51" s="5"/>
      <c r="C51" s="5"/>
      <c r="D51" s="5"/>
      <c r="E51" s="5"/>
      <c r="F51" s="5"/>
      <c r="G51" s="5"/>
      <c r="H51" s="5"/>
    </row>
    <row r="52" spans="1:8">
      <c r="A52" s="5"/>
      <c r="B52" s="5"/>
      <c r="C52" s="5"/>
      <c r="D52" s="5"/>
      <c r="E52" s="5"/>
      <c r="F52" s="5"/>
      <c r="G52" s="5"/>
      <c r="H52" s="5"/>
    </row>
    <row r="53" spans="1:8">
      <c r="A53" s="5"/>
      <c r="B53" s="5"/>
      <c r="C53" s="5"/>
      <c r="D53" s="5"/>
      <c r="E53" s="5"/>
      <c r="F53" s="5"/>
      <c r="G53" s="5"/>
      <c r="H53" s="5"/>
    </row>
    <row r="54" spans="1:8">
      <c r="A54" s="5"/>
      <c r="B54" s="5"/>
      <c r="C54" s="5"/>
      <c r="D54" s="5"/>
      <c r="E54" s="5"/>
      <c r="F54" s="5"/>
      <c r="G54" s="5"/>
      <c r="H54" s="5"/>
    </row>
    <row r="55" spans="1:8">
      <c r="A55" s="5"/>
      <c r="B55" s="5"/>
      <c r="C55" s="5"/>
      <c r="D55" s="5"/>
      <c r="E55" s="5"/>
      <c r="F55" s="5"/>
      <c r="G55" s="5"/>
      <c r="H55" s="5"/>
    </row>
    <row r="56" spans="1:8">
      <c r="A56" s="5"/>
      <c r="B56" s="5"/>
      <c r="C56" s="5"/>
      <c r="D56" s="5"/>
      <c r="E56" s="5"/>
      <c r="F56" s="5"/>
      <c r="G56" s="5"/>
      <c r="H56" s="5"/>
    </row>
    <row r="57" spans="1:8">
      <c r="A57" s="5"/>
      <c r="B57" s="5"/>
      <c r="C57" s="5"/>
      <c r="D57" s="5"/>
      <c r="E57" s="5"/>
      <c r="F57" s="5"/>
      <c r="G57" s="5"/>
      <c r="H57" s="5"/>
    </row>
    <row r="58" spans="1:8">
      <c r="A58" s="5"/>
      <c r="B58" s="5"/>
      <c r="C58" s="5"/>
      <c r="D58" s="5"/>
      <c r="E58" s="5"/>
      <c r="F58" s="5"/>
      <c r="G58" s="5"/>
      <c r="H58" s="5"/>
    </row>
    <row r="59" spans="1:8">
      <c r="A59" s="5"/>
      <c r="B59" s="5"/>
      <c r="C59" s="5"/>
      <c r="D59" s="5"/>
      <c r="E59" s="5"/>
      <c r="F59" s="5"/>
      <c r="G59" s="5"/>
      <c r="H59" s="5"/>
    </row>
    <row r="60" spans="1:8">
      <c r="A60" s="5"/>
      <c r="B60" s="5"/>
      <c r="C60" s="5"/>
      <c r="D60" s="5"/>
      <c r="E60" s="5"/>
      <c r="F60" s="5"/>
      <c r="G60" s="5"/>
      <c r="H60" s="5"/>
    </row>
    <row r="61" spans="1:8">
      <c r="A61" s="5"/>
      <c r="B61" s="5"/>
      <c r="C61" s="5"/>
      <c r="D61" s="5"/>
      <c r="E61" s="5"/>
      <c r="F61" s="5"/>
      <c r="G61" s="5"/>
      <c r="H61" s="5"/>
    </row>
    <row r="62" spans="1:8">
      <c r="A62" s="5"/>
      <c r="B62" s="5"/>
      <c r="C62" s="5"/>
      <c r="D62" s="5"/>
      <c r="E62" s="5"/>
      <c r="F62" s="5"/>
      <c r="G62" s="5"/>
      <c r="H62" s="5"/>
    </row>
    <row r="63" spans="1:8">
      <c r="A63" s="5"/>
      <c r="B63" s="5"/>
      <c r="C63" s="5"/>
      <c r="D63" s="5"/>
      <c r="E63" s="5"/>
      <c r="F63" s="5"/>
      <c r="G63" s="5"/>
      <c r="H63" s="5"/>
    </row>
    <row r="64" spans="1:8">
      <c r="A64" s="5"/>
      <c r="B64" s="5"/>
      <c r="C64" s="5"/>
      <c r="D64" s="5"/>
      <c r="E64" s="5"/>
      <c r="F64" s="5"/>
      <c r="G64" s="5"/>
      <c r="H64" s="5"/>
    </row>
    <row r="65" spans="1:8">
      <c r="A65" s="5"/>
      <c r="B65" s="5"/>
      <c r="C65" s="5"/>
      <c r="D65" s="5"/>
      <c r="E65" s="5"/>
      <c r="F65" s="5"/>
      <c r="G65" s="5"/>
      <c r="H65" s="5"/>
    </row>
    <row r="66" spans="1:8">
      <c r="A66" s="5"/>
      <c r="B66" s="5"/>
      <c r="C66" s="5"/>
      <c r="D66" s="5"/>
      <c r="E66" s="5"/>
      <c r="F66" s="5"/>
      <c r="G66" s="5"/>
      <c r="H66" s="5"/>
    </row>
    <row r="67" spans="1:8">
      <c r="A67" s="5"/>
      <c r="B67" s="5"/>
      <c r="C67" s="5"/>
      <c r="D67" s="5"/>
      <c r="E67" s="5"/>
      <c r="F67" s="5"/>
      <c r="G67" s="5"/>
      <c r="H67" s="5"/>
    </row>
    <row r="68" spans="1:8">
      <c r="A68" s="5"/>
      <c r="B68" s="5"/>
      <c r="C68" s="5"/>
      <c r="D68" s="5"/>
      <c r="E68" s="5"/>
      <c r="F68" s="5"/>
      <c r="G68" s="5"/>
      <c r="H68" s="5"/>
    </row>
    <row r="69" spans="1:8">
      <c r="A69" s="5"/>
      <c r="B69" s="5"/>
      <c r="C69" s="5"/>
      <c r="D69" s="5"/>
      <c r="E69" s="5"/>
      <c r="F69" s="5"/>
      <c r="G69" s="5"/>
      <c r="H69" s="5"/>
    </row>
    <row r="70" spans="1:8">
      <c r="A70" s="5"/>
      <c r="B70" s="5"/>
      <c r="C70" s="5"/>
      <c r="D70" s="5"/>
      <c r="E70" s="5"/>
      <c r="F70" s="5"/>
      <c r="G70" s="5"/>
      <c r="H70" s="5"/>
    </row>
    <row r="71" spans="1:8">
      <c r="A71" s="5"/>
      <c r="B71" s="5"/>
      <c r="C71" s="5"/>
      <c r="D71" s="5"/>
      <c r="E71" s="5"/>
      <c r="F71" s="5"/>
      <c r="G71" s="5"/>
      <c r="H71" s="5"/>
    </row>
    <row r="72" spans="1:8">
      <c r="A72" s="5"/>
      <c r="B72" s="5"/>
      <c r="C72" s="5"/>
      <c r="D72" s="5"/>
      <c r="E72" s="5"/>
      <c r="F72" s="5"/>
      <c r="G72" s="5"/>
      <c r="H72" s="5"/>
    </row>
    <row r="73" spans="1:8">
      <c r="A73" s="5"/>
      <c r="B73" s="5"/>
      <c r="C73" s="5"/>
      <c r="D73" s="5"/>
      <c r="E73" s="5"/>
      <c r="F73" s="5"/>
      <c r="G73" s="5"/>
      <c r="H73" s="5"/>
    </row>
    <row r="74" spans="1:8">
      <c r="A74" s="5"/>
      <c r="B74" s="5"/>
      <c r="C74" s="5"/>
      <c r="D74" s="5"/>
      <c r="E74" s="5"/>
      <c r="F74" s="5"/>
      <c r="G74" s="5"/>
      <c r="H74" s="5"/>
    </row>
    <row r="75" spans="1:8">
      <c r="A75" s="5"/>
      <c r="B75" s="5"/>
      <c r="C75" s="5"/>
      <c r="D75" s="5"/>
      <c r="E75" s="5"/>
      <c r="F75" s="5"/>
      <c r="G75" s="5"/>
      <c r="H75" s="5"/>
    </row>
    <row r="76" spans="1:8">
      <c r="A76" s="5"/>
      <c r="B76" s="5"/>
      <c r="C76" s="5"/>
      <c r="D76" s="5"/>
      <c r="E76" s="5"/>
      <c r="F76" s="5"/>
      <c r="G76" s="5"/>
      <c r="H76" s="5"/>
    </row>
    <row r="77" spans="1:8">
      <c r="A77" s="5"/>
      <c r="B77" s="5"/>
      <c r="C77" s="5"/>
      <c r="D77" s="5"/>
      <c r="E77" s="5"/>
      <c r="F77" s="5"/>
      <c r="G77" s="5"/>
      <c r="H77" s="5"/>
    </row>
    <row r="78" spans="1:8">
      <c r="A78" s="5"/>
      <c r="B78" s="5"/>
      <c r="C78" s="5"/>
      <c r="D78" s="5"/>
      <c r="E78" s="5"/>
      <c r="F78" s="5"/>
      <c r="G78" s="5"/>
      <c r="H78" s="5"/>
    </row>
    <row r="79" spans="1:8">
      <c r="A79" s="5"/>
      <c r="B79" s="5"/>
      <c r="C79" s="5"/>
      <c r="D79" s="5"/>
      <c r="E79" s="5"/>
      <c r="F79" s="5"/>
      <c r="G79" s="5"/>
      <c r="H79" s="5"/>
    </row>
    <row r="80" spans="1:8">
      <c r="A80" s="5"/>
      <c r="B80" s="5"/>
      <c r="C80" s="5"/>
      <c r="D80" s="5"/>
      <c r="E80" s="5"/>
      <c r="F80" s="5"/>
      <c r="G80" s="5"/>
      <c r="H80" s="5"/>
    </row>
    <row r="81" spans="1:8">
      <c r="A81" s="5"/>
      <c r="B81" s="5"/>
      <c r="C81" s="5"/>
      <c r="D81" s="5"/>
      <c r="E81" s="5"/>
      <c r="F81" s="5"/>
      <c r="G81" s="5"/>
      <c r="H81" s="5"/>
    </row>
    <row r="82" spans="1:8">
      <c r="A82" s="5"/>
      <c r="B82" s="5"/>
      <c r="C82" s="5"/>
      <c r="D82" s="5"/>
      <c r="E82" s="5"/>
      <c r="F82" s="5"/>
      <c r="G82" s="5"/>
      <c r="H82" s="5"/>
    </row>
    <row r="83" spans="1:8">
      <c r="A83" s="5"/>
      <c r="B83" s="5"/>
      <c r="C83" s="5"/>
      <c r="D83" s="5"/>
      <c r="E83" s="5"/>
      <c r="F83" s="5"/>
      <c r="G83" s="5"/>
      <c r="H83" s="5"/>
    </row>
    <row r="84" spans="1:8">
      <c r="A84" s="5"/>
      <c r="B84" s="5"/>
      <c r="C84" s="5"/>
      <c r="D84" s="5"/>
      <c r="E84" s="5"/>
      <c r="F84" s="5"/>
      <c r="G84" s="5"/>
      <c r="H84" s="5"/>
    </row>
    <row r="85" spans="1:8">
      <c r="A85" s="5"/>
      <c r="B85" s="5"/>
      <c r="C85" s="5"/>
      <c r="D85" s="5"/>
      <c r="E85" s="5"/>
      <c r="F85" s="5"/>
      <c r="G85" s="5"/>
      <c r="H85" s="5"/>
    </row>
    <row r="86" spans="1:8">
      <c r="A86" s="5"/>
      <c r="B86" s="5"/>
      <c r="C86" s="5"/>
      <c r="D86" s="5"/>
      <c r="E86" s="5"/>
      <c r="F86" s="5"/>
      <c r="G86" s="5"/>
      <c r="H86" s="5"/>
    </row>
    <row r="87" spans="1:8">
      <c r="A87" s="5"/>
      <c r="B87" s="5"/>
      <c r="C87" s="5"/>
      <c r="D87" s="5"/>
      <c r="E87" s="5"/>
      <c r="F87" s="5"/>
      <c r="G87" s="5"/>
      <c r="H87" s="5"/>
    </row>
    <row r="88" spans="1:8">
      <c r="A88" s="5"/>
      <c r="B88" s="5"/>
      <c r="C88" s="5"/>
      <c r="D88" s="5"/>
      <c r="E88" s="5"/>
      <c r="F88" s="5"/>
      <c r="G88" s="5"/>
      <c r="H88" s="5"/>
    </row>
    <row r="89" spans="1:8">
      <c r="A89" s="5"/>
      <c r="B89" s="5"/>
      <c r="C89" s="5"/>
      <c r="D89" s="5"/>
      <c r="E89" s="5"/>
      <c r="F89" s="5"/>
      <c r="G89" s="5"/>
      <c r="H89" s="5"/>
    </row>
    <row r="90" spans="1:8">
      <c r="A90" s="5"/>
      <c r="B90" s="5"/>
      <c r="C90" s="5"/>
      <c r="D90" s="5"/>
      <c r="E90" s="5"/>
      <c r="F90" s="5"/>
      <c r="G90" s="5"/>
      <c r="H90" s="5"/>
    </row>
    <row r="91" spans="1:8">
      <c r="A91" s="5"/>
      <c r="B91" s="5"/>
      <c r="C91" s="5"/>
      <c r="D91" s="5"/>
      <c r="E91" s="5"/>
      <c r="F91" s="5"/>
      <c r="G91" s="5"/>
      <c r="H91" s="5"/>
    </row>
    <row r="92" spans="1:8">
      <c r="A92" s="5"/>
      <c r="B92" s="5"/>
      <c r="C92" s="5"/>
      <c r="D92" s="5"/>
      <c r="E92" s="5"/>
      <c r="F92" s="5"/>
      <c r="G92" s="5"/>
      <c r="H92" s="5"/>
    </row>
    <row r="93" spans="1:8">
      <c r="A93" s="5"/>
      <c r="B93" s="5"/>
      <c r="C93" s="5"/>
      <c r="D93" s="5"/>
      <c r="E93" s="5"/>
      <c r="F93" s="5"/>
      <c r="G93" s="5"/>
      <c r="H93" s="5"/>
    </row>
    <row r="94" spans="1:8">
      <c r="A94" s="5"/>
      <c r="B94" s="5"/>
      <c r="C94" s="5"/>
      <c r="D94" s="5"/>
      <c r="E94" s="5"/>
      <c r="F94" s="5"/>
      <c r="G94" s="5"/>
      <c r="H94" s="5"/>
    </row>
    <row r="95" spans="1:8">
      <c r="A95" s="5"/>
      <c r="B95" s="5"/>
      <c r="C95" s="5"/>
      <c r="D95" s="5"/>
      <c r="E95" s="5"/>
      <c r="F95" s="5"/>
      <c r="G95" s="5"/>
      <c r="H95" s="5"/>
    </row>
    <row r="96" spans="1:8">
      <c r="A96" s="5"/>
      <c r="B96" s="5"/>
      <c r="C96" s="5"/>
      <c r="D96" s="5"/>
      <c r="E96" s="5"/>
      <c r="F96" s="5"/>
      <c r="G96" s="5"/>
      <c r="H96" s="5"/>
    </row>
  </sheetData>
  <mergeCells count="6">
    <mergeCell ref="D2:F2"/>
    <mergeCell ref="A3:H3"/>
    <mergeCell ref="A5:A6"/>
    <mergeCell ref="B5:B6"/>
    <mergeCell ref="C5:C6"/>
    <mergeCell ref="D5:H5"/>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1.xml><?xml version="1.0" encoding="utf-8"?>
<worksheet xmlns="http://schemas.openxmlformats.org/spreadsheetml/2006/main" xmlns:r="http://schemas.openxmlformats.org/officeDocument/2006/relationships">
  <dimension ref="A1:L338"/>
  <sheetViews>
    <sheetView showGridLines="0" workbookViewId="0"/>
  </sheetViews>
  <sheetFormatPr defaultRowHeight="12.75"/>
  <cols>
    <col min="1" max="1" width="23.42578125" style="1192" customWidth="1"/>
    <col min="2" max="2" width="8" style="1192" customWidth="1"/>
    <col min="3" max="3" width="8.42578125" style="1192" customWidth="1"/>
    <col min="4" max="4" width="11.140625" style="1192" customWidth="1"/>
    <col min="5" max="5" width="8.7109375" style="1192" customWidth="1"/>
    <col min="6" max="6" width="9.140625" style="1192"/>
    <col min="7" max="7" width="9.42578125" style="1192" customWidth="1"/>
    <col min="8" max="8" width="8.5703125" style="1192" customWidth="1"/>
    <col min="9" max="11" width="20.7109375" style="1192" customWidth="1"/>
    <col min="12" max="110" width="10.7109375" style="1192" customWidth="1"/>
    <col min="111" max="256" width="9.140625" style="1192"/>
    <col min="257" max="257" width="23.42578125" style="1192" customWidth="1"/>
    <col min="258" max="258" width="8" style="1192" customWidth="1"/>
    <col min="259" max="259" width="8.42578125" style="1192" customWidth="1"/>
    <col min="260" max="260" width="11.140625" style="1192" customWidth="1"/>
    <col min="261" max="261" width="8.7109375" style="1192" customWidth="1"/>
    <col min="262" max="262" width="9.140625" style="1192"/>
    <col min="263" max="263" width="9.42578125" style="1192" customWidth="1"/>
    <col min="264" max="264" width="8.5703125" style="1192" customWidth="1"/>
    <col min="265" max="267" width="20.7109375" style="1192" customWidth="1"/>
    <col min="268" max="366" width="10.7109375" style="1192" customWidth="1"/>
    <col min="367" max="512" width="9.140625" style="1192"/>
    <col min="513" max="513" width="23.42578125" style="1192" customWidth="1"/>
    <col min="514" max="514" width="8" style="1192" customWidth="1"/>
    <col min="515" max="515" width="8.42578125" style="1192" customWidth="1"/>
    <col min="516" max="516" width="11.140625" style="1192" customWidth="1"/>
    <col min="517" max="517" width="8.7109375" style="1192" customWidth="1"/>
    <col min="518" max="518" width="9.140625" style="1192"/>
    <col min="519" max="519" width="9.42578125" style="1192" customWidth="1"/>
    <col min="520" max="520" width="8.5703125" style="1192" customWidth="1"/>
    <col min="521" max="523" width="20.7109375" style="1192" customWidth="1"/>
    <col min="524" max="622" width="10.7109375" style="1192" customWidth="1"/>
    <col min="623" max="768" width="9.140625" style="1192"/>
    <col min="769" max="769" width="23.42578125" style="1192" customWidth="1"/>
    <col min="770" max="770" width="8" style="1192" customWidth="1"/>
    <col min="771" max="771" width="8.42578125" style="1192" customWidth="1"/>
    <col min="772" max="772" width="11.140625" style="1192" customWidth="1"/>
    <col min="773" max="773" width="8.7109375" style="1192" customWidth="1"/>
    <col min="774" max="774" width="9.140625" style="1192"/>
    <col min="775" max="775" width="9.42578125" style="1192" customWidth="1"/>
    <col min="776" max="776" width="8.5703125" style="1192" customWidth="1"/>
    <col min="777" max="779" width="20.7109375" style="1192" customWidth="1"/>
    <col min="780" max="878" width="10.7109375" style="1192" customWidth="1"/>
    <col min="879" max="1024" width="9.140625" style="1192"/>
    <col min="1025" max="1025" width="23.42578125" style="1192" customWidth="1"/>
    <col min="1026" max="1026" width="8" style="1192" customWidth="1"/>
    <col min="1027" max="1027" width="8.42578125" style="1192" customWidth="1"/>
    <col min="1028" max="1028" width="11.140625" style="1192" customWidth="1"/>
    <col min="1029" max="1029" width="8.7109375" style="1192" customWidth="1"/>
    <col min="1030" max="1030" width="9.140625" style="1192"/>
    <col min="1031" max="1031" width="9.42578125" style="1192" customWidth="1"/>
    <col min="1032" max="1032" width="8.5703125" style="1192" customWidth="1"/>
    <col min="1033" max="1035" width="20.7109375" style="1192" customWidth="1"/>
    <col min="1036" max="1134" width="10.7109375" style="1192" customWidth="1"/>
    <col min="1135" max="1280" width="9.140625" style="1192"/>
    <col min="1281" max="1281" width="23.42578125" style="1192" customWidth="1"/>
    <col min="1282" max="1282" width="8" style="1192" customWidth="1"/>
    <col min="1283" max="1283" width="8.42578125" style="1192" customWidth="1"/>
    <col min="1284" max="1284" width="11.140625" style="1192" customWidth="1"/>
    <col min="1285" max="1285" width="8.7109375" style="1192" customWidth="1"/>
    <col min="1286" max="1286" width="9.140625" style="1192"/>
    <col min="1287" max="1287" width="9.42578125" style="1192" customWidth="1"/>
    <col min="1288" max="1288" width="8.5703125" style="1192" customWidth="1"/>
    <col min="1289" max="1291" width="20.7109375" style="1192" customWidth="1"/>
    <col min="1292" max="1390" width="10.7109375" style="1192" customWidth="1"/>
    <col min="1391" max="1536" width="9.140625" style="1192"/>
    <col min="1537" max="1537" width="23.42578125" style="1192" customWidth="1"/>
    <col min="1538" max="1538" width="8" style="1192" customWidth="1"/>
    <col min="1539" max="1539" width="8.42578125" style="1192" customWidth="1"/>
    <col min="1540" max="1540" width="11.140625" style="1192" customWidth="1"/>
    <col min="1541" max="1541" width="8.7109375" style="1192" customWidth="1"/>
    <col min="1542" max="1542" width="9.140625" style="1192"/>
    <col min="1543" max="1543" width="9.42578125" style="1192" customWidth="1"/>
    <col min="1544" max="1544" width="8.5703125" style="1192" customWidth="1"/>
    <col min="1545" max="1547" width="20.7109375" style="1192" customWidth="1"/>
    <col min="1548" max="1646" width="10.7109375" style="1192" customWidth="1"/>
    <col min="1647" max="1792" width="9.140625" style="1192"/>
    <col min="1793" max="1793" width="23.42578125" style="1192" customWidth="1"/>
    <col min="1794" max="1794" width="8" style="1192" customWidth="1"/>
    <col min="1795" max="1795" width="8.42578125" style="1192" customWidth="1"/>
    <col min="1796" max="1796" width="11.140625" style="1192" customWidth="1"/>
    <col min="1797" max="1797" width="8.7109375" style="1192" customWidth="1"/>
    <col min="1798" max="1798" width="9.140625" style="1192"/>
    <col min="1799" max="1799" width="9.42578125" style="1192" customWidth="1"/>
    <col min="1800" max="1800" width="8.5703125" style="1192" customWidth="1"/>
    <col min="1801" max="1803" width="20.7109375" style="1192" customWidth="1"/>
    <col min="1804" max="1902" width="10.7109375" style="1192" customWidth="1"/>
    <col min="1903" max="2048" width="9.140625" style="1192"/>
    <col min="2049" max="2049" width="23.42578125" style="1192" customWidth="1"/>
    <col min="2050" max="2050" width="8" style="1192" customWidth="1"/>
    <col min="2051" max="2051" width="8.42578125" style="1192" customWidth="1"/>
    <col min="2052" max="2052" width="11.140625" style="1192" customWidth="1"/>
    <col min="2053" max="2053" width="8.7109375" style="1192" customWidth="1"/>
    <col min="2054" max="2054" width="9.140625" style="1192"/>
    <col min="2055" max="2055" width="9.42578125" style="1192" customWidth="1"/>
    <col min="2056" max="2056" width="8.5703125" style="1192" customWidth="1"/>
    <col min="2057" max="2059" width="20.7109375" style="1192" customWidth="1"/>
    <col min="2060" max="2158" width="10.7109375" style="1192" customWidth="1"/>
    <col min="2159" max="2304" width="9.140625" style="1192"/>
    <col min="2305" max="2305" width="23.42578125" style="1192" customWidth="1"/>
    <col min="2306" max="2306" width="8" style="1192" customWidth="1"/>
    <col min="2307" max="2307" width="8.42578125" style="1192" customWidth="1"/>
    <col min="2308" max="2308" width="11.140625" style="1192" customWidth="1"/>
    <col min="2309" max="2309" width="8.7109375" style="1192" customWidth="1"/>
    <col min="2310" max="2310" width="9.140625" style="1192"/>
    <col min="2311" max="2311" width="9.42578125" style="1192" customWidth="1"/>
    <col min="2312" max="2312" width="8.5703125" style="1192" customWidth="1"/>
    <col min="2313" max="2315" width="20.7109375" style="1192" customWidth="1"/>
    <col min="2316" max="2414" width="10.7109375" style="1192" customWidth="1"/>
    <col min="2415" max="2560" width="9.140625" style="1192"/>
    <col min="2561" max="2561" width="23.42578125" style="1192" customWidth="1"/>
    <col min="2562" max="2562" width="8" style="1192" customWidth="1"/>
    <col min="2563" max="2563" width="8.42578125" style="1192" customWidth="1"/>
    <col min="2564" max="2564" width="11.140625" style="1192" customWidth="1"/>
    <col min="2565" max="2565" width="8.7109375" style="1192" customWidth="1"/>
    <col min="2566" max="2566" width="9.140625" style="1192"/>
    <col min="2567" max="2567" width="9.42578125" style="1192" customWidth="1"/>
    <col min="2568" max="2568" width="8.5703125" style="1192" customWidth="1"/>
    <col min="2569" max="2571" width="20.7109375" style="1192" customWidth="1"/>
    <col min="2572" max="2670" width="10.7109375" style="1192" customWidth="1"/>
    <col min="2671" max="2816" width="9.140625" style="1192"/>
    <col min="2817" max="2817" width="23.42578125" style="1192" customWidth="1"/>
    <col min="2818" max="2818" width="8" style="1192" customWidth="1"/>
    <col min="2819" max="2819" width="8.42578125" style="1192" customWidth="1"/>
    <col min="2820" max="2820" width="11.140625" style="1192" customWidth="1"/>
    <col min="2821" max="2821" width="8.7109375" style="1192" customWidth="1"/>
    <col min="2822" max="2822" width="9.140625" style="1192"/>
    <col min="2823" max="2823" width="9.42578125" style="1192" customWidth="1"/>
    <col min="2824" max="2824" width="8.5703125" style="1192" customWidth="1"/>
    <col min="2825" max="2827" width="20.7109375" style="1192" customWidth="1"/>
    <col min="2828" max="2926" width="10.7109375" style="1192" customWidth="1"/>
    <col min="2927" max="3072" width="9.140625" style="1192"/>
    <col min="3073" max="3073" width="23.42578125" style="1192" customWidth="1"/>
    <col min="3074" max="3074" width="8" style="1192" customWidth="1"/>
    <col min="3075" max="3075" width="8.42578125" style="1192" customWidth="1"/>
    <col min="3076" max="3076" width="11.140625" style="1192" customWidth="1"/>
    <col min="3077" max="3077" width="8.7109375" style="1192" customWidth="1"/>
    <col min="3078" max="3078" width="9.140625" style="1192"/>
    <col min="3079" max="3079" width="9.42578125" style="1192" customWidth="1"/>
    <col min="3080" max="3080" width="8.5703125" style="1192" customWidth="1"/>
    <col min="3081" max="3083" width="20.7109375" style="1192" customWidth="1"/>
    <col min="3084" max="3182" width="10.7109375" style="1192" customWidth="1"/>
    <col min="3183" max="3328" width="9.140625" style="1192"/>
    <col min="3329" max="3329" width="23.42578125" style="1192" customWidth="1"/>
    <col min="3330" max="3330" width="8" style="1192" customWidth="1"/>
    <col min="3331" max="3331" width="8.42578125" style="1192" customWidth="1"/>
    <col min="3332" max="3332" width="11.140625" style="1192" customWidth="1"/>
    <col min="3333" max="3333" width="8.7109375" style="1192" customWidth="1"/>
    <col min="3334" max="3334" width="9.140625" style="1192"/>
    <col min="3335" max="3335" width="9.42578125" style="1192" customWidth="1"/>
    <col min="3336" max="3336" width="8.5703125" style="1192" customWidth="1"/>
    <col min="3337" max="3339" width="20.7109375" style="1192" customWidth="1"/>
    <col min="3340" max="3438" width="10.7109375" style="1192" customWidth="1"/>
    <col min="3439" max="3584" width="9.140625" style="1192"/>
    <col min="3585" max="3585" width="23.42578125" style="1192" customWidth="1"/>
    <col min="3586" max="3586" width="8" style="1192" customWidth="1"/>
    <col min="3587" max="3587" width="8.42578125" style="1192" customWidth="1"/>
    <col min="3588" max="3588" width="11.140625" style="1192" customWidth="1"/>
    <col min="3589" max="3589" width="8.7109375" style="1192" customWidth="1"/>
    <col min="3590" max="3590" width="9.140625" style="1192"/>
    <col min="3591" max="3591" width="9.42578125" style="1192" customWidth="1"/>
    <col min="3592" max="3592" width="8.5703125" style="1192" customWidth="1"/>
    <col min="3593" max="3595" width="20.7109375" style="1192" customWidth="1"/>
    <col min="3596" max="3694" width="10.7109375" style="1192" customWidth="1"/>
    <col min="3695" max="3840" width="9.140625" style="1192"/>
    <col min="3841" max="3841" width="23.42578125" style="1192" customWidth="1"/>
    <col min="3842" max="3842" width="8" style="1192" customWidth="1"/>
    <col min="3843" max="3843" width="8.42578125" style="1192" customWidth="1"/>
    <col min="3844" max="3844" width="11.140625" style="1192" customWidth="1"/>
    <col min="3845" max="3845" width="8.7109375" style="1192" customWidth="1"/>
    <col min="3846" max="3846" width="9.140625" style="1192"/>
    <col min="3847" max="3847" width="9.42578125" style="1192" customWidth="1"/>
    <col min="3848" max="3848" width="8.5703125" style="1192" customWidth="1"/>
    <col min="3849" max="3851" width="20.7109375" style="1192" customWidth="1"/>
    <col min="3852" max="3950" width="10.7109375" style="1192" customWidth="1"/>
    <col min="3951" max="4096" width="9.140625" style="1192"/>
    <col min="4097" max="4097" width="23.42578125" style="1192" customWidth="1"/>
    <col min="4098" max="4098" width="8" style="1192" customWidth="1"/>
    <col min="4099" max="4099" width="8.42578125" style="1192" customWidth="1"/>
    <col min="4100" max="4100" width="11.140625" style="1192" customWidth="1"/>
    <col min="4101" max="4101" width="8.7109375" style="1192" customWidth="1"/>
    <col min="4102" max="4102" width="9.140625" style="1192"/>
    <col min="4103" max="4103" width="9.42578125" style="1192" customWidth="1"/>
    <col min="4104" max="4104" width="8.5703125" style="1192" customWidth="1"/>
    <col min="4105" max="4107" width="20.7109375" style="1192" customWidth="1"/>
    <col min="4108" max="4206" width="10.7109375" style="1192" customWidth="1"/>
    <col min="4207" max="4352" width="9.140625" style="1192"/>
    <col min="4353" max="4353" width="23.42578125" style="1192" customWidth="1"/>
    <col min="4354" max="4354" width="8" style="1192" customWidth="1"/>
    <col min="4355" max="4355" width="8.42578125" style="1192" customWidth="1"/>
    <col min="4356" max="4356" width="11.140625" style="1192" customWidth="1"/>
    <col min="4357" max="4357" width="8.7109375" style="1192" customWidth="1"/>
    <col min="4358" max="4358" width="9.140625" style="1192"/>
    <col min="4359" max="4359" width="9.42578125" style="1192" customWidth="1"/>
    <col min="4360" max="4360" width="8.5703125" style="1192" customWidth="1"/>
    <col min="4361" max="4363" width="20.7109375" style="1192" customWidth="1"/>
    <col min="4364" max="4462" width="10.7109375" style="1192" customWidth="1"/>
    <col min="4463" max="4608" width="9.140625" style="1192"/>
    <col min="4609" max="4609" width="23.42578125" style="1192" customWidth="1"/>
    <col min="4610" max="4610" width="8" style="1192" customWidth="1"/>
    <col min="4611" max="4611" width="8.42578125" style="1192" customWidth="1"/>
    <col min="4612" max="4612" width="11.140625" style="1192" customWidth="1"/>
    <col min="4613" max="4613" width="8.7109375" style="1192" customWidth="1"/>
    <col min="4614" max="4614" width="9.140625" style="1192"/>
    <col min="4615" max="4615" width="9.42578125" style="1192" customWidth="1"/>
    <col min="4616" max="4616" width="8.5703125" style="1192" customWidth="1"/>
    <col min="4617" max="4619" width="20.7109375" style="1192" customWidth="1"/>
    <col min="4620" max="4718" width="10.7109375" style="1192" customWidth="1"/>
    <col min="4719" max="4864" width="9.140625" style="1192"/>
    <col min="4865" max="4865" width="23.42578125" style="1192" customWidth="1"/>
    <col min="4866" max="4866" width="8" style="1192" customWidth="1"/>
    <col min="4867" max="4867" width="8.42578125" style="1192" customWidth="1"/>
    <col min="4868" max="4868" width="11.140625" style="1192" customWidth="1"/>
    <col min="4869" max="4869" width="8.7109375" style="1192" customWidth="1"/>
    <col min="4870" max="4870" width="9.140625" style="1192"/>
    <col min="4871" max="4871" width="9.42578125" style="1192" customWidth="1"/>
    <col min="4872" max="4872" width="8.5703125" style="1192" customWidth="1"/>
    <col min="4873" max="4875" width="20.7109375" style="1192" customWidth="1"/>
    <col min="4876" max="4974" width="10.7109375" style="1192" customWidth="1"/>
    <col min="4975" max="5120" width="9.140625" style="1192"/>
    <col min="5121" max="5121" width="23.42578125" style="1192" customWidth="1"/>
    <col min="5122" max="5122" width="8" style="1192" customWidth="1"/>
    <col min="5123" max="5123" width="8.42578125" style="1192" customWidth="1"/>
    <col min="5124" max="5124" width="11.140625" style="1192" customWidth="1"/>
    <col min="5125" max="5125" width="8.7109375" style="1192" customWidth="1"/>
    <col min="5126" max="5126" width="9.140625" style="1192"/>
    <col min="5127" max="5127" width="9.42578125" style="1192" customWidth="1"/>
    <col min="5128" max="5128" width="8.5703125" style="1192" customWidth="1"/>
    <col min="5129" max="5131" width="20.7109375" style="1192" customWidth="1"/>
    <col min="5132" max="5230" width="10.7109375" style="1192" customWidth="1"/>
    <col min="5231" max="5376" width="9.140625" style="1192"/>
    <col min="5377" max="5377" width="23.42578125" style="1192" customWidth="1"/>
    <col min="5378" max="5378" width="8" style="1192" customWidth="1"/>
    <col min="5379" max="5379" width="8.42578125" style="1192" customWidth="1"/>
    <col min="5380" max="5380" width="11.140625" style="1192" customWidth="1"/>
    <col min="5381" max="5381" width="8.7109375" style="1192" customWidth="1"/>
    <col min="5382" max="5382" width="9.140625" style="1192"/>
    <col min="5383" max="5383" width="9.42578125" style="1192" customWidth="1"/>
    <col min="5384" max="5384" width="8.5703125" style="1192" customWidth="1"/>
    <col min="5385" max="5387" width="20.7109375" style="1192" customWidth="1"/>
    <col min="5388" max="5486" width="10.7109375" style="1192" customWidth="1"/>
    <col min="5487" max="5632" width="9.140625" style="1192"/>
    <col min="5633" max="5633" width="23.42578125" style="1192" customWidth="1"/>
    <col min="5634" max="5634" width="8" style="1192" customWidth="1"/>
    <col min="5635" max="5635" width="8.42578125" style="1192" customWidth="1"/>
    <col min="5636" max="5636" width="11.140625" style="1192" customWidth="1"/>
    <col min="5637" max="5637" width="8.7109375" style="1192" customWidth="1"/>
    <col min="5638" max="5638" width="9.140625" style="1192"/>
    <col min="5639" max="5639" width="9.42578125" style="1192" customWidth="1"/>
    <col min="5640" max="5640" width="8.5703125" style="1192" customWidth="1"/>
    <col min="5641" max="5643" width="20.7109375" style="1192" customWidth="1"/>
    <col min="5644" max="5742" width="10.7109375" style="1192" customWidth="1"/>
    <col min="5743" max="5888" width="9.140625" style="1192"/>
    <col min="5889" max="5889" width="23.42578125" style="1192" customWidth="1"/>
    <col min="5890" max="5890" width="8" style="1192" customWidth="1"/>
    <col min="5891" max="5891" width="8.42578125" style="1192" customWidth="1"/>
    <col min="5892" max="5892" width="11.140625" style="1192" customWidth="1"/>
    <col min="5893" max="5893" width="8.7109375" style="1192" customWidth="1"/>
    <col min="5894" max="5894" width="9.140625" style="1192"/>
    <col min="5895" max="5895" width="9.42578125" style="1192" customWidth="1"/>
    <col min="5896" max="5896" width="8.5703125" style="1192" customWidth="1"/>
    <col min="5897" max="5899" width="20.7109375" style="1192" customWidth="1"/>
    <col min="5900" max="5998" width="10.7109375" style="1192" customWidth="1"/>
    <col min="5999" max="6144" width="9.140625" style="1192"/>
    <col min="6145" max="6145" width="23.42578125" style="1192" customWidth="1"/>
    <col min="6146" max="6146" width="8" style="1192" customWidth="1"/>
    <col min="6147" max="6147" width="8.42578125" style="1192" customWidth="1"/>
    <col min="6148" max="6148" width="11.140625" style="1192" customWidth="1"/>
    <col min="6149" max="6149" width="8.7109375" style="1192" customWidth="1"/>
    <col min="6150" max="6150" width="9.140625" style="1192"/>
    <col min="6151" max="6151" width="9.42578125" style="1192" customWidth="1"/>
    <col min="6152" max="6152" width="8.5703125" style="1192" customWidth="1"/>
    <col min="6153" max="6155" width="20.7109375" style="1192" customWidth="1"/>
    <col min="6156" max="6254" width="10.7109375" style="1192" customWidth="1"/>
    <col min="6255" max="6400" width="9.140625" style="1192"/>
    <col min="6401" max="6401" width="23.42578125" style="1192" customWidth="1"/>
    <col min="6402" max="6402" width="8" style="1192" customWidth="1"/>
    <col min="6403" max="6403" width="8.42578125" style="1192" customWidth="1"/>
    <col min="6404" max="6404" width="11.140625" style="1192" customWidth="1"/>
    <col min="6405" max="6405" width="8.7109375" style="1192" customWidth="1"/>
    <col min="6406" max="6406" width="9.140625" style="1192"/>
    <col min="6407" max="6407" width="9.42578125" style="1192" customWidth="1"/>
    <col min="6408" max="6408" width="8.5703125" style="1192" customWidth="1"/>
    <col min="6409" max="6411" width="20.7109375" style="1192" customWidth="1"/>
    <col min="6412" max="6510" width="10.7109375" style="1192" customWidth="1"/>
    <col min="6511" max="6656" width="9.140625" style="1192"/>
    <col min="6657" max="6657" width="23.42578125" style="1192" customWidth="1"/>
    <col min="6658" max="6658" width="8" style="1192" customWidth="1"/>
    <col min="6659" max="6659" width="8.42578125" style="1192" customWidth="1"/>
    <col min="6660" max="6660" width="11.140625" style="1192" customWidth="1"/>
    <col min="6661" max="6661" width="8.7109375" style="1192" customWidth="1"/>
    <col min="6662" max="6662" width="9.140625" style="1192"/>
    <col min="6663" max="6663" width="9.42578125" style="1192" customWidth="1"/>
    <col min="6664" max="6664" width="8.5703125" style="1192" customWidth="1"/>
    <col min="6665" max="6667" width="20.7109375" style="1192" customWidth="1"/>
    <col min="6668" max="6766" width="10.7109375" style="1192" customWidth="1"/>
    <col min="6767" max="6912" width="9.140625" style="1192"/>
    <col min="6913" max="6913" width="23.42578125" style="1192" customWidth="1"/>
    <col min="6914" max="6914" width="8" style="1192" customWidth="1"/>
    <col min="6915" max="6915" width="8.42578125" style="1192" customWidth="1"/>
    <col min="6916" max="6916" width="11.140625" style="1192" customWidth="1"/>
    <col min="6917" max="6917" width="8.7109375" style="1192" customWidth="1"/>
    <col min="6918" max="6918" width="9.140625" style="1192"/>
    <col min="6919" max="6919" width="9.42578125" style="1192" customWidth="1"/>
    <col min="6920" max="6920" width="8.5703125" style="1192" customWidth="1"/>
    <col min="6921" max="6923" width="20.7109375" style="1192" customWidth="1"/>
    <col min="6924" max="7022" width="10.7109375" style="1192" customWidth="1"/>
    <col min="7023" max="7168" width="9.140625" style="1192"/>
    <col min="7169" max="7169" width="23.42578125" style="1192" customWidth="1"/>
    <col min="7170" max="7170" width="8" style="1192" customWidth="1"/>
    <col min="7171" max="7171" width="8.42578125" style="1192" customWidth="1"/>
    <col min="7172" max="7172" width="11.140625" style="1192" customWidth="1"/>
    <col min="7173" max="7173" width="8.7109375" style="1192" customWidth="1"/>
    <col min="7174" max="7174" width="9.140625" style="1192"/>
    <col min="7175" max="7175" width="9.42578125" style="1192" customWidth="1"/>
    <col min="7176" max="7176" width="8.5703125" style="1192" customWidth="1"/>
    <col min="7177" max="7179" width="20.7109375" style="1192" customWidth="1"/>
    <col min="7180" max="7278" width="10.7109375" style="1192" customWidth="1"/>
    <col min="7279" max="7424" width="9.140625" style="1192"/>
    <col min="7425" max="7425" width="23.42578125" style="1192" customWidth="1"/>
    <col min="7426" max="7426" width="8" style="1192" customWidth="1"/>
    <col min="7427" max="7427" width="8.42578125" style="1192" customWidth="1"/>
    <col min="7428" max="7428" width="11.140625" style="1192" customWidth="1"/>
    <col min="7429" max="7429" width="8.7109375" style="1192" customWidth="1"/>
    <col min="7430" max="7430" width="9.140625" style="1192"/>
    <col min="7431" max="7431" width="9.42578125" style="1192" customWidth="1"/>
    <col min="7432" max="7432" width="8.5703125" style="1192" customWidth="1"/>
    <col min="7433" max="7435" width="20.7109375" style="1192" customWidth="1"/>
    <col min="7436" max="7534" width="10.7109375" style="1192" customWidth="1"/>
    <col min="7535" max="7680" width="9.140625" style="1192"/>
    <col min="7681" max="7681" width="23.42578125" style="1192" customWidth="1"/>
    <col min="7682" max="7682" width="8" style="1192" customWidth="1"/>
    <col min="7683" max="7683" width="8.42578125" style="1192" customWidth="1"/>
    <col min="7684" max="7684" width="11.140625" style="1192" customWidth="1"/>
    <col min="7685" max="7685" width="8.7109375" style="1192" customWidth="1"/>
    <col min="7686" max="7686" width="9.140625" style="1192"/>
    <col min="7687" max="7687" width="9.42578125" style="1192" customWidth="1"/>
    <col min="7688" max="7688" width="8.5703125" style="1192" customWidth="1"/>
    <col min="7689" max="7691" width="20.7109375" style="1192" customWidth="1"/>
    <col min="7692" max="7790" width="10.7109375" style="1192" customWidth="1"/>
    <col min="7791" max="7936" width="9.140625" style="1192"/>
    <col min="7937" max="7937" width="23.42578125" style="1192" customWidth="1"/>
    <col min="7938" max="7938" width="8" style="1192" customWidth="1"/>
    <col min="7939" max="7939" width="8.42578125" style="1192" customWidth="1"/>
    <col min="7940" max="7940" width="11.140625" style="1192" customWidth="1"/>
    <col min="7941" max="7941" width="8.7109375" style="1192" customWidth="1"/>
    <col min="7942" max="7942" width="9.140625" style="1192"/>
    <col min="7943" max="7943" width="9.42578125" style="1192" customWidth="1"/>
    <col min="7944" max="7944" width="8.5703125" style="1192" customWidth="1"/>
    <col min="7945" max="7947" width="20.7109375" style="1192" customWidth="1"/>
    <col min="7948" max="8046" width="10.7109375" style="1192" customWidth="1"/>
    <col min="8047" max="8192" width="9.140625" style="1192"/>
    <col min="8193" max="8193" width="23.42578125" style="1192" customWidth="1"/>
    <col min="8194" max="8194" width="8" style="1192" customWidth="1"/>
    <col min="8195" max="8195" width="8.42578125" style="1192" customWidth="1"/>
    <col min="8196" max="8196" width="11.140625" style="1192" customWidth="1"/>
    <col min="8197" max="8197" width="8.7109375" style="1192" customWidth="1"/>
    <col min="8198" max="8198" width="9.140625" style="1192"/>
    <col min="8199" max="8199" width="9.42578125" style="1192" customWidth="1"/>
    <col min="8200" max="8200" width="8.5703125" style="1192" customWidth="1"/>
    <col min="8201" max="8203" width="20.7109375" style="1192" customWidth="1"/>
    <col min="8204" max="8302" width="10.7109375" style="1192" customWidth="1"/>
    <col min="8303" max="8448" width="9.140625" style="1192"/>
    <col min="8449" max="8449" width="23.42578125" style="1192" customWidth="1"/>
    <col min="8450" max="8450" width="8" style="1192" customWidth="1"/>
    <col min="8451" max="8451" width="8.42578125" style="1192" customWidth="1"/>
    <col min="8452" max="8452" width="11.140625" style="1192" customWidth="1"/>
    <col min="8453" max="8453" width="8.7109375" style="1192" customWidth="1"/>
    <col min="8454" max="8454" width="9.140625" style="1192"/>
    <col min="8455" max="8455" width="9.42578125" style="1192" customWidth="1"/>
    <col min="8456" max="8456" width="8.5703125" style="1192" customWidth="1"/>
    <col min="8457" max="8459" width="20.7109375" style="1192" customWidth="1"/>
    <col min="8460" max="8558" width="10.7109375" style="1192" customWidth="1"/>
    <col min="8559" max="8704" width="9.140625" style="1192"/>
    <col min="8705" max="8705" width="23.42578125" style="1192" customWidth="1"/>
    <col min="8706" max="8706" width="8" style="1192" customWidth="1"/>
    <col min="8707" max="8707" width="8.42578125" style="1192" customWidth="1"/>
    <col min="8708" max="8708" width="11.140625" style="1192" customWidth="1"/>
    <col min="8709" max="8709" width="8.7109375" style="1192" customWidth="1"/>
    <col min="8710" max="8710" width="9.140625" style="1192"/>
    <col min="8711" max="8711" width="9.42578125" style="1192" customWidth="1"/>
    <col min="8712" max="8712" width="8.5703125" style="1192" customWidth="1"/>
    <col min="8713" max="8715" width="20.7109375" style="1192" customWidth="1"/>
    <col min="8716" max="8814" width="10.7109375" style="1192" customWidth="1"/>
    <col min="8815" max="8960" width="9.140625" style="1192"/>
    <col min="8961" max="8961" width="23.42578125" style="1192" customWidth="1"/>
    <col min="8962" max="8962" width="8" style="1192" customWidth="1"/>
    <col min="8963" max="8963" width="8.42578125" style="1192" customWidth="1"/>
    <col min="8964" max="8964" width="11.140625" style="1192" customWidth="1"/>
    <col min="8965" max="8965" width="8.7109375" style="1192" customWidth="1"/>
    <col min="8966" max="8966" width="9.140625" style="1192"/>
    <col min="8967" max="8967" width="9.42578125" style="1192" customWidth="1"/>
    <col min="8968" max="8968" width="8.5703125" style="1192" customWidth="1"/>
    <col min="8969" max="8971" width="20.7109375" style="1192" customWidth="1"/>
    <col min="8972" max="9070" width="10.7109375" style="1192" customWidth="1"/>
    <col min="9071" max="9216" width="9.140625" style="1192"/>
    <col min="9217" max="9217" width="23.42578125" style="1192" customWidth="1"/>
    <col min="9218" max="9218" width="8" style="1192" customWidth="1"/>
    <col min="9219" max="9219" width="8.42578125" style="1192" customWidth="1"/>
    <col min="9220" max="9220" width="11.140625" style="1192" customWidth="1"/>
    <col min="9221" max="9221" width="8.7109375" style="1192" customWidth="1"/>
    <col min="9222" max="9222" width="9.140625" style="1192"/>
    <col min="9223" max="9223" width="9.42578125" style="1192" customWidth="1"/>
    <col min="9224" max="9224" width="8.5703125" style="1192" customWidth="1"/>
    <col min="9225" max="9227" width="20.7109375" style="1192" customWidth="1"/>
    <col min="9228" max="9326" width="10.7109375" style="1192" customWidth="1"/>
    <col min="9327" max="9472" width="9.140625" style="1192"/>
    <col min="9473" max="9473" width="23.42578125" style="1192" customWidth="1"/>
    <col min="9474" max="9474" width="8" style="1192" customWidth="1"/>
    <col min="9475" max="9475" width="8.42578125" style="1192" customWidth="1"/>
    <col min="9476" max="9476" width="11.140625" style="1192" customWidth="1"/>
    <col min="9477" max="9477" width="8.7109375" style="1192" customWidth="1"/>
    <col min="9478" max="9478" width="9.140625" style="1192"/>
    <col min="9479" max="9479" width="9.42578125" style="1192" customWidth="1"/>
    <col min="9480" max="9480" width="8.5703125" style="1192" customWidth="1"/>
    <col min="9481" max="9483" width="20.7109375" style="1192" customWidth="1"/>
    <col min="9484" max="9582" width="10.7109375" style="1192" customWidth="1"/>
    <col min="9583" max="9728" width="9.140625" style="1192"/>
    <col min="9729" max="9729" width="23.42578125" style="1192" customWidth="1"/>
    <col min="9730" max="9730" width="8" style="1192" customWidth="1"/>
    <col min="9731" max="9731" width="8.42578125" style="1192" customWidth="1"/>
    <col min="9732" max="9732" width="11.140625" style="1192" customWidth="1"/>
    <col min="9733" max="9733" width="8.7109375" style="1192" customWidth="1"/>
    <col min="9734" max="9734" width="9.140625" style="1192"/>
    <col min="9735" max="9735" width="9.42578125" style="1192" customWidth="1"/>
    <col min="9736" max="9736" width="8.5703125" style="1192" customWidth="1"/>
    <col min="9737" max="9739" width="20.7109375" style="1192" customWidth="1"/>
    <col min="9740" max="9838" width="10.7109375" style="1192" customWidth="1"/>
    <col min="9839" max="9984" width="9.140625" style="1192"/>
    <col min="9985" max="9985" width="23.42578125" style="1192" customWidth="1"/>
    <col min="9986" max="9986" width="8" style="1192" customWidth="1"/>
    <col min="9987" max="9987" width="8.42578125" style="1192" customWidth="1"/>
    <col min="9988" max="9988" width="11.140625" style="1192" customWidth="1"/>
    <col min="9989" max="9989" width="8.7109375" style="1192" customWidth="1"/>
    <col min="9990" max="9990" width="9.140625" style="1192"/>
    <col min="9991" max="9991" width="9.42578125" style="1192" customWidth="1"/>
    <col min="9992" max="9992" width="8.5703125" style="1192" customWidth="1"/>
    <col min="9993" max="9995" width="20.7109375" style="1192" customWidth="1"/>
    <col min="9996" max="10094" width="10.7109375" style="1192" customWidth="1"/>
    <col min="10095" max="10240" width="9.140625" style="1192"/>
    <col min="10241" max="10241" width="23.42578125" style="1192" customWidth="1"/>
    <col min="10242" max="10242" width="8" style="1192" customWidth="1"/>
    <col min="10243" max="10243" width="8.42578125" style="1192" customWidth="1"/>
    <col min="10244" max="10244" width="11.140625" style="1192" customWidth="1"/>
    <col min="10245" max="10245" width="8.7109375" style="1192" customWidth="1"/>
    <col min="10246" max="10246" width="9.140625" style="1192"/>
    <col min="10247" max="10247" width="9.42578125" style="1192" customWidth="1"/>
    <col min="10248" max="10248" width="8.5703125" style="1192" customWidth="1"/>
    <col min="10249" max="10251" width="20.7109375" style="1192" customWidth="1"/>
    <col min="10252" max="10350" width="10.7109375" style="1192" customWidth="1"/>
    <col min="10351" max="10496" width="9.140625" style="1192"/>
    <col min="10497" max="10497" width="23.42578125" style="1192" customWidth="1"/>
    <col min="10498" max="10498" width="8" style="1192" customWidth="1"/>
    <col min="10499" max="10499" width="8.42578125" style="1192" customWidth="1"/>
    <col min="10500" max="10500" width="11.140625" style="1192" customWidth="1"/>
    <col min="10501" max="10501" width="8.7109375" style="1192" customWidth="1"/>
    <col min="10502" max="10502" width="9.140625" style="1192"/>
    <col min="10503" max="10503" width="9.42578125" style="1192" customWidth="1"/>
    <col min="10504" max="10504" width="8.5703125" style="1192" customWidth="1"/>
    <col min="10505" max="10507" width="20.7109375" style="1192" customWidth="1"/>
    <col min="10508" max="10606" width="10.7109375" style="1192" customWidth="1"/>
    <col min="10607" max="10752" width="9.140625" style="1192"/>
    <col min="10753" max="10753" width="23.42578125" style="1192" customWidth="1"/>
    <col min="10754" max="10754" width="8" style="1192" customWidth="1"/>
    <col min="10755" max="10755" width="8.42578125" style="1192" customWidth="1"/>
    <col min="10756" max="10756" width="11.140625" style="1192" customWidth="1"/>
    <col min="10757" max="10757" width="8.7109375" style="1192" customWidth="1"/>
    <col min="10758" max="10758" width="9.140625" style="1192"/>
    <col min="10759" max="10759" width="9.42578125" style="1192" customWidth="1"/>
    <col min="10760" max="10760" width="8.5703125" style="1192" customWidth="1"/>
    <col min="10761" max="10763" width="20.7109375" style="1192" customWidth="1"/>
    <col min="10764" max="10862" width="10.7109375" style="1192" customWidth="1"/>
    <col min="10863" max="11008" width="9.140625" style="1192"/>
    <col min="11009" max="11009" width="23.42578125" style="1192" customWidth="1"/>
    <col min="11010" max="11010" width="8" style="1192" customWidth="1"/>
    <col min="11011" max="11011" width="8.42578125" style="1192" customWidth="1"/>
    <col min="11012" max="11012" width="11.140625" style="1192" customWidth="1"/>
    <col min="11013" max="11013" width="8.7109375" style="1192" customWidth="1"/>
    <col min="11014" max="11014" width="9.140625" style="1192"/>
    <col min="11015" max="11015" width="9.42578125" style="1192" customWidth="1"/>
    <col min="11016" max="11016" width="8.5703125" style="1192" customWidth="1"/>
    <col min="11017" max="11019" width="20.7109375" style="1192" customWidth="1"/>
    <col min="11020" max="11118" width="10.7109375" style="1192" customWidth="1"/>
    <col min="11119" max="11264" width="9.140625" style="1192"/>
    <col min="11265" max="11265" width="23.42578125" style="1192" customWidth="1"/>
    <col min="11266" max="11266" width="8" style="1192" customWidth="1"/>
    <col min="11267" max="11267" width="8.42578125" style="1192" customWidth="1"/>
    <col min="11268" max="11268" width="11.140625" style="1192" customWidth="1"/>
    <col min="11269" max="11269" width="8.7109375" style="1192" customWidth="1"/>
    <col min="11270" max="11270" width="9.140625" style="1192"/>
    <col min="11271" max="11271" width="9.42578125" style="1192" customWidth="1"/>
    <col min="11272" max="11272" width="8.5703125" style="1192" customWidth="1"/>
    <col min="11273" max="11275" width="20.7109375" style="1192" customWidth="1"/>
    <col min="11276" max="11374" width="10.7109375" style="1192" customWidth="1"/>
    <col min="11375" max="11520" width="9.140625" style="1192"/>
    <col min="11521" max="11521" width="23.42578125" style="1192" customWidth="1"/>
    <col min="11522" max="11522" width="8" style="1192" customWidth="1"/>
    <col min="11523" max="11523" width="8.42578125" style="1192" customWidth="1"/>
    <col min="11524" max="11524" width="11.140625" style="1192" customWidth="1"/>
    <col min="11525" max="11525" width="8.7109375" style="1192" customWidth="1"/>
    <col min="11526" max="11526" width="9.140625" style="1192"/>
    <col min="11527" max="11527" width="9.42578125" style="1192" customWidth="1"/>
    <col min="11528" max="11528" width="8.5703125" style="1192" customWidth="1"/>
    <col min="11529" max="11531" width="20.7109375" style="1192" customWidth="1"/>
    <col min="11532" max="11630" width="10.7109375" style="1192" customWidth="1"/>
    <col min="11631" max="11776" width="9.140625" style="1192"/>
    <col min="11777" max="11777" width="23.42578125" style="1192" customWidth="1"/>
    <col min="11778" max="11778" width="8" style="1192" customWidth="1"/>
    <col min="11779" max="11779" width="8.42578125" style="1192" customWidth="1"/>
    <col min="11780" max="11780" width="11.140625" style="1192" customWidth="1"/>
    <col min="11781" max="11781" width="8.7109375" style="1192" customWidth="1"/>
    <col min="11782" max="11782" width="9.140625" style="1192"/>
    <col min="11783" max="11783" width="9.42578125" style="1192" customWidth="1"/>
    <col min="11784" max="11784" width="8.5703125" style="1192" customWidth="1"/>
    <col min="11785" max="11787" width="20.7109375" style="1192" customWidth="1"/>
    <col min="11788" max="11886" width="10.7109375" style="1192" customWidth="1"/>
    <col min="11887" max="12032" width="9.140625" style="1192"/>
    <col min="12033" max="12033" width="23.42578125" style="1192" customWidth="1"/>
    <col min="12034" max="12034" width="8" style="1192" customWidth="1"/>
    <col min="12035" max="12035" width="8.42578125" style="1192" customWidth="1"/>
    <col min="12036" max="12036" width="11.140625" style="1192" customWidth="1"/>
    <col min="12037" max="12037" width="8.7109375" style="1192" customWidth="1"/>
    <col min="12038" max="12038" width="9.140625" style="1192"/>
    <col min="12039" max="12039" width="9.42578125" style="1192" customWidth="1"/>
    <col min="12040" max="12040" width="8.5703125" style="1192" customWidth="1"/>
    <col min="12041" max="12043" width="20.7109375" style="1192" customWidth="1"/>
    <col min="12044" max="12142" width="10.7109375" style="1192" customWidth="1"/>
    <col min="12143" max="12288" width="9.140625" style="1192"/>
    <col min="12289" max="12289" width="23.42578125" style="1192" customWidth="1"/>
    <col min="12290" max="12290" width="8" style="1192" customWidth="1"/>
    <col min="12291" max="12291" width="8.42578125" style="1192" customWidth="1"/>
    <col min="12292" max="12292" width="11.140625" style="1192" customWidth="1"/>
    <col min="12293" max="12293" width="8.7109375" style="1192" customWidth="1"/>
    <col min="12294" max="12294" width="9.140625" style="1192"/>
    <col min="12295" max="12295" width="9.42578125" style="1192" customWidth="1"/>
    <col min="12296" max="12296" width="8.5703125" style="1192" customWidth="1"/>
    <col min="12297" max="12299" width="20.7109375" style="1192" customWidth="1"/>
    <col min="12300" max="12398" width="10.7109375" style="1192" customWidth="1"/>
    <col min="12399" max="12544" width="9.140625" style="1192"/>
    <col min="12545" max="12545" width="23.42578125" style="1192" customWidth="1"/>
    <col min="12546" max="12546" width="8" style="1192" customWidth="1"/>
    <col min="12547" max="12547" width="8.42578125" style="1192" customWidth="1"/>
    <col min="12548" max="12548" width="11.140625" style="1192" customWidth="1"/>
    <col min="12549" max="12549" width="8.7109375" style="1192" customWidth="1"/>
    <col min="12550" max="12550" width="9.140625" style="1192"/>
    <col min="12551" max="12551" width="9.42578125" style="1192" customWidth="1"/>
    <col min="12552" max="12552" width="8.5703125" style="1192" customWidth="1"/>
    <col min="12553" max="12555" width="20.7109375" style="1192" customWidth="1"/>
    <col min="12556" max="12654" width="10.7109375" style="1192" customWidth="1"/>
    <col min="12655" max="12800" width="9.140625" style="1192"/>
    <col min="12801" max="12801" width="23.42578125" style="1192" customWidth="1"/>
    <col min="12802" max="12802" width="8" style="1192" customWidth="1"/>
    <col min="12803" max="12803" width="8.42578125" style="1192" customWidth="1"/>
    <col min="12804" max="12804" width="11.140625" style="1192" customWidth="1"/>
    <col min="12805" max="12805" width="8.7109375" style="1192" customWidth="1"/>
    <col min="12806" max="12806" width="9.140625" style="1192"/>
    <col min="12807" max="12807" width="9.42578125" style="1192" customWidth="1"/>
    <col min="12808" max="12808" width="8.5703125" style="1192" customWidth="1"/>
    <col min="12809" max="12811" width="20.7109375" style="1192" customWidth="1"/>
    <col min="12812" max="12910" width="10.7109375" style="1192" customWidth="1"/>
    <col min="12911" max="13056" width="9.140625" style="1192"/>
    <col min="13057" max="13057" width="23.42578125" style="1192" customWidth="1"/>
    <col min="13058" max="13058" width="8" style="1192" customWidth="1"/>
    <col min="13059" max="13059" width="8.42578125" style="1192" customWidth="1"/>
    <col min="13060" max="13060" width="11.140625" style="1192" customWidth="1"/>
    <col min="13061" max="13061" width="8.7109375" style="1192" customWidth="1"/>
    <col min="13062" max="13062" width="9.140625" style="1192"/>
    <col min="13063" max="13063" width="9.42578125" style="1192" customWidth="1"/>
    <col min="13064" max="13064" width="8.5703125" style="1192" customWidth="1"/>
    <col min="13065" max="13067" width="20.7109375" style="1192" customWidth="1"/>
    <col min="13068" max="13166" width="10.7109375" style="1192" customWidth="1"/>
    <col min="13167" max="13312" width="9.140625" style="1192"/>
    <col min="13313" max="13313" width="23.42578125" style="1192" customWidth="1"/>
    <col min="13314" max="13314" width="8" style="1192" customWidth="1"/>
    <col min="13315" max="13315" width="8.42578125" style="1192" customWidth="1"/>
    <col min="13316" max="13316" width="11.140625" style="1192" customWidth="1"/>
    <col min="13317" max="13317" width="8.7109375" style="1192" customWidth="1"/>
    <col min="13318" max="13318" width="9.140625" style="1192"/>
    <col min="13319" max="13319" width="9.42578125" style="1192" customWidth="1"/>
    <col min="13320" max="13320" width="8.5703125" style="1192" customWidth="1"/>
    <col min="13321" max="13323" width="20.7109375" style="1192" customWidth="1"/>
    <col min="13324" max="13422" width="10.7109375" style="1192" customWidth="1"/>
    <col min="13423" max="13568" width="9.140625" style="1192"/>
    <col min="13569" max="13569" width="23.42578125" style="1192" customWidth="1"/>
    <col min="13570" max="13570" width="8" style="1192" customWidth="1"/>
    <col min="13571" max="13571" width="8.42578125" style="1192" customWidth="1"/>
    <col min="13572" max="13572" width="11.140625" style="1192" customWidth="1"/>
    <col min="13573" max="13573" width="8.7109375" style="1192" customWidth="1"/>
    <col min="13574" max="13574" width="9.140625" style="1192"/>
    <col min="13575" max="13575" width="9.42578125" style="1192" customWidth="1"/>
    <col min="13576" max="13576" width="8.5703125" style="1192" customWidth="1"/>
    <col min="13577" max="13579" width="20.7109375" style="1192" customWidth="1"/>
    <col min="13580" max="13678" width="10.7109375" style="1192" customWidth="1"/>
    <col min="13679" max="13824" width="9.140625" style="1192"/>
    <col min="13825" max="13825" width="23.42578125" style="1192" customWidth="1"/>
    <col min="13826" max="13826" width="8" style="1192" customWidth="1"/>
    <col min="13827" max="13827" width="8.42578125" style="1192" customWidth="1"/>
    <col min="13828" max="13828" width="11.140625" style="1192" customWidth="1"/>
    <col min="13829" max="13829" width="8.7109375" style="1192" customWidth="1"/>
    <col min="13830" max="13830" width="9.140625" style="1192"/>
    <col min="13831" max="13831" width="9.42578125" style="1192" customWidth="1"/>
    <col min="13832" max="13832" width="8.5703125" style="1192" customWidth="1"/>
    <col min="13833" max="13835" width="20.7109375" style="1192" customWidth="1"/>
    <col min="13836" max="13934" width="10.7109375" style="1192" customWidth="1"/>
    <col min="13935" max="14080" width="9.140625" style="1192"/>
    <col min="14081" max="14081" width="23.42578125" style="1192" customWidth="1"/>
    <col min="14082" max="14082" width="8" style="1192" customWidth="1"/>
    <col min="14083" max="14083" width="8.42578125" style="1192" customWidth="1"/>
    <col min="14084" max="14084" width="11.140625" style="1192" customWidth="1"/>
    <col min="14085" max="14085" width="8.7109375" style="1192" customWidth="1"/>
    <col min="14086" max="14086" width="9.140625" style="1192"/>
    <col min="14087" max="14087" width="9.42578125" style="1192" customWidth="1"/>
    <col min="14088" max="14088" width="8.5703125" style="1192" customWidth="1"/>
    <col min="14089" max="14091" width="20.7109375" style="1192" customWidth="1"/>
    <col min="14092" max="14190" width="10.7109375" style="1192" customWidth="1"/>
    <col min="14191" max="14336" width="9.140625" style="1192"/>
    <col min="14337" max="14337" width="23.42578125" style="1192" customWidth="1"/>
    <col min="14338" max="14338" width="8" style="1192" customWidth="1"/>
    <col min="14339" max="14339" width="8.42578125" style="1192" customWidth="1"/>
    <col min="14340" max="14340" width="11.140625" style="1192" customWidth="1"/>
    <col min="14341" max="14341" width="8.7109375" style="1192" customWidth="1"/>
    <col min="14342" max="14342" width="9.140625" style="1192"/>
    <col min="14343" max="14343" width="9.42578125" style="1192" customWidth="1"/>
    <col min="14344" max="14344" width="8.5703125" style="1192" customWidth="1"/>
    <col min="14345" max="14347" width="20.7109375" style="1192" customWidth="1"/>
    <col min="14348" max="14446" width="10.7109375" style="1192" customWidth="1"/>
    <col min="14447" max="14592" width="9.140625" style="1192"/>
    <col min="14593" max="14593" width="23.42578125" style="1192" customWidth="1"/>
    <col min="14594" max="14594" width="8" style="1192" customWidth="1"/>
    <col min="14595" max="14595" width="8.42578125" style="1192" customWidth="1"/>
    <col min="14596" max="14596" width="11.140625" style="1192" customWidth="1"/>
    <col min="14597" max="14597" width="8.7109375" style="1192" customWidth="1"/>
    <col min="14598" max="14598" width="9.140625" style="1192"/>
    <col min="14599" max="14599" width="9.42578125" style="1192" customWidth="1"/>
    <col min="14600" max="14600" width="8.5703125" style="1192" customWidth="1"/>
    <col min="14601" max="14603" width="20.7109375" style="1192" customWidth="1"/>
    <col min="14604" max="14702" width="10.7109375" style="1192" customWidth="1"/>
    <col min="14703" max="14848" width="9.140625" style="1192"/>
    <col min="14849" max="14849" width="23.42578125" style="1192" customWidth="1"/>
    <col min="14850" max="14850" width="8" style="1192" customWidth="1"/>
    <col min="14851" max="14851" width="8.42578125" style="1192" customWidth="1"/>
    <col min="14852" max="14852" width="11.140625" style="1192" customWidth="1"/>
    <col min="14853" max="14853" width="8.7109375" style="1192" customWidth="1"/>
    <col min="14854" max="14854" width="9.140625" style="1192"/>
    <col min="14855" max="14855" width="9.42578125" style="1192" customWidth="1"/>
    <col min="14856" max="14856" width="8.5703125" style="1192" customWidth="1"/>
    <col min="14857" max="14859" width="20.7109375" style="1192" customWidth="1"/>
    <col min="14860" max="14958" width="10.7109375" style="1192" customWidth="1"/>
    <col min="14959" max="15104" width="9.140625" style="1192"/>
    <col min="15105" max="15105" width="23.42578125" style="1192" customWidth="1"/>
    <col min="15106" max="15106" width="8" style="1192" customWidth="1"/>
    <col min="15107" max="15107" width="8.42578125" style="1192" customWidth="1"/>
    <col min="15108" max="15108" width="11.140625" style="1192" customWidth="1"/>
    <col min="15109" max="15109" width="8.7109375" style="1192" customWidth="1"/>
    <col min="15110" max="15110" width="9.140625" style="1192"/>
    <col min="15111" max="15111" width="9.42578125" style="1192" customWidth="1"/>
    <col min="15112" max="15112" width="8.5703125" style="1192" customWidth="1"/>
    <col min="15113" max="15115" width="20.7109375" style="1192" customWidth="1"/>
    <col min="15116" max="15214" width="10.7109375" style="1192" customWidth="1"/>
    <col min="15215" max="15360" width="9.140625" style="1192"/>
    <col min="15361" max="15361" width="23.42578125" style="1192" customWidth="1"/>
    <col min="15362" max="15362" width="8" style="1192" customWidth="1"/>
    <col min="15363" max="15363" width="8.42578125" style="1192" customWidth="1"/>
    <col min="15364" max="15364" width="11.140625" style="1192" customWidth="1"/>
    <col min="15365" max="15365" width="8.7109375" style="1192" customWidth="1"/>
    <col min="15366" max="15366" width="9.140625" style="1192"/>
    <col min="15367" max="15367" width="9.42578125" style="1192" customWidth="1"/>
    <col min="15368" max="15368" width="8.5703125" style="1192" customWidth="1"/>
    <col min="15369" max="15371" width="20.7109375" style="1192" customWidth="1"/>
    <col min="15372" max="15470" width="10.7109375" style="1192" customWidth="1"/>
    <col min="15471" max="15616" width="9.140625" style="1192"/>
    <col min="15617" max="15617" width="23.42578125" style="1192" customWidth="1"/>
    <col min="15618" max="15618" width="8" style="1192" customWidth="1"/>
    <col min="15619" max="15619" width="8.42578125" style="1192" customWidth="1"/>
    <col min="15620" max="15620" width="11.140625" style="1192" customWidth="1"/>
    <col min="15621" max="15621" width="8.7109375" style="1192" customWidth="1"/>
    <col min="15622" max="15622" width="9.140625" style="1192"/>
    <col min="15623" max="15623" width="9.42578125" style="1192" customWidth="1"/>
    <col min="15624" max="15624" width="8.5703125" style="1192" customWidth="1"/>
    <col min="15625" max="15627" width="20.7109375" style="1192" customWidth="1"/>
    <col min="15628" max="15726" width="10.7109375" style="1192" customWidth="1"/>
    <col min="15727" max="15872" width="9.140625" style="1192"/>
    <col min="15873" max="15873" width="23.42578125" style="1192" customWidth="1"/>
    <col min="15874" max="15874" width="8" style="1192" customWidth="1"/>
    <col min="15875" max="15875" width="8.42578125" style="1192" customWidth="1"/>
    <col min="15876" max="15876" width="11.140625" style="1192" customWidth="1"/>
    <col min="15877" max="15877" width="8.7109375" style="1192" customWidth="1"/>
    <col min="15878" max="15878" width="9.140625" style="1192"/>
    <col min="15879" max="15879" width="9.42578125" style="1192" customWidth="1"/>
    <col min="15880" max="15880" width="8.5703125" style="1192" customWidth="1"/>
    <col min="15881" max="15883" width="20.7109375" style="1192" customWidth="1"/>
    <col min="15884" max="15982" width="10.7109375" style="1192" customWidth="1"/>
    <col min="15983" max="16128" width="9.140625" style="1192"/>
    <col min="16129" max="16129" width="23.42578125" style="1192" customWidth="1"/>
    <col min="16130" max="16130" width="8" style="1192" customWidth="1"/>
    <col min="16131" max="16131" width="8.42578125" style="1192" customWidth="1"/>
    <col min="16132" max="16132" width="11.140625" style="1192" customWidth="1"/>
    <col min="16133" max="16133" width="8.7109375" style="1192" customWidth="1"/>
    <col min="16134" max="16134" width="9.140625" style="1192"/>
    <col min="16135" max="16135" width="9.42578125" style="1192" customWidth="1"/>
    <col min="16136" max="16136" width="8.5703125" style="1192" customWidth="1"/>
    <col min="16137" max="16139" width="20.7109375" style="1192" customWidth="1"/>
    <col min="16140" max="16238" width="10.7109375" style="1192" customWidth="1"/>
    <col min="16239" max="16384" width="9.140625" style="1192"/>
  </cols>
  <sheetData>
    <row r="1" spans="1:12" ht="15" customHeight="1">
      <c r="A1" s="1330" t="s">
        <v>1527</v>
      </c>
      <c r="B1" s="1712"/>
      <c r="C1" s="1712"/>
      <c r="D1" s="1712"/>
      <c r="E1" s="1712"/>
      <c r="F1" s="1712"/>
      <c r="G1" s="1319"/>
    </row>
    <row r="2" spans="1:12" ht="21" customHeight="1">
      <c r="A2" s="1998" t="s">
        <v>1014</v>
      </c>
      <c r="B2" s="1998"/>
      <c r="C2" s="1998"/>
      <c r="D2" s="1998"/>
      <c r="E2" s="1998"/>
      <c r="F2" s="1998"/>
      <c r="G2" s="1320"/>
    </row>
    <row r="3" spans="1:12" ht="33" customHeight="1">
      <c r="A3" s="1788" t="s">
        <v>1015</v>
      </c>
      <c r="B3" s="1788"/>
      <c r="C3" s="1788"/>
      <c r="D3" s="1788"/>
      <c r="E3" s="1788"/>
      <c r="F3" s="1788"/>
      <c r="G3" s="1788"/>
      <c r="H3" s="1788"/>
    </row>
    <row r="4" spans="1:12" ht="15" customHeight="1">
      <c r="A4" s="1193">
        <v>2015</v>
      </c>
      <c r="B4" s="1194"/>
      <c r="C4" s="1194"/>
      <c r="H4" s="1195" t="s">
        <v>671</v>
      </c>
      <c r="I4" s="1194"/>
      <c r="J4" s="1194"/>
      <c r="K4" s="1195"/>
      <c r="L4" s="1194"/>
    </row>
    <row r="5" spans="1:12" ht="33" customHeight="1">
      <c r="A5" s="1209" t="s">
        <v>420</v>
      </c>
      <c r="B5" s="1210" t="s">
        <v>9</v>
      </c>
      <c r="C5" s="1211" t="s">
        <v>1016</v>
      </c>
      <c r="D5" s="1211" t="s">
        <v>1017</v>
      </c>
      <c r="E5" s="1211" t="s">
        <v>1018</v>
      </c>
      <c r="F5" s="1211" t="s">
        <v>1019</v>
      </c>
      <c r="G5" s="1211" t="s">
        <v>1020</v>
      </c>
      <c r="H5" s="1211" t="s">
        <v>1021</v>
      </c>
      <c r="I5" s="1196"/>
      <c r="J5" s="1196"/>
      <c r="K5" s="1196"/>
      <c r="L5" s="1196"/>
    </row>
    <row r="6" spans="1:12" ht="12.95" customHeight="1">
      <c r="D6" s="1194"/>
      <c r="E6" s="1194"/>
      <c r="H6" s="1194"/>
      <c r="I6" s="1194"/>
      <c r="J6" s="1194"/>
      <c r="K6" s="1194"/>
      <c r="L6" s="1194"/>
    </row>
    <row r="7" spans="1:12" s="1197" customFormat="1" ht="12.95" customHeight="1">
      <c r="A7" s="1197" t="s">
        <v>26</v>
      </c>
      <c r="B7" s="1198">
        <f>+B9+B17+B19</f>
        <v>1306</v>
      </c>
      <c r="C7" s="1198">
        <f t="shared" ref="C7:H7" si="0">+C9+C17+C19</f>
        <v>41</v>
      </c>
      <c r="D7" s="1198">
        <f t="shared" si="0"/>
        <v>460</v>
      </c>
      <c r="E7" s="1198">
        <f t="shared" si="0"/>
        <v>108</v>
      </c>
      <c r="F7" s="1198">
        <f t="shared" si="0"/>
        <v>389</v>
      </c>
      <c r="G7" s="1198">
        <f t="shared" si="0"/>
        <v>221</v>
      </c>
      <c r="H7" s="1198">
        <f t="shared" si="0"/>
        <v>87</v>
      </c>
      <c r="I7" s="1201"/>
      <c r="J7" s="1201"/>
      <c r="K7" s="1201"/>
      <c r="L7" s="1201"/>
    </row>
    <row r="8" spans="1:12" s="1197" customFormat="1" ht="12.95" customHeight="1">
      <c r="B8" s="1198"/>
      <c r="C8" s="1198"/>
      <c r="D8" s="1198"/>
      <c r="E8" s="1198"/>
      <c r="F8" s="1198"/>
      <c r="G8" s="1198"/>
      <c r="H8" s="1198"/>
      <c r="I8" s="1201"/>
      <c r="J8" s="1201"/>
      <c r="K8" s="1201"/>
      <c r="L8" s="1201"/>
    </row>
    <row r="9" spans="1:12" s="1197" customFormat="1" ht="12.95" customHeight="1">
      <c r="A9" s="1178" t="s">
        <v>421</v>
      </c>
      <c r="B9" s="1198">
        <f>SUM(B11:B15)</f>
        <v>1247</v>
      </c>
      <c r="C9" s="1198">
        <f t="shared" ref="C9:H9" si="1">SUM(C11:C15)</f>
        <v>39</v>
      </c>
      <c r="D9" s="1198">
        <f t="shared" si="1"/>
        <v>445</v>
      </c>
      <c r="E9" s="1198">
        <f t="shared" si="1"/>
        <v>103</v>
      </c>
      <c r="F9" s="1198">
        <f t="shared" si="1"/>
        <v>368</v>
      </c>
      <c r="G9" s="1198">
        <f t="shared" si="1"/>
        <v>212</v>
      </c>
      <c r="H9" s="1198">
        <f t="shared" si="1"/>
        <v>80</v>
      </c>
      <c r="I9" s="1201"/>
      <c r="J9" s="1201"/>
      <c r="K9" s="1201"/>
      <c r="L9" s="1201"/>
    </row>
    <row r="10" spans="1:12" s="1197" customFormat="1" ht="12.95" customHeight="1">
      <c r="A10" s="1178"/>
      <c r="B10" s="1198"/>
      <c r="C10" s="1198"/>
      <c r="D10" s="1198"/>
      <c r="E10" s="1198"/>
      <c r="F10" s="1198"/>
      <c r="G10" s="1198"/>
      <c r="H10" s="1198"/>
      <c r="I10" s="1201"/>
      <c r="J10" s="1201"/>
      <c r="K10" s="1201"/>
      <c r="L10" s="1201"/>
    </row>
    <row r="11" spans="1:12" ht="12.95" customHeight="1">
      <c r="A11" s="1181" t="s">
        <v>50</v>
      </c>
      <c r="B11" s="1198">
        <f t="shared" ref="B11:B19" si="2">SUM(C11:H11)</f>
        <v>289</v>
      </c>
      <c r="C11" s="101">
        <v>6</v>
      </c>
      <c r="D11" s="101">
        <v>92</v>
      </c>
      <c r="E11" s="101">
        <v>19</v>
      </c>
      <c r="F11" s="101">
        <v>88</v>
      </c>
      <c r="G11" s="101">
        <v>53</v>
      </c>
      <c r="H11" s="1201">
        <v>31</v>
      </c>
      <c r="I11" s="1201"/>
      <c r="J11" s="1201"/>
      <c r="K11" s="1201"/>
      <c r="L11" s="1201"/>
    </row>
    <row r="12" spans="1:12" ht="12.95" customHeight="1">
      <c r="A12" s="1181" t="s">
        <v>51</v>
      </c>
      <c r="B12" s="1198">
        <f t="shared" si="2"/>
        <v>258</v>
      </c>
      <c r="C12" s="101">
        <v>3</v>
      </c>
      <c r="D12" s="101">
        <v>60</v>
      </c>
      <c r="E12" s="101">
        <v>27</v>
      </c>
      <c r="F12" s="101">
        <v>75</v>
      </c>
      <c r="G12" s="101">
        <v>69</v>
      </c>
      <c r="H12" s="1201">
        <v>24</v>
      </c>
      <c r="I12" s="1201"/>
      <c r="J12" s="1203"/>
      <c r="K12" s="1203"/>
      <c r="L12" s="1203"/>
    </row>
    <row r="13" spans="1:12" ht="12.95" customHeight="1">
      <c r="A13" s="1181" t="s">
        <v>422</v>
      </c>
      <c r="B13" s="1198">
        <f t="shared" si="2"/>
        <v>627</v>
      </c>
      <c r="C13" s="101">
        <v>27</v>
      </c>
      <c r="D13" s="101">
        <v>270</v>
      </c>
      <c r="E13" s="101">
        <v>52</v>
      </c>
      <c r="F13" s="101">
        <v>187</v>
      </c>
      <c r="G13" s="101">
        <v>74</v>
      </c>
      <c r="H13" s="1201">
        <v>17</v>
      </c>
      <c r="I13" s="1201"/>
      <c r="J13" s="1204"/>
      <c r="K13" s="1204"/>
      <c r="L13" s="1204"/>
    </row>
    <row r="14" spans="1:12" ht="12.95" customHeight="1">
      <c r="A14" s="1181" t="s">
        <v>423</v>
      </c>
      <c r="B14" s="1198">
        <f t="shared" si="2"/>
        <v>51</v>
      </c>
      <c r="C14" s="101">
        <v>2</v>
      </c>
      <c r="D14" s="101">
        <v>14</v>
      </c>
      <c r="E14" s="101">
        <v>3</v>
      </c>
      <c r="F14" s="101">
        <v>13</v>
      </c>
      <c r="G14" s="101">
        <v>12</v>
      </c>
      <c r="H14" s="1201">
        <v>7</v>
      </c>
      <c r="I14" s="1201"/>
    </row>
    <row r="15" spans="1:12" ht="12.95" customHeight="1">
      <c r="A15" s="1181" t="s">
        <v>424</v>
      </c>
      <c r="B15" s="1198">
        <f t="shared" si="2"/>
        <v>22</v>
      </c>
      <c r="C15" s="1321">
        <v>1</v>
      </c>
      <c r="D15" s="101">
        <v>9</v>
      </c>
      <c r="E15" s="101">
        <v>2</v>
      </c>
      <c r="F15" s="101">
        <v>5</v>
      </c>
      <c r="G15" s="101">
        <v>4</v>
      </c>
      <c r="H15" s="1310">
        <v>1</v>
      </c>
      <c r="I15" s="1201"/>
    </row>
    <row r="16" spans="1:12" ht="12.95" customHeight="1">
      <c r="A16" s="1181"/>
      <c r="B16" s="1198"/>
      <c r="C16" s="1321"/>
      <c r="D16" s="101"/>
      <c r="E16" s="101"/>
      <c r="F16" s="101"/>
      <c r="G16" s="101"/>
      <c r="H16" s="1310"/>
      <c r="I16" s="1201"/>
    </row>
    <row r="17" spans="1:9" s="1197" customFormat="1" ht="12.95" customHeight="1">
      <c r="A17" s="1178" t="s">
        <v>425</v>
      </c>
      <c r="B17" s="1198">
        <f t="shared" si="2"/>
        <v>30</v>
      </c>
      <c r="C17" s="1308">
        <v>1</v>
      </c>
      <c r="D17" s="1198">
        <v>7</v>
      </c>
      <c r="E17" s="1198">
        <v>2</v>
      </c>
      <c r="F17" s="1198">
        <v>7</v>
      </c>
      <c r="G17" s="1198">
        <v>8</v>
      </c>
      <c r="H17" s="1203">
        <v>5</v>
      </c>
      <c r="I17" s="1201"/>
    </row>
    <row r="18" spans="1:9" s="1197" customFormat="1" ht="12.95" customHeight="1">
      <c r="A18" s="1178"/>
      <c r="B18" s="1198"/>
      <c r="C18" s="1308"/>
      <c r="D18" s="1198"/>
      <c r="E18" s="1198"/>
      <c r="F18" s="1198"/>
      <c r="G18" s="1198"/>
      <c r="H18" s="1203"/>
      <c r="I18" s="1201"/>
    </row>
    <row r="19" spans="1:9" s="1197" customFormat="1" ht="12.95" customHeight="1">
      <c r="A19" s="1178" t="s">
        <v>426</v>
      </c>
      <c r="B19" s="1198">
        <f t="shared" si="2"/>
        <v>29</v>
      </c>
      <c r="C19" s="1308">
        <v>1</v>
      </c>
      <c r="D19" s="1198">
        <v>8</v>
      </c>
      <c r="E19" s="1198">
        <v>3</v>
      </c>
      <c r="F19" s="1198">
        <v>14</v>
      </c>
      <c r="G19" s="1198">
        <v>1</v>
      </c>
      <c r="H19" s="1203">
        <v>2</v>
      </c>
      <c r="I19" s="1201"/>
    </row>
    <row r="20" spans="1:9" s="1197" customFormat="1" ht="6.95" customHeight="1" thickBot="1">
      <c r="A20" s="1206"/>
      <c r="B20" s="1206"/>
      <c r="C20" s="1322"/>
      <c r="D20" s="1206"/>
      <c r="E20" s="1206"/>
      <c r="F20" s="1206"/>
      <c r="G20" s="1206"/>
      <c r="H20" s="1206"/>
    </row>
    <row r="21" spans="1:9" s="1197" customFormat="1" ht="3.75" customHeight="1" thickTop="1">
      <c r="A21" s="1207"/>
      <c r="B21" s="1207"/>
      <c r="C21" s="1323"/>
      <c r="D21" s="1207"/>
      <c r="E21" s="1207"/>
      <c r="F21" s="1207"/>
      <c r="G21" s="1207"/>
      <c r="H21" s="1207"/>
    </row>
    <row r="22" spans="1:9" s="1191" customFormat="1" ht="12.95" customHeight="1">
      <c r="A22" s="1217" t="s">
        <v>864</v>
      </c>
      <c r="B22" s="1217"/>
      <c r="C22" s="1217"/>
      <c r="D22" s="1217"/>
      <c r="E22" s="1217"/>
    </row>
    <row r="23" spans="1:9" ht="15" customHeight="1">
      <c r="B23" s="101"/>
      <c r="C23" s="101"/>
      <c r="D23" s="101"/>
      <c r="E23" s="101"/>
    </row>
    <row r="24" spans="1:9" ht="15" customHeight="1">
      <c r="B24" s="101"/>
      <c r="C24" s="101"/>
      <c r="D24" s="101"/>
      <c r="E24" s="101"/>
    </row>
    <row r="25" spans="1:9" ht="15" customHeight="1">
      <c r="B25" s="101"/>
      <c r="C25" s="101"/>
      <c r="D25" s="101"/>
      <c r="E25" s="101"/>
    </row>
    <row r="26" spans="1:9" ht="15" customHeight="1">
      <c r="B26" s="101"/>
      <c r="C26" s="101"/>
      <c r="D26" s="101"/>
      <c r="E26" s="101"/>
    </row>
    <row r="27" spans="1:9" ht="15" customHeight="1">
      <c r="B27" s="101"/>
      <c r="C27" s="101"/>
      <c r="D27" s="101"/>
      <c r="E27" s="101"/>
    </row>
    <row r="28" spans="1:9" ht="15" customHeight="1">
      <c r="B28" s="101"/>
      <c r="C28" s="101"/>
      <c r="D28" s="101"/>
      <c r="E28" s="101"/>
    </row>
    <row r="29" spans="1:9" ht="15" customHeight="1">
      <c r="B29" s="101"/>
      <c r="C29" s="101"/>
      <c r="D29" s="101"/>
      <c r="E29" s="101"/>
    </row>
    <row r="30" spans="1:9" ht="15" customHeight="1">
      <c r="B30" s="101"/>
      <c r="C30" s="101"/>
      <c r="D30" s="101"/>
      <c r="E30" s="101"/>
    </row>
    <row r="31" spans="1:9" ht="9.9499999999999993" customHeight="1">
      <c r="A31" s="1194"/>
      <c r="B31" s="1194"/>
      <c r="C31" s="1194"/>
      <c r="D31" s="1194"/>
      <c r="E31" s="1194"/>
    </row>
    <row r="32" spans="1:9" ht="15" customHeight="1">
      <c r="A32" s="1194"/>
      <c r="B32" s="1194"/>
      <c r="C32" s="1194"/>
      <c r="D32" s="1194"/>
      <c r="E32" s="1194"/>
    </row>
    <row r="33" spans="4:5" ht="15" customHeight="1">
      <c r="D33" s="1194"/>
      <c r="E33" s="1194"/>
    </row>
    <row r="34" spans="4:5" ht="20.100000000000001" customHeight="1">
      <c r="D34" s="1194"/>
      <c r="E34" s="1194"/>
    </row>
    <row r="35" spans="4:5" ht="20.100000000000001" customHeight="1">
      <c r="D35" s="1194"/>
      <c r="E35" s="1194"/>
    </row>
    <row r="36" spans="4:5" ht="20.100000000000001" customHeight="1">
      <c r="D36" s="1194"/>
      <c r="E36" s="1194"/>
    </row>
    <row r="37" spans="4:5" ht="20.100000000000001" customHeight="1">
      <c r="D37" s="1194"/>
      <c r="E37" s="1194"/>
    </row>
    <row r="38" spans="4:5" ht="20.100000000000001" customHeight="1">
      <c r="D38" s="1194"/>
      <c r="E38" s="1194"/>
    </row>
    <row r="39" spans="4:5" ht="20.100000000000001" customHeight="1">
      <c r="D39" s="1194"/>
      <c r="E39" s="1194"/>
    </row>
    <row r="40" spans="4:5" ht="20.100000000000001" customHeight="1">
      <c r="D40" s="1194"/>
      <c r="E40" s="1194"/>
    </row>
    <row r="41" spans="4:5" ht="20.100000000000001" customHeight="1">
      <c r="D41" s="1194"/>
      <c r="E41" s="1194"/>
    </row>
    <row r="42" spans="4:5" ht="20.100000000000001" customHeight="1">
      <c r="D42" s="1194"/>
      <c r="E42" s="1194"/>
    </row>
    <row r="43" spans="4:5" ht="20.100000000000001" customHeight="1">
      <c r="D43" s="1194"/>
      <c r="E43" s="1194"/>
    </row>
    <row r="44" spans="4:5" ht="20.100000000000001" customHeight="1">
      <c r="D44" s="1194"/>
      <c r="E44" s="1194"/>
    </row>
    <row r="45" spans="4:5" ht="20.100000000000001" customHeight="1">
      <c r="D45" s="1194"/>
      <c r="E45" s="1194"/>
    </row>
    <row r="46" spans="4:5" ht="20.100000000000001" customHeight="1">
      <c r="D46" s="1194"/>
      <c r="E46" s="1194"/>
    </row>
    <row r="47" spans="4:5" ht="20.100000000000001" customHeight="1">
      <c r="D47" s="1194"/>
      <c r="E47" s="1194"/>
    </row>
    <row r="48" spans="4:5" ht="20.100000000000001" customHeight="1">
      <c r="D48" s="1194"/>
      <c r="E48" s="1194"/>
    </row>
    <row r="49" spans="4:5" ht="20.100000000000001" customHeight="1">
      <c r="D49" s="1194"/>
      <c r="E49" s="1194"/>
    </row>
    <row r="50" spans="4:5" ht="20.100000000000001" customHeight="1">
      <c r="D50" s="1194"/>
      <c r="E50" s="1194"/>
    </row>
    <row r="51" spans="4:5" ht="20.100000000000001" customHeight="1">
      <c r="D51" s="1194"/>
      <c r="E51" s="1194"/>
    </row>
    <row r="52" spans="4:5" ht="20.100000000000001" customHeight="1">
      <c r="D52" s="1194"/>
      <c r="E52" s="1194"/>
    </row>
    <row r="53" spans="4:5" ht="20.100000000000001" customHeight="1">
      <c r="D53" s="1194"/>
      <c r="E53" s="1194"/>
    </row>
    <row r="54" spans="4:5" ht="20.100000000000001" customHeight="1">
      <c r="D54" s="1194"/>
      <c r="E54" s="1194"/>
    </row>
    <row r="55" spans="4:5" ht="20.100000000000001" customHeight="1">
      <c r="D55" s="1194"/>
      <c r="E55" s="1194"/>
    </row>
    <row r="56" spans="4:5" ht="20.100000000000001" customHeight="1">
      <c r="D56" s="1194"/>
      <c r="E56" s="1194"/>
    </row>
    <row r="57" spans="4:5" ht="20.100000000000001" customHeight="1">
      <c r="D57" s="1194"/>
      <c r="E57" s="1194"/>
    </row>
    <row r="58" spans="4:5" ht="20.100000000000001" customHeight="1">
      <c r="D58" s="1194"/>
      <c r="E58" s="1194"/>
    </row>
    <row r="59" spans="4:5" ht="20.100000000000001" customHeight="1">
      <c r="D59" s="1194"/>
      <c r="E59" s="1194"/>
    </row>
    <row r="60" spans="4:5" ht="20.100000000000001" customHeight="1">
      <c r="D60" s="1194"/>
      <c r="E60" s="1194"/>
    </row>
    <row r="61" spans="4:5" ht="20.100000000000001" customHeight="1">
      <c r="D61" s="1194"/>
      <c r="E61" s="1194"/>
    </row>
    <row r="62" spans="4:5" ht="20.100000000000001" customHeight="1">
      <c r="D62" s="1194"/>
      <c r="E62" s="1194"/>
    </row>
    <row r="63" spans="4:5" ht="20.100000000000001" customHeight="1">
      <c r="D63" s="1194"/>
      <c r="E63" s="1194"/>
    </row>
    <row r="64" spans="4:5" ht="20.100000000000001" customHeight="1">
      <c r="D64" s="1194"/>
      <c r="E64" s="1194"/>
    </row>
    <row r="65" spans="4:5" ht="20.100000000000001" customHeight="1">
      <c r="D65" s="1194"/>
      <c r="E65" s="1194"/>
    </row>
    <row r="66" spans="4:5" ht="20.100000000000001" customHeight="1">
      <c r="D66" s="1194"/>
      <c r="E66" s="1194"/>
    </row>
    <row r="67" spans="4:5" ht="20.100000000000001" customHeight="1">
      <c r="D67" s="1194"/>
      <c r="E67" s="1194"/>
    </row>
    <row r="68" spans="4:5" ht="20.100000000000001" customHeight="1">
      <c r="D68" s="1194"/>
      <c r="E68" s="1194"/>
    </row>
    <row r="69" spans="4:5" ht="20.100000000000001" customHeight="1">
      <c r="D69" s="1194"/>
      <c r="E69" s="1194"/>
    </row>
    <row r="70" spans="4:5" ht="20.100000000000001" customHeight="1">
      <c r="D70" s="1194"/>
      <c r="E70" s="1194"/>
    </row>
    <row r="71" spans="4:5" ht="20.100000000000001" customHeight="1">
      <c r="D71" s="1194"/>
      <c r="E71" s="1194"/>
    </row>
    <row r="72" spans="4:5" ht="20.100000000000001" customHeight="1">
      <c r="D72" s="1194"/>
      <c r="E72" s="1194"/>
    </row>
    <row r="73" spans="4:5" ht="20.100000000000001" customHeight="1">
      <c r="D73" s="1194"/>
      <c r="E73" s="1194"/>
    </row>
    <row r="74" spans="4:5" ht="20.100000000000001" customHeight="1">
      <c r="D74" s="1194"/>
      <c r="E74" s="1194"/>
    </row>
    <row r="75" spans="4:5" ht="20.100000000000001" customHeight="1">
      <c r="D75" s="1194"/>
      <c r="E75" s="1194"/>
    </row>
    <row r="76" spans="4:5" ht="20.100000000000001" customHeight="1">
      <c r="D76" s="1194"/>
      <c r="E76" s="1194"/>
    </row>
    <row r="77" spans="4:5" ht="20.100000000000001" customHeight="1">
      <c r="D77" s="1194"/>
      <c r="E77" s="1194"/>
    </row>
    <row r="78" spans="4:5" ht="20.100000000000001" customHeight="1">
      <c r="D78" s="1194"/>
      <c r="E78" s="1194"/>
    </row>
    <row r="79" spans="4:5" ht="20.100000000000001" customHeight="1">
      <c r="D79" s="1194"/>
      <c r="E79" s="1194"/>
    </row>
    <row r="80" spans="4:5" ht="20.100000000000001" customHeight="1">
      <c r="D80" s="1194"/>
      <c r="E80" s="1194"/>
    </row>
    <row r="81" spans="4:5" ht="20.100000000000001" customHeight="1">
      <c r="D81" s="1194"/>
      <c r="E81" s="1194"/>
    </row>
    <row r="82" spans="4:5" ht="20.100000000000001" customHeight="1">
      <c r="D82" s="1194"/>
      <c r="E82" s="1194"/>
    </row>
    <row r="83" spans="4:5" ht="20.100000000000001" customHeight="1">
      <c r="D83" s="1194"/>
      <c r="E83" s="1194"/>
    </row>
    <row r="84" spans="4:5" ht="20.100000000000001" customHeight="1">
      <c r="D84" s="1194"/>
      <c r="E84" s="1194"/>
    </row>
    <row r="85" spans="4:5" ht="20.100000000000001" customHeight="1">
      <c r="D85" s="1194"/>
      <c r="E85" s="1194"/>
    </row>
    <row r="86" spans="4:5" ht="20.100000000000001" customHeight="1">
      <c r="D86" s="1194"/>
      <c r="E86" s="1194"/>
    </row>
    <row r="87" spans="4:5" ht="20.100000000000001" customHeight="1">
      <c r="D87" s="1194"/>
      <c r="E87" s="1194"/>
    </row>
    <row r="88" spans="4:5" ht="20.100000000000001" customHeight="1">
      <c r="D88" s="1194"/>
      <c r="E88" s="1194"/>
    </row>
    <row r="89" spans="4:5" ht="20.100000000000001" customHeight="1">
      <c r="D89" s="1194"/>
      <c r="E89" s="1194"/>
    </row>
    <row r="90" spans="4:5" ht="20.100000000000001" customHeight="1">
      <c r="D90" s="1194"/>
      <c r="E90" s="1194"/>
    </row>
    <row r="91" spans="4:5" ht="20.100000000000001" customHeight="1">
      <c r="D91" s="1194"/>
      <c r="E91" s="1194"/>
    </row>
    <row r="92" spans="4:5" ht="20.100000000000001" customHeight="1">
      <c r="D92" s="1194"/>
      <c r="E92" s="1194"/>
    </row>
    <row r="93" spans="4:5" ht="20.100000000000001" customHeight="1">
      <c r="D93" s="1194"/>
      <c r="E93" s="1194"/>
    </row>
    <row r="94" spans="4:5" ht="20.100000000000001" customHeight="1">
      <c r="D94" s="1194"/>
      <c r="E94" s="1194"/>
    </row>
    <row r="95" spans="4:5" ht="20.100000000000001" customHeight="1">
      <c r="D95" s="1194"/>
      <c r="E95" s="1194"/>
    </row>
    <row r="96" spans="4:5" ht="20.100000000000001" customHeight="1">
      <c r="D96" s="1194"/>
      <c r="E96" s="1194"/>
    </row>
    <row r="97" spans="4:5" ht="20.100000000000001" customHeight="1">
      <c r="D97" s="1194"/>
      <c r="E97" s="1194"/>
    </row>
    <row r="98" spans="4:5" ht="20.100000000000001" customHeight="1">
      <c r="D98" s="1194"/>
      <c r="E98" s="1194"/>
    </row>
    <row r="99" spans="4:5" ht="20.100000000000001" customHeight="1">
      <c r="D99" s="1194"/>
      <c r="E99" s="1194"/>
    </row>
    <row r="100" spans="4:5" ht="20.100000000000001" customHeight="1">
      <c r="D100" s="1194"/>
      <c r="E100" s="1194"/>
    </row>
    <row r="101" spans="4:5" ht="20.100000000000001" customHeight="1">
      <c r="D101" s="1194"/>
      <c r="E101" s="1194"/>
    </row>
    <row r="102" spans="4:5" ht="20.100000000000001" customHeight="1">
      <c r="D102" s="1194"/>
      <c r="E102" s="1194"/>
    </row>
    <row r="103" spans="4:5" ht="20.100000000000001" customHeight="1">
      <c r="D103" s="1194"/>
      <c r="E103" s="1194"/>
    </row>
    <row r="104" spans="4:5" ht="20.100000000000001" customHeight="1">
      <c r="D104" s="1194"/>
      <c r="E104" s="1194"/>
    </row>
    <row r="105" spans="4:5" ht="20.100000000000001" customHeight="1">
      <c r="D105" s="1194"/>
      <c r="E105" s="1194"/>
    </row>
    <row r="106" spans="4:5" ht="20.100000000000001" customHeight="1">
      <c r="D106" s="1194"/>
      <c r="E106" s="1194"/>
    </row>
    <row r="107" spans="4:5" ht="20.100000000000001" customHeight="1">
      <c r="D107" s="1194"/>
      <c r="E107" s="1194"/>
    </row>
    <row r="108" spans="4:5" ht="20.100000000000001" customHeight="1">
      <c r="D108" s="1194"/>
      <c r="E108" s="1194"/>
    </row>
    <row r="109" spans="4:5" ht="20.100000000000001" customHeight="1">
      <c r="D109" s="1194"/>
      <c r="E109" s="1194"/>
    </row>
    <row r="110" spans="4:5" ht="20.100000000000001" customHeight="1">
      <c r="D110" s="1194"/>
      <c r="E110" s="1194"/>
    </row>
    <row r="111" spans="4:5" ht="20.100000000000001" customHeight="1">
      <c r="D111" s="1194"/>
      <c r="E111" s="1194"/>
    </row>
    <row r="112" spans="4:5" ht="20.100000000000001" customHeight="1">
      <c r="D112" s="1194"/>
      <c r="E112" s="1194"/>
    </row>
    <row r="113" spans="4:5" ht="20.100000000000001" customHeight="1">
      <c r="D113" s="1194"/>
      <c r="E113" s="1194"/>
    </row>
    <row r="114" spans="4:5" ht="20.100000000000001" customHeight="1">
      <c r="D114" s="1194"/>
      <c r="E114" s="1194"/>
    </row>
    <row r="115" spans="4:5" ht="20.100000000000001" customHeight="1">
      <c r="D115" s="1194"/>
      <c r="E115" s="1194"/>
    </row>
    <row r="116" spans="4:5" ht="20.100000000000001" customHeight="1">
      <c r="D116" s="1194"/>
      <c r="E116" s="1194"/>
    </row>
    <row r="117" spans="4:5" ht="20.100000000000001" customHeight="1">
      <c r="D117" s="1194"/>
      <c r="E117" s="1194"/>
    </row>
    <row r="118" spans="4:5" ht="20.100000000000001" customHeight="1">
      <c r="D118" s="1194"/>
      <c r="E118" s="1194"/>
    </row>
    <row r="119" spans="4:5" ht="20.100000000000001" customHeight="1">
      <c r="D119" s="1194"/>
      <c r="E119" s="1194"/>
    </row>
    <row r="120" spans="4:5" ht="20.100000000000001" customHeight="1">
      <c r="D120" s="1194"/>
      <c r="E120" s="1194"/>
    </row>
    <row r="121" spans="4:5" ht="20.100000000000001" customHeight="1">
      <c r="D121" s="1194"/>
      <c r="E121" s="1194"/>
    </row>
    <row r="122" spans="4:5" ht="20.100000000000001" customHeight="1">
      <c r="D122" s="1194"/>
      <c r="E122" s="1194"/>
    </row>
    <row r="123" spans="4:5" ht="20.100000000000001" customHeight="1">
      <c r="D123" s="1194"/>
      <c r="E123" s="1194"/>
    </row>
    <row r="124" spans="4:5" ht="20.100000000000001" customHeight="1">
      <c r="D124" s="1194"/>
      <c r="E124" s="1194"/>
    </row>
    <row r="125" spans="4:5" ht="20.100000000000001" customHeight="1">
      <c r="D125" s="1194"/>
      <c r="E125" s="1194"/>
    </row>
    <row r="126" spans="4:5" ht="20.100000000000001" customHeight="1">
      <c r="D126" s="1194"/>
      <c r="E126" s="1194"/>
    </row>
    <row r="127" spans="4:5" ht="20.100000000000001" customHeight="1">
      <c r="D127" s="1194"/>
      <c r="E127" s="1194"/>
    </row>
    <row r="128" spans="4:5" ht="20.100000000000001" customHeight="1">
      <c r="D128" s="1194"/>
      <c r="E128" s="1194"/>
    </row>
    <row r="129" spans="4:5" ht="20.100000000000001" customHeight="1">
      <c r="D129" s="1194"/>
      <c r="E129" s="1194"/>
    </row>
    <row r="130" spans="4:5" ht="20.100000000000001" customHeight="1">
      <c r="D130" s="1194"/>
      <c r="E130" s="1194"/>
    </row>
    <row r="131" spans="4:5" ht="20.100000000000001" customHeight="1">
      <c r="D131" s="1194"/>
      <c r="E131" s="1194"/>
    </row>
    <row r="132" spans="4:5" ht="20.100000000000001" customHeight="1">
      <c r="D132" s="1194"/>
      <c r="E132" s="1194"/>
    </row>
    <row r="133" spans="4:5" ht="20.100000000000001" customHeight="1">
      <c r="D133" s="1194"/>
      <c r="E133" s="1194"/>
    </row>
    <row r="134" spans="4:5" ht="20.100000000000001" customHeight="1">
      <c r="D134" s="1194"/>
      <c r="E134" s="1194"/>
    </row>
    <row r="135" spans="4:5" ht="20.100000000000001" customHeight="1">
      <c r="D135" s="1194"/>
      <c r="E135" s="1194"/>
    </row>
    <row r="136" spans="4:5" ht="20.100000000000001" customHeight="1">
      <c r="D136" s="1194"/>
      <c r="E136" s="1194"/>
    </row>
    <row r="137" spans="4:5" ht="20.100000000000001" customHeight="1">
      <c r="D137" s="1194"/>
      <c r="E137" s="1194"/>
    </row>
    <row r="138" spans="4:5" ht="20.100000000000001" customHeight="1">
      <c r="D138" s="1194"/>
      <c r="E138" s="1194"/>
    </row>
    <row r="139" spans="4:5" ht="20.100000000000001" customHeight="1">
      <c r="D139" s="1194"/>
      <c r="E139" s="1194"/>
    </row>
    <row r="140" spans="4:5" ht="20.100000000000001" customHeight="1">
      <c r="D140" s="1194"/>
      <c r="E140" s="1194"/>
    </row>
    <row r="141" spans="4:5" ht="20.100000000000001" customHeight="1">
      <c r="D141" s="1194"/>
      <c r="E141" s="1194"/>
    </row>
    <row r="142" spans="4:5" ht="20.100000000000001" customHeight="1">
      <c r="D142" s="1194"/>
      <c r="E142" s="1194"/>
    </row>
    <row r="143" spans="4:5" ht="20.100000000000001" customHeight="1">
      <c r="D143" s="1194"/>
      <c r="E143" s="1194"/>
    </row>
    <row r="144" spans="4:5" ht="20.100000000000001" customHeight="1">
      <c r="D144" s="1194"/>
      <c r="E144" s="1194"/>
    </row>
    <row r="145" spans="4:5" ht="20.100000000000001" customHeight="1">
      <c r="D145" s="1194"/>
      <c r="E145" s="1194"/>
    </row>
    <row r="146" spans="4:5" ht="20.100000000000001" customHeight="1">
      <c r="D146" s="1194"/>
      <c r="E146" s="1194"/>
    </row>
    <row r="147" spans="4:5" ht="20.100000000000001" customHeight="1">
      <c r="D147" s="1194"/>
      <c r="E147" s="1194"/>
    </row>
    <row r="148" spans="4:5" ht="20.100000000000001" customHeight="1">
      <c r="D148" s="1194"/>
      <c r="E148" s="1194"/>
    </row>
    <row r="149" spans="4:5" ht="20.100000000000001" customHeight="1">
      <c r="D149" s="1194"/>
      <c r="E149" s="1194"/>
    </row>
    <row r="150" spans="4:5" ht="20.100000000000001" customHeight="1">
      <c r="D150" s="1194"/>
      <c r="E150" s="1194"/>
    </row>
    <row r="151" spans="4:5" ht="20.100000000000001" customHeight="1">
      <c r="D151" s="1194"/>
      <c r="E151" s="1194"/>
    </row>
    <row r="152" spans="4:5" ht="20.100000000000001" customHeight="1">
      <c r="D152" s="1194"/>
      <c r="E152" s="1194"/>
    </row>
    <row r="153" spans="4:5" ht="20.100000000000001" customHeight="1">
      <c r="D153" s="1194"/>
      <c r="E153" s="1194"/>
    </row>
    <row r="154" spans="4:5" ht="20.100000000000001" customHeight="1">
      <c r="D154" s="1194"/>
      <c r="E154" s="1194"/>
    </row>
    <row r="155" spans="4:5" ht="20.100000000000001" customHeight="1">
      <c r="D155" s="1194"/>
      <c r="E155" s="1194"/>
    </row>
    <row r="156" spans="4:5" ht="20.100000000000001" customHeight="1">
      <c r="D156" s="1194"/>
      <c r="E156" s="1194"/>
    </row>
    <row r="157" spans="4:5" ht="20.100000000000001" customHeight="1">
      <c r="D157" s="1194"/>
      <c r="E157" s="1194"/>
    </row>
    <row r="158" spans="4:5" ht="20.100000000000001" customHeight="1">
      <c r="D158" s="1194"/>
      <c r="E158" s="1194"/>
    </row>
    <row r="159" spans="4:5" ht="20.100000000000001" customHeight="1">
      <c r="D159" s="1194"/>
      <c r="E159" s="1194"/>
    </row>
    <row r="160" spans="4: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2">
    <mergeCell ref="A2:F2"/>
    <mergeCell ref="A3:H3"/>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dimension ref="A1:L332"/>
  <sheetViews>
    <sheetView showGridLines="0" workbookViewId="0"/>
  </sheetViews>
  <sheetFormatPr defaultRowHeight="12.75"/>
  <cols>
    <col min="1" max="1" width="21.5703125" style="1192" customWidth="1"/>
    <col min="2" max="2" width="8.5703125" style="1192" customWidth="1"/>
    <col min="3" max="3" width="8.85546875" style="1192" customWidth="1"/>
    <col min="4" max="4" width="11.28515625" style="1192" customWidth="1"/>
    <col min="5" max="5" width="8.7109375" style="1192" customWidth="1"/>
    <col min="6" max="6" width="9.5703125" style="1192" customWidth="1"/>
    <col min="7" max="7" width="8.85546875" style="1192" customWidth="1"/>
    <col min="8" max="8" width="9.28515625" style="1192" customWidth="1"/>
    <col min="9" max="11" width="20.7109375" style="1192" customWidth="1"/>
    <col min="12" max="110" width="10.7109375" style="1192" customWidth="1"/>
    <col min="111" max="256" width="9.140625" style="1192"/>
    <col min="257" max="257" width="21.5703125" style="1192" customWidth="1"/>
    <col min="258" max="258" width="8.5703125" style="1192" customWidth="1"/>
    <col min="259" max="259" width="8.85546875" style="1192" customWidth="1"/>
    <col min="260" max="260" width="11.28515625" style="1192" customWidth="1"/>
    <col min="261" max="261" width="8.7109375" style="1192" customWidth="1"/>
    <col min="262" max="262" width="9.5703125" style="1192" customWidth="1"/>
    <col min="263" max="263" width="8.85546875" style="1192" customWidth="1"/>
    <col min="264" max="264" width="9.28515625" style="1192" customWidth="1"/>
    <col min="265" max="267" width="20.7109375" style="1192" customWidth="1"/>
    <col min="268" max="366" width="10.7109375" style="1192" customWidth="1"/>
    <col min="367" max="512" width="9.140625" style="1192"/>
    <col min="513" max="513" width="21.5703125" style="1192" customWidth="1"/>
    <col min="514" max="514" width="8.5703125" style="1192" customWidth="1"/>
    <col min="515" max="515" width="8.85546875" style="1192" customWidth="1"/>
    <col min="516" max="516" width="11.28515625" style="1192" customWidth="1"/>
    <col min="517" max="517" width="8.7109375" style="1192" customWidth="1"/>
    <col min="518" max="518" width="9.5703125" style="1192" customWidth="1"/>
    <col min="519" max="519" width="8.85546875" style="1192" customWidth="1"/>
    <col min="520" max="520" width="9.28515625" style="1192" customWidth="1"/>
    <col min="521" max="523" width="20.7109375" style="1192" customWidth="1"/>
    <col min="524" max="622" width="10.7109375" style="1192" customWidth="1"/>
    <col min="623" max="768" width="9.140625" style="1192"/>
    <col min="769" max="769" width="21.5703125" style="1192" customWidth="1"/>
    <col min="770" max="770" width="8.5703125" style="1192" customWidth="1"/>
    <col min="771" max="771" width="8.85546875" style="1192" customWidth="1"/>
    <col min="772" max="772" width="11.28515625" style="1192" customWidth="1"/>
    <col min="773" max="773" width="8.7109375" style="1192" customWidth="1"/>
    <col min="774" max="774" width="9.5703125" style="1192" customWidth="1"/>
    <col min="775" max="775" width="8.85546875" style="1192" customWidth="1"/>
    <col min="776" max="776" width="9.28515625" style="1192" customWidth="1"/>
    <col min="777" max="779" width="20.7109375" style="1192" customWidth="1"/>
    <col min="780" max="878" width="10.7109375" style="1192" customWidth="1"/>
    <col min="879" max="1024" width="9.140625" style="1192"/>
    <col min="1025" max="1025" width="21.5703125" style="1192" customWidth="1"/>
    <col min="1026" max="1026" width="8.5703125" style="1192" customWidth="1"/>
    <col min="1027" max="1027" width="8.85546875" style="1192" customWidth="1"/>
    <col min="1028" max="1028" width="11.28515625" style="1192" customWidth="1"/>
    <col min="1029" max="1029" width="8.7109375" style="1192" customWidth="1"/>
    <col min="1030" max="1030" width="9.5703125" style="1192" customWidth="1"/>
    <col min="1031" max="1031" width="8.85546875" style="1192" customWidth="1"/>
    <col min="1032" max="1032" width="9.28515625" style="1192" customWidth="1"/>
    <col min="1033" max="1035" width="20.7109375" style="1192" customWidth="1"/>
    <col min="1036" max="1134" width="10.7109375" style="1192" customWidth="1"/>
    <col min="1135" max="1280" width="9.140625" style="1192"/>
    <col min="1281" max="1281" width="21.5703125" style="1192" customWidth="1"/>
    <col min="1282" max="1282" width="8.5703125" style="1192" customWidth="1"/>
    <col min="1283" max="1283" width="8.85546875" style="1192" customWidth="1"/>
    <col min="1284" max="1284" width="11.28515625" style="1192" customWidth="1"/>
    <col min="1285" max="1285" width="8.7109375" style="1192" customWidth="1"/>
    <col min="1286" max="1286" width="9.5703125" style="1192" customWidth="1"/>
    <col min="1287" max="1287" width="8.85546875" style="1192" customWidth="1"/>
    <col min="1288" max="1288" width="9.28515625" style="1192" customWidth="1"/>
    <col min="1289" max="1291" width="20.7109375" style="1192" customWidth="1"/>
    <col min="1292" max="1390" width="10.7109375" style="1192" customWidth="1"/>
    <col min="1391" max="1536" width="9.140625" style="1192"/>
    <col min="1537" max="1537" width="21.5703125" style="1192" customWidth="1"/>
    <col min="1538" max="1538" width="8.5703125" style="1192" customWidth="1"/>
    <col min="1539" max="1539" width="8.85546875" style="1192" customWidth="1"/>
    <col min="1540" max="1540" width="11.28515625" style="1192" customWidth="1"/>
    <col min="1541" max="1541" width="8.7109375" style="1192" customWidth="1"/>
    <col min="1542" max="1542" width="9.5703125" style="1192" customWidth="1"/>
    <col min="1543" max="1543" width="8.85546875" style="1192" customWidth="1"/>
    <col min="1544" max="1544" width="9.28515625" style="1192" customWidth="1"/>
    <col min="1545" max="1547" width="20.7109375" style="1192" customWidth="1"/>
    <col min="1548" max="1646" width="10.7109375" style="1192" customWidth="1"/>
    <col min="1647" max="1792" width="9.140625" style="1192"/>
    <col min="1793" max="1793" width="21.5703125" style="1192" customWidth="1"/>
    <col min="1794" max="1794" width="8.5703125" style="1192" customWidth="1"/>
    <col min="1795" max="1795" width="8.85546875" style="1192" customWidth="1"/>
    <col min="1796" max="1796" width="11.28515625" style="1192" customWidth="1"/>
    <col min="1797" max="1797" width="8.7109375" style="1192" customWidth="1"/>
    <col min="1798" max="1798" width="9.5703125" style="1192" customWidth="1"/>
    <col min="1799" max="1799" width="8.85546875" style="1192" customWidth="1"/>
    <col min="1800" max="1800" width="9.28515625" style="1192" customWidth="1"/>
    <col min="1801" max="1803" width="20.7109375" style="1192" customWidth="1"/>
    <col min="1804" max="1902" width="10.7109375" style="1192" customWidth="1"/>
    <col min="1903" max="2048" width="9.140625" style="1192"/>
    <col min="2049" max="2049" width="21.5703125" style="1192" customWidth="1"/>
    <col min="2050" max="2050" width="8.5703125" style="1192" customWidth="1"/>
    <col min="2051" max="2051" width="8.85546875" style="1192" customWidth="1"/>
    <col min="2052" max="2052" width="11.28515625" style="1192" customWidth="1"/>
    <col min="2053" max="2053" width="8.7109375" style="1192" customWidth="1"/>
    <col min="2054" max="2054" width="9.5703125" style="1192" customWidth="1"/>
    <col min="2055" max="2055" width="8.85546875" style="1192" customWidth="1"/>
    <col min="2056" max="2056" width="9.28515625" style="1192" customWidth="1"/>
    <col min="2057" max="2059" width="20.7109375" style="1192" customWidth="1"/>
    <col min="2060" max="2158" width="10.7109375" style="1192" customWidth="1"/>
    <col min="2159" max="2304" width="9.140625" style="1192"/>
    <col min="2305" max="2305" width="21.5703125" style="1192" customWidth="1"/>
    <col min="2306" max="2306" width="8.5703125" style="1192" customWidth="1"/>
    <col min="2307" max="2307" width="8.85546875" style="1192" customWidth="1"/>
    <col min="2308" max="2308" width="11.28515625" style="1192" customWidth="1"/>
    <col min="2309" max="2309" width="8.7109375" style="1192" customWidth="1"/>
    <col min="2310" max="2310" width="9.5703125" style="1192" customWidth="1"/>
    <col min="2311" max="2311" width="8.85546875" style="1192" customWidth="1"/>
    <col min="2312" max="2312" width="9.28515625" style="1192" customWidth="1"/>
    <col min="2313" max="2315" width="20.7109375" style="1192" customWidth="1"/>
    <col min="2316" max="2414" width="10.7109375" style="1192" customWidth="1"/>
    <col min="2415" max="2560" width="9.140625" style="1192"/>
    <col min="2561" max="2561" width="21.5703125" style="1192" customWidth="1"/>
    <col min="2562" max="2562" width="8.5703125" style="1192" customWidth="1"/>
    <col min="2563" max="2563" width="8.85546875" style="1192" customWidth="1"/>
    <col min="2564" max="2564" width="11.28515625" style="1192" customWidth="1"/>
    <col min="2565" max="2565" width="8.7109375" style="1192" customWidth="1"/>
    <col min="2566" max="2566" width="9.5703125" style="1192" customWidth="1"/>
    <col min="2567" max="2567" width="8.85546875" style="1192" customWidth="1"/>
    <col min="2568" max="2568" width="9.28515625" style="1192" customWidth="1"/>
    <col min="2569" max="2571" width="20.7109375" style="1192" customWidth="1"/>
    <col min="2572" max="2670" width="10.7109375" style="1192" customWidth="1"/>
    <col min="2671" max="2816" width="9.140625" style="1192"/>
    <col min="2817" max="2817" width="21.5703125" style="1192" customWidth="1"/>
    <col min="2818" max="2818" width="8.5703125" style="1192" customWidth="1"/>
    <col min="2819" max="2819" width="8.85546875" style="1192" customWidth="1"/>
    <col min="2820" max="2820" width="11.28515625" style="1192" customWidth="1"/>
    <col min="2821" max="2821" width="8.7109375" style="1192" customWidth="1"/>
    <col min="2822" max="2822" width="9.5703125" style="1192" customWidth="1"/>
    <col min="2823" max="2823" width="8.85546875" style="1192" customWidth="1"/>
    <col min="2824" max="2824" width="9.28515625" style="1192" customWidth="1"/>
    <col min="2825" max="2827" width="20.7109375" style="1192" customWidth="1"/>
    <col min="2828" max="2926" width="10.7109375" style="1192" customWidth="1"/>
    <col min="2927" max="3072" width="9.140625" style="1192"/>
    <col min="3073" max="3073" width="21.5703125" style="1192" customWidth="1"/>
    <col min="3074" max="3074" width="8.5703125" style="1192" customWidth="1"/>
    <col min="3075" max="3075" width="8.85546875" style="1192" customWidth="1"/>
    <col min="3076" max="3076" width="11.28515625" style="1192" customWidth="1"/>
    <col min="3077" max="3077" width="8.7109375" style="1192" customWidth="1"/>
    <col min="3078" max="3078" width="9.5703125" style="1192" customWidth="1"/>
    <col min="3079" max="3079" width="8.85546875" style="1192" customWidth="1"/>
    <col min="3080" max="3080" width="9.28515625" style="1192" customWidth="1"/>
    <col min="3081" max="3083" width="20.7109375" style="1192" customWidth="1"/>
    <col min="3084" max="3182" width="10.7109375" style="1192" customWidth="1"/>
    <col min="3183" max="3328" width="9.140625" style="1192"/>
    <col min="3329" max="3329" width="21.5703125" style="1192" customWidth="1"/>
    <col min="3330" max="3330" width="8.5703125" style="1192" customWidth="1"/>
    <col min="3331" max="3331" width="8.85546875" style="1192" customWidth="1"/>
    <col min="3332" max="3332" width="11.28515625" style="1192" customWidth="1"/>
    <col min="3333" max="3333" width="8.7109375" style="1192" customWidth="1"/>
    <col min="3334" max="3334" width="9.5703125" style="1192" customWidth="1"/>
    <col min="3335" max="3335" width="8.85546875" style="1192" customWidth="1"/>
    <col min="3336" max="3336" width="9.28515625" style="1192" customWidth="1"/>
    <col min="3337" max="3339" width="20.7109375" style="1192" customWidth="1"/>
    <col min="3340" max="3438" width="10.7109375" style="1192" customWidth="1"/>
    <col min="3439" max="3584" width="9.140625" style="1192"/>
    <col min="3585" max="3585" width="21.5703125" style="1192" customWidth="1"/>
    <col min="3586" max="3586" width="8.5703125" style="1192" customWidth="1"/>
    <col min="3587" max="3587" width="8.85546875" style="1192" customWidth="1"/>
    <col min="3588" max="3588" width="11.28515625" style="1192" customWidth="1"/>
    <col min="3589" max="3589" width="8.7109375" style="1192" customWidth="1"/>
    <col min="3590" max="3590" width="9.5703125" style="1192" customWidth="1"/>
    <col min="3591" max="3591" width="8.85546875" style="1192" customWidth="1"/>
    <col min="3592" max="3592" width="9.28515625" style="1192" customWidth="1"/>
    <col min="3593" max="3595" width="20.7109375" style="1192" customWidth="1"/>
    <col min="3596" max="3694" width="10.7109375" style="1192" customWidth="1"/>
    <col min="3695" max="3840" width="9.140625" style="1192"/>
    <col min="3841" max="3841" width="21.5703125" style="1192" customWidth="1"/>
    <col min="3842" max="3842" width="8.5703125" style="1192" customWidth="1"/>
    <col min="3843" max="3843" width="8.85546875" style="1192" customWidth="1"/>
    <col min="3844" max="3844" width="11.28515625" style="1192" customWidth="1"/>
    <col min="3845" max="3845" width="8.7109375" style="1192" customWidth="1"/>
    <col min="3846" max="3846" width="9.5703125" style="1192" customWidth="1"/>
    <col min="3847" max="3847" width="8.85546875" style="1192" customWidth="1"/>
    <col min="3848" max="3848" width="9.28515625" style="1192" customWidth="1"/>
    <col min="3849" max="3851" width="20.7109375" style="1192" customWidth="1"/>
    <col min="3852" max="3950" width="10.7109375" style="1192" customWidth="1"/>
    <col min="3951" max="4096" width="9.140625" style="1192"/>
    <col min="4097" max="4097" width="21.5703125" style="1192" customWidth="1"/>
    <col min="4098" max="4098" width="8.5703125" style="1192" customWidth="1"/>
    <col min="4099" max="4099" width="8.85546875" style="1192" customWidth="1"/>
    <col min="4100" max="4100" width="11.28515625" style="1192" customWidth="1"/>
    <col min="4101" max="4101" width="8.7109375" style="1192" customWidth="1"/>
    <col min="4102" max="4102" width="9.5703125" style="1192" customWidth="1"/>
    <col min="4103" max="4103" width="8.85546875" style="1192" customWidth="1"/>
    <col min="4104" max="4104" width="9.28515625" style="1192" customWidth="1"/>
    <col min="4105" max="4107" width="20.7109375" style="1192" customWidth="1"/>
    <col min="4108" max="4206" width="10.7109375" style="1192" customWidth="1"/>
    <col min="4207" max="4352" width="9.140625" style="1192"/>
    <col min="4353" max="4353" width="21.5703125" style="1192" customWidth="1"/>
    <col min="4354" max="4354" width="8.5703125" style="1192" customWidth="1"/>
    <col min="4355" max="4355" width="8.85546875" style="1192" customWidth="1"/>
    <col min="4356" max="4356" width="11.28515625" style="1192" customWidth="1"/>
    <col min="4357" max="4357" width="8.7109375" style="1192" customWidth="1"/>
    <col min="4358" max="4358" width="9.5703125" style="1192" customWidth="1"/>
    <col min="4359" max="4359" width="8.85546875" style="1192" customWidth="1"/>
    <col min="4360" max="4360" width="9.28515625" style="1192" customWidth="1"/>
    <col min="4361" max="4363" width="20.7109375" style="1192" customWidth="1"/>
    <col min="4364" max="4462" width="10.7109375" style="1192" customWidth="1"/>
    <col min="4463" max="4608" width="9.140625" style="1192"/>
    <col min="4609" max="4609" width="21.5703125" style="1192" customWidth="1"/>
    <col min="4610" max="4610" width="8.5703125" style="1192" customWidth="1"/>
    <col min="4611" max="4611" width="8.85546875" style="1192" customWidth="1"/>
    <col min="4612" max="4612" width="11.28515625" style="1192" customWidth="1"/>
    <col min="4613" max="4613" width="8.7109375" style="1192" customWidth="1"/>
    <col min="4614" max="4614" width="9.5703125" style="1192" customWidth="1"/>
    <col min="4615" max="4615" width="8.85546875" style="1192" customWidth="1"/>
    <col min="4616" max="4616" width="9.28515625" style="1192" customWidth="1"/>
    <col min="4617" max="4619" width="20.7109375" style="1192" customWidth="1"/>
    <col min="4620" max="4718" width="10.7109375" style="1192" customWidth="1"/>
    <col min="4719" max="4864" width="9.140625" style="1192"/>
    <col min="4865" max="4865" width="21.5703125" style="1192" customWidth="1"/>
    <col min="4866" max="4866" width="8.5703125" style="1192" customWidth="1"/>
    <col min="4867" max="4867" width="8.85546875" style="1192" customWidth="1"/>
    <col min="4868" max="4868" width="11.28515625" style="1192" customWidth="1"/>
    <col min="4869" max="4869" width="8.7109375" style="1192" customWidth="1"/>
    <col min="4870" max="4870" width="9.5703125" style="1192" customWidth="1"/>
    <col min="4871" max="4871" width="8.85546875" style="1192" customWidth="1"/>
    <col min="4872" max="4872" width="9.28515625" style="1192" customWidth="1"/>
    <col min="4873" max="4875" width="20.7109375" style="1192" customWidth="1"/>
    <col min="4876" max="4974" width="10.7109375" style="1192" customWidth="1"/>
    <col min="4975" max="5120" width="9.140625" style="1192"/>
    <col min="5121" max="5121" width="21.5703125" style="1192" customWidth="1"/>
    <col min="5122" max="5122" width="8.5703125" style="1192" customWidth="1"/>
    <col min="5123" max="5123" width="8.85546875" style="1192" customWidth="1"/>
    <col min="5124" max="5124" width="11.28515625" style="1192" customWidth="1"/>
    <col min="5125" max="5125" width="8.7109375" style="1192" customWidth="1"/>
    <col min="5126" max="5126" width="9.5703125" style="1192" customWidth="1"/>
    <col min="5127" max="5127" width="8.85546875" style="1192" customWidth="1"/>
    <col min="5128" max="5128" width="9.28515625" style="1192" customWidth="1"/>
    <col min="5129" max="5131" width="20.7109375" style="1192" customWidth="1"/>
    <col min="5132" max="5230" width="10.7109375" style="1192" customWidth="1"/>
    <col min="5231" max="5376" width="9.140625" style="1192"/>
    <col min="5377" max="5377" width="21.5703125" style="1192" customWidth="1"/>
    <col min="5378" max="5378" width="8.5703125" style="1192" customWidth="1"/>
    <col min="5379" max="5379" width="8.85546875" style="1192" customWidth="1"/>
    <col min="5380" max="5380" width="11.28515625" style="1192" customWidth="1"/>
    <col min="5381" max="5381" width="8.7109375" style="1192" customWidth="1"/>
    <col min="5382" max="5382" width="9.5703125" style="1192" customWidth="1"/>
    <col min="5383" max="5383" width="8.85546875" style="1192" customWidth="1"/>
    <col min="5384" max="5384" width="9.28515625" style="1192" customWidth="1"/>
    <col min="5385" max="5387" width="20.7109375" style="1192" customWidth="1"/>
    <col min="5388" max="5486" width="10.7109375" style="1192" customWidth="1"/>
    <col min="5487" max="5632" width="9.140625" style="1192"/>
    <col min="5633" max="5633" width="21.5703125" style="1192" customWidth="1"/>
    <col min="5634" max="5634" width="8.5703125" style="1192" customWidth="1"/>
    <col min="5635" max="5635" width="8.85546875" style="1192" customWidth="1"/>
    <col min="5636" max="5636" width="11.28515625" style="1192" customWidth="1"/>
    <col min="5637" max="5637" width="8.7109375" style="1192" customWidth="1"/>
    <col min="5638" max="5638" width="9.5703125" style="1192" customWidth="1"/>
    <col min="5639" max="5639" width="8.85546875" style="1192" customWidth="1"/>
    <col min="5640" max="5640" width="9.28515625" style="1192" customWidth="1"/>
    <col min="5641" max="5643" width="20.7109375" style="1192" customWidth="1"/>
    <col min="5644" max="5742" width="10.7109375" style="1192" customWidth="1"/>
    <col min="5743" max="5888" width="9.140625" style="1192"/>
    <col min="5889" max="5889" width="21.5703125" style="1192" customWidth="1"/>
    <col min="5890" max="5890" width="8.5703125" style="1192" customWidth="1"/>
    <col min="5891" max="5891" width="8.85546875" style="1192" customWidth="1"/>
    <col min="5892" max="5892" width="11.28515625" style="1192" customWidth="1"/>
    <col min="5893" max="5893" width="8.7109375" style="1192" customWidth="1"/>
    <col min="5894" max="5894" width="9.5703125" style="1192" customWidth="1"/>
    <col min="5895" max="5895" width="8.85546875" style="1192" customWidth="1"/>
    <col min="5896" max="5896" width="9.28515625" style="1192" customWidth="1"/>
    <col min="5897" max="5899" width="20.7109375" style="1192" customWidth="1"/>
    <col min="5900" max="5998" width="10.7109375" style="1192" customWidth="1"/>
    <col min="5999" max="6144" width="9.140625" style="1192"/>
    <col min="6145" max="6145" width="21.5703125" style="1192" customWidth="1"/>
    <col min="6146" max="6146" width="8.5703125" style="1192" customWidth="1"/>
    <col min="6147" max="6147" width="8.85546875" style="1192" customWidth="1"/>
    <col min="6148" max="6148" width="11.28515625" style="1192" customWidth="1"/>
    <col min="6149" max="6149" width="8.7109375" style="1192" customWidth="1"/>
    <col min="6150" max="6150" width="9.5703125" style="1192" customWidth="1"/>
    <col min="6151" max="6151" width="8.85546875" style="1192" customWidth="1"/>
    <col min="6152" max="6152" width="9.28515625" style="1192" customWidth="1"/>
    <col min="6153" max="6155" width="20.7109375" style="1192" customWidth="1"/>
    <col min="6156" max="6254" width="10.7109375" style="1192" customWidth="1"/>
    <col min="6255" max="6400" width="9.140625" style="1192"/>
    <col min="6401" max="6401" width="21.5703125" style="1192" customWidth="1"/>
    <col min="6402" max="6402" width="8.5703125" style="1192" customWidth="1"/>
    <col min="6403" max="6403" width="8.85546875" style="1192" customWidth="1"/>
    <col min="6404" max="6404" width="11.28515625" style="1192" customWidth="1"/>
    <col min="6405" max="6405" width="8.7109375" style="1192" customWidth="1"/>
    <col min="6406" max="6406" width="9.5703125" style="1192" customWidth="1"/>
    <col min="6407" max="6407" width="8.85546875" style="1192" customWidth="1"/>
    <col min="6408" max="6408" width="9.28515625" style="1192" customWidth="1"/>
    <col min="6409" max="6411" width="20.7109375" style="1192" customWidth="1"/>
    <col min="6412" max="6510" width="10.7109375" style="1192" customWidth="1"/>
    <col min="6511" max="6656" width="9.140625" style="1192"/>
    <col min="6657" max="6657" width="21.5703125" style="1192" customWidth="1"/>
    <col min="6658" max="6658" width="8.5703125" style="1192" customWidth="1"/>
    <col min="6659" max="6659" width="8.85546875" style="1192" customWidth="1"/>
    <col min="6660" max="6660" width="11.28515625" style="1192" customWidth="1"/>
    <col min="6661" max="6661" width="8.7109375" style="1192" customWidth="1"/>
    <col min="6662" max="6662" width="9.5703125" style="1192" customWidth="1"/>
    <col min="6663" max="6663" width="8.85546875" style="1192" customWidth="1"/>
    <col min="6664" max="6664" width="9.28515625" style="1192" customWidth="1"/>
    <col min="6665" max="6667" width="20.7109375" style="1192" customWidth="1"/>
    <col min="6668" max="6766" width="10.7109375" style="1192" customWidth="1"/>
    <col min="6767" max="6912" width="9.140625" style="1192"/>
    <col min="6913" max="6913" width="21.5703125" style="1192" customWidth="1"/>
    <col min="6914" max="6914" width="8.5703125" style="1192" customWidth="1"/>
    <col min="6915" max="6915" width="8.85546875" style="1192" customWidth="1"/>
    <col min="6916" max="6916" width="11.28515625" style="1192" customWidth="1"/>
    <col min="6917" max="6917" width="8.7109375" style="1192" customWidth="1"/>
    <col min="6918" max="6918" width="9.5703125" style="1192" customWidth="1"/>
    <col min="6919" max="6919" width="8.85546875" style="1192" customWidth="1"/>
    <col min="6920" max="6920" width="9.28515625" style="1192" customWidth="1"/>
    <col min="6921" max="6923" width="20.7109375" style="1192" customWidth="1"/>
    <col min="6924" max="7022" width="10.7109375" style="1192" customWidth="1"/>
    <col min="7023" max="7168" width="9.140625" style="1192"/>
    <col min="7169" max="7169" width="21.5703125" style="1192" customWidth="1"/>
    <col min="7170" max="7170" width="8.5703125" style="1192" customWidth="1"/>
    <col min="7171" max="7171" width="8.85546875" style="1192" customWidth="1"/>
    <col min="7172" max="7172" width="11.28515625" style="1192" customWidth="1"/>
    <col min="7173" max="7173" width="8.7109375" style="1192" customWidth="1"/>
    <col min="7174" max="7174" width="9.5703125" style="1192" customWidth="1"/>
    <col min="7175" max="7175" width="8.85546875" style="1192" customWidth="1"/>
    <col min="7176" max="7176" width="9.28515625" style="1192" customWidth="1"/>
    <col min="7177" max="7179" width="20.7109375" style="1192" customWidth="1"/>
    <col min="7180" max="7278" width="10.7109375" style="1192" customWidth="1"/>
    <col min="7279" max="7424" width="9.140625" style="1192"/>
    <col min="7425" max="7425" width="21.5703125" style="1192" customWidth="1"/>
    <col min="7426" max="7426" width="8.5703125" style="1192" customWidth="1"/>
    <col min="7427" max="7427" width="8.85546875" style="1192" customWidth="1"/>
    <col min="7428" max="7428" width="11.28515625" style="1192" customWidth="1"/>
    <col min="7429" max="7429" width="8.7109375" style="1192" customWidth="1"/>
    <col min="7430" max="7430" width="9.5703125" style="1192" customWidth="1"/>
    <col min="7431" max="7431" width="8.85546875" style="1192" customWidth="1"/>
    <col min="7432" max="7432" width="9.28515625" style="1192" customWidth="1"/>
    <col min="7433" max="7435" width="20.7109375" style="1192" customWidth="1"/>
    <col min="7436" max="7534" width="10.7109375" style="1192" customWidth="1"/>
    <col min="7535" max="7680" width="9.140625" style="1192"/>
    <col min="7681" max="7681" width="21.5703125" style="1192" customWidth="1"/>
    <col min="7682" max="7682" width="8.5703125" style="1192" customWidth="1"/>
    <col min="7683" max="7683" width="8.85546875" style="1192" customWidth="1"/>
    <col min="7684" max="7684" width="11.28515625" style="1192" customWidth="1"/>
    <col min="7685" max="7685" width="8.7109375" style="1192" customWidth="1"/>
    <col min="7686" max="7686" width="9.5703125" style="1192" customWidth="1"/>
    <col min="7687" max="7687" width="8.85546875" style="1192" customWidth="1"/>
    <col min="7688" max="7688" width="9.28515625" style="1192" customWidth="1"/>
    <col min="7689" max="7691" width="20.7109375" style="1192" customWidth="1"/>
    <col min="7692" max="7790" width="10.7109375" style="1192" customWidth="1"/>
    <col min="7791" max="7936" width="9.140625" style="1192"/>
    <col min="7937" max="7937" width="21.5703125" style="1192" customWidth="1"/>
    <col min="7938" max="7938" width="8.5703125" style="1192" customWidth="1"/>
    <col min="7939" max="7939" width="8.85546875" style="1192" customWidth="1"/>
    <col min="7940" max="7940" width="11.28515625" style="1192" customWidth="1"/>
    <col min="7941" max="7941" width="8.7109375" style="1192" customWidth="1"/>
    <col min="7942" max="7942" width="9.5703125" style="1192" customWidth="1"/>
    <col min="7943" max="7943" width="8.85546875" style="1192" customWidth="1"/>
    <col min="7944" max="7944" width="9.28515625" style="1192" customWidth="1"/>
    <col min="7945" max="7947" width="20.7109375" style="1192" customWidth="1"/>
    <col min="7948" max="8046" width="10.7109375" style="1192" customWidth="1"/>
    <col min="8047" max="8192" width="9.140625" style="1192"/>
    <col min="8193" max="8193" width="21.5703125" style="1192" customWidth="1"/>
    <col min="8194" max="8194" width="8.5703125" style="1192" customWidth="1"/>
    <col min="8195" max="8195" width="8.85546875" style="1192" customWidth="1"/>
    <col min="8196" max="8196" width="11.28515625" style="1192" customWidth="1"/>
    <col min="8197" max="8197" width="8.7109375" style="1192" customWidth="1"/>
    <col min="8198" max="8198" width="9.5703125" style="1192" customWidth="1"/>
    <col min="8199" max="8199" width="8.85546875" style="1192" customWidth="1"/>
    <col min="8200" max="8200" width="9.28515625" style="1192" customWidth="1"/>
    <col min="8201" max="8203" width="20.7109375" style="1192" customWidth="1"/>
    <col min="8204" max="8302" width="10.7109375" style="1192" customWidth="1"/>
    <col min="8303" max="8448" width="9.140625" style="1192"/>
    <col min="8449" max="8449" width="21.5703125" style="1192" customWidth="1"/>
    <col min="8450" max="8450" width="8.5703125" style="1192" customWidth="1"/>
    <col min="8451" max="8451" width="8.85546875" style="1192" customWidth="1"/>
    <col min="8452" max="8452" width="11.28515625" style="1192" customWidth="1"/>
    <col min="8453" max="8453" width="8.7109375" style="1192" customWidth="1"/>
    <col min="8454" max="8454" width="9.5703125" style="1192" customWidth="1"/>
    <col min="8455" max="8455" width="8.85546875" style="1192" customWidth="1"/>
    <col min="8456" max="8456" width="9.28515625" style="1192" customWidth="1"/>
    <col min="8457" max="8459" width="20.7109375" style="1192" customWidth="1"/>
    <col min="8460" max="8558" width="10.7109375" style="1192" customWidth="1"/>
    <col min="8559" max="8704" width="9.140625" style="1192"/>
    <col min="8705" max="8705" width="21.5703125" style="1192" customWidth="1"/>
    <col min="8706" max="8706" width="8.5703125" style="1192" customWidth="1"/>
    <col min="8707" max="8707" width="8.85546875" style="1192" customWidth="1"/>
    <col min="8708" max="8708" width="11.28515625" style="1192" customWidth="1"/>
    <col min="8709" max="8709" width="8.7109375" style="1192" customWidth="1"/>
    <col min="8710" max="8710" width="9.5703125" style="1192" customWidth="1"/>
    <col min="8711" max="8711" width="8.85546875" style="1192" customWidth="1"/>
    <col min="8712" max="8712" width="9.28515625" style="1192" customWidth="1"/>
    <col min="8713" max="8715" width="20.7109375" style="1192" customWidth="1"/>
    <col min="8716" max="8814" width="10.7109375" style="1192" customWidth="1"/>
    <col min="8815" max="8960" width="9.140625" style="1192"/>
    <col min="8961" max="8961" width="21.5703125" style="1192" customWidth="1"/>
    <col min="8962" max="8962" width="8.5703125" style="1192" customWidth="1"/>
    <col min="8963" max="8963" width="8.85546875" style="1192" customWidth="1"/>
    <col min="8964" max="8964" width="11.28515625" style="1192" customWidth="1"/>
    <col min="8965" max="8965" width="8.7109375" style="1192" customWidth="1"/>
    <col min="8966" max="8966" width="9.5703125" style="1192" customWidth="1"/>
    <col min="8967" max="8967" width="8.85546875" style="1192" customWidth="1"/>
    <col min="8968" max="8968" width="9.28515625" style="1192" customWidth="1"/>
    <col min="8969" max="8971" width="20.7109375" style="1192" customWidth="1"/>
    <col min="8972" max="9070" width="10.7109375" style="1192" customWidth="1"/>
    <col min="9071" max="9216" width="9.140625" style="1192"/>
    <col min="9217" max="9217" width="21.5703125" style="1192" customWidth="1"/>
    <col min="9218" max="9218" width="8.5703125" style="1192" customWidth="1"/>
    <col min="9219" max="9219" width="8.85546875" style="1192" customWidth="1"/>
    <col min="9220" max="9220" width="11.28515625" style="1192" customWidth="1"/>
    <col min="9221" max="9221" width="8.7109375" style="1192" customWidth="1"/>
    <col min="9222" max="9222" width="9.5703125" style="1192" customWidth="1"/>
    <col min="9223" max="9223" width="8.85546875" style="1192" customWidth="1"/>
    <col min="9224" max="9224" width="9.28515625" style="1192" customWidth="1"/>
    <col min="9225" max="9227" width="20.7109375" style="1192" customWidth="1"/>
    <col min="9228" max="9326" width="10.7109375" style="1192" customWidth="1"/>
    <col min="9327" max="9472" width="9.140625" style="1192"/>
    <col min="9473" max="9473" width="21.5703125" style="1192" customWidth="1"/>
    <col min="9474" max="9474" width="8.5703125" style="1192" customWidth="1"/>
    <col min="9475" max="9475" width="8.85546875" style="1192" customWidth="1"/>
    <col min="9476" max="9476" width="11.28515625" style="1192" customWidth="1"/>
    <col min="9477" max="9477" width="8.7109375" style="1192" customWidth="1"/>
    <col min="9478" max="9478" width="9.5703125" style="1192" customWidth="1"/>
    <col min="9479" max="9479" width="8.85546875" style="1192" customWidth="1"/>
    <col min="9480" max="9480" width="9.28515625" style="1192" customWidth="1"/>
    <col min="9481" max="9483" width="20.7109375" style="1192" customWidth="1"/>
    <col min="9484" max="9582" width="10.7109375" style="1192" customWidth="1"/>
    <col min="9583" max="9728" width="9.140625" style="1192"/>
    <col min="9729" max="9729" width="21.5703125" style="1192" customWidth="1"/>
    <col min="9730" max="9730" width="8.5703125" style="1192" customWidth="1"/>
    <col min="9731" max="9731" width="8.85546875" style="1192" customWidth="1"/>
    <col min="9732" max="9732" width="11.28515625" style="1192" customWidth="1"/>
    <col min="9733" max="9733" width="8.7109375" style="1192" customWidth="1"/>
    <col min="9734" max="9734" width="9.5703125" style="1192" customWidth="1"/>
    <col min="9735" max="9735" width="8.85546875" style="1192" customWidth="1"/>
    <col min="9736" max="9736" width="9.28515625" style="1192" customWidth="1"/>
    <col min="9737" max="9739" width="20.7109375" style="1192" customWidth="1"/>
    <col min="9740" max="9838" width="10.7109375" style="1192" customWidth="1"/>
    <col min="9839" max="9984" width="9.140625" style="1192"/>
    <col min="9985" max="9985" width="21.5703125" style="1192" customWidth="1"/>
    <col min="9986" max="9986" width="8.5703125" style="1192" customWidth="1"/>
    <col min="9987" max="9987" width="8.85546875" style="1192" customWidth="1"/>
    <col min="9988" max="9988" width="11.28515625" style="1192" customWidth="1"/>
    <col min="9989" max="9989" width="8.7109375" style="1192" customWidth="1"/>
    <col min="9990" max="9990" width="9.5703125" style="1192" customWidth="1"/>
    <col min="9991" max="9991" width="8.85546875" style="1192" customWidth="1"/>
    <col min="9992" max="9992" width="9.28515625" style="1192" customWidth="1"/>
    <col min="9993" max="9995" width="20.7109375" style="1192" customWidth="1"/>
    <col min="9996" max="10094" width="10.7109375" style="1192" customWidth="1"/>
    <col min="10095" max="10240" width="9.140625" style="1192"/>
    <col min="10241" max="10241" width="21.5703125" style="1192" customWidth="1"/>
    <col min="10242" max="10242" width="8.5703125" style="1192" customWidth="1"/>
    <col min="10243" max="10243" width="8.85546875" style="1192" customWidth="1"/>
    <col min="10244" max="10244" width="11.28515625" style="1192" customWidth="1"/>
    <col min="10245" max="10245" width="8.7109375" style="1192" customWidth="1"/>
    <col min="10246" max="10246" width="9.5703125" style="1192" customWidth="1"/>
    <col min="10247" max="10247" width="8.85546875" style="1192" customWidth="1"/>
    <col min="10248" max="10248" width="9.28515625" style="1192" customWidth="1"/>
    <col min="10249" max="10251" width="20.7109375" style="1192" customWidth="1"/>
    <col min="10252" max="10350" width="10.7109375" style="1192" customWidth="1"/>
    <col min="10351" max="10496" width="9.140625" style="1192"/>
    <col min="10497" max="10497" width="21.5703125" style="1192" customWidth="1"/>
    <col min="10498" max="10498" width="8.5703125" style="1192" customWidth="1"/>
    <col min="10499" max="10499" width="8.85546875" style="1192" customWidth="1"/>
    <col min="10500" max="10500" width="11.28515625" style="1192" customWidth="1"/>
    <col min="10501" max="10501" width="8.7109375" style="1192" customWidth="1"/>
    <col min="10502" max="10502" width="9.5703125" style="1192" customWidth="1"/>
    <col min="10503" max="10503" width="8.85546875" style="1192" customWidth="1"/>
    <col min="10504" max="10504" width="9.28515625" style="1192" customWidth="1"/>
    <col min="10505" max="10507" width="20.7109375" style="1192" customWidth="1"/>
    <col min="10508" max="10606" width="10.7109375" style="1192" customWidth="1"/>
    <col min="10607" max="10752" width="9.140625" style="1192"/>
    <col min="10753" max="10753" width="21.5703125" style="1192" customWidth="1"/>
    <col min="10754" max="10754" width="8.5703125" style="1192" customWidth="1"/>
    <col min="10755" max="10755" width="8.85546875" style="1192" customWidth="1"/>
    <col min="10756" max="10756" width="11.28515625" style="1192" customWidth="1"/>
    <col min="10757" max="10757" width="8.7109375" style="1192" customWidth="1"/>
    <col min="10758" max="10758" width="9.5703125" style="1192" customWidth="1"/>
    <col min="10759" max="10759" width="8.85546875" style="1192" customWidth="1"/>
    <col min="10760" max="10760" width="9.28515625" style="1192" customWidth="1"/>
    <col min="10761" max="10763" width="20.7109375" style="1192" customWidth="1"/>
    <col min="10764" max="10862" width="10.7109375" style="1192" customWidth="1"/>
    <col min="10863" max="11008" width="9.140625" style="1192"/>
    <col min="11009" max="11009" width="21.5703125" style="1192" customWidth="1"/>
    <col min="11010" max="11010" width="8.5703125" style="1192" customWidth="1"/>
    <col min="11011" max="11011" width="8.85546875" style="1192" customWidth="1"/>
    <col min="11012" max="11012" width="11.28515625" style="1192" customWidth="1"/>
    <col min="11013" max="11013" width="8.7109375" style="1192" customWidth="1"/>
    <col min="11014" max="11014" width="9.5703125" style="1192" customWidth="1"/>
    <col min="11015" max="11015" width="8.85546875" style="1192" customWidth="1"/>
    <col min="11016" max="11016" width="9.28515625" style="1192" customWidth="1"/>
    <col min="11017" max="11019" width="20.7109375" style="1192" customWidth="1"/>
    <col min="11020" max="11118" width="10.7109375" style="1192" customWidth="1"/>
    <col min="11119" max="11264" width="9.140625" style="1192"/>
    <col min="11265" max="11265" width="21.5703125" style="1192" customWidth="1"/>
    <col min="11266" max="11266" width="8.5703125" style="1192" customWidth="1"/>
    <col min="11267" max="11267" width="8.85546875" style="1192" customWidth="1"/>
    <col min="11268" max="11268" width="11.28515625" style="1192" customWidth="1"/>
    <col min="11269" max="11269" width="8.7109375" style="1192" customWidth="1"/>
    <col min="11270" max="11270" width="9.5703125" style="1192" customWidth="1"/>
    <col min="11271" max="11271" width="8.85546875" style="1192" customWidth="1"/>
    <col min="11272" max="11272" width="9.28515625" style="1192" customWidth="1"/>
    <col min="11273" max="11275" width="20.7109375" style="1192" customWidth="1"/>
    <col min="11276" max="11374" width="10.7109375" style="1192" customWidth="1"/>
    <col min="11375" max="11520" width="9.140625" style="1192"/>
    <col min="11521" max="11521" width="21.5703125" style="1192" customWidth="1"/>
    <col min="11522" max="11522" width="8.5703125" style="1192" customWidth="1"/>
    <col min="11523" max="11523" width="8.85546875" style="1192" customWidth="1"/>
    <col min="11524" max="11524" width="11.28515625" style="1192" customWidth="1"/>
    <col min="11525" max="11525" width="8.7109375" style="1192" customWidth="1"/>
    <col min="11526" max="11526" width="9.5703125" style="1192" customWidth="1"/>
    <col min="11527" max="11527" width="8.85546875" style="1192" customWidth="1"/>
    <col min="11528" max="11528" width="9.28515625" style="1192" customWidth="1"/>
    <col min="11529" max="11531" width="20.7109375" style="1192" customWidth="1"/>
    <col min="11532" max="11630" width="10.7109375" style="1192" customWidth="1"/>
    <col min="11631" max="11776" width="9.140625" style="1192"/>
    <col min="11777" max="11777" width="21.5703125" style="1192" customWidth="1"/>
    <col min="11778" max="11778" width="8.5703125" style="1192" customWidth="1"/>
    <col min="11779" max="11779" width="8.85546875" style="1192" customWidth="1"/>
    <col min="11780" max="11780" width="11.28515625" style="1192" customWidth="1"/>
    <col min="11781" max="11781" width="8.7109375" style="1192" customWidth="1"/>
    <col min="11782" max="11782" width="9.5703125" style="1192" customWidth="1"/>
    <col min="11783" max="11783" width="8.85546875" style="1192" customWidth="1"/>
    <col min="11784" max="11784" width="9.28515625" style="1192" customWidth="1"/>
    <col min="11785" max="11787" width="20.7109375" style="1192" customWidth="1"/>
    <col min="11788" max="11886" width="10.7109375" style="1192" customWidth="1"/>
    <col min="11887" max="12032" width="9.140625" style="1192"/>
    <col min="12033" max="12033" width="21.5703125" style="1192" customWidth="1"/>
    <col min="12034" max="12034" width="8.5703125" style="1192" customWidth="1"/>
    <col min="12035" max="12035" width="8.85546875" style="1192" customWidth="1"/>
    <col min="12036" max="12036" width="11.28515625" style="1192" customWidth="1"/>
    <col min="12037" max="12037" width="8.7109375" style="1192" customWidth="1"/>
    <col min="12038" max="12038" width="9.5703125" style="1192" customWidth="1"/>
    <col min="12039" max="12039" width="8.85546875" style="1192" customWidth="1"/>
    <col min="12040" max="12040" width="9.28515625" style="1192" customWidth="1"/>
    <col min="12041" max="12043" width="20.7109375" style="1192" customWidth="1"/>
    <col min="12044" max="12142" width="10.7109375" style="1192" customWidth="1"/>
    <col min="12143" max="12288" width="9.140625" style="1192"/>
    <col min="12289" max="12289" width="21.5703125" style="1192" customWidth="1"/>
    <col min="12290" max="12290" width="8.5703125" style="1192" customWidth="1"/>
    <col min="12291" max="12291" width="8.85546875" style="1192" customWidth="1"/>
    <col min="12292" max="12292" width="11.28515625" style="1192" customWidth="1"/>
    <col min="12293" max="12293" width="8.7109375" style="1192" customWidth="1"/>
    <col min="12294" max="12294" width="9.5703125" style="1192" customWidth="1"/>
    <col min="12295" max="12295" width="8.85546875" style="1192" customWidth="1"/>
    <col min="12296" max="12296" width="9.28515625" style="1192" customWidth="1"/>
    <col min="12297" max="12299" width="20.7109375" style="1192" customWidth="1"/>
    <col min="12300" max="12398" width="10.7109375" style="1192" customWidth="1"/>
    <col min="12399" max="12544" width="9.140625" style="1192"/>
    <col min="12545" max="12545" width="21.5703125" style="1192" customWidth="1"/>
    <col min="12546" max="12546" width="8.5703125" style="1192" customWidth="1"/>
    <col min="12547" max="12547" width="8.85546875" style="1192" customWidth="1"/>
    <col min="12548" max="12548" width="11.28515625" style="1192" customWidth="1"/>
    <col min="12549" max="12549" width="8.7109375" style="1192" customWidth="1"/>
    <col min="12550" max="12550" width="9.5703125" style="1192" customWidth="1"/>
    <col min="12551" max="12551" width="8.85546875" style="1192" customWidth="1"/>
    <col min="12552" max="12552" width="9.28515625" style="1192" customWidth="1"/>
    <col min="12553" max="12555" width="20.7109375" style="1192" customWidth="1"/>
    <col min="12556" max="12654" width="10.7109375" style="1192" customWidth="1"/>
    <col min="12655" max="12800" width="9.140625" style="1192"/>
    <col min="12801" max="12801" width="21.5703125" style="1192" customWidth="1"/>
    <col min="12802" max="12802" width="8.5703125" style="1192" customWidth="1"/>
    <col min="12803" max="12803" width="8.85546875" style="1192" customWidth="1"/>
    <col min="12804" max="12804" width="11.28515625" style="1192" customWidth="1"/>
    <col min="12805" max="12805" width="8.7109375" style="1192" customWidth="1"/>
    <col min="12806" max="12806" width="9.5703125" style="1192" customWidth="1"/>
    <col min="12807" max="12807" width="8.85546875" style="1192" customWidth="1"/>
    <col min="12808" max="12808" width="9.28515625" style="1192" customWidth="1"/>
    <col min="12809" max="12811" width="20.7109375" style="1192" customWidth="1"/>
    <col min="12812" max="12910" width="10.7109375" style="1192" customWidth="1"/>
    <col min="12911" max="13056" width="9.140625" style="1192"/>
    <col min="13057" max="13057" width="21.5703125" style="1192" customWidth="1"/>
    <col min="13058" max="13058" width="8.5703125" style="1192" customWidth="1"/>
    <col min="13059" max="13059" width="8.85546875" style="1192" customWidth="1"/>
    <col min="13060" max="13060" width="11.28515625" style="1192" customWidth="1"/>
    <col min="13061" max="13061" width="8.7109375" style="1192" customWidth="1"/>
    <col min="13062" max="13062" width="9.5703125" style="1192" customWidth="1"/>
    <col min="13063" max="13063" width="8.85546875" style="1192" customWidth="1"/>
    <col min="13064" max="13064" width="9.28515625" style="1192" customWidth="1"/>
    <col min="13065" max="13067" width="20.7109375" style="1192" customWidth="1"/>
    <col min="13068" max="13166" width="10.7109375" style="1192" customWidth="1"/>
    <col min="13167" max="13312" width="9.140625" style="1192"/>
    <col min="13313" max="13313" width="21.5703125" style="1192" customWidth="1"/>
    <col min="13314" max="13314" width="8.5703125" style="1192" customWidth="1"/>
    <col min="13315" max="13315" width="8.85546875" style="1192" customWidth="1"/>
    <col min="13316" max="13316" width="11.28515625" style="1192" customWidth="1"/>
    <col min="13317" max="13317" width="8.7109375" style="1192" customWidth="1"/>
    <col min="13318" max="13318" width="9.5703125" style="1192" customWidth="1"/>
    <col min="13319" max="13319" width="8.85546875" style="1192" customWidth="1"/>
    <col min="13320" max="13320" width="9.28515625" style="1192" customWidth="1"/>
    <col min="13321" max="13323" width="20.7109375" style="1192" customWidth="1"/>
    <col min="13324" max="13422" width="10.7109375" style="1192" customWidth="1"/>
    <col min="13423" max="13568" width="9.140625" style="1192"/>
    <col min="13569" max="13569" width="21.5703125" style="1192" customWidth="1"/>
    <col min="13570" max="13570" width="8.5703125" style="1192" customWidth="1"/>
    <col min="13571" max="13571" width="8.85546875" style="1192" customWidth="1"/>
    <col min="13572" max="13572" width="11.28515625" style="1192" customWidth="1"/>
    <col min="13573" max="13573" width="8.7109375" style="1192" customWidth="1"/>
    <col min="13574" max="13574" width="9.5703125" style="1192" customWidth="1"/>
    <col min="13575" max="13575" width="8.85546875" style="1192" customWidth="1"/>
    <col min="13576" max="13576" width="9.28515625" style="1192" customWidth="1"/>
    <col min="13577" max="13579" width="20.7109375" style="1192" customWidth="1"/>
    <col min="13580" max="13678" width="10.7109375" style="1192" customWidth="1"/>
    <col min="13679" max="13824" width="9.140625" style="1192"/>
    <col min="13825" max="13825" width="21.5703125" style="1192" customWidth="1"/>
    <col min="13826" max="13826" width="8.5703125" style="1192" customWidth="1"/>
    <col min="13827" max="13827" width="8.85546875" style="1192" customWidth="1"/>
    <col min="13828" max="13828" width="11.28515625" style="1192" customWidth="1"/>
    <col min="13829" max="13829" width="8.7109375" style="1192" customWidth="1"/>
    <col min="13830" max="13830" width="9.5703125" style="1192" customWidth="1"/>
    <col min="13831" max="13831" width="8.85546875" style="1192" customWidth="1"/>
    <col min="13832" max="13832" width="9.28515625" style="1192" customWidth="1"/>
    <col min="13833" max="13835" width="20.7109375" style="1192" customWidth="1"/>
    <col min="13836" max="13934" width="10.7109375" style="1192" customWidth="1"/>
    <col min="13935" max="14080" width="9.140625" style="1192"/>
    <col min="14081" max="14081" width="21.5703125" style="1192" customWidth="1"/>
    <col min="14082" max="14082" width="8.5703125" style="1192" customWidth="1"/>
    <col min="14083" max="14083" width="8.85546875" style="1192" customWidth="1"/>
    <col min="14084" max="14084" width="11.28515625" style="1192" customWidth="1"/>
    <col min="14085" max="14085" width="8.7109375" style="1192" customWidth="1"/>
    <col min="14086" max="14086" width="9.5703125" style="1192" customWidth="1"/>
    <col min="14087" max="14087" width="8.85546875" style="1192" customWidth="1"/>
    <col min="14088" max="14088" width="9.28515625" style="1192" customWidth="1"/>
    <col min="14089" max="14091" width="20.7109375" style="1192" customWidth="1"/>
    <col min="14092" max="14190" width="10.7109375" style="1192" customWidth="1"/>
    <col min="14191" max="14336" width="9.140625" style="1192"/>
    <col min="14337" max="14337" width="21.5703125" style="1192" customWidth="1"/>
    <col min="14338" max="14338" width="8.5703125" style="1192" customWidth="1"/>
    <col min="14339" max="14339" width="8.85546875" style="1192" customWidth="1"/>
    <col min="14340" max="14340" width="11.28515625" style="1192" customWidth="1"/>
    <col min="14341" max="14341" width="8.7109375" style="1192" customWidth="1"/>
    <col min="14342" max="14342" width="9.5703125" style="1192" customWidth="1"/>
    <col min="14343" max="14343" width="8.85546875" style="1192" customWidth="1"/>
    <col min="14344" max="14344" width="9.28515625" style="1192" customWidth="1"/>
    <col min="14345" max="14347" width="20.7109375" style="1192" customWidth="1"/>
    <col min="14348" max="14446" width="10.7109375" style="1192" customWidth="1"/>
    <col min="14447" max="14592" width="9.140625" style="1192"/>
    <col min="14593" max="14593" width="21.5703125" style="1192" customWidth="1"/>
    <col min="14594" max="14594" width="8.5703125" style="1192" customWidth="1"/>
    <col min="14595" max="14595" width="8.85546875" style="1192" customWidth="1"/>
    <col min="14596" max="14596" width="11.28515625" style="1192" customWidth="1"/>
    <col min="14597" max="14597" width="8.7109375" style="1192" customWidth="1"/>
    <col min="14598" max="14598" width="9.5703125" style="1192" customWidth="1"/>
    <col min="14599" max="14599" width="8.85546875" style="1192" customWidth="1"/>
    <col min="14600" max="14600" width="9.28515625" style="1192" customWidth="1"/>
    <col min="14601" max="14603" width="20.7109375" style="1192" customWidth="1"/>
    <col min="14604" max="14702" width="10.7109375" style="1192" customWidth="1"/>
    <col min="14703" max="14848" width="9.140625" style="1192"/>
    <col min="14849" max="14849" width="21.5703125" style="1192" customWidth="1"/>
    <col min="14850" max="14850" width="8.5703125" style="1192" customWidth="1"/>
    <col min="14851" max="14851" width="8.85546875" style="1192" customWidth="1"/>
    <col min="14852" max="14852" width="11.28515625" style="1192" customWidth="1"/>
    <col min="14853" max="14853" width="8.7109375" style="1192" customWidth="1"/>
    <col min="14854" max="14854" width="9.5703125" style="1192" customWidth="1"/>
    <col min="14855" max="14855" width="8.85546875" style="1192" customWidth="1"/>
    <col min="14856" max="14856" width="9.28515625" style="1192" customWidth="1"/>
    <col min="14857" max="14859" width="20.7109375" style="1192" customWidth="1"/>
    <col min="14860" max="14958" width="10.7109375" style="1192" customWidth="1"/>
    <col min="14959" max="15104" width="9.140625" style="1192"/>
    <col min="15105" max="15105" width="21.5703125" style="1192" customWidth="1"/>
    <col min="15106" max="15106" width="8.5703125" style="1192" customWidth="1"/>
    <col min="15107" max="15107" width="8.85546875" style="1192" customWidth="1"/>
    <col min="15108" max="15108" width="11.28515625" style="1192" customWidth="1"/>
    <col min="15109" max="15109" width="8.7109375" style="1192" customWidth="1"/>
    <col min="15110" max="15110" width="9.5703125" style="1192" customWidth="1"/>
    <col min="15111" max="15111" width="8.85546875" style="1192" customWidth="1"/>
    <col min="15112" max="15112" width="9.28515625" style="1192" customWidth="1"/>
    <col min="15113" max="15115" width="20.7109375" style="1192" customWidth="1"/>
    <col min="15116" max="15214" width="10.7109375" style="1192" customWidth="1"/>
    <col min="15215" max="15360" width="9.140625" style="1192"/>
    <col min="15361" max="15361" width="21.5703125" style="1192" customWidth="1"/>
    <col min="15362" max="15362" width="8.5703125" style="1192" customWidth="1"/>
    <col min="15363" max="15363" width="8.85546875" style="1192" customWidth="1"/>
    <col min="15364" max="15364" width="11.28515625" style="1192" customWidth="1"/>
    <col min="15365" max="15365" width="8.7109375" style="1192" customWidth="1"/>
    <col min="15366" max="15366" width="9.5703125" style="1192" customWidth="1"/>
    <col min="15367" max="15367" width="8.85546875" style="1192" customWidth="1"/>
    <col min="15368" max="15368" width="9.28515625" style="1192" customWidth="1"/>
    <col min="15369" max="15371" width="20.7109375" style="1192" customWidth="1"/>
    <col min="15372" max="15470" width="10.7109375" style="1192" customWidth="1"/>
    <col min="15471" max="15616" width="9.140625" style="1192"/>
    <col min="15617" max="15617" width="21.5703125" style="1192" customWidth="1"/>
    <col min="15618" max="15618" width="8.5703125" style="1192" customWidth="1"/>
    <col min="15619" max="15619" width="8.85546875" style="1192" customWidth="1"/>
    <col min="15620" max="15620" width="11.28515625" style="1192" customWidth="1"/>
    <col min="15621" max="15621" width="8.7109375" style="1192" customWidth="1"/>
    <col min="15622" max="15622" width="9.5703125" style="1192" customWidth="1"/>
    <col min="15623" max="15623" width="8.85546875" style="1192" customWidth="1"/>
    <col min="15624" max="15624" width="9.28515625" style="1192" customWidth="1"/>
    <col min="15625" max="15627" width="20.7109375" style="1192" customWidth="1"/>
    <col min="15628" max="15726" width="10.7109375" style="1192" customWidth="1"/>
    <col min="15727" max="15872" width="9.140625" style="1192"/>
    <col min="15873" max="15873" width="21.5703125" style="1192" customWidth="1"/>
    <col min="15874" max="15874" width="8.5703125" style="1192" customWidth="1"/>
    <col min="15875" max="15875" width="8.85546875" style="1192" customWidth="1"/>
    <col min="15876" max="15876" width="11.28515625" style="1192" customWidth="1"/>
    <col min="15877" max="15877" width="8.7109375" style="1192" customWidth="1"/>
    <col min="15878" max="15878" width="9.5703125" style="1192" customWidth="1"/>
    <col min="15879" max="15879" width="8.85546875" style="1192" customWidth="1"/>
    <col min="15880" max="15880" width="9.28515625" style="1192" customWidth="1"/>
    <col min="15881" max="15883" width="20.7109375" style="1192" customWidth="1"/>
    <col min="15884" max="15982" width="10.7109375" style="1192" customWidth="1"/>
    <col min="15983" max="16128" width="9.140625" style="1192"/>
    <col min="16129" max="16129" width="21.5703125" style="1192" customWidth="1"/>
    <col min="16130" max="16130" width="8.5703125" style="1192" customWidth="1"/>
    <col min="16131" max="16131" width="8.85546875" style="1192" customWidth="1"/>
    <col min="16132" max="16132" width="11.28515625" style="1192" customWidth="1"/>
    <col min="16133" max="16133" width="8.7109375" style="1192" customWidth="1"/>
    <col min="16134" max="16134" width="9.5703125" style="1192" customWidth="1"/>
    <col min="16135" max="16135" width="8.85546875" style="1192" customWidth="1"/>
    <col min="16136" max="16136" width="9.28515625" style="1192" customWidth="1"/>
    <col min="16137" max="16139" width="20.7109375" style="1192" customWidth="1"/>
    <col min="16140" max="16238" width="10.7109375" style="1192" customWidth="1"/>
    <col min="16239" max="16384" width="9.140625" style="1192"/>
  </cols>
  <sheetData>
    <row r="1" spans="1:12" ht="15" customHeight="1">
      <c r="A1" s="1330" t="s">
        <v>1527</v>
      </c>
      <c r="B1" s="1712"/>
      <c r="C1" s="1712"/>
      <c r="D1" s="1712"/>
      <c r="E1" s="1712"/>
      <c r="F1" s="1712"/>
      <c r="G1" s="1319"/>
    </row>
    <row r="2" spans="1:12" ht="21" customHeight="1">
      <c r="A2" s="1998" t="s">
        <v>1022</v>
      </c>
      <c r="B2" s="1998"/>
      <c r="C2" s="1998"/>
      <c r="D2" s="1998"/>
      <c r="E2" s="1998"/>
      <c r="F2" s="1998"/>
      <c r="G2" s="1320"/>
    </row>
    <row r="3" spans="1:12" ht="33" customHeight="1">
      <c r="A3" s="1788" t="s">
        <v>1023</v>
      </c>
      <c r="B3" s="1788"/>
      <c r="C3" s="1788"/>
      <c r="D3" s="1788"/>
      <c r="E3" s="1788"/>
      <c r="F3" s="1788"/>
      <c r="G3" s="1788"/>
      <c r="H3" s="1788"/>
    </row>
    <row r="4" spans="1:12" ht="15" customHeight="1">
      <c r="A4" s="1193">
        <v>2015</v>
      </c>
      <c r="B4" s="1194"/>
      <c r="C4" s="1194"/>
      <c r="H4" s="1195" t="s">
        <v>671</v>
      </c>
      <c r="I4" s="1194"/>
      <c r="J4" s="1194"/>
      <c r="K4" s="1195"/>
      <c r="L4" s="1194"/>
    </row>
    <row r="5" spans="1:12" ht="33" customHeight="1">
      <c r="A5" s="1209" t="s">
        <v>872</v>
      </c>
      <c r="B5" s="1210" t="s">
        <v>9</v>
      </c>
      <c r="C5" s="1211" t="s">
        <v>1016</v>
      </c>
      <c r="D5" s="1211" t="s">
        <v>1017</v>
      </c>
      <c r="E5" s="1211" t="s">
        <v>1018</v>
      </c>
      <c r="F5" s="1211" t="s">
        <v>1019</v>
      </c>
      <c r="G5" s="1211" t="s">
        <v>1020</v>
      </c>
      <c r="H5" s="1211" t="s">
        <v>1021</v>
      </c>
      <c r="I5" s="1196"/>
      <c r="J5" s="1196"/>
      <c r="K5" s="1196"/>
      <c r="L5" s="1196"/>
    </row>
    <row r="6" spans="1:12" ht="12.95" customHeight="1">
      <c r="D6" s="1194"/>
      <c r="E6" s="1194"/>
      <c r="H6" s="1194"/>
      <c r="I6" s="1194"/>
      <c r="J6" s="1194"/>
      <c r="K6" s="1194"/>
      <c r="L6" s="1194"/>
    </row>
    <row r="7" spans="1:12" s="1178" customFormat="1" ht="12.95" customHeight="1">
      <c r="A7" s="1178" t="s">
        <v>904</v>
      </c>
      <c r="B7" s="1187">
        <f>SUM(B9:B13)</f>
        <v>1306</v>
      </c>
      <c r="C7" s="1187">
        <f t="shared" ref="C7:H7" si="0">SUM(C9:C13)</f>
        <v>41</v>
      </c>
      <c r="D7" s="1187">
        <f t="shared" si="0"/>
        <v>460</v>
      </c>
      <c r="E7" s="1187">
        <f t="shared" si="0"/>
        <v>108</v>
      </c>
      <c r="F7" s="1187">
        <f t="shared" si="0"/>
        <v>389</v>
      </c>
      <c r="G7" s="1187">
        <f t="shared" si="0"/>
        <v>221</v>
      </c>
      <c r="H7" s="1187">
        <f t="shared" si="0"/>
        <v>87</v>
      </c>
    </row>
    <row r="8" spans="1:12" s="1178" customFormat="1" ht="12.95" customHeight="1">
      <c r="B8" s="1187"/>
      <c r="C8" s="1187"/>
      <c r="D8" s="1187"/>
      <c r="E8" s="1187"/>
      <c r="F8" s="1187"/>
      <c r="G8" s="1187"/>
      <c r="H8" s="1187"/>
    </row>
    <row r="9" spans="1:12" s="1181" customFormat="1" ht="12.95" customHeight="1">
      <c r="A9" s="1181" t="s">
        <v>905</v>
      </c>
      <c r="B9" s="1187">
        <f>SUM(C9:H9)</f>
        <v>458</v>
      </c>
      <c r="C9" s="1186">
        <v>8</v>
      </c>
      <c r="D9" s="1186">
        <v>110</v>
      </c>
      <c r="E9" s="1186">
        <v>41</v>
      </c>
      <c r="F9" s="1186">
        <v>136</v>
      </c>
      <c r="G9" s="1278">
        <v>101</v>
      </c>
      <c r="H9" s="1278">
        <v>62</v>
      </c>
    </row>
    <row r="10" spans="1:12" s="1178" customFormat="1" ht="12.95" customHeight="1">
      <c r="A10" s="1181" t="s">
        <v>906</v>
      </c>
      <c r="B10" s="1187">
        <f>SUM(C10:H10)</f>
        <v>632</v>
      </c>
      <c r="C10" s="1186">
        <v>29</v>
      </c>
      <c r="D10" s="1186">
        <v>294</v>
      </c>
      <c r="E10" s="1186">
        <v>52</v>
      </c>
      <c r="F10" s="1186">
        <v>173</v>
      </c>
      <c r="G10" s="1278">
        <v>68</v>
      </c>
      <c r="H10" s="1278">
        <v>16</v>
      </c>
    </row>
    <row r="11" spans="1:12" s="1181" customFormat="1" ht="12.95" customHeight="1">
      <c r="A11" s="1181" t="s">
        <v>907</v>
      </c>
      <c r="B11" s="1187">
        <f>SUM(C11:H11)</f>
        <v>161</v>
      </c>
      <c r="C11" s="1186">
        <v>2</v>
      </c>
      <c r="D11" s="1186">
        <v>31</v>
      </c>
      <c r="E11" s="1186">
        <v>9</v>
      </c>
      <c r="F11" s="1186">
        <v>65</v>
      </c>
      <c r="G11" s="1278">
        <v>51</v>
      </c>
      <c r="H11" s="1278">
        <v>3</v>
      </c>
    </row>
    <row r="12" spans="1:12" s="1181" customFormat="1" ht="12.95" customHeight="1">
      <c r="A12" s="1181" t="s">
        <v>908</v>
      </c>
      <c r="B12" s="1187">
        <f>SUM(C12:H12)</f>
        <v>41</v>
      </c>
      <c r="C12" s="1186">
        <v>1</v>
      </c>
      <c r="D12" s="1186">
        <v>21</v>
      </c>
      <c r="E12" s="1186">
        <v>4</v>
      </c>
      <c r="F12" s="1186">
        <v>12</v>
      </c>
      <c r="G12" s="1278">
        <v>0</v>
      </c>
      <c r="H12" s="1278">
        <v>3</v>
      </c>
    </row>
    <row r="13" spans="1:12" s="1181" customFormat="1" ht="12.95" customHeight="1">
      <c r="A13" s="1181" t="s">
        <v>909</v>
      </c>
      <c r="B13" s="1187">
        <f>SUM(C13:H13)</f>
        <v>14</v>
      </c>
      <c r="C13" s="1186">
        <v>1</v>
      </c>
      <c r="D13" s="1186">
        <v>4</v>
      </c>
      <c r="E13" s="1186">
        <v>2</v>
      </c>
      <c r="F13" s="1186">
        <v>3</v>
      </c>
      <c r="G13" s="1278">
        <v>1</v>
      </c>
      <c r="H13" s="1278">
        <v>3</v>
      </c>
    </row>
    <row r="14" spans="1:12" s="1197" customFormat="1" ht="6.95" customHeight="1" thickBot="1">
      <c r="A14" s="1206"/>
      <c r="B14" s="1206"/>
      <c r="C14" s="1322"/>
      <c r="D14" s="1206"/>
      <c r="E14" s="1206"/>
      <c r="F14" s="1206"/>
      <c r="G14" s="1206"/>
      <c r="H14" s="1206"/>
    </row>
    <row r="15" spans="1:12" s="1197" customFormat="1" ht="3.75" customHeight="1" thickTop="1">
      <c r="A15" s="1207"/>
      <c r="B15" s="1207"/>
      <c r="C15" s="1323"/>
      <c r="D15" s="1207"/>
      <c r="E15" s="1207"/>
      <c r="F15" s="1207"/>
      <c r="G15" s="1207"/>
      <c r="H15" s="1207"/>
    </row>
    <row r="16" spans="1:12" s="1191" customFormat="1" ht="12.95" customHeight="1">
      <c r="A16" s="1217" t="s">
        <v>864</v>
      </c>
      <c r="B16" s="1217"/>
      <c r="C16" s="1217"/>
      <c r="D16" s="1217"/>
      <c r="E16" s="1217"/>
    </row>
    <row r="17" spans="1:5" ht="15" customHeight="1">
      <c r="B17" s="101"/>
      <c r="C17" s="101"/>
      <c r="D17" s="101"/>
      <c r="E17" s="101"/>
    </row>
    <row r="18" spans="1:5" ht="15" customHeight="1">
      <c r="B18" s="101"/>
      <c r="C18" s="101"/>
      <c r="D18" s="101"/>
      <c r="E18" s="101"/>
    </row>
    <row r="19" spans="1:5" ht="15" customHeight="1">
      <c r="B19" s="101"/>
      <c r="C19" s="101"/>
      <c r="D19" s="101"/>
      <c r="E19" s="101"/>
    </row>
    <row r="20" spans="1:5" ht="15" customHeight="1">
      <c r="B20" s="101"/>
      <c r="C20" s="101"/>
      <c r="D20" s="101"/>
      <c r="E20" s="101"/>
    </row>
    <row r="21" spans="1:5" ht="15" customHeight="1">
      <c r="B21" s="101"/>
      <c r="C21" s="101"/>
      <c r="D21" s="101"/>
      <c r="E21" s="101"/>
    </row>
    <row r="22" spans="1:5" ht="15" customHeight="1">
      <c r="B22" s="101"/>
      <c r="C22" s="101"/>
      <c r="D22" s="101"/>
      <c r="E22" s="101"/>
    </row>
    <row r="23" spans="1:5" ht="15" customHeight="1">
      <c r="B23" s="101"/>
      <c r="C23" s="101"/>
      <c r="D23" s="101"/>
      <c r="E23" s="101"/>
    </row>
    <row r="24" spans="1:5" ht="15" customHeight="1">
      <c r="B24" s="101"/>
      <c r="C24" s="101"/>
      <c r="D24" s="101"/>
      <c r="E24" s="101"/>
    </row>
    <row r="25" spans="1:5" ht="9.9499999999999993" customHeight="1">
      <c r="A25" s="1194"/>
      <c r="B25" s="1194"/>
      <c r="C25" s="1194"/>
      <c r="D25" s="1194"/>
      <c r="E25" s="1194"/>
    </row>
    <row r="26" spans="1:5" ht="15" customHeight="1">
      <c r="A26" s="1194"/>
      <c r="B26" s="1194"/>
      <c r="C26" s="1194"/>
      <c r="D26" s="1194"/>
      <c r="E26" s="1194"/>
    </row>
    <row r="27" spans="1:5" ht="15" customHeight="1">
      <c r="D27" s="1194"/>
      <c r="E27" s="1194"/>
    </row>
    <row r="28" spans="1:5" ht="20.100000000000001" customHeight="1">
      <c r="D28" s="1194"/>
      <c r="E28" s="1194"/>
    </row>
    <row r="29" spans="1:5" ht="20.100000000000001" customHeight="1">
      <c r="D29" s="1194"/>
      <c r="E29" s="1194"/>
    </row>
    <row r="30" spans="1:5" ht="20.100000000000001" customHeight="1">
      <c r="D30" s="1194"/>
      <c r="E30" s="1194"/>
    </row>
    <row r="31" spans="1:5" ht="20.100000000000001" customHeight="1">
      <c r="D31" s="1194"/>
      <c r="E31" s="1194"/>
    </row>
    <row r="32" spans="1:5" ht="20.100000000000001" customHeight="1">
      <c r="D32" s="1194"/>
      <c r="E32" s="1194"/>
    </row>
    <row r="33" spans="4:5" ht="20.100000000000001" customHeight="1">
      <c r="D33" s="1194"/>
      <c r="E33" s="1194"/>
    </row>
    <row r="34" spans="4:5" ht="20.100000000000001" customHeight="1">
      <c r="D34" s="1194"/>
      <c r="E34" s="1194"/>
    </row>
    <row r="35" spans="4:5" ht="20.100000000000001" customHeight="1">
      <c r="D35" s="1194"/>
      <c r="E35" s="1194"/>
    </row>
    <row r="36" spans="4:5" ht="20.100000000000001" customHeight="1">
      <c r="D36" s="1194"/>
      <c r="E36" s="1194"/>
    </row>
    <row r="37" spans="4:5" ht="20.100000000000001" customHeight="1">
      <c r="D37" s="1194"/>
      <c r="E37" s="1194"/>
    </row>
    <row r="38" spans="4:5" ht="20.100000000000001" customHeight="1">
      <c r="D38" s="1194"/>
      <c r="E38" s="1194"/>
    </row>
    <row r="39" spans="4:5" ht="20.100000000000001" customHeight="1">
      <c r="D39" s="1194"/>
      <c r="E39" s="1194"/>
    </row>
    <row r="40" spans="4:5" ht="20.100000000000001" customHeight="1">
      <c r="D40" s="1194"/>
      <c r="E40" s="1194"/>
    </row>
    <row r="41" spans="4:5" ht="20.100000000000001" customHeight="1">
      <c r="D41" s="1194"/>
      <c r="E41" s="1194"/>
    </row>
    <row r="42" spans="4:5" ht="20.100000000000001" customHeight="1">
      <c r="D42" s="1194"/>
      <c r="E42" s="1194"/>
    </row>
    <row r="43" spans="4:5" ht="20.100000000000001" customHeight="1">
      <c r="D43" s="1194"/>
      <c r="E43" s="1194"/>
    </row>
    <row r="44" spans="4:5" ht="20.100000000000001" customHeight="1">
      <c r="D44" s="1194"/>
      <c r="E44" s="1194"/>
    </row>
    <row r="45" spans="4:5" ht="20.100000000000001" customHeight="1">
      <c r="D45" s="1194"/>
      <c r="E45" s="1194"/>
    </row>
    <row r="46" spans="4:5" ht="20.100000000000001" customHeight="1">
      <c r="D46" s="1194"/>
      <c r="E46" s="1194"/>
    </row>
    <row r="47" spans="4:5" ht="20.100000000000001" customHeight="1">
      <c r="D47" s="1194"/>
      <c r="E47" s="1194"/>
    </row>
    <row r="48" spans="4:5" ht="20.100000000000001" customHeight="1">
      <c r="D48" s="1194"/>
      <c r="E48" s="1194"/>
    </row>
    <row r="49" spans="4:5" ht="20.100000000000001" customHeight="1">
      <c r="D49" s="1194"/>
      <c r="E49" s="1194"/>
    </row>
    <row r="50" spans="4:5" ht="20.100000000000001" customHeight="1">
      <c r="D50" s="1194"/>
      <c r="E50" s="1194"/>
    </row>
    <row r="51" spans="4:5" ht="20.100000000000001" customHeight="1">
      <c r="D51" s="1194"/>
      <c r="E51" s="1194"/>
    </row>
    <row r="52" spans="4:5" ht="20.100000000000001" customHeight="1">
      <c r="D52" s="1194"/>
      <c r="E52" s="1194"/>
    </row>
    <row r="53" spans="4:5" ht="20.100000000000001" customHeight="1">
      <c r="D53" s="1194"/>
      <c r="E53" s="1194"/>
    </row>
    <row r="54" spans="4:5" ht="20.100000000000001" customHeight="1">
      <c r="D54" s="1194"/>
      <c r="E54" s="1194"/>
    </row>
    <row r="55" spans="4:5" ht="20.100000000000001" customHeight="1">
      <c r="D55" s="1194"/>
      <c r="E55" s="1194"/>
    </row>
    <row r="56" spans="4:5" ht="20.100000000000001" customHeight="1">
      <c r="D56" s="1194"/>
      <c r="E56" s="1194"/>
    </row>
    <row r="57" spans="4:5" ht="20.100000000000001" customHeight="1">
      <c r="D57" s="1194"/>
      <c r="E57" s="1194"/>
    </row>
    <row r="58" spans="4:5" ht="20.100000000000001" customHeight="1">
      <c r="D58" s="1194"/>
      <c r="E58" s="1194"/>
    </row>
    <row r="59" spans="4:5" ht="20.100000000000001" customHeight="1">
      <c r="D59" s="1194"/>
      <c r="E59" s="1194"/>
    </row>
    <row r="60" spans="4:5" ht="20.100000000000001" customHeight="1">
      <c r="D60" s="1194"/>
      <c r="E60" s="1194"/>
    </row>
    <row r="61" spans="4:5" ht="20.100000000000001" customHeight="1">
      <c r="D61" s="1194"/>
      <c r="E61" s="1194"/>
    </row>
    <row r="62" spans="4:5" ht="20.100000000000001" customHeight="1">
      <c r="D62" s="1194"/>
      <c r="E62" s="1194"/>
    </row>
    <row r="63" spans="4:5" ht="20.100000000000001" customHeight="1">
      <c r="D63" s="1194"/>
      <c r="E63" s="1194"/>
    </row>
    <row r="64" spans="4:5" ht="20.100000000000001" customHeight="1">
      <c r="D64" s="1194"/>
      <c r="E64" s="1194"/>
    </row>
    <row r="65" spans="4:5" ht="20.100000000000001" customHeight="1">
      <c r="D65" s="1194"/>
      <c r="E65" s="1194"/>
    </row>
    <row r="66" spans="4:5" ht="20.100000000000001" customHeight="1">
      <c r="D66" s="1194"/>
      <c r="E66" s="1194"/>
    </row>
    <row r="67" spans="4:5" ht="20.100000000000001" customHeight="1">
      <c r="D67" s="1194"/>
      <c r="E67" s="1194"/>
    </row>
    <row r="68" spans="4:5" ht="20.100000000000001" customHeight="1">
      <c r="D68" s="1194"/>
      <c r="E68" s="1194"/>
    </row>
    <row r="69" spans="4:5" ht="20.100000000000001" customHeight="1">
      <c r="D69" s="1194"/>
      <c r="E69" s="1194"/>
    </row>
    <row r="70" spans="4:5" ht="20.100000000000001" customHeight="1">
      <c r="D70" s="1194"/>
      <c r="E70" s="1194"/>
    </row>
    <row r="71" spans="4:5" ht="20.100000000000001" customHeight="1">
      <c r="D71" s="1194"/>
      <c r="E71" s="1194"/>
    </row>
    <row r="72" spans="4:5" ht="20.100000000000001" customHeight="1">
      <c r="D72" s="1194"/>
      <c r="E72" s="1194"/>
    </row>
    <row r="73" spans="4:5" ht="20.100000000000001" customHeight="1">
      <c r="D73" s="1194"/>
      <c r="E73" s="1194"/>
    </row>
    <row r="74" spans="4:5" ht="20.100000000000001" customHeight="1">
      <c r="D74" s="1194"/>
      <c r="E74" s="1194"/>
    </row>
    <row r="75" spans="4:5" ht="20.100000000000001" customHeight="1">
      <c r="D75" s="1194"/>
      <c r="E75" s="1194"/>
    </row>
    <row r="76" spans="4:5" ht="20.100000000000001" customHeight="1">
      <c r="D76" s="1194"/>
      <c r="E76" s="1194"/>
    </row>
    <row r="77" spans="4:5" ht="20.100000000000001" customHeight="1">
      <c r="D77" s="1194"/>
      <c r="E77" s="1194"/>
    </row>
    <row r="78" spans="4:5" ht="20.100000000000001" customHeight="1">
      <c r="D78" s="1194"/>
      <c r="E78" s="1194"/>
    </row>
    <row r="79" spans="4:5" ht="20.100000000000001" customHeight="1">
      <c r="D79" s="1194"/>
      <c r="E79" s="1194"/>
    </row>
    <row r="80" spans="4:5" ht="20.100000000000001" customHeight="1">
      <c r="D80" s="1194"/>
      <c r="E80" s="1194"/>
    </row>
    <row r="81" spans="4:5" ht="20.100000000000001" customHeight="1">
      <c r="D81" s="1194"/>
      <c r="E81" s="1194"/>
    </row>
    <row r="82" spans="4:5" ht="20.100000000000001" customHeight="1">
      <c r="D82" s="1194"/>
      <c r="E82" s="1194"/>
    </row>
    <row r="83" spans="4:5" ht="20.100000000000001" customHeight="1">
      <c r="D83" s="1194"/>
      <c r="E83" s="1194"/>
    </row>
    <row r="84" spans="4:5" ht="20.100000000000001" customHeight="1">
      <c r="D84" s="1194"/>
      <c r="E84" s="1194"/>
    </row>
    <row r="85" spans="4:5" ht="20.100000000000001" customHeight="1">
      <c r="D85" s="1194"/>
      <c r="E85" s="1194"/>
    </row>
    <row r="86" spans="4:5" ht="20.100000000000001" customHeight="1">
      <c r="D86" s="1194"/>
      <c r="E86" s="1194"/>
    </row>
    <row r="87" spans="4:5" ht="20.100000000000001" customHeight="1">
      <c r="D87" s="1194"/>
      <c r="E87" s="1194"/>
    </row>
    <row r="88" spans="4:5" ht="20.100000000000001" customHeight="1">
      <c r="D88" s="1194"/>
      <c r="E88" s="1194"/>
    </row>
    <row r="89" spans="4:5" ht="20.100000000000001" customHeight="1">
      <c r="D89" s="1194"/>
      <c r="E89" s="1194"/>
    </row>
    <row r="90" spans="4:5" ht="20.100000000000001" customHeight="1">
      <c r="D90" s="1194"/>
      <c r="E90" s="1194"/>
    </row>
    <row r="91" spans="4:5" ht="20.100000000000001" customHeight="1">
      <c r="D91" s="1194"/>
      <c r="E91" s="1194"/>
    </row>
    <row r="92" spans="4:5" ht="20.100000000000001" customHeight="1">
      <c r="D92" s="1194"/>
      <c r="E92" s="1194"/>
    </row>
    <row r="93" spans="4:5" ht="20.100000000000001" customHeight="1">
      <c r="D93" s="1194"/>
      <c r="E93" s="1194"/>
    </row>
    <row r="94" spans="4:5" ht="20.100000000000001" customHeight="1">
      <c r="D94" s="1194"/>
      <c r="E94" s="1194"/>
    </row>
    <row r="95" spans="4:5" ht="20.100000000000001" customHeight="1">
      <c r="D95" s="1194"/>
      <c r="E95" s="1194"/>
    </row>
    <row r="96" spans="4:5" ht="20.100000000000001" customHeight="1">
      <c r="D96" s="1194"/>
      <c r="E96" s="1194"/>
    </row>
    <row r="97" spans="4:5" ht="20.100000000000001" customHeight="1">
      <c r="D97" s="1194"/>
      <c r="E97" s="1194"/>
    </row>
    <row r="98" spans="4:5" ht="20.100000000000001" customHeight="1">
      <c r="D98" s="1194"/>
      <c r="E98" s="1194"/>
    </row>
    <row r="99" spans="4:5" ht="20.100000000000001" customHeight="1">
      <c r="D99" s="1194"/>
      <c r="E99" s="1194"/>
    </row>
    <row r="100" spans="4:5" ht="20.100000000000001" customHeight="1">
      <c r="D100" s="1194"/>
      <c r="E100" s="1194"/>
    </row>
    <row r="101" spans="4:5" ht="20.100000000000001" customHeight="1">
      <c r="D101" s="1194"/>
      <c r="E101" s="1194"/>
    </row>
    <row r="102" spans="4:5" ht="20.100000000000001" customHeight="1">
      <c r="D102" s="1194"/>
      <c r="E102" s="1194"/>
    </row>
    <row r="103" spans="4:5" ht="20.100000000000001" customHeight="1">
      <c r="D103" s="1194"/>
      <c r="E103" s="1194"/>
    </row>
    <row r="104" spans="4:5" ht="20.100000000000001" customHeight="1">
      <c r="D104" s="1194"/>
      <c r="E104" s="1194"/>
    </row>
    <row r="105" spans="4:5" ht="20.100000000000001" customHeight="1">
      <c r="D105" s="1194"/>
      <c r="E105" s="1194"/>
    </row>
    <row r="106" spans="4:5" ht="20.100000000000001" customHeight="1">
      <c r="D106" s="1194"/>
      <c r="E106" s="1194"/>
    </row>
    <row r="107" spans="4:5" ht="20.100000000000001" customHeight="1">
      <c r="D107" s="1194"/>
      <c r="E107" s="1194"/>
    </row>
    <row r="108" spans="4:5" ht="20.100000000000001" customHeight="1">
      <c r="D108" s="1194"/>
      <c r="E108" s="1194"/>
    </row>
    <row r="109" spans="4:5" ht="20.100000000000001" customHeight="1">
      <c r="D109" s="1194"/>
      <c r="E109" s="1194"/>
    </row>
    <row r="110" spans="4:5" ht="20.100000000000001" customHeight="1">
      <c r="D110" s="1194"/>
      <c r="E110" s="1194"/>
    </row>
    <row r="111" spans="4:5" ht="20.100000000000001" customHeight="1">
      <c r="D111" s="1194"/>
      <c r="E111" s="1194"/>
    </row>
    <row r="112" spans="4:5" ht="20.100000000000001" customHeight="1">
      <c r="D112" s="1194"/>
      <c r="E112" s="1194"/>
    </row>
    <row r="113" spans="4:5" ht="20.100000000000001" customHeight="1">
      <c r="D113" s="1194"/>
      <c r="E113" s="1194"/>
    </row>
    <row r="114" spans="4:5" ht="20.100000000000001" customHeight="1">
      <c r="D114" s="1194"/>
      <c r="E114" s="1194"/>
    </row>
    <row r="115" spans="4:5" ht="20.100000000000001" customHeight="1">
      <c r="D115" s="1194"/>
      <c r="E115" s="1194"/>
    </row>
    <row r="116" spans="4:5" ht="20.100000000000001" customHeight="1">
      <c r="D116" s="1194"/>
      <c r="E116" s="1194"/>
    </row>
    <row r="117" spans="4:5" ht="20.100000000000001" customHeight="1">
      <c r="D117" s="1194"/>
      <c r="E117" s="1194"/>
    </row>
    <row r="118" spans="4:5" ht="20.100000000000001" customHeight="1">
      <c r="D118" s="1194"/>
      <c r="E118" s="1194"/>
    </row>
    <row r="119" spans="4:5" ht="20.100000000000001" customHeight="1">
      <c r="D119" s="1194"/>
      <c r="E119" s="1194"/>
    </row>
    <row r="120" spans="4:5" ht="20.100000000000001" customHeight="1">
      <c r="D120" s="1194"/>
      <c r="E120" s="1194"/>
    </row>
    <row r="121" spans="4:5" ht="20.100000000000001" customHeight="1">
      <c r="D121" s="1194"/>
      <c r="E121" s="1194"/>
    </row>
    <row r="122" spans="4:5" ht="20.100000000000001" customHeight="1">
      <c r="D122" s="1194"/>
      <c r="E122" s="1194"/>
    </row>
    <row r="123" spans="4:5" ht="20.100000000000001" customHeight="1">
      <c r="D123" s="1194"/>
      <c r="E123" s="1194"/>
    </row>
    <row r="124" spans="4:5" ht="20.100000000000001" customHeight="1">
      <c r="D124" s="1194"/>
      <c r="E124" s="1194"/>
    </row>
    <row r="125" spans="4:5" ht="20.100000000000001" customHeight="1">
      <c r="D125" s="1194"/>
      <c r="E125" s="1194"/>
    </row>
    <row r="126" spans="4:5" ht="20.100000000000001" customHeight="1">
      <c r="D126" s="1194"/>
      <c r="E126" s="1194"/>
    </row>
    <row r="127" spans="4:5" ht="20.100000000000001" customHeight="1">
      <c r="D127" s="1194"/>
      <c r="E127" s="1194"/>
    </row>
    <row r="128" spans="4:5" ht="20.100000000000001" customHeight="1">
      <c r="D128" s="1194"/>
      <c r="E128" s="1194"/>
    </row>
    <row r="129" spans="4:5" ht="20.100000000000001" customHeight="1">
      <c r="D129" s="1194"/>
      <c r="E129" s="1194"/>
    </row>
    <row r="130" spans="4:5" ht="20.100000000000001" customHeight="1">
      <c r="D130" s="1194"/>
      <c r="E130" s="1194"/>
    </row>
    <row r="131" spans="4:5" ht="20.100000000000001" customHeight="1">
      <c r="D131" s="1194"/>
      <c r="E131" s="1194"/>
    </row>
    <row r="132" spans="4:5" ht="20.100000000000001" customHeight="1">
      <c r="D132" s="1194"/>
      <c r="E132" s="1194"/>
    </row>
    <row r="133" spans="4:5" ht="20.100000000000001" customHeight="1">
      <c r="D133" s="1194"/>
      <c r="E133" s="1194"/>
    </row>
    <row r="134" spans="4:5" ht="20.100000000000001" customHeight="1">
      <c r="D134" s="1194"/>
      <c r="E134" s="1194"/>
    </row>
    <row r="135" spans="4:5" ht="20.100000000000001" customHeight="1">
      <c r="D135" s="1194"/>
      <c r="E135" s="1194"/>
    </row>
    <row r="136" spans="4:5" ht="20.100000000000001" customHeight="1">
      <c r="D136" s="1194"/>
      <c r="E136" s="1194"/>
    </row>
    <row r="137" spans="4:5" ht="20.100000000000001" customHeight="1">
      <c r="D137" s="1194"/>
      <c r="E137" s="1194"/>
    </row>
    <row r="138" spans="4:5" ht="20.100000000000001" customHeight="1">
      <c r="D138" s="1194"/>
      <c r="E138" s="1194"/>
    </row>
    <row r="139" spans="4:5" ht="20.100000000000001" customHeight="1">
      <c r="D139" s="1194"/>
      <c r="E139" s="1194"/>
    </row>
    <row r="140" spans="4:5" ht="20.100000000000001" customHeight="1">
      <c r="D140" s="1194"/>
      <c r="E140" s="1194"/>
    </row>
    <row r="141" spans="4:5" ht="20.100000000000001" customHeight="1">
      <c r="D141" s="1194"/>
      <c r="E141" s="1194"/>
    </row>
    <row r="142" spans="4:5" ht="20.100000000000001" customHeight="1">
      <c r="D142" s="1194"/>
      <c r="E142" s="1194"/>
    </row>
    <row r="143" spans="4:5" ht="20.100000000000001" customHeight="1">
      <c r="D143" s="1194"/>
      <c r="E143" s="1194"/>
    </row>
    <row r="144" spans="4:5" ht="20.100000000000001" customHeight="1">
      <c r="D144" s="1194"/>
      <c r="E144" s="1194"/>
    </row>
    <row r="145" spans="4:5" ht="20.100000000000001" customHeight="1">
      <c r="D145" s="1194"/>
      <c r="E145" s="1194"/>
    </row>
    <row r="146" spans="4:5" ht="20.100000000000001" customHeight="1">
      <c r="D146" s="1194"/>
      <c r="E146" s="1194"/>
    </row>
    <row r="147" spans="4:5" ht="20.100000000000001" customHeight="1">
      <c r="D147" s="1194"/>
      <c r="E147" s="1194"/>
    </row>
    <row r="148" spans="4:5" ht="20.100000000000001" customHeight="1">
      <c r="D148" s="1194"/>
      <c r="E148" s="1194"/>
    </row>
    <row r="149" spans="4:5" ht="20.100000000000001" customHeight="1">
      <c r="D149" s="1194"/>
      <c r="E149" s="1194"/>
    </row>
    <row r="150" spans="4:5" ht="20.100000000000001" customHeight="1">
      <c r="D150" s="1194"/>
      <c r="E150" s="1194"/>
    </row>
    <row r="151" spans="4:5" ht="20.100000000000001" customHeight="1">
      <c r="D151" s="1194"/>
      <c r="E151" s="1194"/>
    </row>
    <row r="152" spans="4:5" ht="20.100000000000001" customHeight="1">
      <c r="D152" s="1194"/>
      <c r="E152" s="1194"/>
    </row>
    <row r="153" spans="4:5" ht="20.100000000000001" customHeight="1">
      <c r="D153" s="1194"/>
      <c r="E153" s="1194"/>
    </row>
    <row r="154" spans="4:5" ht="20.100000000000001" customHeight="1"/>
    <row r="155" spans="4:5" ht="20.100000000000001" customHeight="1"/>
    <row r="156" spans="4:5" ht="20.100000000000001" customHeight="1"/>
    <row r="157" spans="4:5" ht="20.100000000000001" customHeight="1"/>
    <row r="158" spans="4:5" ht="20.100000000000001" customHeight="1"/>
    <row r="159" spans="4:5" ht="20.100000000000001" customHeight="1"/>
    <row r="160" spans="4: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sheetData>
  <mergeCells count="2">
    <mergeCell ref="A2:F2"/>
    <mergeCell ref="A3:H3"/>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dimension ref="A1:H87"/>
  <sheetViews>
    <sheetView showGridLines="0" workbookViewId="0"/>
  </sheetViews>
  <sheetFormatPr defaultRowHeight="12.75"/>
  <cols>
    <col min="1" max="1" width="22.85546875" style="1" customWidth="1"/>
    <col min="2" max="2" width="9.7109375" style="1" customWidth="1"/>
    <col min="3" max="3" width="11.28515625" style="1" customWidth="1"/>
    <col min="4" max="4" width="10.85546875" style="1" customWidth="1"/>
    <col min="5" max="5" width="11.140625" style="1" customWidth="1"/>
    <col min="6" max="6" width="10" style="1" customWidth="1"/>
    <col min="7" max="7" width="10.85546875" style="1" customWidth="1"/>
    <col min="8" max="8" width="19" style="85" customWidth="1"/>
    <col min="9" max="9" width="7.7109375" style="1" customWidth="1"/>
    <col min="10" max="256" width="9.140625" style="1"/>
    <col min="257" max="257" width="22.85546875" style="1" customWidth="1"/>
    <col min="258" max="258" width="9.7109375" style="1" customWidth="1"/>
    <col min="259" max="259" width="11.28515625" style="1" customWidth="1"/>
    <col min="260" max="260" width="10.85546875" style="1" customWidth="1"/>
    <col min="261" max="261" width="11.140625" style="1" customWidth="1"/>
    <col min="262" max="262" width="10" style="1" customWidth="1"/>
    <col min="263" max="263" width="10.85546875" style="1" customWidth="1"/>
    <col min="264" max="264" width="19" style="1" customWidth="1"/>
    <col min="265" max="265" width="7.7109375" style="1" customWidth="1"/>
    <col min="266" max="512" width="9.140625" style="1"/>
    <col min="513" max="513" width="22.85546875" style="1" customWidth="1"/>
    <col min="514" max="514" width="9.7109375" style="1" customWidth="1"/>
    <col min="515" max="515" width="11.28515625" style="1" customWidth="1"/>
    <col min="516" max="516" width="10.85546875" style="1" customWidth="1"/>
    <col min="517" max="517" width="11.140625" style="1" customWidth="1"/>
    <col min="518" max="518" width="10" style="1" customWidth="1"/>
    <col min="519" max="519" width="10.85546875" style="1" customWidth="1"/>
    <col min="520" max="520" width="19" style="1" customWidth="1"/>
    <col min="521" max="521" width="7.7109375" style="1" customWidth="1"/>
    <col min="522" max="768" width="9.140625" style="1"/>
    <col min="769" max="769" width="22.85546875" style="1" customWidth="1"/>
    <col min="770" max="770" width="9.7109375" style="1" customWidth="1"/>
    <col min="771" max="771" width="11.28515625" style="1" customWidth="1"/>
    <col min="772" max="772" width="10.85546875" style="1" customWidth="1"/>
    <col min="773" max="773" width="11.140625" style="1" customWidth="1"/>
    <col min="774" max="774" width="10" style="1" customWidth="1"/>
    <col min="775" max="775" width="10.85546875" style="1" customWidth="1"/>
    <col min="776" max="776" width="19" style="1" customWidth="1"/>
    <col min="777" max="777" width="7.7109375" style="1" customWidth="1"/>
    <col min="778" max="1024" width="9.140625" style="1"/>
    <col min="1025" max="1025" width="22.85546875" style="1" customWidth="1"/>
    <col min="1026" max="1026" width="9.7109375" style="1" customWidth="1"/>
    <col min="1027" max="1027" width="11.28515625" style="1" customWidth="1"/>
    <col min="1028" max="1028" width="10.85546875" style="1" customWidth="1"/>
    <col min="1029" max="1029" width="11.140625" style="1" customWidth="1"/>
    <col min="1030" max="1030" width="10" style="1" customWidth="1"/>
    <col min="1031" max="1031" width="10.85546875" style="1" customWidth="1"/>
    <col min="1032" max="1032" width="19" style="1" customWidth="1"/>
    <col min="1033" max="1033" width="7.7109375" style="1" customWidth="1"/>
    <col min="1034" max="1280" width="9.140625" style="1"/>
    <col min="1281" max="1281" width="22.85546875" style="1" customWidth="1"/>
    <col min="1282" max="1282" width="9.7109375" style="1" customWidth="1"/>
    <col min="1283" max="1283" width="11.28515625" style="1" customWidth="1"/>
    <col min="1284" max="1284" width="10.85546875" style="1" customWidth="1"/>
    <col min="1285" max="1285" width="11.140625" style="1" customWidth="1"/>
    <col min="1286" max="1286" width="10" style="1" customWidth="1"/>
    <col min="1287" max="1287" width="10.85546875" style="1" customWidth="1"/>
    <col min="1288" max="1288" width="19" style="1" customWidth="1"/>
    <col min="1289" max="1289" width="7.7109375" style="1" customWidth="1"/>
    <col min="1290" max="1536" width="9.140625" style="1"/>
    <col min="1537" max="1537" width="22.85546875" style="1" customWidth="1"/>
    <col min="1538" max="1538" width="9.7109375" style="1" customWidth="1"/>
    <col min="1539" max="1539" width="11.28515625" style="1" customWidth="1"/>
    <col min="1540" max="1540" width="10.85546875" style="1" customWidth="1"/>
    <col min="1541" max="1541" width="11.140625" style="1" customWidth="1"/>
    <col min="1542" max="1542" width="10" style="1" customWidth="1"/>
    <col min="1543" max="1543" width="10.85546875" style="1" customWidth="1"/>
    <col min="1544" max="1544" width="19" style="1" customWidth="1"/>
    <col min="1545" max="1545" width="7.7109375" style="1" customWidth="1"/>
    <col min="1546" max="1792" width="9.140625" style="1"/>
    <col min="1793" max="1793" width="22.85546875" style="1" customWidth="1"/>
    <col min="1794" max="1794" width="9.7109375" style="1" customWidth="1"/>
    <col min="1795" max="1795" width="11.28515625" style="1" customWidth="1"/>
    <col min="1796" max="1796" width="10.85546875" style="1" customWidth="1"/>
    <col min="1797" max="1797" width="11.140625" style="1" customWidth="1"/>
    <col min="1798" max="1798" width="10" style="1" customWidth="1"/>
    <col min="1799" max="1799" width="10.85546875" style="1" customWidth="1"/>
    <col min="1800" max="1800" width="19" style="1" customWidth="1"/>
    <col min="1801" max="1801" width="7.7109375" style="1" customWidth="1"/>
    <col min="1802" max="2048" width="9.140625" style="1"/>
    <col min="2049" max="2049" width="22.85546875" style="1" customWidth="1"/>
    <col min="2050" max="2050" width="9.7109375" style="1" customWidth="1"/>
    <col min="2051" max="2051" width="11.28515625" style="1" customWidth="1"/>
    <col min="2052" max="2052" width="10.85546875" style="1" customWidth="1"/>
    <col min="2053" max="2053" width="11.140625" style="1" customWidth="1"/>
    <col min="2054" max="2054" width="10" style="1" customWidth="1"/>
    <col min="2055" max="2055" width="10.85546875" style="1" customWidth="1"/>
    <col min="2056" max="2056" width="19" style="1" customWidth="1"/>
    <col min="2057" max="2057" width="7.7109375" style="1" customWidth="1"/>
    <col min="2058" max="2304" width="9.140625" style="1"/>
    <col min="2305" max="2305" width="22.85546875" style="1" customWidth="1"/>
    <col min="2306" max="2306" width="9.7109375" style="1" customWidth="1"/>
    <col min="2307" max="2307" width="11.28515625" style="1" customWidth="1"/>
    <col min="2308" max="2308" width="10.85546875" style="1" customWidth="1"/>
    <col min="2309" max="2309" width="11.140625" style="1" customWidth="1"/>
    <col min="2310" max="2310" width="10" style="1" customWidth="1"/>
    <col min="2311" max="2311" width="10.85546875" style="1" customWidth="1"/>
    <col min="2312" max="2312" width="19" style="1" customWidth="1"/>
    <col min="2313" max="2313" width="7.7109375" style="1" customWidth="1"/>
    <col min="2314" max="2560" width="9.140625" style="1"/>
    <col min="2561" max="2561" width="22.85546875" style="1" customWidth="1"/>
    <col min="2562" max="2562" width="9.7109375" style="1" customWidth="1"/>
    <col min="2563" max="2563" width="11.28515625" style="1" customWidth="1"/>
    <col min="2564" max="2564" width="10.85546875" style="1" customWidth="1"/>
    <col min="2565" max="2565" width="11.140625" style="1" customWidth="1"/>
    <col min="2566" max="2566" width="10" style="1" customWidth="1"/>
    <col min="2567" max="2567" width="10.85546875" style="1" customWidth="1"/>
    <col min="2568" max="2568" width="19" style="1" customWidth="1"/>
    <col min="2569" max="2569" width="7.7109375" style="1" customWidth="1"/>
    <col min="2570" max="2816" width="9.140625" style="1"/>
    <col min="2817" max="2817" width="22.85546875" style="1" customWidth="1"/>
    <col min="2818" max="2818" width="9.7109375" style="1" customWidth="1"/>
    <col min="2819" max="2819" width="11.28515625" style="1" customWidth="1"/>
    <col min="2820" max="2820" width="10.85546875" style="1" customWidth="1"/>
    <col min="2821" max="2821" width="11.140625" style="1" customWidth="1"/>
    <col min="2822" max="2822" width="10" style="1" customWidth="1"/>
    <col min="2823" max="2823" width="10.85546875" style="1" customWidth="1"/>
    <col min="2824" max="2824" width="19" style="1" customWidth="1"/>
    <col min="2825" max="2825" width="7.7109375" style="1" customWidth="1"/>
    <col min="2826" max="3072" width="9.140625" style="1"/>
    <col min="3073" max="3073" width="22.85546875" style="1" customWidth="1"/>
    <col min="3074" max="3074" width="9.7109375" style="1" customWidth="1"/>
    <col min="3075" max="3075" width="11.28515625" style="1" customWidth="1"/>
    <col min="3076" max="3076" width="10.85546875" style="1" customWidth="1"/>
    <col min="3077" max="3077" width="11.140625" style="1" customWidth="1"/>
    <col min="3078" max="3078" width="10" style="1" customWidth="1"/>
    <col min="3079" max="3079" width="10.85546875" style="1" customWidth="1"/>
    <col min="3080" max="3080" width="19" style="1" customWidth="1"/>
    <col min="3081" max="3081" width="7.7109375" style="1" customWidth="1"/>
    <col min="3082" max="3328" width="9.140625" style="1"/>
    <col min="3329" max="3329" width="22.85546875" style="1" customWidth="1"/>
    <col min="3330" max="3330" width="9.7109375" style="1" customWidth="1"/>
    <col min="3331" max="3331" width="11.28515625" style="1" customWidth="1"/>
    <col min="3332" max="3332" width="10.85546875" style="1" customWidth="1"/>
    <col min="3333" max="3333" width="11.140625" style="1" customWidth="1"/>
    <col min="3334" max="3334" width="10" style="1" customWidth="1"/>
    <col min="3335" max="3335" width="10.85546875" style="1" customWidth="1"/>
    <col min="3336" max="3336" width="19" style="1" customWidth="1"/>
    <col min="3337" max="3337" width="7.7109375" style="1" customWidth="1"/>
    <col min="3338" max="3584" width="9.140625" style="1"/>
    <col min="3585" max="3585" width="22.85546875" style="1" customWidth="1"/>
    <col min="3586" max="3586" width="9.7109375" style="1" customWidth="1"/>
    <col min="3587" max="3587" width="11.28515625" style="1" customWidth="1"/>
    <col min="3588" max="3588" width="10.85546875" style="1" customWidth="1"/>
    <col min="3589" max="3589" width="11.140625" style="1" customWidth="1"/>
    <col min="3590" max="3590" width="10" style="1" customWidth="1"/>
    <col min="3591" max="3591" width="10.85546875" style="1" customWidth="1"/>
    <col min="3592" max="3592" width="19" style="1" customWidth="1"/>
    <col min="3593" max="3593" width="7.7109375" style="1" customWidth="1"/>
    <col min="3594" max="3840" width="9.140625" style="1"/>
    <col min="3841" max="3841" width="22.85546875" style="1" customWidth="1"/>
    <col min="3842" max="3842" width="9.7109375" style="1" customWidth="1"/>
    <col min="3843" max="3843" width="11.28515625" style="1" customWidth="1"/>
    <col min="3844" max="3844" width="10.85546875" style="1" customWidth="1"/>
    <col min="3845" max="3845" width="11.140625" style="1" customWidth="1"/>
    <col min="3846" max="3846" width="10" style="1" customWidth="1"/>
    <col min="3847" max="3847" width="10.85546875" style="1" customWidth="1"/>
    <col min="3848" max="3848" width="19" style="1" customWidth="1"/>
    <col min="3849" max="3849" width="7.7109375" style="1" customWidth="1"/>
    <col min="3850" max="4096" width="9.140625" style="1"/>
    <col min="4097" max="4097" width="22.85546875" style="1" customWidth="1"/>
    <col min="4098" max="4098" width="9.7109375" style="1" customWidth="1"/>
    <col min="4099" max="4099" width="11.28515625" style="1" customWidth="1"/>
    <col min="4100" max="4100" width="10.85546875" style="1" customWidth="1"/>
    <col min="4101" max="4101" width="11.140625" style="1" customWidth="1"/>
    <col min="4102" max="4102" width="10" style="1" customWidth="1"/>
    <col min="4103" max="4103" width="10.85546875" style="1" customWidth="1"/>
    <col min="4104" max="4104" width="19" style="1" customWidth="1"/>
    <col min="4105" max="4105" width="7.7109375" style="1" customWidth="1"/>
    <col min="4106" max="4352" width="9.140625" style="1"/>
    <col min="4353" max="4353" width="22.85546875" style="1" customWidth="1"/>
    <col min="4354" max="4354" width="9.7109375" style="1" customWidth="1"/>
    <col min="4355" max="4355" width="11.28515625" style="1" customWidth="1"/>
    <col min="4356" max="4356" width="10.85546875" style="1" customWidth="1"/>
    <col min="4357" max="4357" width="11.140625" style="1" customWidth="1"/>
    <col min="4358" max="4358" width="10" style="1" customWidth="1"/>
    <col min="4359" max="4359" width="10.85546875" style="1" customWidth="1"/>
    <col min="4360" max="4360" width="19" style="1" customWidth="1"/>
    <col min="4361" max="4361" width="7.7109375" style="1" customWidth="1"/>
    <col min="4362" max="4608" width="9.140625" style="1"/>
    <col min="4609" max="4609" width="22.85546875" style="1" customWidth="1"/>
    <col min="4610" max="4610" width="9.7109375" style="1" customWidth="1"/>
    <col min="4611" max="4611" width="11.28515625" style="1" customWidth="1"/>
    <col min="4612" max="4612" width="10.85546875" style="1" customWidth="1"/>
    <col min="4613" max="4613" width="11.140625" style="1" customWidth="1"/>
    <col min="4614" max="4614" width="10" style="1" customWidth="1"/>
    <col min="4615" max="4615" width="10.85546875" style="1" customWidth="1"/>
    <col min="4616" max="4616" width="19" style="1" customWidth="1"/>
    <col min="4617" max="4617" width="7.7109375" style="1" customWidth="1"/>
    <col min="4618" max="4864" width="9.140625" style="1"/>
    <col min="4865" max="4865" width="22.85546875" style="1" customWidth="1"/>
    <col min="4866" max="4866" width="9.7109375" style="1" customWidth="1"/>
    <col min="4867" max="4867" width="11.28515625" style="1" customWidth="1"/>
    <col min="4868" max="4868" width="10.85546875" style="1" customWidth="1"/>
    <col min="4869" max="4869" width="11.140625" style="1" customWidth="1"/>
    <col min="4870" max="4870" width="10" style="1" customWidth="1"/>
    <col min="4871" max="4871" width="10.85546875" style="1" customWidth="1"/>
    <col min="4872" max="4872" width="19" style="1" customWidth="1"/>
    <col min="4873" max="4873" width="7.7109375" style="1" customWidth="1"/>
    <col min="4874" max="5120" width="9.140625" style="1"/>
    <col min="5121" max="5121" width="22.85546875" style="1" customWidth="1"/>
    <col min="5122" max="5122" width="9.7109375" style="1" customWidth="1"/>
    <col min="5123" max="5123" width="11.28515625" style="1" customWidth="1"/>
    <col min="5124" max="5124" width="10.85546875" style="1" customWidth="1"/>
    <col min="5125" max="5125" width="11.140625" style="1" customWidth="1"/>
    <col min="5126" max="5126" width="10" style="1" customWidth="1"/>
    <col min="5127" max="5127" width="10.85546875" style="1" customWidth="1"/>
    <col min="5128" max="5128" width="19" style="1" customWidth="1"/>
    <col min="5129" max="5129" width="7.7109375" style="1" customWidth="1"/>
    <col min="5130" max="5376" width="9.140625" style="1"/>
    <col min="5377" max="5377" width="22.85546875" style="1" customWidth="1"/>
    <col min="5378" max="5378" width="9.7109375" style="1" customWidth="1"/>
    <col min="5379" max="5379" width="11.28515625" style="1" customWidth="1"/>
    <col min="5380" max="5380" width="10.85546875" style="1" customWidth="1"/>
    <col min="5381" max="5381" width="11.140625" style="1" customWidth="1"/>
    <col min="5382" max="5382" width="10" style="1" customWidth="1"/>
    <col min="5383" max="5383" width="10.85546875" style="1" customWidth="1"/>
    <col min="5384" max="5384" width="19" style="1" customWidth="1"/>
    <col min="5385" max="5385" width="7.7109375" style="1" customWidth="1"/>
    <col min="5386" max="5632" width="9.140625" style="1"/>
    <col min="5633" max="5633" width="22.85546875" style="1" customWidth="1"/>
    <col min="5634" max="5634" width="9.7109375" style="1" customWidth="1"/>
    <col min="5635" max="5635" width="11.28515625" style="1" customWidth="1"/>
    <col min="5636" max="5636" width="10.85546875" style="1" customWidth="1"/>
    <col min="5637" max="5637" width="11.140625" style="1" customWidth="1"/>
    <col min="5638" max="5638" width="10" style="1" customWidth="1"/>
    <col min="5639" max="5639" width="10.85546875" style="1" customWidth="1"/>
    <col min="5640" max="5640" width="19" style="1" customWidth="1"/>
    <col min="5641" max="5641" width="7.7109375" style="1" customWidth="1"/>
    <col min="5642" max="5888" width="9.140625" style="1"/>
    <col min="5889" max="5889" width="22.85546875" style="1" customWidth="1"/>
    <col min="5890" max="5890" width="9.7109375" style="1" customWidth="1"/>
    <col min="5891" max="5891" width="11.28515625" style="1" customWidth="1"/>
    <col min="5892" max="5892" width="10.85546875" style="1" customWidth="1"/>
    <col min="5893" max="5893" width="11.140625" style="1" customWidth="1"/>
    <col min="5894" max="5894" width="10" style="1" customWidth="1"/>
    <col min="5895" max="5895" width="10.85546875" style="1" customWidth="1"/>
    <col min="5896" max="5896" width="19" style="1" customWidth="1"/>
    <col min="5897" max="5897" width="7.7109375" style="1" customWidth="1"/>
    <col min="5898" max="6144" width="9.140625" style="1"/>
    <col min="6145" max="6145" width="22.85546875" style="1" customWidth="1"/>
    <col min="6146" max="6146" width="9.7109375" style="1" customWidth="1"/>
    <col min="6147" max="6147" width="11.28515625" style="1" customWidth="1"/>
    <col min="6148" max="6148" width="10.85546875" style="1" customWidth="1"/>
    <col min="6149" max="6149" width="11.140625" style="1" customWidth="1"/>
    <col min="6150" max="6150" width="10" style="1" customWidth="1"/>
    <col min="6151" max="6151" width="10.85546875" style="1" customWidth="1"/>
    <col min="6152" max="6152" width="19" style="1" customWidth="1"/>
    <col min="6153" max="6153" width="7.7109375" style="1" customWidth="1"/>
    <col min="6154" max="6400" width="9.140625" style="1"/>
    <col min="6401" max="6401" width="22.85546875" style="1" customWidth="1"/>
    <col min="6402" max="6402" width="9.7109375" style="1" customWidth="1"/>
    <col min="6403" max="6403" width="11.28515625" style="1" customWidth="1"/>
    <col min="6404" max="6404" width="10.85546875" style="1" customWidth="1"/>
    <col min="6405" max="6405" width="11.140625" style="1" customWidth="1"/>
    <col min="6406" max="6406" width="10" style="1" customWidth="1"/>
    <col min="6407" max="6407" width="10.85546875" style="1" customWidth="1"/>
    <col min="6408" max="6408" width="19" style="1" customWidth="1"/>
    <col min="6409" max="6409" width="7.7109375" style="1" customWidth="1"/>
    <col min="6410" max="6656" width="9.140625" style="1"/>
    <col min="6657" max="6657" width="22.85546875" style="1" customWidth="1"/>
    <col min="6658" max="6658" width="9.7109375" style="1" customWidth="1"/>
    <col min="6659" max="6659" width="11.28515625" style="1" customWidth="1"/>
    <col min="6660" max="6660" width="10.85546875" style="1" customWidth="1"/>
    <col min="6661" max="6661" width="11.140625" style="1" customWidth="1"/>
    <col min="6662" max="6662" width="10" style="1" customWidth="1"/>
    <col min="6663" max="6663" width="10.85546875" style="1" customWidth="1"/>
    <col min="6664" max="6664" width="19" style="1" customWidth="1"/>
    <col min="6665" max="6665" width="7.7109375" style="1" customWidth="1"/>
    <col min="6666" max="6912" width="9.140625" style="1"/>
    <col min="6913" max="6913" width="22.85546875" style="1" customWidth="1"/>
    <col min="6914" max="6914" width="9.7109375" style="1" customWidth="1"/>
    <col min="6915" max="6915" width="11.28515625" style="1" customWidth="1"/>
    <col min="6916" max="6916" width="10.85546875" style="1" customWidth="1"/>
    <col min="6917" max="6917" width="11.140625" style="1" customWidth="1"/>
    <col min="6918" max="6918" width="10" style="1" customWidth="1"/>
    <col min="6919" max="6919" width="10.85546875" style="1" customWidth="1"/>
    <col min="6920" max="6920" width="19" style="1" customWidth="1"/>
    <col min="6921" max="6921" width="7.7109375" style="1" customWidth="1"/>
    <col min="6922" max="7168" width="9.140625" style="1"/>
    <col min="7169" max="7169" width="22.85546875" style="1" customWidth="1"/>
    <col min="7170" max="7170" width="9.7109375" style="1" customWidth="1"/>
    <col min="7171" max="7171" width="11.28515625" style="1" customWidth="1"/>
    <col min="7172" max="7172" width="10.85546875" style="1" customWidth="1"/>
    <col min="7173" max="7173" width="11.140625" style="1" customWidth="1"/>
    <col min="7174" max="7174" width="10" style="1" customWidth="1"/>
    <col min="7175" max="7175" width="10.85546875" style="1" customWidth="1"/>
    <col min="7176" max="7176" width="19" style="1" customWidth="1"/>
    <col min="7177" max="7177" width="7.7109375" style="1" customWidth="1"/>
    <col min="7178" max="7424" width="9.140625" style="1"/>
    <col min="7425" max="7425" width="22.85546875" style="1" customWidth="1"/>
    <col min="7426" max="7426" width="9.7109375" style="1" customWidth="1"/>
    <col min="7427" max="7427" width="11.28515625" style="1" customWidth="1"/>
    <col min="7428" max="7428" width="10.85546875" style="1" customWidth="1"/>
    <col min="7429" max="7429" width="11.140625" style="1" customWidth="1"/>
    <col min="7430" max="7430" width="10" style="1" customWidth="1"/>
    <col min="7431" max="7431" width="10.85546875" style="1" customWidth="1"/>
    <col min="7432" max="7432" width="19" style="1" customWidth="1"/>
    <col min="7433" max="7433" width="7.7109375" style="1" customWidth="1"/>
    <col min="7434" max="7680" width="9.140625" style="1"/>
    <col min="7681" max="7681" width="22.85546875" style="1" customWidth="1"/>
    <col min="7682" max="7682" width="9.7109375" style="1" customWidth="1"/>
    <col min="7683" max="7683" width="11.28515625" style="1" customWidth="1"/>
    <col min="7684" max="7684" width="10.85546875" style="1" customWidth="1"/>
    <col min="7685" max="7685" width="11.140625" style="1" customWidth="1"/>
    <col min="7686" max="7686" width="10" style="1" customWidth="1"/>
    <col min="7687" max="7687" width="10.85546875" style="1" customWidth="1"/>
    <col min="7688" max="7688" width="19" style="1" customWidth="1"/>
    <col min="7689" max="7689" width="7.7109375" style="1" customWidth="1"/>
    <col min="7690" max="7936" width="9.140625" style="1"/>
    <col min="7937" max="7937" width="22.85546875" style="1" customWidth="1"/>
    <col min="7938" max="7938" width="9.7109375" style="1" customWidth="1"/>
    <col min="7939" max="7939" width="11.28515625" style="1" customWidth="1"/>
    <col min="7940" max="7940" width="10.85546875" style="1" customWidth="1"/>
    <col min="7941" max="7941" width="11.140625" style="1" customWidth="1"/>
    <col min="7942" max="7942" width="10" style="1" customWidth="1"/>
    <col min="7943" max="7943" width="10.85546875" style="1" customWidth="1"/>
    <col min="7944" max="7944" width="19" style="1" customWidth="1"/>
    <col min="7945" max="7945" width="7.7109375" style="1" customWidth="1"/>
    <col min="7946" max="8192" width="9.140625" style="1"/>
    <col min="8193" max="8193" width="22.85546875" style="1" customWidth="1"/>
    <col min="8194" max="8194" width="9.7109375" style="1" customWidth="1"/>
    <col min="8195" max="8195" width="11.28515625" style="1" customWidth="1"/>
    <col min="8196" max="8196" width="10.85546875" style="1" customWidth="1"/>
    <col min="8197" max="8197" width="11.140625" style="1" customWidth="1"/>
    <col min="8198" max="8198" width="10" style="1" customWidth="1"/>
    <col min="8199" max="8199" width="10.85546875" style="1" customWidth="1"/>
    <col min="8200" max="8200" width="19" style="1" customWidth="1"/>
    <col min="8201" max="8201" width="7.7109375" style="1" customWidth="1"/>
    <col min="8202" max="8448" width="9.140625" style="1"/>
    <col min="8449" max="8449" width="22.85546875" style="1" customWidth="1"/>
    <col min="8450" max="8450" width="9.7109375" style="1" customWidth="1"/>
    <col min="8451" max="8451" width="11.28515625" style="1" customWidth="1"/>
    <col min="8452" max="8452" width="10.85546875" style="1" customWidth="1"/>
    <col min="8453" max="8453" width="11.140625" style="1" customWidth="1"/>
    <col min="8454" max="8454" width="10" style="1" customWidth="1"/>
    <col min="8455" max="8455" width="10.85546875" style="1" customWidth="1"/>
    <col min="8456" max="8456" width="19" style="1" customWidth="1"/>
    <col min="8457" max="8457" width="7.7109375" style="1" customWidth="1"/>
    <col min="8458" max="8704" width="9.140625" style="1"/>
    <col min="8705" max="8705" width="22.85546875" style="1" customWidth="1"/>
    <col min="8706" max="8706" width="9.7109375" style="1" customWidth="1"/>
    <col min="8707" max="8707" width="11.28515625" style="1" customWidth="1"/>
    <col min="8708" max="8708" width="10.85546875" style="1" customWidth="1"/>
    <col min="8709" max="8709" width="11.140625" style="1" customWidth="1"/>
    <col min="8710" max="8710" width="10" style="1" customWidth="1"/>
    <col min="8711" max="8711" width="10.85546875" style="1" customWidth="1"/>
    <col min="8712" max="8712" width="19" style="1" customWidth="1"/>
    <col min="8713" max="8713" width="7.7109375" style="1" customWidth="1"/>
    <col min="8714" max="8960" width="9.140625" style="1"/>
    <col min="8961" max="8961" width="22.85546875" style="1" customWidth="1"/>
    <col min="8962" max="8962" width="9.7109375" style="1" customWidth="1"/>
    <col min="8963" max="8963" width="11.28515625" style="1" customWidth="1"/>
    <col min="8964" max="8964" width="10.85546875" style="1" customWidth="1"/>
    <col min="8965" max="8965" width="11.140625" style="1" customWidth="1"/>
    <col min="8966" max="8966" width="10" style="1" customWidth="1"/>
    <col min="8967" max="8967" width="10.85546875" style="1" customWidth="1"/>
    <col min="8968" max="8968" width="19" style="1" customWidth="1"/>
    <col min="8969" max="8969" width="7.7109375" style="1" customWidth="1"/>
    <col min="8970" max="9216" width="9.140625" style="1"/>
    <col min="9217" max="9217" width="22.85546875" style="1" customWidth="1"/>
    <col min="9218" max="9218" width="9.7109375" style="1" customWidth="1"/>
    <col min="9219" max="9219" width="11.28515625" style="1" customWidth="1"/>
    <col min="9220" max="9220" width="10.85546875" style="1" customWidth="1"/>
    <col min="9221" max="9221" width="11.140625" style="1" customWidth="1"/>
    <col min="9222" max="9222" width="10" style="1" customWidth="1"/>
    <col min="9223" max="9223" width="10.85546875" style="1" customWidth="1"/>
    <col min="9224" max="9224" width="19" style="1" customWidth="1"/>
    <col min="9225" max="9225" width="7.7109375" style="1" customWidth="1"/>
    <col min="9226" max="9472" width="9.140625" style="1"/>
    <col min="9473" max="9473" width="22.85546875" style="1" customWidth="1"/>
    <col min="9474" max="9474" width="9.7109375" style="1" customWidth="1"/>
    <col min="9475" max="9475" width="11.28515625" style="1" customWidth="1"/>
    <col min="9476" max="9476" width="10.85546875" style="1" customWidth="1"/>
    <col min="9477" max="9477" width="11.140625" style="1" customWidth="1"/>
    <col min="9478" max="9478" width="10" style="1" customWidth="1"/>
    <col min="9479" max="9479" width="10.85546875" style="1" customWidth="1"/>
    <col min="9480" max="9480" width="19" style="1" customWidth="1"/>
    <col min="9481" max="9481" width="7.7109375" style="1" customWidth="1"/>
    <col min="9482" max="9728" width="9.140625" style="1"/>
    <col min="9729" max="9729" width="22.85546875" style="1" customWidth="1"/>
    <col min="9730" max="9730" width="9.7109375" style="1" customWidth="1"/>
    <col min="9731" max="9731" width="11.28515625" style="1" customWidth="1"/>
    <col min="9732" max="9732" width="10.85546875" style="1" customWidth="1"/>
    <col min="9733" max="9733" width="11.140625" style="1" customWidth="1"/>
    <col min="9734" max="9734" width="10" style="1" customWidth="1"/>
    <col min="9735" max="9735" width="10.85546875" style="1" customWidth="1"/>
    <col min="9736" max="9736" width="19" style="1" customWidth="1"/>
    <col min="9737" max="9737" width="7.7109375" style="1" customWidth="1"/>
    <col min="9738" max="9984" width="9.140625" style="1"/>
    <col min="9985" max="9985" width="22.85546875" style="1" customWidth="1"/>
    <col min="9986" max="9986" width="9.7109375" style="1" customWidth="1"/>
    <col min="9987" max="9987" width="11.28515625" style="1" customWidth="1"/>
    <col min="9988" max="9988" width="10.85546875" style="1" customWidth="1"/>
    <col min="9989" max="9989" width="11.140625" style="1" customWidth="1"/>
    <col min="9990" max="9990" width="10" style="1" customWidth="1"/>
    <col min="9991" max="9991" width="10.85546875" style="1" customWidth="1"/>
    <col min="9992" max="9992" width="19" style="1" customWidth="1"/>
    <col min="9993" max="9993" width="7.7109375" style="1" customWidth="1"/>
    <col min="9994" max="10240" width="9.140625" style="1"/>
    <col min="10241" max="10241" width="22.85546875" style="1" customWidth="1"/>
    <col min="10242" max="10242" width="9.7109375" style="1" customWidth="1"/>
    <col min="10243" max="10243" width="11.28515625" style="1" customWidth="1"/>
    <col min="10244" max="10244" width="10.85546875" style="1" customWidth="1"/>
    <col min="10245" max="10245" width="11.140625" style="1" customWidth="1"/>
    <col min="10246" max="10246" width="10" style="1" customWidth="1"/>
    <col min="10247" max="10247" width="10.85546875" style="1" customWidth="1"/>
    <col min="10248" max="10248" width="19" style="1" customWidth="1"/>
    <col min="10249" max="10249" width="7.7109375" style="1" customWidth="1"/>
    <col min="10250" max="10496" width="9.140625" style="1"/>
    <col min="10497" max="10497" width="22.85546875" style="1" customWidth="1"/>
    <col min="10498" max="10498" width="9.7109375" style="1" customWidth="1"/>
    <col min="10499" max="10499" width="11.28515625" style="1" customWidth="1"/>
    <col min="10500" max="10500" width="10.85546875" style="1" customWidth="1"/>
    <col min="10501" max="10501" width="11.140625" style="1" customWidth="1"/>
    <col min="10502" max="10502" width="10" style="1" customWidth="1"/>
    <col min="10503" max="10503" width="10.85546875" style="1" customWidth="1"/>
    <col min="10504" max="10504" width="19" style="1" customWidth="1"/>
    <col min="10505" max="10505" width="7.7109375" style="1" customWidth="1"/>
    <col min="10506" max="10752" width="9.140625" style="1"/>
    <col min="10753" max="10753" width="22.85546875" style="1" customWidth="1"/>
    <col min="10754" max="10754" width="9.7109375" style="1" customWidth="1"/>
    <col min="10755" max="10755" width="11.28515625" style="1" customWidth="1"/>
    <col min="10756" max="10756" width="10.85546875" style="1" customWidth="1"/>
    <col min="10757" max="10757" width="11.140625" style="1" customWidth="1"/>
    <col min="10758" max="10758" width="10" style="1" customWidth="1"/>
    <col min="10759" max="10759" width="10.85546875" style="1" customWidth="1"/>
    <col min="10760" max="10760" width="19" style="1" customWidth="1"/>
    <col min="10761" max="10761" width="7.7109375" style="1" customWidth="1"/>
    <col min="10762" max="11008" width="9.140625" style="1"/>
    <col min="11009" max="11009" width="22.85546875" style="1" customWidth="1"/>
    <col min="11010" max="11010" width="9.7109375" style="1" customWidth="1"/>
    <col min="11011" max="11011" width="11.28515625" style="1" customWidth="1"/>
    <col min="11012" max="11012" width="10.85546875" style="1" customWidth="1"/>
    <col min="11013" max="11013" width="11.140625" style="1" customWidth="1"/>
    <col min="11014" max="11014" width="10" style="1" customWidth="1"/>
    <col min="11015" max="11015" width="10.85546875" style="1" customWidth="1"/>
    <col min="11016" max="11016" width="19" style="1" customWidth="1"/>
    <col min="11017" max="11017" width="7.7109375" style="1" customWidth="1"/>
    <col min="11018" max="11264" width="9.140625" style="1"/>
    <col min="11265" max="11265" width="22.85546875" style="1" customWidth="1"/>
    <col min="11266" max="11266" width="9.7109375" style="1" customWidth="1"/>
    <col min="11267" max="11267" width="11.28515625" style="1" customWidth="1"/>
    <col min="11268" max="11268" width="10.85546875" style="1" customWidth="1"/>
    <col min="11269" max="11269" width="11.140625" style="1" customWidth="1"/>
    <col min="11270" max="11270" width="10" style="1" customWidth="1"/>
    <col min="11271" max="11271" width="10.85546875" style="1" customWidth="1"/>
    <col min="11272" max="11272" width="19" style="1" customWidth="1"/>
    <col min="11273" max="11273" width="7.7109375" style="1" customWidth="1"/>
    <col min="11274" max="11520" width="9.140625" style="1"/>
    <col min="11521" max="11521" width="22.85546875" style="1" customWidth="1"/>
    <col min="11522" max="11522" width="9.7109375" style="1" customWidth="1"/>
    <col min="11523" max="11523" width="11.28515625" style="1" customWidth="1"/>
    <col min="11524" max="11524" width="10.85546875" style="1" customWidth="1"/>
    <col min="11525" max="11525" width="11.140625" style="1" customWidth="1"/>
    <col min="11526" max="11526" width="10" style="1" customWidth="1"/>
    <col min="11527" max="11527" width="10.85546875" style="1" customWidth="1"/>
    <col min="11528" max="11528" width="19" style="1" customWidth="1"/>
    <col min="11529" max="11529" width="7.7109375" style="1" customWidth="1"/>
    <col min="11530" max="11776" width="9.140625" style="1"/>
    <col min="11777" max="11777" width="22.85546875" style="1" customWidth="1"/>
    <col min="11778" max="11778" width="9.7109375" style="1" customWidth="1"/>
    <col min="11779" max="11779" width="11.28515625" style="1" customWidth="1"/>
    <col min="11780" max="11780" width="10.85546875" style="1" customWidth="1"/>
    <col min="11781" max="11781" width="11.140625" style="1" customWidth="1"/>
    <col min="11782" max="11782" width="10" style="1" customWidth="1"/>
    <col min="11783" max="11783" width="10.85546875" style="1" customWidth="1"/>
    <col min="11784" max="11784" width="19" style="1" customWidth="1"/>
    <col min="11785" max="11785" width="7.7109375" style="1" customWidth="1"/>
    <col min="11786" max="12032" width="9.140625" style="1"/>
    <col min="12033" max="12033" width="22.85546875" style="1" customWidth="1"/>
    <col min="12034" max="12034" width="9.7109375" style="1" customWidth="1"/>
    <col min="12035" max="12035" width="11.28515625" style="1" customWidth="1"/>
    <col min="12036" max="12036" width="10.85546875" style="1" customWidth="1"/>
    <col min="12037" max="12037" width="11.140625" style="1" customWidth="1"/>
    <col min="12038" max="12038" width="10" style="1" customWidth="1"/>
    <col min="12039" max="12039" width="10.85546875" style="1" customWidth="1"/>
    <col min="12040" max="12040" width="19" style="1" customWidth="1"/>
    <col min="12041" max="12041" width="7.7109375" style="1" customWidth="1"/>
    <col min="12042" max="12288" width="9.140625" style="1"/>
    <col min="12289" max="12289" width="22.85546875" style="1" customWidth="1"/>
    <col min="12290" max="12290" width="9.7109375" style="1" customWidth="1"/>
    <col min="12291" max="12291" width="11.28515625" style="1" customWidth="1"/>
    <col min="12292" max="12292" width="10.85546875" style="1" customWidth="1"/>
    <col min="12293" max="12293" width="11.140625" style="1" customWidth="1"/>
    <col min="12294" max="12294" width="10" style="1" customWidth="1"/>
    <col min="12295" max="12295" width="10.85546875" style="1" customWidth="1"/>
    <col min="12296" max="12296" width="19" style="1" customWidth="1"/>
    <col min="12297" max="12297" width="7.7109375" style="1" customWidth="1"/>
    <col min="12298" max="12544" width="9.140625" style="1"/>
    <col min="12545" max="12545" width="22.85546875" style="1" customWidth="1"/>
    <col min="12546" max="12546" width="9.7109375" style="1" customWidth="1"/>
    <col min="12547" max="12547" width="11.28515625" style="1" customWidth="1"/>
    <col min="12548" max="12548" width="10.85546875" style="1" customWidth="1"/>
    <col min="12549" max="12549" width="11.140625" style="1" customWidth="1"/>
    <col min="12550" max="12550" width="10" style="1" customWidth="1"/>
    <col min="12551" max="12551" width="10.85546875" style="1" customWidth="1"/>
    <col min="12552" max="12552" width="19" style="1" customWidth="1"/>
    <col min="12553" max="12553" width="7.7109375" style="1" customWidth="1"/>
    <col min="12554" max="12800" width="9.140625" style="1"/>
    <col min="12801" max="12801" width="22.85546875" style="1" customWidth="1"/>
    <col min="12802" max="12802" width="9.7109375" style="1" customWidth="1"/>
    <col min="12803" max="12803" width="11.28515625" style="1" customWidth="1"/>
    <col min="12804" max="12804" width="10.85546875" style="1" customWidth="1"/>
    <col min="12805" max="12805" width="11.140625" style="1" customWidth="1"/>
    <col min="12806" max="12806" width="10" style="1" customWidth="1"/>
    <col min="12807" max="12807" width="10.85546875" style="1" customWidth="1"/>
    <col min="12808" max="12808" width="19" style="1" customWidth="1"/>
    <col min="12809" max="12809" width="7.7109375" style="1" customWidth="1"/>
    <col min="12810" max="13056" width="9.140625" style="1"/>
    <col min="13057" max="13057" width="22.85546875" style="1" customWidth="1"/>
    <col min="13058" max="13058" width="9.7109375" style="1" customWidth="1"/>
    <col min="13059" max="13059" width="11.28515625" style="1" customWidth="1"/>
    <col min="13060" max="13060" width="10.85546875" style="1" customWidth="1"/>
    <col min="13061" max="13061" width="11.140625" style="1" customWidth="1"/>
    <col min="13062" max="13062" width="10" style="1" customWidth="1"/>
    <col min="13063" max="13063" width="10.85546875" style="1" customWidth="1"/>
    <col min="13064" max="13064" width="19" style="1" customWidth="1"/>
    <col min="13065" max="13065" width="7.7109375" style="1" customWidth="1"/>
    <col min="13066" max="13312" width="9.140625" style="1"/>
    <col min="13313" max="13313" width="22.85546875" style="1" customWidth="1"/>
    <col min="13314" max="13314" width="9.7109375" style="1" customWidth="1"/>
    <col min="13315" max="13315" width="11.28515625" style="1" customWidth="1"/>
    <col min="13316" max="13316" width="10.85546875" style="1" customWidth="1"/>
    <col min="13317" max="13317" width="11.140625" style="1" customWidth="1"/>
    <col min="13318" max="13318" width="10" style="1" customWidth="1"/>
    <col min="13319" max="13319" width="10.85546875" style="1" customWidth="1"/>
    <col min="13320" max="13320" width="19" style="1" customWidth="1"/>
    <col min="13321" max="13321" width="7.7109375" style="1" customWidth="1"/>
    <col min="13322" max="13568" width="9.140625" style="1"/>
    <col min="13569" max="13569" width="22.85546875" style="1" customWidth="1"/>
    <col min="13570" max="13570" width="9.7109375" style="1" customWidth="1"/>
    <col min="13571" max="13571" width="11.28515625" style="1" customWidth="1"/>
    <col min="13572" max="13572" width="10.85546875" style="1" customWidth="1"/>
    <col min="13573" max="13573" width="11.140625" style="1" customWidth="1"/>
    <col min="13574" max="13574" width="10" style="1" customWidth="1"/>
    <col min="13575" max="13575" width="10.85546875" style="1" customWidth="1"/>
    <col min="13576" max="13576" width="19" style="1" customWidth="1"/>
    <col min="13577" max="13577" width="7.7109375" style="1" customWidth="1"/>
    <col min="13578" max="13824" width="9.140625" style="1"/>
    <col min="13825" max="13825" width="22.85546875" style="1" customWidth="1"/>
    <col min="13826" max="13826" width="9.7109375" style="1" customWidth="1"/>
    <col min="13827" max="13827" width="11.28515625" style="1" customWidth="1"/>
    <col min="13828" max="13828" width="10.85546875" style="1" customWidth="1"/>
    <col min="13829" max="13829" width="11.140625" style="1" customWidth="1"/>
    <col min="13830" max="13830" width="10" style="1" customWidth="1"/>
    <col min="13831" max="13831" width="10.85546875" style="1" customWidth="1"/>
    <col min="13832" max="13832" width="19" style="1" customWidth="1"/>
    <col min="13833" max="13833" width="7.7109375" style="1" customWidth="1"/>
    <col min="13834" max="14080" width="9.140625" style="1"/>
    <col min="14081" max="14081" width="22.85546875" style="1" customWidth="1"/>
    <col min="14082" max="14082" width="9.7109375" style="1" customWidth="1"/>
    <col min="14083" max="14083" width="11.28515625" style="1" customWidth="1"/>
    <col min="14084" max="14084" width="10.85546875" style="1" customWidth="1"/>
    <col min="14085" max="14085" width="11.140625" style="1" customWidth="1"/>
    <col min="14086" max="14086" width="10" style="1" customWidth="1"/>
    <col min="14087" max="14087" width="10.85546875" style="1" customWidth="1"/>
    <col min="14088" max="14088" width="19" style="1" customWidth="1"/>
    <col min="14089" max="14089" width="7.7109375" style="1" customWidth="1"/>
    <col min="14090" max="14336" width="9.140625" style="1"/>
    <col min="14337" max="14337" width="22.85546875" style="1" customWidth="1"/>
    <col min="14338" max="14338" width="9.7109375" style="1" customWidth="1"/>
    <col min="14339" max="14339" width="11.28515625" style="1" customWidth="1"/>
    <col min="14340" max="14340" width="10.85546875" style="1" customWidth="1"/>
    <col min="14341" max="14341" width="11.140625" style="1" customWidth="1"/>
    <col min="14342" max="14342" width="10" style="1" customWidth="1"/>
    <col min="14343" max="14343" width="10.85546875" style="1" customWidth="1"/>
    <col min="14344" max="14344" width="19" style="1" customWidth="1"/>
    <col min="14345" max="14345" width="7.7109375" style="1" customWidth="1"/>
    <col min="14346" max="14592" width="9.140625" style="1"/>
    <col min="14593" max="14593" width="22.85546875" style="1" customWidth="1"/>
    <col min="14594" max="14594" width="9.7109375" style="1" customWidth="1"/>
    <col min="14595" max="14595" width="11.28515625" style="1" customWidth="1"/>
    <col min="14596" max="14596" width="10.85546875" style="1" customWidth="1"/>
    <col min="14597" max="14597" width="11.140625" style="1" customWidth="1"/>
    <col min="14598" max="14598" width="10" style="1" customWidth="1"/>
    <col min="14599" max="14599" width="10.85546875" style="1" customWidth="1"/>
    <col min="14600" max="14600" width="19" style="1" customWidth="1"/>
    <col min="14601" max="14601" width="7.7109375" style="1" customWidth="1"/>
    <col min="14602" max="14848" width="9.140625" style="1"/>
    <col min="14849" max="14849" width="22.85546875" style="1" customWidth="1"/>
    <col min="14850" max="14850" width="9.7109375" style="1" customWidth="1"/>
    <col min="14851" max="14851" width="11.28515625" style="1" customWidth="1"/>
    <col min="14852" max="14852" width="10.85546875" style="1" customWidth="1"/>
    <col min="14853" max="14853" width="11.140625" style="1" customWidth="1"/>
    <col min="14854" max="14854" width="10" style="1" customWidth="1"/>
    <col min="14855" max="14855" width="10.85546875" style="1" customWidth="1"/>
    <col min="14856" max="14856" width="19" style="1" customWidth="1"/>
    <col min="14857" max="14857" width="7.7109375" style="1" customWidth="1"/>
    <col min="14858" max="15104" width="9.140625" style="1"/>
    <col min="15105" max="15105" width="22.85546875" style="1" customWidth="1"/>
    <col min="15106" max="15106" width="9.7109375" style="1" customWidth="1"/>
    <col min="15107" max="15107" width="11.28515625" style="1" customWidth="1"/>
    <col min="15108" max="15108" width="10.85546875" style="1" customWidth="1"/>
    <col min="15109" max="15109" width="11.140625" style="1" customWidth="1"/>
    <col min="15110" max="15110" width="10" style="1" customWidth="1"/>
    <col min="15111" max="15111" width="10.85546875" style="1" customWidth="1"/>
    <col min="15112" max="15112" width="19" style="1" customWidth="1"/>
    <col min="15113" max="15113" width="7.7109375" style="1" customWidth="1"/>
    <col min="15114" max="15360" width="9.140625" style="1"/>
    <col min="15361" max="15361" width="22.85546875" style="1" customWidth="1"/>
    <col min="15362" max="15362" width="9.7109375" style="1" customWidth="1"/>
    <col min="15363" max="15363" width="11.28515625" style="1" customWidth="1"/>
    <col min="15364" max="15364" width="10.85546875" style="1" customWidth="1"/>
    <col min="15365" max="15365" width="11.140625" style="1" customWidth="1"/>
    <col min="15366" max="15366" width="10" style="1" customWidth="1"/>
    <col min="15367" max="15367" width="10.85546875" style="1" customWidth="1"/>
    <col min="15368" max="15368" width="19" style="1" customWidth="1"/>
    <col min="15369" max="15369" width="7.7109375" style="1" customWidth="1"/>
    <col min="15370" max="15616" width="9.140625" style="1"/>
    <col min="15617" max="15617" width="22.85546875" style="1" customWidth="1"/>
    <col min="15618" max="15618" width="9.7109375" style="1" customWidth="1"/>
    <col min="15619" max="15619" width="11.28515625" style="1" customWidth="1"/>
    <col min="15620" max="15620" width="10.85546875" style="1" customWidth="1"/>
    <col min="15621" max="15621" width="11.140625" style="1" customWidth="1"/>
    <col min="15622" max="15622" width="10" style="1" customWidth="1"/>
    <col min="15623" max="15623" width="10.85546875" style="1" customWidth="1"/>
    <col min="15624" max="15624" width="19" style="1" customWidth="1"/>
    <col min="15625" max="15625" width="7.7109375" style="1" customWidth="1"/>
    <col min="15626" max="15872" width="9.140625" style="1"/>
    <col min="15873" max="15873" width="22.85546875" style="1" customWidth="1"/>
    <col min="15874" max="15874" width="9.7109375" style="1" customWidth="1"/>
    <col min="15875" max="15875" width="11.28515625" style="1" customWidth="1"/>
    <col min="15876" max="15876" width="10.85546875" style="1" customWidth="1"/>
    <col min="15877" max="15877" width="11.140625" style="1" customWidth="1"/>
    <col min="15878" max="15878" width="10" style="1" customWidth="1"/>
    <col min="15879" max="15879" width="10.85546875" style="1" customWidth="1"/>
    <col min="15880" max="15880" width="19" style="1" customWidth="1"/>
    <col min="15881" max="15881" width="7.7109375" style="1" customWidth="1"/>
    <col min="15882" max="16128" width="9.140625" style="1"/>
    <col min="16129" max="16129" width="22.85546875" style="1" customWidth="1"/>
    <col min="16130" max="16130" width="9.7109375" style="1" customWidth="1"/>
    <col min="16131" max="16131" width="11.28515625" style="1" customWidth="1"/>
    <col min="16132" max="16132" width="10.85546875" style="1" customWidth="1"/>
    <col min="16133" max="16133" width="11.140625" style="1" customWidth="1"/>
    <col min="16134" max="16134" width="10" style="1" customWidth="1"/>
    <col min="16135" max="16135" width="10.85546875" style="1" customWidth="1"/>
    <col min="16136" max="16136" width="19" style="1" customWidth="1"/>
    <col min="16137" max="16137" width="7.7109375" style="1" customWidth="1"/>
    <col min="16138" max="16384" width="9.140625" style="1"/>
  </cols>
  <sheetData>
    <row r="1" spans="1:8" ht="15" customHeight="1">
      <c r="A1" s="1330" t="s">
        <v>1527</v>
      </c>
      <c r="B1" s="5"/>
      <c r="C1" s="5"/>
      <c r="D1" s="5"/>
      <c r="E1" s="5"/>
      <c r="F1" s="5"/>
      <c r="G1" s="5"/>
      <c r="H1" s="4"/>
    </row>
    <row r="2" spans="1:8" ht="21" customHeight="1">
      <c r="A2" s="1294" t="s">
        <v>1024</v>
      </c>
      <c r="B2" s="2024"/>
      <c r="C2" s="2025"/>
      <c r="D2" s="2025"/>
      <c r="E2" s="1294"/>
      <c r="F2" s="1294"/>
      <c r="H2" s="1"/>
    </row>
    <row r="3" spans="1:8" ht="33" customHeight="1">
      <c r="A3" s="2034" t="s">
        <v>1025</v>
      </c>
      <c r="B3" s="2034"/>
      <c r="C3" s="2034"/>
      <c r="D3" s="2034"/>
      <c r="E3" s="2034"/>
      <c r="F3" s="2034"/>
      <c r="G3" s="2034"/>
      <c r="H3" s="1"/>
    </row>
    <row r="4" spans="1:8" ht="15" customHeight="1">
      <c r="A4" s="2">
        <v>2015</v>
      </c>
      <c r="B4" s="2"/>
      <c r="C4" s="4"/>
      <c r="D4" s="4"/>
      <c r="E4" s="4"/>
      <c r="G4" s="1169" t="s">
        <v>607</v>
      </c>
      <c r="H4" s="5"/>
    </row>
    <row r="5" spans="1:8" ht="15" customHeight="1">
      <c r="A5" s="1990" t="s">
        <v>872</v>
      </c>
      <c r="B5" s="1990" t="s">
        <v>1026</v>
      </c>
      <c r="C5" s="1994" t="s">
        <v>1027</v>
      </c>
      <c r="D5" s="2032"/>
      <c r="E5" s="2032"/>
      <c r="F5" s="2033"/>
      <c r="G5" s="1990" t="s">
        <v>1028</v>
      </c>
      <c r="H5" s="1"/>
    </row>
    <row r="6" spans="1:8" ht="54.75" customHeight="1">
      <c r="A6" s="1991"/>
      <c r="B6" s="1991"/>
      <c r="C6" s="1314" t="s">
        <v>1029</v>
      </c>
      <c r="D6" s="1172" t="s">
        <v>1030</v>
      </c>
      <c r="E6" s="1172" t="s">
        <v>1031</v>
      </c>
      <c r="F6" s="1271" t="s">
        <v>1032</v>
      </c>
      <c r="G6" s="1991"/>
      <c r="H6" s="1"/>
    </row>
    <row r="7" spans="1:8" ht="12.95" customHeight="1">
      <c r="A7" s="5"/>
      <c r="B7" s="5"/>
      <c r="C7" s="5"/>
      <c r="D7" s="5"/>
      <c r="E7" s="5"/>
      <c r="F7" s="5"/>
      <c r="G7" s="5"/>
    </row>
    <row r="8" spans="1:8" s="1197" customFormat="1" ht="12.95" customHeight="1">
      <c r="A8" s="1197" t="s">
        <v>26</v>
      </c>
      <c r="B8" s="46">
        <f t="shared" ref="B8:G8" si="0">+B10+B18+B20</f>
        <v>371360.71185000008</v>
      </c>
      <c r="C8" s="46">
        <f t="shared" si="0"/>
        <v>214218.80779000034</v>
      </c>
      <c r="D8" s="46">
        <f t="shared" si="0"/>
        <v>138737.16901999994</v>
      </c>
      <c r="E8" s="46">
        <f t="shared" si="0"/>
        <v>1911.6065899999983</v>
      </c>
      <c r="F8" s="46">
        <f t="shared" si="0"/>
        <v>7891.2110399999974</v>
      </c>
      <c r="G8" s="46">
        <f t="shared" si="0"/>
        <v>346712.02033999993</v>
      </c>
      <c r="H8" s="1201"/>
    </row>
    <row r="9" spans="1:8" s="1197" customFormat="1" ht="12.95" customHeight="1">
      <c r="B9" s="46"/>
      <c r="C9" s="46"/>
      <c r="D9" s="46"/>
      <c r="E9" s="46"/>
      <c r="F9" s="46"/>
      <c r="G9" s="46"/>
      <c r="H9" s="1201"/>
    </row>
    <row r="10" spans="1:8" s="1197" customFormat="1" ht="12.95" customHeight="1">
      <c r="A10" s="1178" t="s">
        <v>421</v>
      </c>
      <c r="B10" s="46">
        <f t="shared" ref="B10:G10" si="1">SUM(B12:B16)</f>
        <v>360742.39525000006</v>
      </c>
      <c r="C10" s="46">
        <f t="shared" si="1"/>
        <v>210654.07621000035</v>
      </c>
      <c r="D10" s="46">
        <f t="shared" si="1"/>
        <v>134097.36062999995</v>
      </c>
      <c r="E10" s="46">
        <f t="shared" si="1"/>
        <v>1788.3065899999983</v>
      </c>
      <c r="F10" s="46">
        <f t="shared" si="1"/>
        <v>7778.1340399999972</v>
      </c>
      <c r="G10" s="46">
        <f t="shared" si="1"/>
        <v>334189.52615999989</v>
      </c>
      <c r="H10" s="1201"/>
    </row>
    <row r="11" spans="1:8" s="1197" customFormat="1" ht="12.95" customHeight="1">
      <c r="A11" s="1178"/>
      <c r="B11" s="46"/>
      <c r="C11" s="46"/>
      <c r="D11" s="46"/>
      <c r="E11" s="46"/>
      <c r="F11" s="46"/>
      <c r="G11" s="46"/>
      <c r="H11" s="1201"/>
    </row>
    <row r="12" spans="1:8" s="1192" customFormat="1" ht="12.95" customHeight="1">
      <c r="A12" s="1181" t="s">
        <v>50</v>
      </c>
      <c r="B12" s="46">
        <v>63306.225739999994</v>
      </c>
      <c r="C12" s="36">
        <v>31460.795220000007</v>
      </c>
      <c r="D12" s="36">
        <v>27529.433590000011</v>
      </c>
      <c r="E12" s="36">
        <v>213.18159000000003</v>
      </c>
      <c r="F12" s="36">
        <v>1843.7148299999978</v>
      </c>
      <c r="G12" s="46">
        <v>57350.740099999981</v>
      </c>
      <c r="H12" s="1201"/>
    </row>
    <row r="13" spans="1:8" s="1192" customFormat="1" ht="12.95" customHeight="1">
      <c r="A13" s="1181" t="s">
        <v>51</v>
      </c>
      <c r="B13" s="46">
        <v>15615.150950000017</v>
      </c>
      <c r="C13" s="36">
        <v>5431.3210700000009</v>
      </c>
      <c r="D13" s="36">
        <v>9055.8928899999974</v>
      </c>
      <c r="E13" s="36">
        <v>424.89989999999977</v>
      </c>
      <c r="F13" s="36">
        <v>27.001790000000025</v>
      </c>
      <c r="G13" s="46">
        <v>15814.76005000001</v>
      </c>
      <c r="H13" s="1201"/>
    </row>
    <row r="14" spans="1:8" s="1192" customFormat="1" ht="12.95" customHeight="1">
      <c r="A14" s="1181" t="s">
        <v>422</v>
      </c>
      <c r="B14" s="46">
        <v>276440.24082000006</v>
      </c>
      <c r="C14" s="36">
        <v>172229.11826000034</v>
      </c>
      <c r="D14" s="36">
        <v>93879.094199999949</v>
      </c>
      <c r="E14" s="36">
        <v>1106.5584599999986</v>
      </c>
      <c r="F14" s="36">
        <v>5871.0653199999997</v>
      </c>
      <c r="G14" s="46">
        <v>255686.7355199999</v>
      </c>
      <c r="H14" s="1201"/>
    </row>
    <row r="15" spans="1:8" s="1192" customFormat="1" ht="12.95" customHeight="1">
      <c r="A15" s="1181" t="s">
        <v>423</v>
      </c>
      <c r="B15" s="46">
        <v>3905.623540000001</v>
      </c>
      <c r="C15" s="36">
        <v>1210.8071600000001</v>
      </c>
      <c r="D15" s="36">
        <v>2617.7473500000001</v>
      </c>
      <c r="E15" s="36">
        <v>32.396479999999997</v>
      </c>
      <c r="F15" s="36">
        <v>21.282100000000003</v>
      </c>
      <c r="G15" s="46">
        <v>3979.6338300000007</v>
      </c>
      <c r="H15" s="1201"/>
    </row>
    <row r="16" spans="1:8" s="1192" customFormat="1" ht="12.95" customHeight="1">
      <c r="A16" s="1181" t="s">
        <v>424</v>
      </c>
      <c r="B16" s="46">
        <v>1475.1541999999999</v>
      </c>
      <c r="C16" s="36">
        <v>322.03450000000004</v>
      </c>
      <c r="D16" s="36">
        <v>1015.1926000000003</v>
      </c>
      <c r="E16" s="36">
        <v>11.270160000000001</v>
      </c>
      <c r="F16" s="36">
        <v>15.070000000000006</v>
      </c>
      <c r="G16" s="46">
        <v>1357.6566599999996</v>
      </c>
      <c r="H16" s="1201"/>
    </row>
    <row r="17" spans="1:8" s="1192" customFormat="1" ht="12.95" customHeight="1">
      <c r="A17" s="1181"/>
      <c r="B17" s="46"/>
      <c r="C17" s="36"/>
      <c r="D17" s="36"/>
      <c r="E17" s="36"/>
      <c r="F17" s="36"/>
      <c r="G17" s="46"/>
      <c r="H17" s="1201"/>
    </row>
    <row r="18" spans="1:8" s="1197" customFormat="1" ht="12.95" customHeight="1">
      <c r="A18" s="1178" t="s">
        <v>425</v>
      </c>
      <c r="B18" s="46">
        <v>4020.2503899999997</v>
      </c>
      <c r="C18" s="46">
        <v>1278.4814400000005</v>
      </c>
      <c r="D18" s="46">
        <v>2003.4673200000002</v>
      </c>
      <c r="E18" s="46">
        <v>68.799999999999983</v>
      </c>
      <c r="F18" s="46">
        <v>113.07700000000001</v>
      </c>
      <c r="G18" s="46">
        <v>3818.4151800000004</v>
      </c>
      <c r="H18" s="1201"/>
    </row>
    <row r="19" spans="1:8" s="1197" customFormat="1" ht="12.95" customHeight="1">
      <c r="A19" s="1178"/>
      <c r="B19" s="46"/>
      <c r="C19" s="46"/>
      <c r="D19" s="46"/>
      <c r="E19" s="46"/>
      <c r="F19" s="46"/>
      <c r="G19" s="46"/>
      <c r="H19" s="1201"/>
    </row>
    <row r="20" spans="1:8" s="1197" customFormat="1" ht="12.95" customHeight="1">
      <c r="A20" s="1178" t="s">
        <v>426</v>
      </c>
      <c r="B20" s="46">
        <v>6598.06621</v>
      </c>
      <c r="C20" s="46">
        <v>2286.2501400000006</v>
      </c>
      <c r="D20" s="46">
        <v>2636.3410699999999</v>
      </c>
      <c r="E20" s="46">
        <v>54.499999999999993</v>
      </c>
      <c r="F20" s="46">
        <v>0</v>
      </c>
      <c r="G20" s="46">
        <v>8704.0789999999979</v>
      </c>
      <c r="H20" s="1201"/>
    </row>
    <row r="21" spans="1:8" s="1197" customFormat="1" ht="6.95" customHeight="1" thickBot="1">
      <c r="A21" s="1206"/>
      <c r="B21" s="1206"/>
      <c r="C21" s="1206"/>
      <c r="D21" s="1206"/>
      <c r="E21" s="1206"/>
      <c r="F21" s="1206"/>
      <c r="G21" s="1206"/>
    </row>
    <row r="22" spans="1:8" s="1197" customFormat="1" ht="3.75" customHeight="1" thickTop="1">
      <c r="A22" s="1207"/>
      <c r="B22" s="1207"/>
      <c r="C22" s="1207"/>
      <c r="D22" s="1207"/>
      <c r="E22" s="1207"/>
      <c r="F22" s="1207"/>
      <c r="G22" s="1207"/>
    </row>
    <row r="23" spans="1:8" s="1191" customFormat="1" ht="12.95" customHeight="1">
      <c r="A23" s="1217" t="s">
        <v>864</v>
      </c>
      <c r="B23" s="1217"/>
      <c r="C23" s="1217"/>
      <c r="D23" s="1217"/>
      <c r="E23" s="1217"/>
    </row>
    <row r="24" spans="1:8">
      <c r="A24" s="5"/>
      <c r="B24" s="5"/>
      <c r="C24" s="5"/>
      <c r="D24" s="5"/>
      <c r="E24" s="5"/>
      <c r="F24" s="5"/>
    </row>
    <row r="25" spans="1:8">
      <c r="A25" s="5"/>
      <c r="B25" s="5"/>
      <c r="C25" s="5"/>
      <c r="D25" s="5"/>
      <c r="E25" s="5"/>
      <c r="F25" s="5"/>
    </row>
    <row r="26" spans="1:8">
      <c r="A26" s="5"/>
      <c r="B26" s="5"/>
      <c r="C26" s="5"/>
      <c r="D26" s="5"/>
      <c r="E26" s="5"/>
      <c r="F26" s="5"/>
    </row>
    <row r="27" spans="1:8">
      <c r="A27" s="5"/>
      <c r="B27" s="5"/>
      <c r="C27" s="5"/>
      <c r="D27" s="5"/>
      <c r="E27" s="5"/>
      <c r="F27" s="5"/>
    </row>
    <row r="28" spans="1:8">
      <c r="A28" s="5"/>
      <c r="B28" s="5"/>
      <c r="C28" s="5"/>
      <c r="D28" s="5"/>
      <c r="E28" s="5"/>
      <c r="F28" s="5"/>
    </row>
    <row r="29" spans="1:8">
      <c r="A29" s="5"/>
      <c r="B29" s="5"/>
      <c r="C29" s="5"/>
      <c r="D29" s="5"/>
      <c r="E29" s="5"/>
      <c r="F29" s="5"/>
    </row>
    <row r="30" spans="1:8">
      <c r="A30" s="5"/>
      <c r="B30" s="5"/>
      <c r="C30" s="5"/>
      <c r="D30" s="5"/>
      <c r="E30" s="5"/>
      <c r="F30" s="5"/>
    </row>
    <row r="31" spans="1:8">
      <c r="A31" s="5"/>
      <c r="B31" s="5"/>
      <c r="C31" s="5"/>
      <c r="D31" s="5"/>
      <c r="E31" s="5"/>
      <c r="F31" s="5"/>
    </row>
    <row r="32" spans="1:8">
      <c r="A32" s="5"/>
      <c r="B32" s="5"/>
      <c r="C32" s="5"/>
      <c r="D32" s="5"/>
      <c r="E32" s="5"/>
      <c r="F32" s="5"/>
    </row>
    <row r="33" spans="1:6">
      <c r="A33" s="5"/>
      <c r="B33" s="5"/>
      <c r="C33" s="5"/>
      <c r="D33" s="5"/>
      <c r="E33" s="5"/>
      <c r="F33" s="5"/>
    </row>
    <row r="34" spans="1:6">
      <c r="A34" s="5"/>
      <c r="B34" s="5"/>
      <c r="C34" s="5"/>
      <c r="D34" s="5"/>
      <c r="E34" s="5"/>
      <c r="F34" s="5"/>
    </row>
    <row r="35" spans="1:6">
      <c r="A35" s="5"/>
      <c r="B35" s="5"/>
      <c r="C35" s="5"/>
      <c r="D35" s="5"/>
      <c r="E35" s="5"/>
      <c r="F35" s="5"/>
    </row>
    <row r="36" spans="1:6">
      <c r="A36" s="5"/>
      <c r="B36" s="5"/>
      <c r="C36" s="5"/>
      <c r="D36" s="5"/>
      <c r="E36" s="5"/>
      <c r="F36" s="5"/>
    </row>
    <row r="37" spans="1:6">
      <c r="A37" s="5"/>
      <c r="B37" s="5"/>
      <c r="C37" s="5"/>
      <c r="D37" s="5"/>
      <c r="E37" s="5"/>
      <c r="F37" s="5"/>
    </row>
    <row r="38" spans="1:6">
      <c r="A38" s="5"/>
      <c r="B38" s="5"/>
      <c r="C38" s="5"/>
      <c r="D38" s="5"/>
      <c r="E38" s="5"/>
      <c r="F38" s="5"/>
    </row>
    <row r="39" spans="1:6">
      <c r="A39" s="5"/>
      <c r="B39" s="5"/>
      <c r="C39" s="5"/>
      <c r="D39" s="5"/>
      <c r="E39" s="5"/>
      <c r="F39" s="5"/>
    </row>
    <row r="40" spans="1:6">
      <c r="A40" s="5"/>
      <c r="B40" s="5"/>
      <c r="C40" s="5"/>
      <c r="D40" s="5"/>
      <c r="E40" s="5"/>
      <c r="F40" s="5"/>
    </row>
    <row r="41" spans="1:6">
      <c r="A41" s="5"/>
      <c r="B41" s="5"/>
      <c r="C41" s="5"/>
      <c r="D41" s="5"/>
      <c r="E41" s="5"/>
      <c r="F41" s="5"/>
    </row>
    <row r="42" spans="1:6">
      <c r="A42" s="5"/>
      <c r="B42" s="5"/>
      <c r="C42" s="5"/>
      <c r="D42" s="5"/>
      <c r="E42" s="5"/>
      <c r="F42" s="5"/>
    </row>
    <row r="43" spans="1:6">
      <c r="A43" s="5"/>
      <c r="B43" s="5"/>
      <c r="C43" s="5"/>
      <c r="D43" s="5"/>
      <c r="E43" s="5"/>
      <c r="F43" s="5"/>
    </row>
    <row r="44" spans="1:6">
      <c r="A44" s="5"/>
      <c r="B44" s="5"/>
      <c r="C44" s="5"/>
      <c r="D44" s="5"/>
      <c r="E44" s="5"/>
      <c r="F44" s="5"/>
    </row>
    <row r="45" spans="1:6">
      <c r="A45" s="5"/>
      <c r="B45" s="5"/>
      <c r="C45" s="5"/>
      <c r="D45" s="5"/>
      <c r="E45" s="5"/>
      <c r="F45" s="5"/>
    </row>
    <row r="46" spans="1:6">
      <c r="A46" s="5"/>
      <c r="B46" s="5"/>
      <c r="C46" s="5"/>
      <c r="D46" s="5"/>
      <c r="E46" s="5"/>
      <c r="F46" s="5"/>
    </row>
    <row r="47" spans="1:6">
      <c r="A47" s="5"/>
      <c r="B47" s="5"/>
      <c r="C47" s="5"/>
      <c r="D47" s="5"/>
      <c r="E47" s="5"/>
      <c r="F47" s="5"/>
    </row>
    <row r="48" spans="1:6">
      <c r="A48" s="5"/>
      <c r="B48" s="5"/>
      <c r="C48" s="5"/>
      <c r="D48" s="5"/>
      <c r="E48" s="5"/>
      <c r="F48" s="5"/>
    </row>
    <row r="49" spans="1:6">
      <c r="A49" s="5"/>
      <c r="B49" s="5"/>
      <c r="C49" s="5"/>
      <c r="D49" s="5"/>
      <c r="E49" s="5"/>
      <c r="F49" s="5"/>
    </row>
    <row r="50" spans="1:6">
      <c r="A50" s="5"/>
      <c r="B50" s="5"/>
      <c r="C50" s="5"/>
      <c r="D50" s="5"/>
      <c r="E50" s="5"/>
      <c r="F50" s="5"/>
    </row>
    <row r="51" spans="1:6">
      <c r="A51" s="5"/>
      <c r="B51" s="5"/>
      <c r="C51" s="5"/>
      <c r="D51" s="5"/>
      <c r="E51" s="5"/>
      <c r="F51" s="5"/>
    </row>
    <row r="52" spans="1:6">
      <c r="A52" s="5"/>
      <c r="B52" s="5"/>
      <c r="C52" s="5"/>
      <c r="D52" s="5"/>
      <c r="E52" s="5"/>
      <c r="F52" s="5"/>
    </row>
    <row r="53" spans="1:6">
      <c r="A53" s="5"/>
      <c r="B53" s="5"/>
      <c r="C53" s="5"/>
      <c r="D53" s="5"/>
      <c r="E53" s="5"/>
      <c r="F53" s="5"/>
    </row>
    <row r="54" spans="1:6">
      <c r="A54" s="5"/>
      <c r="B54" s="5"/>
      <c r="C54" s="5"/>
      <c r="D54" s="5"/>
      <c r="E54" s="5"/>
      <c r="F54" s="5"/>
    </row>
    <row r="55" spans="1:6">
      <c r="A55" s="5"/>
      <c r="B55" s="5"/>
      <c r="C55" s="5"/>
      <c r="D55" s="5"/>
      <c r="E55" s="5"/>
      <c r="F55" s="5"/>
    </row>
    <row r="56" spans="1:6">
      <c r="A56" s="5"/>
      <c r="B56" s="5"/>
      <c r="C56" s="5"/>
      <c r="D56" s="5"/>
      <c r="E56" s="5"/>
      <c r="F56" s="5"/>
    </row>
    <row r="57" spans="1:6">
      <c r="A57" s="5"/>
      <c r="B57" s="5"/>
      <c r="C57" s="5"/>
      <c r="D57" s="5"/>
      <c r="E57" s="5"/>
      <c r="F57" s="5"/>
    </row>
    <row r="58" spans="1:6">
      <c r="A58" s="5"/>
      <c r="B58" s="5"/>
      <c r="C58" s="5"/>
      <c r="D58" s="5"/>
      <c r="E58" s="5"/>
      <c r="F58" s="5"/>
    </row>
    <row r="59" spans="1:6">
      <c r="A59" s="5"/>
      <c r="B59" s="5"/>
      <c r="C59" s="5"/>
      <c r="D59" s="5"/>
      <c r="E59" s="5"/>
      <c r="F59" s="5"/>
    </row>
    <row r="60" spans="1:6">
      <c r="A60" s="5"/>
      <c r="B60" s="5"/>
      <c r="C60" s="5"/>
      <c r="D60" s="5"/>
      <c r="E60" s="5"/>
      <c r="F60" s="5"/>
    </row>
    <row r="61" spans="1:6">
      <c r="A61" s="5"/>
      <c r="B61" s="5"/>
      <c r="C61" s="5"/>
      <c r="D61" s="5"/>
      <c r="E61" s="5"/>
      <c r="F61" s="5"/>
    </row>
    <row r="62" spans="1:6">
      <c r="A62" s="5"/>
      <c r="B62" s="5"/>
      <c r="C62" s="5"/>
      <c r="D62" s="5"/>
      <c r="E62" s="5"/>
      <c r="F62" s="5"/>
    </row>
    <row r="63" spans="1:6">
      <c r="A63" s="5"/>
      <c r="B63" s="5"/>
      <c r="C63" s="5"/>
      <c r="D63" s="5"/>
      <c r="E63" s="5"/>
      <c r="F63" s="5"/>
    </row>
    <row r="64" spans="1:6">
      <c r="A64" s="5"/>
      <c r="B64" s="5"/>
      <c r="C64" s="5"/>
      <c r="D64" s="5"/>
      <c r="E64" s="5"/>
      <c r="F64" s="5"/>
    </row>
    <row r="65" spans="1:6">
      <c r="A65" s="5"/>
      <c r="B65" s="5"/>
      <c r="C65" s="5"/>
      <c r="D65" s="5"/>
      <c r="E65" s="5"/>
      <c r="F65" s="5"/>
    </row>
    <row r="66" spans="1:6">
      <c r="A66" s="5"/>
      <c r="B66" s="5"/>
      <c r="C66" s="5"/>
      <c r="D66" s="5"/>
      <c r="E66" s="5"/>
      <c r="F66" s="5"/>
    </row>
    <row r="67" spans="1:6">
      <c r="A67" s="5"/>
      <c r="B67" s="5"/>
      <c r="C67" s="5"/>
      <c r="D67" s="5"/>
      <c r="E67" s="5"/>
      <c r="F67" s="5"/>
    </row>
    <row r="68" spans="1:6">
      <c r="A68" s="5"/>
      <c r="B68" s="5"/>
      <c r="C68" s="5"/>
      <c r="D68" s="5"/>
      <c r="E68" s="5"/>
      <c r="F68" s="5"/>
    </row>
    <row r="69" spans="1:6">
      <c r="A69" s="5"/>
      <c r="B69" s="5"/>
      <c r="C69" s="5"/>
      <c r="D69" s="5"/>
      <c r="E69" s="5"/>
      <c r="F69" s="5"/>
    </row>
    <row r="70" spans="1:6">
      <c r="A70" s="5"/>
      <c r="B70" s="5"/>
      <c r="C70" s="5"/>
      <c r="D70" s="5"/>
      <c r="E70" s="5"/>
      <c r="F70" s="5"/>
    </row>
    <row r="71" spans="1:6">
      <c r="A71" s="5"/>
      <c r="B71" s="5"/>
      <c r="C71" s="5"/>
      <c r="D71" s="5"/>
      <c r="E71" s="5"/>
      <c r="F71" s="5"/>
    </row>
    <row r="72" spans="1:6">
      <c r="A72" s="5"/>
      <c r="B72" s="5"/>
      <c r="C72" s="5"/>
      <c r="D72" s="5"/>
      <c r="E72" s="5"/>
      <c r="F72" s="5"/>
    </row>
    <row r="73" spans="1:6">
      <c r="A73" s="5"/>
      <c r="B73" s="5"/>
      <c r="C73" s="5"/>
      <c r="D73" s="5"/>
      <c r="E73" s="5"/>
      <c r="F73" s="5"/>
    </row>
    <row r="74" spans="1:6">
      <c r="A74" s="5"/>
      <c r="B74" s="5"/>
      <c r="C74" s="5"/>
      <c r="D74" s="5"/>
      <c r="E74" s="5"/>
      <c r="F74" s="5"/>
    </row>
    <row r="75" spans="1:6">
      <c r="A75" s="5"/>
      <c r="B75" s="5"/>
      <c r="C75" s="5"/>
      <c r="D75" s="5"/>
      <c r="E75" s="5"/>
      <c r="F75" s="5"/>
    </row>
    <row r="76" spans="1:6">
      <c r="A76" s="5"/>
      <c r="B76" s="5"/>
      <c r="C76" s="5"/>
      <c r="D76" s="5"/>
      <c r="E76" s="5"/>
      <c r="F76" s="5"/>
    </row>
    <row r="77" spans="1:6">
      <c r="A77" s="5"/>
      <c r="B77" s="5"/>
      <c r="C77" s="5"/>
      <c r="D77" s="5"/>
      <c r="E77" s="5"/>
      <c r="F77" s="5"/>
    </row>
    <row r="78" spans="1:6">
      <c r="A78" s="5"/>
      <c r="B78" s="5"/>
      <c r="C78" s="5"/>
      <c r="D78" s="5"/>
      <c r="E78" s="5"/>
      <c r="F78" s="5"/>
    </row>
    <row r="79" spans="1:6">
      <c r="A79" s="5"/>
      <c r="B79" s="5"/>
      <c r="C79" s="5"/>
      <c r="D79" s="5"/>
      <c r="E79" s="5"/>
      <c r="F79" s="5"/>
    </row>
    <row r="80" spans="1:6">
      <c r="A80" s="5"/>
      <c r="B80" s="5"/>
      <c r="C80" s="5"/>
      <c r="D80" s="5"/>
      <c r="E80" s="5"/>
      <c r="F80" s="5"/>
    </row>
    <row r="81" spans="1:6">
      <c r="A81" s="5"/>
      <c r="B81" s="5"/>
      <c r="C81" s="5"/>
      <c r="D81" s="5"/>
      <c r="E81" s="5"/>
      <c r="F81" s="5"/>
    </row>
    <row r="82" spans="1:6">
      <c r="A82" s="5"/>
      <c r="B82" s="5"/>
      <c r="C82" s="5"/>
      <c r="D82" s="5"/>
      <c r="E82" s="5"/>
      <c r="F82" s="5"/>
    </row>
    <row r="83" spans="1:6">
      <c r="A83" s="5"/>
      <c r="B83" s="5"/>
      <c r="C83" s="5"/>
      <c r="D83" s="5"/>
      <c r="E83" s="5"/>
      <c r="F83" s="5"/>
    </row>
    <row r="84" spans="1:6">
      <c r="A84" s="5"/>
      <c r="B84" s="5"/>
      <c r="C84" s="5"/>
      <c r="D84" s="5"/>
      <c r="E84" s="5"/>
      <c r="F84" s="5"/>
    </row>
    <row r="85" spans="1:6">
      <c r="A85" s="5"/>
      <c r="B85" s="5"/>
      <c r="C85" s="5"/>
      <c r="D85" s="5"/>
      <c r="E85" s="5"/>
      <c r="F85" s="5"/>
    </row>
    <row r="86" spans="1:6">
      <c r="A86" s="5"/>
      <c r="B86" s="5"/>
      <c r="C86" s="5"/>
      <c r="D86" s="5"/>
      <c r="E86" s="5"/>
      <c r="F86" s="5"/>
    </row>
    <row r="87" spans="1:6">
      <c r="A87" s="5"/>
      <c r="B87" s="5"/>
      <c r="C87" s="5"/>
      <c r="D87" s="5"/>
      <c r="E87" s="5"/>
      <c r="F87" s="5"/>
    </row>
  </sheetData>
  <mergeCells count="6">
    <mergeCell ref="B2:D2"/>
    <mergeCell ref="A3:G3"/>
    <mergeCell ref="A5:A6"/>
    <mergeCell ref="B5:B6"/>
    <mergeCell ref="C5:F5"/>
    <mergeCell ref="G5:G6"/>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4.xml><?xml version="1.0" encoding="utf-8"?>
<worksheet xmlns="http://schemas.openxmlformats.org/spreadsheetml/2006/main" xmlns:r="http://schemas.openxmlformats.org/officeDocument/2006/relationships">
  <dimension ref="A1:G86"/>
  <sheetViews>
    <sheetView showGridLines="0" workbookViewId="0"/>
  </sheetViews>
  <sheetFormatPr defaultRowHeight="12.75"/>
  <cols>
    <col min="1" max="1" width="16.140625" style="1" customWidth="1"/>
    <col min="2" max="2" width="11.7109375" style="1" customWidth="1"/>
    <col min="3" max="4" width="11.5703125" style="1" customWidth="1"/>
    <col min="5" max="6" width="12.140625" style="1" customWidth="1"/>
    <col min="7" max="7" width="11.5703125" style="1" customWidth="1"/>
    <col min="8" max="8" width="7.7109375" style="1" customWidth="1"/>
    <col min="9" max="256" width="9.140625" style="1"/>
    <col min="257" max="257" width="16.140625" style="1" customWidth="1"/>
    <col min="258" max="258" width="11.7109375" style="1" customWidth="1"/>
    <col min="259" max="260" width="11.5703125" style="1" customWidth="1"/>
    <col min="261" max="262" width="12.140625" style="1" customWidth="1"/>
    <col min="263" max="263" width="11.5703125" style="1" customWidth="1"/>
    <col min="264" max="264" width="7.7109375" style="1" customWidth="1"/>
    <col min="265" max="512" width="9.140625" style="1"/>
    <col min="513" max="513" width="16.140625" style="1" customWidth="1"/>
    <col min="514" max="514" width="11.7109375" style="1" customWidth="1"/>
    <col min="515" max="516" width="11.5703125" style="1" customWidth="1"/>
    <col min="517" max="518" width="12.140625" style="1" customWidth="1"/>
    <col min="519" max="519" width="11.5703125" style="1" customWidth="1"/>
    <col min="520" max="520" width="7.7109375" style="1" customWidth="1"/>
    <col min="521" max="768" width="9.140625" style="1"/>
    <col min="769" max="769" width="16.140625" style="1" customWidth="1"/>
    <col min="770" max="770" width="11.7109375" style="1" customWidth="1"/>
    <col min="771" max="772" width="11.5703125" style="1" customWidth="1"/>
    <col min="773" max="774" width="12.140625" style="1" customWidth="1"/>
    <col min="775" max="775" width="11.5703125" style="1" customWidth="1"/>
    <col min="776" max="776" width="7.7109375" style="1" customWidth="1"/>
    <col min="777" max="1024" width="9.140625" style="1"/>
    <col min="1025" max="1025" width="16.140625" style="1" customWidth="1"/>
    <col min="1026" max="1026" width="11.7109375" style="1" customWidth="1"/>
    <col min="1027" max="1028" width="11.5703125" style="1" customWidth="1"/>
    <col min="1029" max="1030" width="12.140625" style="1" customWidth="1"/>
    <col min="1031" max="1031" width="11.5703125" style="1" customWidth="1"/>
    <col min="1032" max="1032" width="7.7109375" style="1" customWidth="1"/>
    <col min="1033" max="1280" width="9.140625" style="1"/>
    <col min="1281" max="1281" width="16.140625" style="1" customWidth="1"/>
    <col min="1282" max="1282" width="11.7109375" style="1" customWidth="1"/>
    <col min="1283" max="1284" width="11.5703125" style="1" customWidth="1"/>
    <col min="1285" max="1286" width="12.140625" style="1" customWidth="1"/>
    <col min="1287" max="1287" width="11.5703125" style="1" customWidth="1"/>
    <col min="1288" max="1288" width="7.7109375" style="1" customWidth="1"/>
    <col min="1289" max="1536" width="9.140625" style="1"/>
    <col min="1537" max="1537" width="16.140625" style="1" customWidth="1"/>
    <col min="1538" max="1538" width="11.7109375" style="1" customWidth="1"/>
    <col min="1539" max="1540" width="11.5703125" style="1" customWidth="1"/>
    <col min="1541" max="1542" width="12.140625" style="1" customWidth="1"/>
    <col min="1543" max="1543" width="11.5703125" style="1" customWidth="1"/>
    <col min="1544" max="1544" width="7.7109375" style="1" customWidth="1"/>
    <col min="1545" max="1792" width="9.140625" style="1"/>
    <col min="1793" max="1793" width="16.140625" style="1" customWidth="1"/>
    <col min="1794" max="1794" width="11.7109375" style="1" customWidth="1"/>
    <col min="1795" max="1796" width="11.5703125" style="1" customWidth="1"/>
    <col min="1797" max="1798" width="12.140625" style="1" customWidth="1"/>
    <col min="1799" max="1799" width="11.5703125" style="1" customWidth="1"/>
    <col min="1800" max="1800" width="7.7109375" style="1" customWidth="1"/>
    <col min="1801" max="2048" width="9.140625" style="1"/>
    <col min="2049" max="2049" width="16.140625" style="1" customWidth="1"/>
    <col min="2050" max="2050" width="11.7109375" style="1" customWidth="1"/>
    <col min="2051" max="2052" width="11.5703125" style="1" customWidth="1"/>
    <col min="2053" max="2054" width="12.140625" style="1" customWidth="1"/>
    <col min="2055" max="2055" width="11.5703125" style="1" customWidth="1"/>
    <col min="2056" max="2056" width="7.7109375" style="1" customWidth="1"/>
    <col min="2057" max="2304" width="9.140625" style="1"/>
    <col min="2305" max="2305" width="16.140625" style="1" customWidth="1"/>
    <col min="2306" max="2306" width="11.7109375" style="1" customWidth="1"/>
    <col min="2307" max="2308" width="11.5703125" style="1" customWidth="1"/>
    <col min="2309" max="2310" width="12.140625" style="1" customWidth="1"/>
    <col min="2311" max="2311" width="11.5703125" style="1" customWidth="1"/>
    <col min="2312" max="2312" width="7.7109375" style="1" customWidth="1"/>
    <col min="2313" max="2560" width="9.140625" style="1"/>
    <col min="2561" max="2561" width="16.140625" style="1" customWidth="1"/>
    <col min="2562" max="2562" width="11.7109375" style="1" customWidth="1"/>
    <col min="2563" max="2564" width="11.5703125" style="1" customWidth="1"/>
    <col min="2565" max="2566" width="12.140625" style="1" customWidth="1"/>
    <col min="2567" max="2567" width="11.5703125" style="1" customWidth="1"/>
    <col min="2568" max="2568" width="7.7109375" style="1" customWidth="1"/>
    <col min="2569" max="2816" width="9.140625" style="1"/>
    <col min="2817" max="2817" width="16.140625" style="1" customWidth="1"/>
    <col min="2818" max="2818" width="11.7109375" style="1" customWidth="1"/>
    <col min="2819" max="2820" width="11.5703125" style="1" customWidth="1"/>
    <col min="2821" max="2822" width="12.140625" style="1" customWidth="1"/>
    <col min="2823" max="2823" width="11.5703125" style="1" customWidth="1"/>
    <col min="2824" max="2824" width="7.7109375" style="1" customWidth="1"/>
    <col min="2825" max="3072" width="9.140625" style="1"/>
    <col min="3073" max="3073" width="16.140625" style="1" customWidth="1"/>
    <col min="3074" max="3074" width="11.7109375" style="1" customWidth="1"/>
    <col min="3075" max="3076" width="11.5703125" style="1" customWidth="1"/>
    <col min="3077" max="3078" width="12.140625" style="1" customWidth="1"/>
    <col min="3079" max="3079" width="11.5703125" style="1" customWidth="1"/>
    <col min="3080" max="3080" width="7.7109375" style="1" customWidth="1"/>
    <col min="3081" max="3328" width="9.140625" style="1"/>
    <col min="3329" max="3329" width="16.140625" style="1" customWidth="1"/>
    <col min="3330" max="3330" width="11.7109375" style="1" customWidth="1"/>
    <col min="3331" max="3332" width="11.5703125" style="1" customWidth="1"/>
    <col min="3333" max="3334" width="12.140625" style="1" customWidth="1"/>
    <col min="3335" max="3335" width="11.5703125" style="1" customWidth="1"/>
    <col min="3336" max="3336" width="7.7109375" style="1" customWidth="1"/>
    <col min="3337" max="3584" width="9.140625" style="1"/>
    <col min="3585" max="3585" width="16.140625" style="1" customWidth="1"/>
    <col min="3586" max="3586" width="11.7109375" style="1" customWidth="1"/>
    <col min="3587" max="3588" width="11.5703125" style="1" customWidth="1"/>
    <col min="3589" max="3590" width="12.140625" style="1" customWidth="1"/>
    <col min="3591" max="3591" width="11.5703125" style="1" customWidth="1"/>
    <col min="3592" max="3592" width="7.7109375" style="1" customWidth="1"/>
    <col min="3593" max="3840" width="9.140625" style="1"/>
    <col min="3841" max="3841" width="16.140625" style="1" customWidth="1"/>
    <col min="3842" max="3842" width="11.7109375" style="1" customWidth="1"/>
    <col min="3843" max="3844" width="11.5703125" style="1" customWidth="1"/>
    <col min="3845" max="3846" width="12.140625" style="1" customWidth="1"/>
    <col min="3847" max="3847" width="11.5703125" style="1" customWidth="1"/>
    <col min="3848" max="3848" width="7.7109375" style="1" customWidth="1"/>
    <col min="3849" max="4096" width="9.140625" style="1"/>
    <col min="4097" max="4097" width="16.140625" style="1" customWidth="1"/>
    <col min="4098" max="4098" width="11.7109375" style="1" customWidth="1"/>
    <col min="4099" max="4100" width="11.5703125" style="1" customWidth="1"/>
    <col min="4101" max="4102" width="12.140625" style="1" customWidth="1"/>
    <col min="4103" max="4103" width="11.5703125" style="1" customWidth="1"/>
    <col min="4104" max="4104" width="7.7109375" style="1" customWidth="1"/>
    <col min="4105" max="4352" width="9.140625" style="1"/>
    <col min="4353" max="4353" width="16.140625" style="1" customWidth="1"/>
    <col min="4354" max="4354" width="11.7109375" style="1" customWidth="1"/>
    <col min="4355" max="4356" width="11.5703125" style="1" customWidth="1"/>
    <col min="4357" max="4358" width="12.140625" style="1" customWidth="1"/>
    <col min="4359" max="4359" width="11.5703125" style="1" customWidth="1"/>
    <col min="4360" max="4360" width="7.7109375" style="1" customWidth="1"/>
    <col min="4361" max="4608" width="9.140625" style="1"/>
    <col min="4609" max="4609" width="16.140625" style="1" customWidth="1"/>
    <col min="4610" max="4610" width="11.7109375" style="1" customWidth="1"/>
    <col min="4611" max="4612" width="11.5703125" style="1" customWidth="1"/>
    <col min="4613" max="4614" width="12.140625" style="1" customWidth="1"/>
    <col min="4615" max="4615" width="11.5703125" style="1" customWidth="1"/>
    <col min="4616" max="4616" width="7.7109375" style="1" customWidth="1"/>
    <col min="4617" max="4864" width="9.140625" style="1"/>
    <col min="4865" max="4865" width="16.140625" style="1" customWidth="1"/>
    <col min="4866" max="4866" width="11.7109375" style="1" customWidth="1"/>
    <col min="4867" max="4868" width="11.5703125" style="1" customWidth="1"/>
    <col min="4869" max="4870" width="12.140625" style="1" customWidth="1"/>
    <col min="4871" max="4871" width="11.5703125" style="1" customWidth="1"/>
    <col min="4872" max="4872" width="7.7109375" style="1" customWidth="1"/>
    <col min="4873" max="5120" width="9.140625" style="1"/>
    <col min="5121" max="5121" width="16.140625" style="1" customWidth="1"/>
    <col min="5122" max="5122" width="11.7109375" style="1" customWidth="1"/>
    <col min="5123" max="5124" width="11.5703125" style="1" customWidth="1"/>
    <col min="5125" max="5126" width="12.140625" style="1" customWidth="1"/>
    <col min="5127" max="5127" width="11.5703125" style="1" customWidth="1"/>
    <col min="5128" max="5128" width="7.7109375" style="1" customWidth="1"/>
    <col min="5129" max="5376" width="9.140625" style="1"/>
    <col min="5377" max="5377" width="16.140625" style="1" customWidth="1"/>
    <col min="5378" max="5378" width="11.7109375" style="1" customWidth="1"/>
    <col min="5379" max="5380" width="11.5703125" style="1" customWidth="1"/>
    <col min="5381" max="5382" width="12.140625" style="1" customWidth="1"/>
    <col min="5383" max="5383" width="11.5703125" style="1" customWidth="1"/>
    <col min="5384" max="5384" width="7.7109375" style="1" customWidth="1"/>
    <col min="5385" max="5632" width="9.140625" style="1"/>
    <col min="5633" max="5633" width="16.140625" style="1" customWidth="1"/>
    <col min="5634" max="5634" width="11.7109375" style="1" customWidth="1"/>
    <col min="5635" max="5636" width="11.5703125" style="1" customWidth="1"/>
    <col min="5637" max="5638" width="12.140625" style="1" customWidth="1"/>
    <col min="5639" max="5639" width="11.5703125" style="1" customWidth="1"/>
    <col min="5640" max="5640" width="7.7109375" style="1" customWidth="1"/>
    <col min="5641" max="5888" width="9.140625" style="1"/>
    <col min="5889" max="5889" width="16.140625" style="1" customWidth="1"/>
    <col min="5890" max="5890" width="11.7109375" style="1" customWidth="1"/>
    <col min="5891" max="5892" width="11.5703125" style="1" customWidth="1"/>
    <col min="5893" max="5894" width="12.140625" style="1" customWidth="1"/>
    <col min="5895" max="5895" width="11.5703125" style="1" customWidth="1"/>
    <col min="5896" max="5896" width="7.7109375" style="1" customWidth="1"/>
    <col min="5897" max="6144" width="9.140625" style="1"/>
    <col min="6145" max="6145" width="16.140625" style="1" customWidth="1"/>
    <col min="6146" max="6146" width="11.7109375" style="1" customWidth="1"/>
    <col min="6147" max="6148" width="11.5703125" style="1" customWidth="1"/>
    <col min="6149" max="6150" width="12.140625" style="1" customWidth="1"/>
    <col min="6151" max="6151" width="11.5703125" style="1" customWidth="1"/>
    <col min="6152" max="6152" width="7.7109375" style="1" customWidth="1"/>
    <col min="6153" max="6400" width="9.140625" style="1"/>
    <col min="6401" max="6401" width="16.140625" style="1" customWidth="1"/>
    <col min="6402" max="6402" width="11.7109375" style="1" customWidth="1"/>
    <col min="6403" max="6404" width="11.5703125" style="1" customWidth="1"/>
    <col min="6405" max="6406" width="12.140625" style="1" customWidth="1"/>
    <col min="6407" max="6407" width="11.5703125" style="1" customWidth="1"/>
    <col min="6408" max="6408" width="7.7109375" style="1" customWidth="1"/>
    <col min="6409" max="6656" width="9.140625" style="1"/>
    <col min="6657" max="6657" width="16.140625" style="1" customWidth="1"/>
    <col min="6658" max="6658" width="11.7109375" style="1" customWidth="1"/>
    <col min="6659" max="6660" width="11.5703125" style="1" customWidth="1"/>
    <col min="6661" max="6662" width="12.140625" style="1" customWidth="1"/>
    <col min="6663" max="6663" width="11.5703125" style="1" customWidth="1"/>
    <col min="6664" max="6664" width="7.7109375" style="1" customWidth="1"/>
    <col min="6665" max="6912" width="9.140625" style="1"/>
    <col min="6913" max="6913" width="16.140625" style="1" customWidth="1"/>
    <col min="6914" max="6914" width="11.7109375" style="1" customWidth="1"/>
    <col min="6915" max="6916" width="11.5703125" style="1" customWidth="1"/>
    <col min="6917" max="6918" width="12.140625" style="1" customWidth="1"/>
    <col min="6919" max="6919" width="11.5703125" style="1" customWidth="1"/>
    <col min="6920" max="6920" width="7.7109375" style="1" customWidth="1"/>
    <col min="6921" max="7168" width="9.140625" style="1"/>
    <col min="7169" max="7169" width="16.140625" style="1" customWidth="1"/>
    <col min="7170" max="7170" width="11.7109375" style="1" customWidth="1"/>
    <col min="7171" max="7172" width="11.5703125" style="1" customWidth="1"/>
    <col min="7173" max="7174" width="12.140625" style="1" customWidth="1"/>
    <col min="7175" max="7175" width="11.5703125" style="1" customWidth="1"/>
    <col min="7176" max="7176" width="7.7109375" style="1" customWidth="1"/>
    <col min="7177" max="7424" width="9.140625" style="1"/>
    <col min="7425" max="7425" width="16.140625" style="1" customWidth="1"/>
    <col min="7426" max="7426" width="11.7109375" style="1" customWidth="1"/>
    <col min="7427" max="7428" width="11.5703125" style="1" customWidth="1"/>
    <col min="7429" max="7430" width="12.140625" style="1" customWidth="1"/>
    <col min="7431" max="7431" width="11.5703125" style="1" customWidth="1"/>
    <col min="7432" max="7432" width="7.7109375" style="1" customWidth="1"/>
    <col min="7433" max="7680" width="9.140625" style="1"/>
    <col min="7681" max="7681" width="16.140625" style="1" customWidth="1"/>
    <col min="7682" max="7682" width="11.7109375" style="1" customWidth="1"/>
    <col min="7683" max="7684" width="11.5703125" style="1" customWidth="1"/>
    <col min="7685" max="7686" width="12.140625" style="1" customWidth="1"/>
    <col min="7687" max="7687" width="11.5703125" style="1" customWidth="1"/>
    <col min="7688" max="7688" width="7.7109375" style="1" customWidth="1"/>
    <col min="7689" max="7936" width="9.140625" style="1"/>
    <col min="7937" max="7937" width="16.140625" style="1" customWidth="1"/>
    <col min="7938" max="7938" width="11.7109375" style="1" customWidth="1"/>
    <col min="7939" max="7940" width="11.5703125" style="1" customWidth="1"/>
    <col min="7941" max="7942" width="12.140625" style="1" customWidth="1"/>
    <col min="7943" max="7943" width="11.5703125" style="1" customWidth="1"/>
    <col min="7944" max="7944" width="7.7109375" style="1" customWidth="1"/>
    <col min="7945" max="8192" width="9.140625" style="1"/>
    <col min="8193" max="8193" width="16.140625" style="1" customWidth="1"/>
    <col min="8194" max="8194" width="11.7109375" style="1" customWidth="1"/>
    <col min="8195" max="8196" width="11.5703125" style="1" customWidth="1"/>
    <col min="8197" max="8198" width="12.140625" style="1" customWidth="1"/>
    <col min="8199" max="8199" width="11.5703125" style="1" customWidth="1"/>
    <col min="8200" max="8200" width="7.7109375" style="1" customWidth="1"/>
    <col min="8201" max="8448" width="9.140625" style="1"/>
    <col min="8449" max="8449" width="16.140625" style="1" customWidth="1"/>
    <col min="8450" max="8450" width="11.7109375" style="1" customWidth="1"/>
    <col min="8451" max="8452" width="11.5703125" style="1" customWidth="1"/>
    <col min="8453" max="8454" width="12.140625" style="1" customWidth="1"/>
    <col min="8455" max="8455" width="11.5703125" style="1" customWidth="1"/>
    <col min="8456" max="8456" width="7.7109375" style="1" customWidth="1"/>
    <col min="8457" max="8704" width="9.140625" style="1"/>
    <col min="8705" max="8705" width="16.140625" style="1" customWidth="1"/>
    <col min="8706" max="8706" width="11.7109375" style="1" customWidth="1"/>
    <col min="8707" max="8708" width="11.5703125" style="1" customWidth="1"/>
    <col min="8709" max="8710" width="12.140625" style="1" customWidth="1"/>
    <col min="8711" max="8711" width="11.5703125" style="1" customWidth="1"/>
    <col min="8712" max="8712" width="7.7109375" style="1" customWidth="1"/>
    <col min="8713" max="8960" width="9.140625" style="1"/>
    <col min="8961" max="8961" width="16.140625" style="1" customWidth="1"/>
    <col min="8962" max="8962" width="11.7109375" style="1" customWidth="1"/>
    <col min="8963" max="8964" width="11.5703125" style="1" customWidth="1"/>
    <col min="8965" max="8966" width="12.140625" style="1" customWidth="1"/>
    <col min="8967" max="8967" width="11.5703125" style="1" customWidth="1"/>
    <col min="8968" max="8968" width="7.7109375" style="1" customWidth="1"/>
    <col min="8969" max="9216" width="9.140625" style="1"/>
    <col min="9217" max="9217" width="16.140625" style="1" customWidth="1"/>
    <col min="9218" max="9218" width="11.7109375" style="1" customWidth="1"/>
    <col min="9219" max="9220" width="11.5703125" style="1" customWidth="1"/>
    <col min="9221" max="9222" width="12.140625" style="1" customWidth="1"/>
    <col min="9223" max="9223" width="11.5703125" style="1" customWidth="1"/>
    <col min="9224" max="9224" width="7.7109375" style="1" customWidth="1"/>
    <col min="9225" max="9472" width="9.140625" style="1"/>
    <col min="9473" max="9473" width="16.140625" style="1" customWidth="1"/>
    <col min="9474" max="9474" width="11.7109375" style="1" customWidth="1"/>
    <col min="9475" max="9476" width="11.5703125" style="1" customWidth="1"/>
    <col min="9477" max="9478" width="12.140625" style="1" customWidth="1"/>
    <col min="9479" max="9479" width="11.5703125" style="1" customWidth="1"/>
    <col min="9480" max="9480" width="7.7109375" style="1" customWidth="1"/>
    <col min="9481" max="9728" width="9.140625" style="1"/>
    <col min="9729" max="9729" width="16.140625" style="1" customWidth="1"/>
    <col min="9730" max="9730" width="11.7109375" style="1" customWidth="1"/>
    <col min="9731" max="9732" width="11.5703125" style="1" customWidth="1"/>
    <col min="9733" max="9734" width="12.140625" style="1" customWidth="1"/>
    <col min="9735" max="9735" width="11.5703125" style="1" customWidth="1"/>
    <col min="9736" max="9736" width="7.7109375" style="1" customWidth="1"/>
    <col min="9737" max="9984" width="9.140625" style="1"/>
    <col min="9985" max="9985" width="16.140625" style="1" customWidth="1"/>
    <col min="9986" max="9986" width="11.7109375" style="1" customWidth="1"/>
    <col min="9987" max="9988" width="11.5703125" style="1" customWidth="1"/>
    <col min="9989" max="9990" width="12.140625" style="1" customWidth="1"/>
    <col min="9991" max="9991" width="11.5703125" style="1" customWidth="1"/>
    <col min="9992" max="9992" width="7.7109375" style="1" customWidth="1"/>
    <col min="9993" max="10240" width="9.140625" style="1"/>
    <col min="10241" max="10241" width="16.140625" style="1" customWidth="1"/>
    <col min="10242" max="10242" width="11.7109375" style="1" customWidth="1"/>
    <col min="10243" max="10244" width="11.5703125" style="1" customWidth="1"/>
    <col min="10245" max="10246" width="12.140625" style="1" customWidth="1"/>
    <col min="10247" max="10247" width="11.5703125" style="1" customWidth="1"/>
    <col min="10248" max="10248" width="7.7109375" style="1" customWidth="1"/>
    <col min="10249" max="10496" width="9.140625" style="1"/>
    <col min="10497" max="10497" width="16.140625" style="1" customWidth="1"/>
    <col min="10498" max="10498" width="11.7109375" style="1" customWidth="1"/>
    <col min="10499" max="10500" width="11.5703125" style="1" customWidth="1"/>
    <col min="10501" max="10502" width="12.140625" style="1" customWidth="1"/>
    <col min="10503" max="10503" width="11.5703125" style="1" customWidth="1"/>
    <col min="10504" max="10504" width="7.7109375" style="1" customWidth="1"/>
    <col min="10505" max="10752" width="9.140625" style="1"/>
    <col min="10753" max="10753" width="16.140625" style="1" customWidth="1"/>
    <col min="10754" max="10754" width="11.7109375" style="1" customWidth="1"/>
    <col min="10755" max="10756" width="11.5703125" style="1" customWidth="1"/>
    <col min="10757" max="10758" width="12.140625" style="1" customWidth="1"/>
    <col min="10759" max="10759" width="11.5703125" style="1" customWidth="1"/>
    <col min="10760" max="10760" width="7.7109375" style="1" customWidth="1"/>
    <col min="10761" max="11008" width="9.140625" style="1"/>
    <col min="11009" max="11009" width="16.140625" style="1" customWidth="1"/>
    <col min="11010" max="11010" width="11.7109375" style="1" customWidth="1"/>
    <col min="11011" max="11012" width="11.5703125" style="1" customWidth="1"/>
    <col min="11013" max="11014" width="12.140625" style="1" customWidth="1"/>
    <col min="11015" max="11015" width="11.5703125" style="1" customWidth="1"/>
    <col min="11016" max="11016" width="7.7109375" style="1" customWidth="1"/>
    <col min="11017" max="11264" width="9.140625" style="1"/>
    <col min="11265" max="11265" width="16.140625" style="1" customWidth="1"/>
    <col min="11266" max="11266" width="11.7109375" style="1" customWidth="1"/>
    <col min="11267" max="11268" width="11.5703125" style="1" customWidth="1"/>
    <col min="11269" max="11270" width="12.140625" style="1" customWidth="1"/>
    <col min="11271" max="11271" width="11.5703125" style="1" customWidth="1"/>
    <col min="11272" max="11272" width="7.7109375" style="1" customWidth="1"/>
    <col min="11273" max="11520" width="9.140625" style="1"/>
    <col min="11521" max="11521" width="16.140625" style="1" customWidth="1"/>
    <col min="11522" max="11522" width="11.7109375" style="1" customWidth="1"/>
    <col min="11523" max="11524" width="11.5703125" style="1" customWidth="1"/>
    <col min="11525" max="11526" width="12.140625" style="1" customWidth="1"/>
    <col min="11527" max="11527" width="11.5703125" style="1" customWidth="1"/>
    <col min="11528" max="11528" width="7.7109375" style="1" customWidth="1"/>
    <col min="11529" max="11776" width="9.140625" style="1"/>
    <col min="11777" max="11777" width="16.140625" style="1" customWidth="1"/>
    <col min="11778" max="11778" width="11.7109375" style="1" customWidth="1"/>
    <col min="11779" max="11780" width="11.5703125" style="1" customWidth="1"/>
    <col min="11781" max="11782" width="12.140625" style="1" customWidth="1"/>
    <col min="11783" max="11783" width="11.5703125" style="1" customWidth="1"/>
    <col min="11784" max="11784" width="7.7109375" style="1" customWidth="1"/>
    <col min="11785" max="12032" width="9.140625" style="1"/>
    <col min="12033" max="12033" width="16.140625" style="1" customWidth="1"/>
    <col min="12034" max="12034" width="11.7109375" style="1" customWidth="1"/>
    <col min="12035" max="12036" width="11.5703125" style="1" customWidth="1"/>
    <col min="12037" max="12038" width="12.140625" style="1" customWidth="1"/>
    <col min="12039" max="12039" width="11.5703125" style="1" customWidth="1"/>
    <col min="12040" max="12040" width="7.7109375" style="1" customWidth="1"/>
    <col min="12041" max="12288" width="9.140625" style="1"/>
    <col min="12289" max="12289" width="16.140625" style="1" customWidth="1"/>
    <col min="12290" max="12290" width="11.7109375" style="1" customWidth="1"/>
    <col min="12291" max="12292" width="11.5703125" style="1" customWidth="1"/>
    <col min="12293" max="12294" width="12.140625" style="1" customWidth="1"/>
    <col min="12295" max="12295" width="11.5703125" style="1" customWidth="1"/>
    <col min="12296" max="12296" width="7.7109375" style="1" customWidth="1"/>
    <col min="12297" max="12544" width="9.140625" style="1"/>
    <col min="12545" max="12545" width="16.140625" style="1" customWidth="1"/>
    <col min="12546" max="12546" width="11.7109375" style="1" customWidth="1"/>
    <col min="12547" max="12548" width="11.5703125" style="1" customWidth="1"/>
    <col min="12549" max="12550" width="12.140625" style="1" customWidth="1"/>
    <col min="12551" max="12551" width="11.5703125" style="1" customWidth="1"/>
    <col min="12552" max="12552" width="7.7109375" style="1" customWidth="1"/>
    <col min="12553" max="12800" width="9.140625" style="1"/>
    <col min="12801" max="12801" width="16.140625" style="1" customWidth="1"/>
    <col min="12802" max="12802" width="11.7109375" style="1" customWidth="1"/>
    <col min="12803" max="12804" width="11.5703125" style="1" customWidth="1"/>
    <col min="12805" max="12806" width="12.140625" style="1" customWidth="1"/>
    <col min="12807" max="12807" width="11.5703125" style="1" customWidth="1"/>
    <col min="12808" max="12808" width="7.7109375" style="1" customWidth="1"/>
    <col min="12809" max="13056" width="9.140625" style="1"/>
    <col min="13057" max="13057" width="16.140625" style="1" customWidth="1"/>
    <col min="13058" max="13058" width="11.7109375" style="1" customWidth="1"/>
    <col min="13059" max="13060" width="11.5703125" style="1" customWidth="1"/>
    <col min="13061" max="13062" width="12.140625" style="1" customWidth="1"/>
    <col min="13063" max="13063" width="11.5703125" style="1" customWidth="1"/>
    <col min="13064" max="13064" width="7.7109375" style="1" customWidth="1"/>
    <col min="13065" max="13312" width="9.140625" style="1"/>
    <col min="13313" max="13313" width="16.140625" style="1" customWidth="1"/>
    <col min="13314" max="13314" width="11.7109375" style="1" customWidth="1"/>
    <col min="13315" max="13316" width="11.5703125" style="1" customWidth="1"/>
    <col min="13317" max="13318" width="12.140625" style="1" customWidth="1"/>
    <col min="13319" max="13319" width="11.5703125" style="1" customWidth="1"/>
    <col min="13320" max="13320" width="7.7109375" style="1" customWidth="1"/>
    <col min="13321" max="13568" width="9.140625" style="1"/>
    <col min="13569" max="13569" width="16.140625" style="1" customWidth="1"/>
    <col min="13570" max="13570" width="11.7109375" style="1" customWidth="1"/>
    <col min="13571" max="13572" width="11.5703125" style="1" customWidth="1"/>
    <col min="13573" max="13574" width="12.140625" style="1" customWidth="1"/>
    <col min="13575" max="13575" width="11.5703125" style="1" customWidth="1"/>
    <col min="13576" max="13576" width="7.7109375" style="1" customWidth="1"/>
    <col min="13577" max="13824" width="9.140625" style="1"/>
    <col min="13825" max="13825" width="16.140625" style="1" customWidth="1"/>
    <col min="13826" max="13826" width="11.7109375" style="1" customWidth="1"/>
    <col min="13827" max="13828" width="11.5703125" style="1" customWidth="1"/>
    <col min="13829" max="13830" width="12.140625" style="1" customWidth="1"/>
    <col min="13831" max="13831" width="11.5703125" style="1" customWidth="1"/>
    <col min="13832" max="13832" width="7.7109375" style="1" customWidth="1"/>
    <col min="13833" max="14080" width="9.140625" style="1"/>
    <col min="14081" max="14081" width="16.140625" style="1" customWidth="1"/>
    <col min="14082" max="14082" width="11.7109375" style="1" customWidth="1"/>
    <col min="14083" max="14084" width="11.5703125" style="1" customWidth="1"/>
    <col min="14085" max="14086" width="12.140625" style="1" customWidth="1"/>
    <col min="14087" max="14087" width="11.5703125" style="1" customWidth="1"/>
    <col min="14088" max="14088" width="7.7109375" style="1" customWidth="1"/>
    <col min="14089" max="14336" width="9.140625" style="1"/>
    <col min="14337" max="14337" width="16.140625" style="1" customWidth="1"/>
    <col min="14338" max="14338" width="11.7109375" style="1" customWidth="1"/>
    <col min="14339" max="14340" width="11.5703125" style="1" customWidth="1"/>
    <col min="14341" max="14342" width="12.140625" style="1" customWidth="1"/>
    <col min="14343" max="14343" width="11.5703125" style="1" customWidth="1"/>
    <col min="14344" max="14344" width="7.7109375" style="1" customWidth="1"/>
    <col min="14345" max="14592" width="9.140625" style="1"/>
    <col min="14593" max="14593" width="16.140625" style="1" customWidth="1"/>
    <col min="14594" max="14594" width="11.7109375" style="1" customWidth="1"/>
    <col min="14595" max="14596" width="11.5703125" style="1" customWidth="1"/>
    <col min="14597" max="14598" width="12.140625" style="1" customWidth="1"/>
    <col min="14599" max="14599" width="11.5703125" style="1" customWidth="1"/>
    <col min="14600" max="14600" width="7.7109375" style="1" customWidth="1"/>
    <col min="14601" max="14848" width="9.140625" style="1"/>
    <col min="14849" max="14849" width="16.140625" style="1" customWidth="1"/>
    <col min="14850" max="14850" width="11.7109375" style="1" customWidth="1"/>
    <col min="14851" max="14852" width="11.5703125" style="1" customWidth="1"/>
    <col min="14853" max="14854" width="12.140625" style="1" customWidth="1"/>
    <col min="14855" max="14855" width="11.5703125" style="1" customWidth="1"/>
    <col min="14856" max="14856" width="7.7109375" style="1" customWidth="1"/>
    <col min="14857" max="15104" width="9.140625" style="1"/>
    <col min="15105" max="15105" width="16.140625" style="1" customWidth="1"/>
    <col min="15106" max="15106" width="11.7109375" style="1" customWidth="1"/>
    <col min="15107" max="15108" width="11.5703125" style="1" customWidth="1"/>
    <col min="15109" max="15110" width="12.140625" style="1" customWidth="1"/>
    <col min="15111" max="15111" width="11.5703125" style="1" customWidth="1"/>
    <col min="15112" max="15112" width="7.7109375" style="1" customWidth="1"/>
    <col min="15113" max="15360" width="9.140625" style="1"/>
    <col min="15361" max="15361" width="16.140625" style="1" customWidth="1"/>
    <col min="15362" max="15362" width="11.7109375" style="1" customWidth="1"/>
    <col min="15363" max="15364" width="11.5703125" style="1" customWidth="1"/>
    <col min="15365" max="15366" width="12.140625" style="1" customWidth="1"/>
    <col min="15367" max="15367" width="11.5703125" style="1" customWidth="1"/>
    <col min="15368" max="15368" width="7.7109375" style="1" customWidth="1"/>
    <col min="15369" max="15616" width="9.140625" style="1"/>
    <col min="15617" max="15617" width="16.140625" style="1" customWidth="1"/>
    <col min="15618" max="15618" width="11.7109375" style="1" customWidth="1"/>
    <col min="15619" max="15620" width="11.5703125" style="1" customWidth="1"/>
    <col min="15621" max="15622" width="12.140625" style="1" customWidth="1"/>
    <col min="15623" max="15623" width="11.5703125" style="1" customWidth="1"/>
    <col min="15624" max="15624" width="7.7109375" style="1" customWidth="1"/>
    <col min="15625" max="15872" width="9.140625" style="1"/>
    <col min="15873" max="15873" width="16.140625" style="1" customWidth="1"/>
    <col min="15874" max="15874" width="11.7109375" style="1" customWidth="1"/>
    <col min="15875" max="15876" width="11.5703125" style="1" customWidth="1"/>
    <col min="15877" max="15878" width="12.140625" style="1" customWidth="1"/>
    <col min="15879" max="15879" width="11.5703125" style="1" customWidth="1"/>
    <col min="15880" max="15880" width="7.7109375" style="1" customWidth="1"/>
    <col min="15881" max="16128" width="9.140625" style="1"/>
    <col min="16129" max="16129" width="16.140625" style="1" customWidth="1"/>
    <col min="16130" max="16130" width="11.7109375" style="1" customWidth="1"/>
    <col min="16131" max="16132" width="11.5703125" style="1" customWidth="1"/>
    <col min="16133" max="16134" width="12.140625" style="1" customWidth="1"/>
    <col min="16135" max="16135" width="11.5703125" style="1" customWidth="1"/>
    <col min="16136" max="16136" width="7.7109375" style="1" customWidth="1"/>
    <col min="16137" max="16384" width="9.140625" style="1"/>
  </cols>
  <sheetData>
    <row r="1" spans="1:7" ht="15" customHeight="1">
      <c r="A1" s="1330" t="s">
        <v>1527</v>
      </c>
      <c r="B1" s="5"/>
      <c r="C1" s="5"/>
      <c r="D1" s="5"/>
      <c r="E1" s="5"/>
      <c r="F1" s="5"/>
      <c r="G1" s="5"/>
    </row>
    <row r="2" spans="1:7" ht="21" customHeight="1">
      <c r="A2" s="1294" t="s">
        <v>1033</v>
      </c>
      <c r="B2" s="2024"/>
      <c r="C2" s="2025"/>
      <c r="D2" s="2025"/>
      <c r="E2" s="1294"/>
      <c r="F2" s="1294"/>
    </row>
    <row r="3" spans="1:7" ht="33" customHeight="1">
      <c r="A3" s="2034" t="s">
        <v>1034</v>
      </c>
      <c r="B3" s="2034"/>
      <c r="C3" s="2034"/>
      <c r="D3" s="2034"/>
      <c r="E3" s="2034"/>
      <c r="F3" s="2034"/>
      <c r="G3" s="2034"/>
    </row>
    <row r="4" spans="1:7" ht="15" customHeight="1">
      <c r="A4" s="2">
        <v>2015</v>
      </c>
      <c r="B4" s="2"/>
      <c r="C4" s="4"/>
      <c r="D4" s="4"/>
      <c r="E4" s="4"/>
      <c r="F4" s="4"/>
      <c r="G4" s="1169" t="s">
        <v>607</v>
      </c>
    </row>
    <row r="5" spans="1:7" ht="15" customHeight="1">
      <c r="A5" s="1990" t="s">
        <v>872</v>
      </c>
      <c r="B5" s="1990" t="s">
        <v>1026</v>
      </c>
      <c r="C5" s="1994" t="s">
        <v>1027</v>
      </c>
      <c r="D5" s="2032"/>
      <c r="E5" s="2032"/>
      <c r="F5" s="2032"/>
      <c r="G5" s="1990" t="s">
        <v>1028</v>
      </c>
    </row>
    <row r="6" spans="1:7" ht="54.75" customHeight="1">
      <c r="A6" s="1991"/>
      <c r="B6" s="2035"/>
      <c r="C6" s="1314" t="s">
        <v>1029</v>
      </c>
      <c r="D6" s="1172" t="s">
        <v>1030</v>
      </c>
      <c r="E6" s="1172" t="s">
        <v>1031</v>
      </c>
      <c r="F6" s="1271" t="s">
        <v>1032</v>
      </c>
      <c r="G6" s="1991"/>
    </row>
    <row r="7" spans="1:7" ht="12.95" customHeight="1">
      <c r="A7" s="5"/>
      <c r="B7" s="5"/>
      <c r="C7" s="5"/>
      <c r="D7" s="5"/>
      <c r="E7" s="5"/>
      <c r="F7" s="5"/>
      <c r="G7" s="5"/>
    </row>
    <row r="8" spans="1:7" s="1178" customFormat="1" ht="12.95" customHeight="1">
      <c r="A8" s="1178" t="s">
        <v>904</v>
      </c>
      <c r="B8" s="1225">
        <v>371360.7118500002</v>
      </c>
      <c r="C8" s="1225">
        <v>214218.80779000011</v>
      </c>
      <c r="D8" s="1225">
        <v>138737.16902000012</v>
      </c>
      <c r="E8" s="1225">
        <v>1911.6065900000035</v>
      </c>
      <c r="F8" s="1225">
        <v>7891.2110399999974</v>
      </c>
      <c r="G8" s="1225">
        <v>346712.0203400001</v>
      </c>
    </row>
    <row r="9" spans="1:7" s="1181" customFormat="1" ht="12.95" customHeight="1">
      <c r="A9" s="1181" t="s">
        <v>905</v>
      </c>
      <c r="B9" s="1225">
        <v>205943.23885999995</v>
      </c>
      <c r="C9" s="1226">
        <v>103844.19921999998</v>
      </c>
      <c r="D9" s="1226">
        <v>91304.127600000036</v>
      </c>
      <c r="E9" s="1226">
        <v>928.19162999999958</v>
      </c>
      <c r="F9" s="1226">
        <v>5049.0699699999977</v>
      </c>
      <c r="G9" s="1225">
        <v>186216.71941999998</v>
      </c>
    </row>
    <row r="10" spans="1:7" s="1178" customFormat="1" ht="12.95" customHeight="1">
      <c r="A10" s="1181" t="s">
        <v>906</v>
      </c>
      <c r="B10" s="1225">
        <v>161549.24618000005</v>
      </c>
      <c r="C10" s="1226">
        <v>109938.14734999997</v>
      </c>
      <c r="D10" s="1226">
        <v>46459.486790000003</v>
      </c>
      <c r="E10" s="1226">
        <v>339.54897999999957</v>
      </c>
      <c r="F10" s="1226">
        <v>2834.0920699999992</v>
      </c>
      <c r="G10" s="1225">
        <v>155269.92664000005</v>
      </c>
    </row>
    <row r="11" spans="1:7" s="1181" customFormat="1" ht="12.95" customHeight="1">
      <c r="A11" s="1181" t="s">
        <v>907</v>
      </c>
      <c r="B11" s="1225">
        <v>2828.5193300000001</v>
      </c>
      <c r="C11" s="1226">
        <v>231.14621000000017</v>
      </c>
      <c r="D11" s="1226">
        <v>139.21115999999995</v>
      </c>
      <c r="E11" s="1226">
        <v>643.86598000000015</v>
      </c>
      <c r="F11" s="1226">
        <v>8</v>
      </c>
      <c r="G11" s="1225">
        <v>4406.8813699999964</v>
      </c>
    </row>
    <row r="12" spans="1:7" s="1181" customFormat="1" ht="12.95" customHeight="1">
      <c r="A12" s="1181" t="s">
        <v>908</v>
      </c>
      <c r="B12" s="1225">
        <v>914.46929999999975</v>
      </c>
      <c r="C12" s="1226">
        <v>109.83899999999998</v>
      </c>
      <c r="D12" s="1226">
        <v>804.58129999999971</v>
      </c>
      <c r="E12" s="1226">
        <v>0</v>
      </c>
      <c r="F12" s="1226">
        <v>4.9000000000000002E-2</v>
      </c>
      <c r="G12" s="1225">
        <v>756.83028000000036</v>
      </c>
    </row>
    <row r="13" spans="1:7" s="1181" customFormat="1" ht="12.95" customHeight="1">
      <c r="A13" s="1181" t="s">
        <v>909</v>
      </c>
      <c r="B13" s="1225">
        <v>125.23818</v>
      </c>
      <c r="C13" s="1226">
        <v>95.476010000000002</v>
      </c>
      <c r="D13" s="1226">
        <v>29.762169999999998</v>
      </c>
      <c r="E13" s="1226">
        <v>0</v>
      </c>
      <c r="F13" s="1226">
        <v>0</v>
      </c>
      <c r="G13" s="1225">
        <v>61.662629999999993</v>
      </c>
    </row>
    <row r="14" spans="1:7" s="1178" customFormat="1" ht="12.95" customHeight="1" thickBot="1">
      <c r="A14" s="1189"/>
      <c r="B14" s="1189"/>
      <c r="C14" s="1292"/>
      <c r="D14" s="1189"/>
      <c r="E14" s="1189"/>
      <c r="F14" s="1189"/>
      <c r="G14" s="1190"/>
    </row>
    <row r="15" spans="1:7" s="1178" customFormat="1" ht="3.75" customHeight="1" thickTop="1">
      <c r="A15" s="1229"/>
      <c r="B15" s="1229"/>
      <c r="C15" s="1293"/>
      <c r="D15" s="1229"/>
      <c r="E15" s="1229"/>
      <c r="F15" s="1229"/>
      <c r="G15" s="1183"/>
    </row>
    <row r="16" spans="1:7" s="1191" customFormat="1" ht="12.95" customHeight="1">
      <c r="A16" s="1217" t="s">
        <v>1035</v>
      </c>
      <c r="B16" s="1217"/>
      <c r="C16" s="1217"/>
      <c r="D16" s="1217"/>
      <c r="E16" s="1217"/>
    </row>
    <row r="17" spans="1:6">
      <c r="A17" s="5"/>
      <c r="B17" s="5"/>
      <c r="C17" s="5"/>
      <c r="D17" s="5"/>
      <c r="E17" s="5"/>
      <c r="F17" s="5"/>
    </row>
    <row r="18" spans="1:6">
      <c r="A18" s="5"/>
      <c r="B18" s="5"/>
      <c r="C18" s="5"/>
      <c r="D18" s="5"/>
      <c r="E18" s="5"/>
      <c r="F18" s="5"/>
    </row>
    <row r="19" spans="1:6">
      <c r="A19" s="5"/>
      <c r="B19" s="5"/>
      <c r="C19" s="5"/>
      <c r="D19" s="5"/>
      <c r="E19" s="5"/>
      <c r="F19" s="5"/>
    </row>
    <row r="20" spans="1:6">
      <c r="A20" s="5"/>
      <c r="B20" s="5"/>
      <c r="C20" s="5"/>
      <c r="D20" s="5"/>
      <c r="E20" s="5"/>
      <c r="F20" s="5"/>
    </row>
    <row r="21" spans="1:6">
      <c r="A21" s="5"/>
      <c r="B21" s="5"/>
      <c r="C21" s="5"/>
      <c r="D21" s="5"/>
      <c r="E21" s="5"/>
      <c r="F21" s="5"/>
    </row>
    <row r="22" spans="1:6">
      <c r="A22" s="5"/>
      <c r="B22" s="5"/>
      <c r="C22" s="5"/>
      <c r="D22" s="5"/>
      <c r="E22" s="5"/>
      <c r="F22" s="5"/>
    </row>
    <row r="23" spans="1:6">
      <c r="A23" s="5"/>
      <c r="B23" s="5"/>
      <c r="C23" s="5"/>
      <c r="D23" s="5"/>
      <c r="E23" s="5"/>
      <c r="F23" s="5"/>
    </row>
    <row r="24" spans="1:6">
      <c r="A24" s="5"/>
      <c r="B24" s="5"/>
      <c r="C24" s="5"/>
      <c r="D24" s="5"/>
      <c r="E24" s="5"/>
      <c r="F24" s="5"/>
    </row>
    <row r="25" spans="1:6">
      <c r="A25" s="5"/>
      <c r="B25" s="5"/>
      <c r="C25" s="5"/>
      <c r="D25" s="5"/>
      <c r="E25" s="5"/>
      <c r="F25" s="5"/>
    </row>
    <row r="26" spans="1:6">
      <c r="A26" s="5"/>
      <c r="B26" s="5"/>
      <c r="C26" s="5"/>
      <c r="D26" s="5"/>
      <c r="E26" s="5"/>
      <c r="F26" s="5"/>
    </row>
    <row r="27" spans="1:6">
      <c r="A27" s="5"/>
      <c r="B27" s="5"/>
      <c r="C27" s="5"/>
      <c r="D27" s="5"/>
      <c r="E27" s="5"/>
      <c r="F27" s="5"/>
    </row>
    <row r="28" spans="1:6">
      <c r="A28" s="5"/>
      <c r="B28" s="5"/>
      <c r="C28" s="5"/>
      <c r="D28" s="5"/>
      <c r="E28" s="5"/>
      <c r="F28" s="5"/>
    </row>
    <row r="29" spans="1:6">
      <c r="A29" s="5"/>
      <c r="B29" s="5"/>
      <c r="C29" s="5"/>
      <c r="D29" s="5"/>
      <c r="E29" s="5"/>
      <c r="F29" s="5"/>
    </row>
    <row r="30" spans="1:6">
      <c r="A30" s="5"/>
      <c r="B30" s="5"/>
      <c r="C30" s="5"/>
      <c r="D30" s="5"/>
      <c r="E30" s="5"/>
      <c r="F30" s="5"/>
    </row>
    <row r="31" spans="1:6">
      <c r="A31" s="5"/>
      <c r="B31" s="5"/>
      <c r="C31" s="5"/>
      <c r="D31" s="5"/>
      <c r="E31" s="5"/>
      <c r="F31" s="5"/>
    </row>
    <row r="32" spans="1:6">
      <c r="A32" s="5"/>
      <c r="B32" s="5"/>
      <c r="C32" s="5"/>
      <c r="D32" s="5"/>
      <c r="E32" s="5"/>
      <c r="F32" s="5"/>
    </row>
    <row r="33" spans="1:6">
      <c r="A33" s="5"/>
      <c r="B33" s="5"/>
      <c r="C33" s="5"/>
      <c r="D33" s="5"/>
      <c r="E33" s="5"/>
      <c r="F33" s="5"/>
    </row>
    <row r="34" spans="1:6">
      <c r="A34" s="5"/>
      <c r="B34" s="5"/>
      <c r="C34" s="5"/>
      <c r="D34" s="5"/>
      <c r="E34" s="5"/>
      <c r="F34" s="5"/>
    </row>
    <row r="35" spans="1:6">
      <c r="A35" s="5"/>
      <c r="B35" s="5"/>
      <c r="C35" s="5"/>
      <c r="D35" s="5"/>
      <c r="E35" s="5"/>
      <c r="F35" s="5"/>
    </row>
    <row r="36" spans="1:6">
      <c r="A36" s="5"/>
      <c r="B36" s="5"/>
      <c r="C36" s="5"/>
      <c r="D36" s="5"/>
      <c r="E36" s="5"/>
      <c r="F36" s="5"/>
    </row>
    <row r="37" spans="1:6">
      <c r="A37" s="5"/>
      <c r="B37" s="5"/>
      <c r="C37" s="5"/>
      <c r="D37" s="5"/>
      <c r="E37" s="5"/>
      <c r="F37" s="5"/>
    </row>
    <row r="38" spans="1:6">
      <c r="A38" s="5"/>
      <c r="B38" s="5"/>
      <c r="C38" s="5"/>
      <c r="D38" s="5"/>
      <c r="E38" s="5"/>
      <c r="F38" s="5"/>
    </row>
    <row r="39" spans="1:6">
      <c r="A39" s="5"/>
      <c r="B39" s="5"/>
      <c r="C39" s="5"/>
      <c r="D39" s="5"/>
      <c r="E39" s="5"/>
      <c r="F39" s="5"/>
    </row>
    <row r="40" spans="1:6">
      <c r="A40" s="5"/>
      <c r="B40" s="5"/>
      <c r="C40" s="5"/>
      <c r="D40" s="5"/>
      <c r="E40" s="5"/>
      <c r="F40" s="5"/>
    </row>
    <row r="41" spans="1:6">
      <c r="A41" s="5"/>
      <c r="B41" s="5"/>
      <c r="C41" s="5"/>
      <c r="D41" s="5"/>
      <c r="E41" s="5"/>
      <c r="F41" s="5"/>
    </row>
    <row r="42" spans="1:6">
      <c r="A42" s="5"/>
      <c r="B42" s="5"/>
      <c r="C42" s="5"/>
      <c r="D42" s="5"/>
      <c r="E42" s="5"/>
      <c r="F42" s="5"/>
    </row>
    <row r="43" spans="1:6">
      <c r="A43" s="5"/>
      <c r="B43" s="5"/>
      <c r="C43" s="5"/>
      <c r="D43" s="5"/>
      <c r="E43" s="5"/>
      <c r="F43" s="5"/>
    </row>
    <row r="44" spans="1:6">
      <c r="A44" s="5"/>
      <c r="B44" s="5"/>
      <c r="C44" s="5"/>
      <c r="D44" s="5"/>
      <c r="E44" s="5"/>
      <c r="F44" s="5"/>
    </row>
    <row r="45" spans="1:6">
      <c r="A45" s="5"/>
      <c r="B45" s="5"/>
      <c r="C45" s="5"/>
      <c r="D45" s="5"/>
      <c r="E45" s="5"/>
      <c r="F45" s="5"/>
    </row>
    <row r="46" spans="1:6">
      <c r="A46" s="5"/>
      <c r="B46" s="5"/>
      <c r="C46" s="5"/>
      <c r="D46" s="5"/>
      <c r="E46" s="5"/>
      <c r="F46" s="5"/>
    </row>
    <row r="47" spans="1:6">
      <c r="A47" s="5"/>
      <c r="B47" s="5"/>
      <c r="C47" s="5"/>
      <c r="D47" s="5"/>
      <c r="E47" s="5"/>
      <c r="F47" s="5"/>
    </row>
    <row r="48" spans="1:6">
      <c r="A48" s="5"/>
      <c r="B48" s="5"/>
      <c r="C48" s="5"/>
      <c r="D48" s="5"/>
      <c r="E48" s="5"/>
      <c r="F48" s="5"/>
    </row>
    <row r="49" spans="1:6">
      <c r="A49" s="5"/>
      <c r="B49" s="5"/>
      <c r="C49" s="5"/>
      <c r="D49" s="5"/>
      <c r="E49" s="5"/>
      <c r="F49" s="5"/>
    </row>
    <row r="50" spans="1:6">
      <c r="A50" s="5"/>
      <c r="B50" s="5"/>
      <c r="C50" s="5"/>
      <c r="D50" s="5"/>
      <c r="E50" s="5"/>
      <c r="F50" s="5"/>
    </row>
    <row r="51" spans="1:6">
      <c r="A51" s="5"/>
      <c r="B51" s="5"/>
      <c r="C51" s="5"/>
      <c r="D51" s="5"/>
      <c r="E51" s="5"/>
      <c r="F51" s="5"/>
    </row>
    <row r="52" spans="1:6">
      <c r="A52" s="5"/>
      <c r="B52" s="5"/>
      <c r="C52" s="5"/>
      <c r="D52" s="5"/>
      <c r="E52" s="5"/>
      <c r="F52" s="5"/>
    </row>
    <row r="53" spans="1:6">
      <c r="A53" s="5"/>
      <c r="B53" s="5"/>
      <c r="C53" s="5"/>
      <c r="D53" s="5"/>
      <c r="E53" s="5"/>
      <c r="F53" s="5"/>
    </row>
    <row r="54" spans="1:6">
      <c r="A54" s="5"/>
      <c r="B54" s="5"/>
      <c r="C54" s="5"/>
      <c r="D54" s="5"/>
      <c r="E54" s="5"/>
      <c r="F54" s="5"/>
    </row>
    <row r="55" spans="1:6">
      <c r="A55" s="5"/>
      <c r="B55" s="5"/>
      <c r="C55" s="5"/>
      <c r="D55" s="5"/>
      <c r="E55" s="5"/>
      <c r="F55" s="5"/>
    </row>
    <row r="56" spans="1:6">
      <c r="A56" s="5"/>
      <c r="B56" s="5"/>
      <c r="C56" s="5"/>
      <c r="D56" s="5"/>
      <c r="E56" s="5"/>
      <c r="F56" s="5"/>
    </row>
    <row r="57" spans="1:6">
      <c r="A57" s="5"/>
      <c r="B57" s="5"/>
      <c r="C57" s="5"/>
      <c r="D57" s="5"/>
      <c r="E57" s="5"/>
      <c r="F57" s="5"/>
    </row>
    <row r="58" spans="1:6">
      <c r="A58" s="5"/>
      <c r="B58" s="5"/>
      <c r="C58" s="5"/>
      <c r="D58" s="5"/>
      <c r="E58" s="5"/>
      <c r="F58" s="5"/>
    </row>
    <row r="59" spans="1:6">
      <c r="A59" s="5"/>
      <c r="B59" s="5"/>
      <c r="C59" s="5"/>
      <c r="D59" s="5"/>
      <c r="E59" s="5"/>
      <c r="F59" s="5"/>
    </row>
    <row r="60" spans="1:6">
      <c r="A60" s="5"/>
      <c r="B60" s="5"/>
      <c r="C60" s="5"/>
      <c r="D60" s="5"/>
      <c r="E60" s="5"/>
      <c r="F60" s="5"/>
    </row>
    <row r="61" spans="1:6">
      <c r="A61" s="5"/>
      <c r="B61" s="5"/>
      <c r="C61" s="5"/>
      <c r="D61" s="5"/>
      <c r="E61" s="5"/>
      <c r="F61" s="5"/>
    </row>
    <row r="62" spans="1:6">
      <c r="A62" s="5"/>
      <c r="B62" s="5"/>
      <c r="C62" s="5"/>
      <c r="D62" s="5"/>
      <c r="E62" s="5"/>
      <c r="F62" s="5"/>
    </row>
    <row r="63" spans="1:6">
      <c r="A63" s="5"/>
      <c r="B63" s="5"/>
      <c r="C63" s="5"/>
      <c r="D63" s="5"/>
      <c r="E63" s="5"/>
      <c r="F63" s="5"/>
    </row>
    <row r="64" spans="1:6">
      <c r="A64" s="5"/>
      <c r="B64" s="5"/>
      <c r="C64" s="5"/>
      <c r="D64" s="5"/>
      <c r="E64" s="5"/>
      <c r="F64" s="5"/>
    </row>
    <row r="65" spans="1:6">
      <c r="A65" s="5"/>
      <c r="B65" s="5"/>
      <c r="C65" s="5"/>
      <c r="D65" s="5"/>
      <c r="E65" s="5"/>
      <c r="F65" s="5"/>
    </row>
    <row r="66" spans="1:6">
      <c r="A66" s="5"/>
      <c r="B66" s="5"/>
      <c r="C66" s="5"/>
      <c r="D66" s="5"/>
      <c r="E66" s="5"/>
      <c r="F66" s="5"/>
    </row>
    <row r="67" spans="1:6">
      <c r="A67" s="5"/>
      <c r="B67" s="5"/>
      <c r="C67" s="5"/>
      <c r="D67" s="5"/>
      <c r="E67" s="5"/>
      <c r="F67" s="5"/>
    </row>
    <row r="68" spans="1:6">
      <c r="A68" s="5"/>
      <c r="B68" s="5"/>
      <c r="C68" s="5"/>
      <c r="D68" s="5"/>
      <c r="E68" s="5"/>
      <c r="F68" s="5"/>
    </row>
    <row r="69" spans="1:6">
      <c r="A69" s="5"/>
      <c r="B69" s="5"/>
      <c r="C69" s="5"/>
      <c r="D69" s="5"/>
      <c r="E69" s="5"/>
      <c r="F69" s="5"/>
    </row>
    <row r="70" spans="1:6">
      <c r="A70" s="5"/>
      <c r="B70" s="5"/>
      <c r="C70" s="5"/>
      <c r="D70" s="5"/>
      <c r="E70" s="5"/>
      <c r="F70" s="5"/>
    </row>
    <row r="71" spans="1:6">
      <c r="A71" s="5"/>
      <c r="B71" s="5"/>
      <c r="C71" s="5"/>
      <c r="D71" s="5"/>
      <c r="E71" s="5"/>
      <c r="F71" s="5"/>
    </row>
    <row r="72" spans="1:6">
      <c r="A72" s="5"/>
      <c r="B72" s="5"/>
      <c r="C72" s="5"/>
      <c r="D72" s="5"/>
      <c r="E72" s="5"/>
      <c r="F72" s="5"/>
    </row>
    <row r="73" spans="1:6">
      <c r="A73" s="5"/>
      <c r="B73" s="5"/>
      <c r="C73" s="5"/>
      <c r="D73" s="5"/>
      <c r="E73" s="5"/>
      <c r="F73" s="5"/>
    </row>
    <row r="74" spans="1:6">
      <c r="A74" s="5"/>
      <c r="B74" s="5"/>
      <c r="C74" s="5"/>
      <c r="D74" s="5"/>
      <c r="E74" s="5"/>
      <c r="F74" s="5"/>
    </row>
    <row r="75" spans="1:6">
      <c r="A75" s="5"/>
      <c r="B75" s="5"/>
      <c r="C75" s="5"/>
      <c r="D75" s="5"/>
      <c r="E75" s="5"/>
      <c r="F75" s="5"/>
    </row>
    <row r="76" spans="1:6">
      <c r="A76" s="5"/>
      <c r="B76" s="5"/>
      <c r="C76" s="5"/>
      <c r="D76" s="5"/>
      <c r="E76" s="5"/>
      <c r="F76" s="5"/>
    </row>
    <row r="77" spans="1:6">
      <c r="A77" s="5"/>
      <c r="B77" s="5"/>
      <c r="C77" s="5"/>
      <c r="D77" s="5"/>
      <c r="E77" s="5"/>
      <c r="F77" s="5"/>
    </row>
    <row r="78" spans="1:6">
      <c r="A78" s="5"/>
      <c r="B78" s="5"/>
      <c r="C78" s="5"/>
      <c r="D78" s="5"/>
      <c r="E78" s="5"/>
      <c r="F78" s="5"/>
    </row>
    <row r="79" spans="1:6">
      <c r="A79" s="5"/>
      <c r="B79" s="5"/>
      <c r="C79" s="5"/>
      <c r="D79" s="5"/>
      <c r="E79" s="5"/>
      <c r="F79" s="5"/>
    </row>
    <row r="80" spans="1:6">
      <c r="A80" s="5"/>
      <c r="B80" s="5"/>
      <c r="C80" s="5"/>
      <c r="D80" s="5"/>
      <c r="E80" s="5"/>
      <c r="F80" s="5"/>
    </row>
    <row r="81" spans="1:6">
      <c r="A81" s="5"/>
      <c r="B81" s="5"/>
      <c r="C81" s="5"/>
      <c r="D81" s="5"/>
      <c r="E81" s="5"/>
      <c r="F81" s="5"/>
    </row>
    <row r="82" spans="1:6">
      <c r="A82" s="5"/>
      <c r="B82" s="5"/>
      <c r="C82" s="5"/>
      <c r="D82" s="5"/>
      <c r="E82" s="5"/>
      <c r="F82" s="5"/>
    </row>
    <row r="83" spans="1:6">
      <c r="A83" s="5"/>
      <c r="B83" s="5"/>
      <c r="C83" s="5"/>
      <c r="D83" s="5"/>
      <c r="E83" s="5"/>
      <c r="F83" s="5"/>
    </row>
    <row r="84" spans="1:6">
      <c r="A84" s="5"/>
      <c r="B84" s="5"/>
      <c r="C84" s="5"/>
      <c r="D84" s="5"/>
      <c r="E84" s="5"/>
      <c r="F84" s="5"/>
    </row>
    <row r="85" spans="1:6">
      <c r="A85" s="5"/>
      <c r="B85" s="5"/>
      <c r="C85" s="5"/>
      <c r="D85" s="5"/>
      <c r="E85" s="5"/>
      <c r="F85" s="5"/>
    </row>
    <row r="86" spans="1:6">
      <c r="A86" s="5"/>
      <c r="B86" s="5"/>
      <c r="C86" s="5"/>
      <c r="D86" s="5"/>
      <c r="E86" s="5"/>
      <c r="F86" s="5"/>
    </row>
  </sheetData>
  <mergeCells count="6">
    <mergeCell ref="B2:D2"/>
    <mergeCell ref="A3:G3"/>
    <mergeCell ref="A5:A6"/>
    <mergeCell ref="B5:B6"/>
    <mergeCell ref="C5:F5"/>
    <mergeCell ref="G5:G6"/>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5.xml><?xml version="1.0" encoding="utf-8"?>
<worksheet xmlns="http://schemas.openxmlformats.org/spreadsheetml/2006/main" xmlns:r="http://schemas.openxmlformats.org/officeDocument/2006/relationships">
  <dimension ref="A1:Q69"/>
  <sheetViews>
    <sheetView workbookViewId="0"/>
  </sheetViews>
  <sheetFormatPr defaultRowHeight="12.75"/>
  <cols>
    <col min="1" max="1" width="36.140625" style="134" customWidth="1"/>
    <col min="2" max="2" width="9.28515625" style="134" customWidth="1"/>
    <col min="3" max="3" width="10" style="134" customWidth="1"/>
    <col min="4" max="4" width="10.42578125" style="134" customWidth="1"/>
    <col min="5" max="5" width="9.5703125" style="134" customWidth="1"/>
    <col min="6" max="6" width="11.5703125" style="134" customWidth="1"/>
    <col min="7" max="7" width="0.28515625" style="1478" customWidth="1"/>
    <col min="8" max="17" width="9.140625" style="1478"/>
    <col min="18" max="16384" width="9.140625" style="134"/>
  </cols>
  <sheetData>
    <row r="1" spans="1:15" ht="15" customHeight="1">
      <c r="A1" s="1715" t="s">
        <v>1527</v>
      </c>
      <c r="B1" s="1476"/>
      <c r="C1" s="1476"/>
      <c r="D1" s="1476"/>
      <c r="E1" s="1476"/>
      <c r="F1" s="1476"/>
      <c r="G1" s="1477"/>
      <c r="H1" s="1476"/>
      <c r="I1" s="1476"/>
      <c r="J1" s="1477"/>
      <c r="K1" s="1477"/>
      <c r="L1" s="1477"/>
      <c r="M1" s="1477"/>
      <c r="N1" s="1477"/>
      <c r="O1" s="1477"/>
    </row>
    <row r="2" spans="1:15" ht="21" customHeight="1">
      <c r="A2" s="1808" t="s">
        <v>1345</v>
      </c>
      <c r="B2" s="1808"/>
      <c r="C2" s="1808"/>
      <c r="D2" s="1808"/>
      <c r="E2" s="1808"/>
      <c r="F2" s="1808"/>
      <c r="H2" s="1479"/>
      <c r="I2" s="1479"/>
    </row>
    <row r="3" spans="1:15" ht="33" customHeight="1">
      <c r="A3" s="2037" t="s">
        <v>1346</v>
      </c>
      <c r="B3" s="2037"/>
      <c r="C3" s="2037"/>
      <c r="D3" s="2037"/>
      <c r="E3" s="2037"/>
      <c r="F3" s="2037"/>
    </row>
    <row r="4" spans="1:15" ht="12" customHeight="1">
      <c r="A4" s="341"/>
      <c r="B4" s="1718"/>
      <c r="C4" s="1020"/>
      <c r="D4" s="1022"/>
      <c r="E4" s="1020"/>
      <c r="F4" s="718" t="s">
        <v>671</v>
      </c>
      <c r="G4" s="1477"/>
    </row>
    <row r="5" spans="1:15">
      <c r="A5" s="2038" t="s">
        <v>1347</v>
      </c>
      <c r="B5" s="2038">
        <v>2015</v>
      </c>
      <c r="C5" s="2038">
        <v>2014</v>
      </c>
      <c r="D5" s="2038">
        <v>2013</v>
      </c>
      <c r="E5" s="1810">
        <v>2012</v>
      </c>
      <c r="F5" s="1810">
        <v>2011</v>
      </c>
    </row>
    <row r="6" spans="1:15" ht="9" customHeight="1">
      <c r="A6" s="1840"/>
      <c r="B6" s="1840"/>
      <c r="C6" s="1840"/>
      <c r="D6" s="1840"/>
      <c r="E6" s="1811"/>
      <c r="F6" s="1863"/>
    </row>
    <row r="7" spans="1:15" ht="9" customHeight="1">
      <c r="A7" s="1840"/>
      <c r="B7" s="1840"/>
      <c r="C7" s="1840"/>
      <c r="D7" s="1840"/>
      <c r="E7" s="1811"/>
      <c r="F7" s="1863"/>
    </row>
    <row r="8" spans="1:15" ht="9" customHeight="1">
      <c r="A8" s="1840"/>
      <c r="B8" s="1840"/>
      <c r="C8" s="1840"/>
      <c r="D8" s="1840"/>
      <c r="E8" s="1811"/>
      <c r="F8" s="1863"/>
    </row>
    <row r="9" spans="1:15" ht="9" customHeight="1">
      <c r="A9" s="1814"/>
      <c r="B9" s="1814"/>
      <c r="C9" s="1814"/>
      <c r="D9" s="1814"/>
      <c r="E9" s="1812"/>
      <c r="F9" s="2039"/>
    </row>
    <row r="10" spans="1:15" ht="12.95" customHeight="1">
      <c r="A10" s="1477"/>
      <c r="B10" s="1480"/>
      <c r="C10" s="1480"/>
      <c r="D10" s="1477"/>
      <c r="E10" s="1477"/>
      <c r="F10" s="1477"/>
      <c r="G10" s="1477"/>
    </row>
    <row r="11" spans="1:15" ht="12.95" customHeight="1">
      <c r="A11" s="1481" t="s">
        <v>1348</v>
      </c>
      <c r="B11" s="1482">
        <v>102</v>
      </c>
      <c r="C11" s="1482">
        <v>36</v>
      </c>
      <c r="D11" s="1482">
        <v>37</v>
      </c>
      <c r="E11" s="1482">
        <f>SUM(E21,E17,E13)</f>
        <v>14</v>
      </c>
      <c r="F11" s="1483">
        <f>SUM(F13+F17+F21)</f>
        <v>26</v>
      </c>
      <c r="G11" s="1484"/>
    </row>
    <row r="12" spans="1:15" ht="12.95" customHeight="1">
      <c r="A12" s="1481"/>
      <c r="B12" s="1485"/>
      <c r="C12" s="1485"/>
      <c r="D12" s="1485"/>
      <c r="E12" s="1485"/>
      <c r="F12" s="1486"/>
      <c r="G12" s="1484"/>
    </row>
    <row r="13" spans="1:15" ht="12.95" customHeight="1">
      <c r="A13" s="1481" t="s">
        <v>1349</v>
      </c>
      <c r="B13" s="1485">
        <v>46</v>
      </c>
      <c r="C13" s="1485">
        <v>24</v>
      </c>
      <c r="D13" s="1485">
        <v>26</v>
      </c>
      <c r="E13" s="1485">
        <f>SUM(E14:E15)</f>
        <v>5</v>
      </c>
      <c r="F13" s="1486">
        <f>SUM(F14:F15)</f>
        <v>19</v>
      </c>
      <c r="G13" s="1487"/>
    </row>
    <row r="14" spans="1:15" ht="12.95" customHeight="1">
      <c r="A14" s="1477" t="s">
        <v>1350</v>
      </c>
      <c r="B14" s="1488">
        <v>28</v>
      </c>
      <c r="C14" s="1488">
        <v>10</v>
      </c>
      <c r="D14" s="1488">
        <v>14</v>
      </c>
      <c r="E14" s="1488">
        <v>5</v>
      </c>
      <c r="F14" s="1489">
        <v>11</v>
      </c>
      <c r="G14" s="1484"/>
    </row>
    <row r="15" spans="1:15" ht="12.95" customHeight="1">
      <c r="A15" s="1477" t="s">
        <v>1351</v>
      </c>
      <c r="B15" s="1490">
        <v>18</v>
      </c>
      <c r="C15" s="1490">
        <v>14</v>
      </c>
      <c r="D15" s="1490">
        <v>12</v>
      </c>
      <c r="E15" s="1490">
        <v>0</v>
      </c>
      <c r="F15" s="1490">
        <v>8</v>
      </c>
      <c r="G15" s="1484"/>
    </row>
    <row r="16" spans="1:15" ht="12.95" customHeight="1">
      <c r="A16" s="1491"/>
      <c r="B16" s="1485"/>
      <c r="C16" s="1485"/>
      <c r="D16" s="1485"/>
      <c r="E16" s="1485"/>
      <c r="F16" s="1486"/>
      <c r="G16" s="1484"/>
    </row>
    <row r="17" spans="1:7" ht="12.95" customHeight="1">
      <c r="A17" s="1481" t="s">
        <v>1352</v>
      </c>
      <c r="B17" s="1492">
        <v>33</v>
      </c>
      <c r="C17" s="1492">
        <v>12</v>
      </c>
      <c r="D17" s="1492">
        <v>5</v>
      </c>
      <c r="E17" s="1492">
        <f>SUM(E18:E19)</f>
        <v>2</v>
      </c>
      <c r="F17" s="1492">
        <f>SUM(F18:F19)</f>
        <v>7</v>
      </c>
      <c r="G17" s="1487"/>
    </row>
    <row r="18" spans="1:7" ht="12.95" customHeight="1">
      <c r="A18" s="1477" t="s">
        <v>1350</v>
      </c>
      <c r="B18" s="1490">
        <v>25</v>
      </c>
      <c r="C18" s="1490">
        <v>9</v>
      </c>
      <c r="D18" s="1490">
        <v>5</v>
      </c>
      <c r="E18" s="1490">
        <v>1</v>
      </c>
      <c r="F18" s="1490">
        <v>6</v>
      </c>
      <c r="G18" s="1493"/>
    </row>
    <row r="19" spans="1:7" ht="12.95" customHeight="1">
      <c r="A19" s="1477" t="s">
        <v>1351</v>
      </c>
      <c r="B19" s="1490">
        <v>8</v>
      </c>
      <c r="C19" s="1490">
        <v>3</v>
      </c>
      <c r="D19" s="1490">
        <v>0</v>
      </c>
      <c r="E19" s="1490">
        <v>1</v>
      </c>
      <c r="F19" s="1490">
        <v>1</v>
      </c>
      <c r="G19" s="1493"/>
    </row>
    <row r="20" spans="1:7" ht="12.95" customHeight="1">
      <c r="A20" s="1481"/>
      <c r="B20" s="1488"/>
      <c r="C20" s="1488"/>
      <c r="D20" s="1488"/>
      <c r="E20" s="1488"/>
      <c r="F20" s="1489">
        <v>0</v>
      </c>
      <c r="G20" s="1493"/>
    </row>
    <row r="21" spans="1:7" ht="12.95" customHeight="1">
      <c r="A21" s="1481" t="s">
        <v>1353</v>
      </c>
      <c r="B21" s="1492">
        <v>23</v>
      </c>
      <c r="C21" s="1492">
        <v>0</v>
      </c>
      <c r="D21" s="1492">
        <v>6</v>
      </c>
      <c r="E21" s="1492">
        <f>SUM(E22:E23)</f>
        <v>7</v>
      </c>
      <c r="F21" s="1492">
        <v>0</v>
      </c>
      <c r="G21" s="1487"/>
    </row>
    <row r="22" spans="1:7" ht="12.95" customHeight="1">
      <c r="A22" s="1477" t="s">
        <v>1350</v>
      </c>
      <c r="B22" s="1490">
        <v>1</v>
      </c>
      <c r="C22" s="1490">
        <v>0</v>
      </c>
      <c r="D22" s="1490">
        <v>0</v>
      </c>
      <c r="E22" s="1490">
        <v>0</v>
      </c>
      <c r="F22" s="1490">
        <v>0</v>
      </c>
      <c r="G22" s="1493"/>
    </row>
    <row r="23" spans="1:7" ht="12.95" customHeight="1">
      <c r="A23" s="1477" t="s">
        <v>1351</v>
      </c>
      <c r="B23" s="1490">
        <v>22</v>
      </c>
      <c r="C23" s="1490">
        <v>0</v>
      </c>
      <c r="D23" s="1490">
        <v>6</v>
      </c>
      <c r="E23" s="1490">
        <v>7</v>
      </c>
      <c r="F23" s="1490">
        <v>0</v>
      </c>
      <c r="G23" s="1477"/>
    </row>
    <row r="24" spans="1:7" ht="12.95" customHeight="1">
      <c r="A24" s="1481"/>
      <c r="B24" s="1485"/>
      <c r="C24" s="1485"/>
      <c r="D24" s="1485"/>
      <c r="E24" s="1485"/>
      <c r="F24" s="1486"/>
      <c r="G24" s="1487"/>
    </row>
    <row r="25" spans="1:7" ht="12.95" customHeight="1">
      <c r="A25" s="1481" t="s">
        <v>1354</v>
      </c>
      <c r="B25" s="1482">
        <v>52</v>
      </c>
      <c r="C25" s="1482">
        <v>27</v>
      </c>
      <c r="D25" s="1482">
        <v>25</v>
      </c>
      <c r="E25" s="1482">
        <f>+E26+E30+E34</f>
        <v>39</v>
      </c>
      <c r="F25" s="1482">
        <f>+F26+F30+F34</f>
        <v>57</v>
      </c>
      <c r="G25" s="1487"/>
    </row>
    <row r="26" spans="1:7" ht="12.95" customHeight="1">
      <c r="A26" s="1481" t="s">
        <v>1349</v>
      </c>
      <c r="B26" s="1485">
        <v>29</v>
      </c>
      <c r="C26" s="1485">
        <v>13</v>
      </c>
      <c r="D26" s="1485">
        <v>15</v>
      </c>
      <c r="E26" s="1485">
        <v>19</v>
      </c>
      <c r="F26" s="1486">
        <v>31</v>
      </c>
      <c r="G26" s="1487"/>
    </row>
    <row r="27" spans="1:7" ht="12.95" customHeight="1">
      <c r="A27" s="1477" t="s">
        <v>1355</v>
      </c>
      <c r="B27" s="1488">
        <v>17</v>
      </c>
      <c r="C27" s="1488">
        <v>6</v>
      </c>
      <c r="D27" s="1488">
        <v>8</v>
      </c>
      <c r="E27" s="1488">
        <v>8</v>
      </c>
      <c r="F27" s="1489">
        <v>19</v>
      </c>
      <c r="G27" s="1484"/>
    </row>
    <row r="28" spans="1:7" ht="12.95" customHeight="1">
      <c r="A28" s="1477" t="s">
        <v>1356</v>
      </c>
      <c r="B28" s="1488">
        <v>12</v>
      </c>
      <c r="C28" s="1488">
        <v>7</v>
      </c>
      <c r="D28" s="1488">
        <v>7</v>
      </c>
      <c r="E28" s="1488">
        <v>11</v>
      </c>
      <c r="F28" s="1489">
        <v>12</v>
      </c>
      <c r="G28" s="1484"/>
    </row>
    <row r="29" spans="1:7" ht="12.95" customHeight="1">
      <c r="A29" s="1491"/>
      <c r="B29" s="1485"/>
      <c r="C29" s="1485"/>
      <c r="D29" s="1485"/>
      <c r="E29" s="1485"/>
      <c r="F29" s="1486"/>
      <c r="G29" s="1484"/>
    </row>
    <row r="30" spans="1:7" ht="12.95" customHeight="1">
      <c r="A30" s="1481" t="s">
        <v>1352</v>
      </c>
      <c r="B30" s="1485">
        <v>17</v>
      </c>
      <c r="C30" s="1485">
        <v>10</v>
      </c>
      <c r="D30" s="1485">
        <v>7</v>
      </c>
      <c r="E30" s="1485">
        <v>9</v>
      </c>
      <c r="F30" s="1486">
        <v>16</v>
      </c>
      <c r="G30" s="1487"/>
    </row>
    <row r="31" spans="1:7" ht="12.95" customHeight="1">
      <c r="A31" s="1477" t="s">
        <v>1355</v>
      </c>
      <c r="B31" s="1488">
        <v>14</v>
      </c>
      <c r="C31" s="1488">
        <v>7</v>
      </c>
      <c r="D31" s="1488">
        <v>6</v>
      </c>
      <c r="E31" s="1488">
        <v>7</v>
      </c>
      <c r="F31" s="1489">
        <v>10</v>
      </c>
      <c r="G31" s="1493"/>
    </row>
    <row r="32" spans="1:7" ht="12.95" customHeight="1">
      <c r="A32" s="1477" t="s">
        <v>1356</v>
      </c>
      <c r="B32" s="1488">
        <v>3</v>
      </c>
      <c r="C32" s="1488">
        <v>3</v>
      </c>
      <c r="D32" s="1488">
        <v>1</v>
      </c>
      <c r="E32" s="1488">
        <v>2</v>
      </c>
      <c r="F32" s="1489">
        <v>6</v>
      </c>
      <c r="G32" s="1493"/>
    </row>
    <row r="33" spans="1:17" ht="12.95" customHeight="1">
      <c r="A33" s="1481"/>
      <c r="B33" s="1488"/>
      <c r="C33" s="1488"/>
      <c r="D33" s="1488"/>
      <c r="E33" s="1488"/>
      <c r="F33" s="1489"/>
      <c r="G33" s="1493"/>
    </row>
    <row r="34" spans="1:17" ht="12.95" customHeight="1">
      <c r="A34" s="1481" t="s">
        <v>1353</v>
      </c>
      <c r="B34" s="1485">
        <v>6</v>
      </c>
      <c r="C34" s="1485">
        <v>4</v>
      </c>
      <c r="D34" s="1485">
        <v>3</v>
      </c>
      <c r="E34" s="1485">
        <f>SUM(E35:E36)</f>
        <v>11</v>
      </c>
      <c r="F34" s="1486">
        <v>10</v>
      </c>
      <c r="G34" s="1487"/>
    </row>
    <row r="35" spans="1:17" ht="12.95" customHeight="1">
      <c r="A35" s="1477" t="s">
        <v>1355</v>
      </c>
      <c r="B35" s="1490">
        <v>0</v>
      </c>
      <c r="C35" s="1490">
        <v>0</v>
      </c>
      <c r="D35" s="1490">
        <v>0</v>
      </c>
      <c r="E35" s="1490">
        <v>0</v>
      </c>
      <c r="F35" s="1490">
        <v>0</v>
      </c>
      <c r="G35" s="1493"/>
    </row>
    <row r="36" spans="1:17" ht="12.95" customHeight="1">
      <c r="A36" s="1477" t="s">
        <v>1356</v>
      </c>
      <c r="B36" s="1488">
        <v>6</v>
      </c>
      <c r="C36" s="1488">
        <v>4</v>
      </c>
      <c r="D36" s="1488">
        <v>3</v>
      </c>
      <c r="E36" s="1488">
        <v>11</v>
      </c>
      <c r="F36" s="1488">
        <v>10</v>
      </c>
      <c r="G36" s="1477"/>
    </row>
    <row r="37" spans="1:17" ht="12.95" customHeight="1">
      <c r="A37" s="1477"/>
      <c r="B37" s="1488"/>
      <c r="C37" s="1488"/>
      <c r="D37" s="1488"/>
      <c r="E37" s="1488"/>
      <c r="F37" s="1488"/>
      <c r="G37" s="1477"/>
    </row>
    <row r="38" spans="1:17" ht="12.95" customHeight="1">
      <c r="A38" s="1481" t="s">
        <v>1357</v>
      </c>
      <c r="B38" s="1485"/>
      <c r="C38" s="1485"/>
      <c r="D38" s="1485"/>
      <c r="E38" s="1485"/>
      <c r="F38" s="1486"/>
      <c r="G38" s="1487"/>
    </row>
    <row r="39" spans="1:17" s="149" customFormat="1" ht="12.95" customHeight="1">
      <c r="A39" s="1481" t="s">
        <v>1349</v>
      </c>
      <c r="B39" s="1485">
        <v>22</v>
      </c>
      <c r="C39" s="1485">
        <v>3</v>
      </c>
      <c r="D39" s="1485">
        <v>7</v>
      </c>
      <c r="E39" s="1485">
        <v>6</v>
      </c>
      <c r="F39" s="1485">
        <v>13</v>
      </c>
      <c r="G39" s="1494"/>
      <c r="H39" s="1495"/>
      <c r="I39" s="1495"/>
      <c r="J39" s="1495"/>
      <c r="K39" s="1495"/>
      <c r="L39" s="1495"/>
      <c r="M39" s="1495"/>
      <c r="N39" s="1495"/>
      <c r="O39" s="1495"/>
      <c r="P39" s="1495"/>
      <c r="Q39" s="1495"/>
    </row>
    <row r="40" spans="1:17" ht="12.95" customHeight="1">
      <c r="A40" s="1477" t="s">
        <v>1355</v>
      </c>
      <c r="B40" s="1488">
        <v>22</v>
      </c>
      <c r="C40" s="1488">
        <v>3</v>
      </c>
      <c r="D40" s="1488">
        <v>7</v>
      </c>
      <c r="E40" s="1488">
        <v>6</v>
      </c>
      <c r="F40" s="1488">
        <v>13</v>
      </c>
      <c r="G40" s="1477"/>
    </row>
    <row r="41" spans="1:17" ht="12.95" customHeight="1">
      <c r="A41" s="1477"/>
      <c r="B41" s="1488"/>
      <c r="C41" s="1488"/>
      <c r="D41" s="1488"/>
      <c r="E41" s="1488"/>
      <c r="F41" s="1488"/>
      <c r="G41" s="1477"/>
    </row>
    <row r="42" spans="1:17" ht="12.95" customHeight="1">
      <c r="A42" s="1481" t="s">
        <v>1358</v>
      </c>
      <c r="B42" s="1482">
        <v>27</v>
      </c>
      <c r="C42" s="1482">
        <v>38</v>
      </c>
      <c r="D42" s="1482">
        <v>34</v>
      </c>
      <c r="E42" s="1482">
        <f>SUM(E43,E47,E51)</f>
        <v>29</v>
      </c>
      <c r="F42" s="1482">
        <f>SUM(F43+F47+F51)</f>
        <v>26</v>
      </c>
      <c r="G42" s="1496"/>
    </row>
    <row r="43" spans="1:17" ht="12.95" customHeight="1">
      <c r="A43" s="1481" t="s">
        <v>1349</v>
      </c>
      <c r="B43" s="1485">
        <v>17</v>
      </c>
      <c r="C43" s="1485">
        <v>26</v>
      </c>
      <c r="D43" s="1485">
        <v>27</v>
      </c>
      <c r="E43" s="1485">
        <v>24</v>
      </c>
      <c r="F43" s="1486">
        <v>16</v>
      </c>
      <c r="G43" s="1487"/>
    </row>
    <row r="44" spans="1:17" ht="12.95" customHeight="1">
      <c r="A44" s="1477" t="s">
        <v>1355</v>
      </c>
      <c r="B44" s="1488">
        <v>17</v>
      </c>
      <c r="C44" s="1488">
        <v>23</v>
      </c>
      <c r="D44" s="1488">
        <v>16</v>
      </c>
      <c r="E44" s="1488">
        <v>21</v>
      </c>
      <c r="F44" s="1488">
        <v>13</v>
      </c>
      <c r="G44" s="1477"/>
    </row>
    <row r="45" spans="1:17" ht="12.95" customHeight="1">
      <c r="A45" s="1477" t="s">
        <v>1356</v>
      </c>
      <c r="B45" s="1022">
        <v>0</v>
      </c>
      <c r="C45" s="1022">
        <v>3</v>
      </c>
      <c r="D45" s="1022">
        <v>11</v>
      </c>
      <c r="E45" s="1022">
        <v>3</v>
      </c>
      <c r="F45" s="1020">
        <v>3</v>
      </c>
      <c r="G45" s="1477"/>
    </row>
    <row r="46" spans="1:17" ht="12.95" customHeight="1">
      <c r="A46" s="1491"/>
      <c r="B46" s="1488"/>
      <c r="C46" s="1488"/>
      <c r="D46" s="1488"/>
      <c r="E46" s="1488"/>
      <c r="F46" s="1488"/>
      <c r="G46" s="1477"/>
    </row>
    <row r="47" spans="1:17" ht="12.95" customHeight="1">
      <c r="A47" s="1481" t="s">
        <v>1352</v>
      </c>
      <c r="B47" s="1485">
        <v>10</v>
      </c>
      <c r="C47" s="1485">
        <v>12</v>
      </c>
      <c r="D47" s="1485">
        <v>6</v>
      </c>
      <c r="E47" s="1485">
        <v>5</v>
      </c>
      <c r="F47" s="1486">
        <v>10</v>
      </c>
      <c r="G47" s="1487"/>
    </row>
    <row r="48" spans="1:17" ht="12.95" customHeight="1">
      <c r="A48" s="1477" t="s">
        <v>1355</v>
      </c>
      <c r="B48" s="1488">
        <v>10</v>
      </c>
      <c r="C48" s="1488">
        <v>12</v>
      </c>
      <c r="D48" s="1488">
        <v>4</v>
      </c>
      <c r="E48" s="1488">
        <v>5</v>
      </c>
      <c r="F48" s="1488">
        <v>6</v>
      </c>
      <c r="G48" s="1477"/>
    </row>
    <row r="49" spans="1:7" ht="12.95" customHeight="1">
      <c r="A49" s="1477" t="s">
        <v>1356</v>
      </c>
      <c r="B49" s="1022">
        <v>0</v>
      </c>
      <c r="C49" s="1022">
        <v>0</v>
      </c>
      <c r="D49" s="1022">
        <v>2</v>
      </c>
      <c r="E49" s="1022">
        <v>0</v>
      </c>
      <c r="F49" s="1020">
        <v>4</v>
      </c>
      <c r="G49" s="1477"/>
    </row>
    <row r="50" spans="1:7" ht="12.95" customHeight="1">
      <c r="A50" s="1481"/>
      <c r="B50" s="1488"/>
      <c r="C50" s="1488"/>
      <c r="D50" s="1488"/>
      <c r="E50" s="1488"/>
      <c r="F50" s="1488"/>
      <c r="G50" s="1477"/>
    </row>
    <row r="51" spans="1:7" ht="12.95" customHeight="1">
      <c r="A51" s="1481" t="s">
        <v>1353</v>
      </c>
      <c r="B51" s="1492">
        <v>0</v>
      </c>
      <c r="C51" s="1492">
        <v>0</v>
      </c>
      <c r="D51" s="1492">
        <v>1</v>
      </c>
      <c r="E51" s="1492">
        <v>0</v>
      </c>
      <c r="F51" s="1497">
        <v>0</v>
      </c>
      <c r="G51" s="1498"/>
    </row>
    <row r="52" spans="1:7" ht="12.95" customHeight="1">
      <c r="A52" s="1477" t="s">
        <v>1355</v>
      </c>
      <c r="B52" s="1490">
        <v>0</v>
      </c>
      <c r="C52" s="1490">
        <v>0</v>
      </c>
      <c r="D52" s="1490">
        <v>0</v>
      </c>
      <c r="E52" s="1490">
        <v>0</v>
      </c>
      <c r="F52" s="1490">
        <v>0</v>
      </c>
      <c r="G52" s="1477"/>
    </row>
    <row r="53" spans="1:7" ht="12.95" customHeight="1">
      <c r="A53" s="1477" t="s">
        <v>1356</v>
      </c>
      <c r="B53" s="1490">
        <v>0</v>
      </c>
      <c r="C53" s="1490">
        <v>0</v>
      </c>
      <c r="D53" s="1490">
        <v>1</v>
      </c>
      <c r="E53" s="1490">
        <v>0</v>
      </c>
      <c r="F53" s="1490">
        <v>0</v>
      </c>
      <c r="G53" s="1493"/>
    </row>
    <row r="54" spans="1:7" ht="12.95" customHeight="1" thickBot="1">
      <c r="A54" s="1499"/>
      <c r="B54" s="1500"/>
      <c r="C54" s="1499"/>
      <c r="D54" s="1499"/>
      <c r="E54" s="1499"/>
      <c r="F54" s="1499"/>
      <c r="G54" s="1477"/>
    </row>
    <row r="55" spans="1:7" ht="3.75" customHeight="1" thickTop="1">
      <c r="A55" s="445"/>
      <c r="B55" s="1052"/>
      <c r="C55" s="445"/>
      <c r="D55" s="445"/>
      <c r="E55" s="445"/>
      <c r="F55" s="445"/>
      <c r="G55" s="1477"/>
    </row>
    <row r="56" spans="1:7" ht="12.95" customHeight="1">
      <c r="A56" s="987" t="s">
        <v>1359</v>
      </c>
      <c r="B56" s="1501"/>
      <c r="C56" s="987"/>
      <c r="D56" s="987"/>
      <c r="E56" s="987"/>
      <c r="F56" s="987"/>
      <c r="G56" s="1477"/>
    </row>
    <row r="57" spans="1:7" ht="12.95" customHeight="1">
      <c r="A57" s="1477" t="s">
        <v>1360</v>
      </c>
      <c r="B57" s="1501"/>
      <c r="C57" s="987"/>
      <c r="D57" s="987"/>
      <c r="E57" s="987"/>
      <c r="F57" s="987"/>
      <c r="G57" s="1477"/>
    </row>
    <row r="58" spans="1:7" ht="26.25" customHeight="1">
      <c r="A58" s="2036" t="s">
        <v>1361</v>
      </c>
      <c r="B58" s="2036"/>
      <c r="C58" s="2036"/>
      <c r="D58" s="2036"/>
      <c r="E58" s="2036"/>
      <c r="F58" s="2036"/>
      <c r="G58" s="2036"/>
    </row>
    <row r="59" spans="1:7" ht="12.95" customHeight="1">
      <c r="A59" s="1481" t="s">
        <v>1362</v>
      </c>
      <c r="B59" s="1477"/>
      <c r="C59" s="1477"/>
      <c r="D59" s="1477"/>
      <c r="E59" s="1477"/>
      <c r="F59" s="1477"/>
      <c r="G59" s="1477"/>
    </row>
    <row r="60" spans="1:7">
      <c r="A60" s="1477"/>
      <c r="B60" s="1477"/>
      <c r="C60" s="1477"/>
      <c r="D60" s="1477"/>
      <c r="E60" s="1477"/>
      <c r="F60" s="1477"/>
      <c r="G60" s="1477"/>
    </row>
    <row r="61" spans="1:7">
      <c r="A61" s="1020"/>
      <c r="B61" s="1477"/>
      <c r="C61" s="1477"/>
      <c r="D61" s="1477"/>
      <c r="E61" s="1477"/>
      <c r="F61" s="1477"/>
      <c r="G61" s="1477"/>
    </row>
    <row r="62" spans="1:7">
      <c r="A62" s="1477"/>
      <c r="B62" s="1477"/>
      <c r="C62" s="1477"/>
      <c r="D62" s="1477"/>
      <c r="E62" s="1477"/>
      <c r="F62" s="1477"/>
      <c r="G62" s="1477"/>
    </row>
    <row r="63" spans="1:7">
      <c r="A63" s="1477"/>
      <c r="B63" s="1477"/>
      <c r="C63" s="1477"/>
      <c r="D63" s="1477"/>
      <c r="E63" s="1477"/>
      <c r="F63" s="1477"/>
      <c r="G63" s="1477"/>
    </row>
    <row r="64" spans="1:7">
      <c r="A64" s="1477"/>
      <c r="B64" s="1477"/>
      <c r="C64" s="1477"/>
      <c r="D64" s="1477"/>
      <c r="E64" s="1477"/>
      <c r="F64" s="1477"/>
      <c r="G64" s="1477"/>
    </row>
    <row r="65" spans="1:7">
      <c r="A65" s="1477"/>
      <c r="B65" s="1477"/>
      <c r="C65" s="1477"/>
      <c r="D65" s="1477"/>
      <c r="E65" s="1477"/>
      <c r="F65" s="1477"/>
      <c r="G65" s="1477"/>
    </row>
    <row r="66" spans="1:7">
      <c r="A66" s="1477"/>
      <c r="B66" s="1477"/>
      <c r="C66" s="1477"/>
      <c r="D66" s="1477"/>
      <c r="E66" s="1477"/>
      <c r="F66" s="1477"/>
      <c r="G66" s="1477"/>
    </row>
    <row r="67" spans="1:7">
      <c r="A67" s="1477"/>
      <c r="B67" s="1477"/>
      <c r="C67" s="1477"/>
      <c r="D67" s="1477"/>
      <c r="E67" s="1477"/>
      <c r="F67" s="1477"/>
      <c r="G67" s="1477"/>
    </row>
    <row r="68" spans="1:7">
      <c r="A68" s="1478"/>
      <c r="B68" s="1478"/>
      <c r="C68" s="1478"/>
      <c r="D68" s="1478"/>
      <c r="E68" s="1478"/>
      <c r="F68" s="1478"/>
    </row>
    <row r="69" spans="1:7">
      <c r="A69" s="1478"/>
      <c r="B69" s="1478"/>
      <c r="C69" s="1478"/>
      <c r="D69" s="1478"/>
      <c r="E69" s="1478"/>
      <c r="F69" s="1478"/>
    </row>
  </sheetData>
  <mergeCells count="9">
    <mergeCell ref="A58:G58"/>
    <mergeCell ref="A2:F2"/>
    <mergeCell ref="A3:F3"/>
    <mergeCell ref="A5:A9"/>
    <mergeCell ref="B5:B9"/>
    <mergeCell ref="C5:C9"/>
    <mergeCell ref="D5:D9"/>
    <mergeCell ref="E5:E9"/>
    <mergeCell ref="F5:F9"/>
  </mergeCells>
  <hyperlinks>
    <hyperlink ref="A1" location="Índice!A1" display="Voltar ao Índice"/>
  </hyperlinks>
  <pageMargins left="0.78740157480314965" right="0.78740157480314965" top="1.1811023622047245" bottom="0.78740157480314965" header="0" footer="0.15748031496062992"/>
  <pageSetup paperSize="9" orientation="portrait" horizontalDpi="1200" verticalDpi="1200" r:id="rId1"/>
  <headerFooter alignWithMargins="0"/>
</worksheet>
</file>

<file path=xl/worksheets/sheet96.xml><?xml version="1.0" encoding="utf-8"?>
<worksheet xmlns="http://schemas.openxmlformats.org/spreadsheetml/2006/main" xmlns:r="http://schemas.openxmlformats.org/officeDocument/2006/relationships">
  <dimension ref="A1:N34"/>
  <sheetViews>
    <sheetView showGridLines="0" workbookViewId="0"/>
  </sheetViews>
  <sheetFormatPr defaultRowHeight="12.75"/>
  <cols>
    <col min="1" max="1" width="20.42578125" style="134" customWidth="1"/>
    <col min="2" max="2" width="8.42578125" style="134" customWidth="1"/>
    <col min="3" max="3" width="8.28515625" style="134" customWidth="1"/>
    <col min="4" max="4" width="9" style="134" customWidth="1"/>
    <col min="5" max="5" width="8.7109375" style="134" customWidth="1"/>
    <col min="6" max="6" width="11.42578125" style="134" customWidth="1"/>
    <col min="7" max="7" width="9.5703125" style="134" customWidth="1"/>
    <col min="8" max="8" width="11" style="134" customWidth="1"/>
    <col min="9" max="9" width="9.140625" style="134"/>
    <col min="10" max="11" width="9.140625" style="1019"/>
    <col min="12" max="12" width="12.85546875" style="1019" customWidth="1"/>
    <col min="13" max="14" width="9.140625" style="1019"/>
    <col min="15" max="16384" width="9.140625" style="134"/>
  </cols>
  <sheetData>
    <row r="1" spans="1:14" s="133" customFormat="1" ht="15" customHeight="1">
      <c r="A1" s="1330" t="s">
        <v>1527</v>
      </c>
      <c r="B1" s="445"/>
      <c r="C1" s="445"/>
      <c r="D1" s="445"/>
      <c r="E1" s="445"/>
      <c r="F1" s="445"/>
      <c r="G1" s="445"/>
      <c r="H1" s="445"/>
      <c r="J1" s="1502"/>
      <c r="K1" s="1502"/>
      <c r="L1" s="1502"/>
      <c r="M1" s="1502"/>
      <c r="N1" s="1502"/>
    </row>
    <row r="2" spans="1:14" s="133" customFormat="1" ht="21" customHeight="1">
      <c r="A2" s="1808" t="s">
        <v>1363</v>
      </c>
      <c r="B2" s="1808"/>
      <c r="C2" s="1808"/>
      <c r="D2" s="1808"/>
      <c r="E2" s="1808"/>
      <c r="F2" s="1808"/>
      <c r="G2" s="1808"/>
      <c r="H2" s="1808"/>
      <c r="J2" s="1502"/>
      <c r="K2" s="1502"/>
      <c r="L2" s="1502"/>
      <c r="M2" s="1502"/>
      <c r="N2" s="1502"/>
    </row>
    <row r="3" spans="1:14" s="133" customFormat="1" ht="33" customHeight="1">
      <c r="A3" s="1809" t="s">
        <v>1364</v>
      </c>
      <c r="B3" s="1809"/>
      <c r="C3" s="1809"/>
      <c r="D3" s="1809"/>
      <c r="E3" s="1809"/>
      <c r="F3" s="1809"/>
      <c r="G3" s="1809"/>
      <c r="H3" s="1809"/>
      <c r="J3" s="1502"/>
      <c r="K3" s="1502"/>
      <c r="L3" s="1502"/>
      <c r="M3" s="1502"/>
      <c r="N3" s="1502"/>
    </row>
    <row r="4" spans="1:14" s="133" customFormat="1" ht="12.95" customHeight="1">
      <c r="A4" s="616">
        <v>2015</v>
      </c>
      <c r="B4" s="616"/>
      <c r="C4" s="616"/>
      <c r="D4" s="616"/>
      <c r="E4" s="1503"/>
      <c r="F4" s="1503"/>
      <c r="G4" s="1503"/>
      <c r="H4" s="1504"/>
      <c r="J4" s="1502"/>
      <c r="K4" s="1502"/>
      <c r="L4" s="1502"/>
      <c r="M4" s="1502"/>
      <c r="N4" s="1502"/>
    </row>
    <row r="5" spans="1:14" s="133" customFormat="1" ht="15" customHeight="1">
      <c r="A5" s="628" t="s">
        <v>1365</v>
      </c>
      <c r="B5" s="1811" t="s">
        <v>1366</v>
      </c>
      <c r="C5" s="1811" t="s">
        <v>1367</v>
      </c>
      <c r="D5" s="1811" t="s">
        <v>1368</v>
      </c>
      <c r="E5" s="1811" t="s">
        <v>1369</v>
      </c>
      <c r="F5" s="2042" t="s">
        <v>1370</v>
      </c>
      <c r="G5" s="2043" t="s">
        <v>1371</v>
      </c>
      <c r="H5" s="2042" t="s">
        <v>1372</v>
      </c>
      <c r="J5" s="1502"/>
      <c r="K5" s="1502"/>
      <c r="L5" s="1502"/>
      <c r="M5" s="1502"/>
      <c r="N5" s="1502"/>
    </row>
    <row r="6" spans="1:14" s="1505" customFormat="1" ht="15" customHeight="1">
      <c r="A6" s="628" t="s">
        <v>1373</v>
      </c>
      <c r="B6" s="2041"/>
      <c r="C6" s="2041"/>
      <c r="D6" s="2041"/>
      <c r="E6" s="2039"/>
      <c r="F6" s="2039"/>
      <c r="G6" s="2041"/>
      <c r="H6" s="2039"/>
      <c r="J6" s="1506"/>
      <c r="K6" s="1506"/>
      <c r="L6" s="1506"/>
      <c r="M6" s="1507"/>
      <c r="N6" s="1506"/>
    </row>
    <row r="7" spans="1:14" s="133" customFormat="1" ht="15" customHeight="1">
      <c r="A7" s="629"/>
      <c r="B7" s="1805" t="s">
        <v>19</v>
      </c>
      <c r="C7" s="1806"/>
      <c r="D7" s="1806"/>
      <c r="E7" s="1806"/>
      <c r="F7" s="1807"/>
      <c r="G7" s="935" t="s">
        <v>186</v>
      </c>
      <c r="H7" s="1508" t="s">
        <v>364</v>
      </c>
      <c r="J7" s="1502"/>
      <c r="K7" s="1502"/>
      <c r="L7" s="1502"/>
      <c r="M7" s="1507"/>
      <c r="N7" s="1507"/>
    </row>
    <row r="8" spans="1:14" s="133" customFormat="1" ht="12.95" customHeight="1">
      <c r="A8" s="1352"/>
      <c r="B8" s="2040"/>
      <c r="C8" s="2040"/>
      <c r="D8" s="2040"/>
      <c r="E8" s="1509"/>
      <c r="F8" s="276"/>
      <c r="G8" s="1510"/>
      <c r="H8" s="1509"/>
      <c r="J8" s="1502"/>
      <c r="K8" s="1502"/>
      <c r="L8" s="1502"/>
      <c r="M8" s="1502"/>
      <c r="N8" s="1502"/>
    </row>
    <row r="9" spans="1:14" s="133" customFormat="1" ht="12.95" customHeight="1">
      <c r="A9" s="675" t="s">
        <v>26</v>
      </c>
      <c r="B9" s="161">
        <f>+B11+B19+B20</f>
        <v>165.00000000001199</v>
      </c>
      <c r="C9" s="161">
        <f>+C11+C19+C20</f>
        <v>546.99999999998283</v>
      </c>
      <c r="D9" s="161">
        <f>+D11+D19+D20</f>
        <v>104462.00000000438</v>
      </c>
      <c r="E9" s="1511">
        <f>+E11+E19+E20</f>
        <v>621770</v>
      </c>
      <c r="F9" s="1511">
        <f>+F11+F19+F20</f>
        <v>14566066</v>
      </c>
      <c r="G9" s="1512">
        <v>12.3</v>
      </c>
      <c r="H9" s="1511">
        <v>75012776</v>
      </c>
      <c r="J9" s="1513"/>
      <c r="K9" s="1513"/>
      <c r="L9" s="1513"/>
      <c r="M9" s="1513"/>
      <c r="N9" s="1514"/>
    </row>
    <row r="10" spans="1:14" s="133" customFormat="1" ht="12.95" customHeight="1">
      <c r="A10" s="674"/>
      <c r="B10" s="1080"/>
      <c r="C10" s="1080"/>
      <c r="D10" s="1080"/>
      <c r="E10" s="941"/>
      <c r="F10" s="941"/>
      <c r="G10" s="1512"/>
      <c r="H10" s="941"/>
      <c r="J10" s="1513"/>
      <c r="K10" s="1513"/>
      <c r="L10" s="1513"/>
      <c r="M10" s="1502"/>
      <c r="N10" s="1514"/>
    </row>
    <row r="11" spans="1:14" s="133" customFormat="1" ht="12.95" customHeight="1">
      <c r="A11" s="675" t="s">
        <v>1374</v>
      </c>
      <c r="B11" s="1082">
        <f>SUM(B13:B17)</f>
        <v>159.00000000001182</v>
      </c>
      <c r="C11" s="1082">
        <f>SUM(C13:C17)</f>
        <v>526.99999999998408</v>
      </c>
      <c r="D11" s="1082">
        <f>SUM(D13:D17)</f>
        <v>100447.00000000426</v>
      </c>
      <c r="E11" s="1059">
        <f>SUM(E13:E17)</f>
        <v>599411</v>
      </c>
      <c r="F11" s="1059">
        <f>SUM(F13:F17)</f>
        <v>14188730</v>
      </c>
      <c r="G11" s="1512">
        <v>12.4</v>
      </c>
      <c r="H11" s="1059">
        <v>73196771</v>
      </c>
      <c r="J11" s="1513"/>
      <c r="K11" s="1513"/>
      <c r="L11" s="1513"/>
      <c r="M11" s="1513"/>
      <c r="N11" s="1514"/>
    </row>
    <row r="12" spans="1:14" s="133" customFormat="1" ht="12.95" customHeight="1">
      <c r="A12" s="674"/>
      <c r="B12" s="1515"/>
      <c r="C12" s="1080"/>
      <c r="D12" s="1080"/>
      <c r="E12" s="1058"/>
      <c r="F12" s="1058"/>
      <c r="G12" s="1058"/>
      <c r="H12" s="1058"/>
      <c r="K12" s="1513"/>
      <c r="L12" s="1513"/>
      <c r="M12" s="1502"/>
      <c r="N12" s="1514"/>
    </row>
    <row r="13" spans="1:14" s="148" customFormat="1" ht="12.95" customHeight="1">
      <c r="A13" s="1044" t="s">
        <v>50</v>
      </c>
      <c r="B13" s="1073">
        <v>44.000000000011063</v>
      </c>
      <c r="C13" s="1073">
        <v>153.00000000003661</v>
      </c>
      <c r="D13" s="1073">
        <v>30081.999999998588</v>
      </c>
      <c r="E13" s="942">
        <v>173306</v>
      </c>
      <c r="F13" s="942">
        <v>4509628</v>
      </c>
      <c r="G13" s="1516">
        <v>13.2</v>
      </c>
      <c r="H13" s="1517">
        <v>22361368</v>
      </c>
      <c r="I13" s="133"/>
      <c r="J13" s="1513"/>
      <c r="K13" s="1513"/>
      <c r="L13" s="1513"/>
      <c r="M13" s="1513"/>
      <c r="N13" s="1514"/>
    </row>
    <row r="14" spans="1:14" s="133" customFormat="1" ht="12.95" customHeight="1">
      <c r="A14" s="1044" t="s">
        <v>51</v>
      </c>
      <c r="B14" s="1073">
        <v>45.00000000000108</v>
      </c>
      <c r="C14" s="1073">
        <v>115.99999999999746</v>
      </c>
      <c r="D14" s="1073">
        <v>22767.999999999789</v>
      </c>
      <c r="E14" s="942">
        <v>105090</v>
      </c>
      <c r="F14" s="942">
        <v>2105073</v>
      </c>
      <c r="G14" s="1516">
        <v>10.199999999999999</v>
      </c>
      <c r="H14" s="1517">
        <v>10739688</v>
      </c>
      <c r="J14" s="1513"/>
      <c r="K14" s="1513"/>
      <c r="L14" s="1513"/>
      <c r="M14" s="1513"/>
      <c r="N14" s="1514"/>
    </row>
    <row r="15" spans="1:14" s="148" customFormat="1" ht="12.95" customHeight="1">
      <c r="A15" s="1044" t="s">
        <v>893</v>
      </c>
      <c r="B15" s="1073">
        <v>35.000000000000192</v>
      </c>
      <c r="C15" s="1073">
        <v>190.99999999994907</v>
      </c>
      <c r="D15" s="1073">
        <v>34637.000000005879</v>
      </c>
      <c r="E15" s="942">
        <v>265937</v>
      </c>
      <c r="F15" s="942">
        <v>6511997</v>
      </c>
      <c r="G15" s="1516">
        <v>13.5</v>
      </c>
      <c r="H15" s="1517">
        <v>34913672</v>
      </c>
      <c r="J15" s="1513"/>
      <c r="K15" s="1513"/>
      <c r="L15" s="1513"/>
      <c r="M15" s="1513"/>
      <c r="N15" s="1514"/>
    </row>
    <row r="16" spans="1:14" s="133" customFormat="1" ht="12.95" customHeight="1">
      <c r="A16" s="1044" t="s">
        <v>423</v>
      </c>
      <c r="B16" s="1073">
        <v>25.999999999999854</v>
      </c>
      <c r="C16" s="1073">
        <v>32.999999999999766</v>
      </c>
      <c r="D16" s="1073">
        <v>7680.0000000000591</v>
      </c>
      <c r="E16" s="942">
        <v>10048</v>
      </c>
      <c r="F16" s="942">
        <v>218821</v>
      </c>
      <c r="G16" s="1516">
        <v>9.4</v>
      </c>
      <c r="H16" s="1517">
        <v>928008</v>
      </c>
      <c r="J16" s="1513"/>
      <c r="K16" s="1513"/>
      <c r="L16" s="1513"/>
      <c r="M16" s="1513"/>
      <c r="N16" s="1514"/>
    </row>
    <row r="17" spans="1:14" s="133" customFormat="1" ht="12.95" customHeight="1">
      <c r="A17" s="1044" t="s">
        <v>424</v>
      </c>
      <c r="B17" s="1073">
        <v>8.9999999999996358</v>
      </c>
      <c r="C17" s="1073">
        <v>34.000000000001151</v>
      </c>
      <c r="D17" s="1073">
        <v>5279.9999999999573</v>
      </c>
      <c r="E17" s="942">
        <v>45030</v>
      </c>
      <c r="F17" s="942">
        <v>843211</v>
      </c>
      <c r="G17" s="1516">
        <v>12.1</v>
      </c>
      <c r="H17" s="1517">
        <v>4254035</v>
      </c>
      <c r="J17" s="1513"/>
      <c r="K17" s="1513"/>
      <c r="L17" s="1513"/>
      <c r="M17" s="1513"/>
      <c r="N17" s="1514"/>
    </row>
    <row r="18" spans="1:14" s="133" customFormat="1" ht="12.95" customHeight="1">
      <c r="A18" s="1044"/>
      <c r="B18" s="1073"/>
      <c r="C18" s="1073"/>
      <c r="D18" s="1073"/>
      <c r="E18" s="942"/>
      <c r="F18" s="942"/>
      <c r="G18" s="1516"/>
      <c r="H18" s="1518"/>
      <c r="K18" s="1513"/>
      <c r="L18" s="1513"/>
      <c r="M18" s="1502"/>
      <c r="N18" s="1514"/>
    </row>
    <row r="19" spans="1:14" s="133" customFormat="1" ht="12.95" customHeight="1">
      <c r="A19" s="1481" t="s">
        <v>1375</v>
      </c>
      <c r="B19" s="1082">
        <v>3.9999999999999956</v>
      </c>
      <c r="C19" s="1082">
        <v>6.9999999999999254</v>
      </c>
      <c r="D19" s="1082">
        <v>1382.9999999999973</v>
      </c>
      <c r="E19" s="1082">
        <v>5707</v>
      </c>
      <c r="F19" s="1082">
        <v>113444</v>
      </c>
      <c r="G19" s="1514">
        <v>10.1</v>
      </c>
      <c r="H19" s="1519">
        <v>531887</v>
      </c>
      <c r="J19" s="1513"/>
      <c r="K19" s="1513"/>
      <c r="L19" s="1513"/>
      <c r="M19" s="1513"/>
      <c r="N19" s="1514"/>
    </row>
    <row r="20" spans="1:14" s="1521" customFormat="1" ht="12.95" customHeight="1">
      <c r="A20" s="1481" t="s">
        <v>1376</v>
      </c>
      <c r="B20" s="1082">
        <v>2.0000000000001843</v>
      </c>
      <c r="C20" s="1082">
        <v>12.999999999998831</v>
      </c>
      <c r="D20" s="1082">
        <v>2632.0000000001228</v>
      </c>
      <c r="E20" s="1520">
        <v>16652</v>
      </c>
      <c r="F20" s="1520">
        <v>263892</v>
      </c>
      <c r="G20" s="1512">
        <v>7.8</v>
      </c>
      <c r="H20" s="1519">
        <v>1284118</v>
      </c>
      <c r="J20" s="1513"/>
      <c r="K20" s="1513"/>
      <c r="L20" s="1513"/>
      <c r="M20" s="1513"/>
      <c r="N20" s="1514"/>
    </row>
    <row r="21" spans="1:14" ht="12.95" customHeight="1" thickBot="1">
      <c r="A21" s="753"/>
      <c r="B21" s="753"/>
      <c r="C21" s="753"/>
      <c r="D21" s="753"/>
      <c r="E21" s="1522"/>
      <c r="F21" s="1522"/>
      <c r="G21" s="1523"/>
      <c r="H21" s="1524"/>
    </row>
    <row r="22" spans="1:14" ht="3.75" customHeight="1" thickTop="1">
      <c r="A22" s="674"/>
      <c r="B22" s="674"/>
      <c r="C22" s="674"/>
      <c r="D22" s="674"/>
      <c r="E22" s="718"/>
      <c r="F22" s="718"/>
      <c r="G22" s="718"/>
      <c r="H22" s="915"/>
    </row>
    <row r="23" spans="1:14" ht="12" customHeight="1">
      <c r="A23" s="1881" t="s">
        <v>1377</v>
      </c>
      <c r="B23" s="1728"/>
      <c r="C23" s="1728"/>
      <c r="D23" s="1728"/>
      <c r="E23" s="1728"/>
      <c r="F23" s="1728"/>
      <c r="G23" s="1728"/>
      <c r="H23" s="1728"/>
    </row>
    <row r="24" spans="1:14" ht="12" customHeight="1">
      <c r="A24" s="1728"/>
      <c r="B24" s="1728"/>
      <c r="C24" s="1728"/>
      <c r="D24" s="1728"/>
      <c r="E24" s="1728"/>
      <c r="F24" s="1728"/>
      <c r="G24" s="1728"/>
      <c r="H24" s="1728"/>
    </row>
    <row r="25" spans="1:14" ht="12.95" customHeight="1">
      <c r="A25" s="674" t="s">
        <v>1378</v>
      </c>
      <c r="B25" s="674"/>
      <c r="C25" s="674"/>
      <c r="D25" s="674"/>
      <c r="E25" s="718"/>
      <c r="F25" s="718"/>
      <c r="G25" s="718"/>
      <c r="H25" s="915"/>
    </row>
    <row r="26" spans="1:14" ht="12" customHeight="1">
      <c r="A26" s="674"/>
      <c r="B26" s="674"/>
      <c r="C26" s="674"/>
      <c r="D26" s="674"/>
      <c r="E26" s="718"/>
      <c r="F26" s="718"/>
      <c r="G26" s="718"/>
      <c r="H26" s="915"/>
    </row>
    <row r="27" spans="1:14" ht="12" customHeight="1">
      <c r="A27" s="674"/>
      <c r="B27" s="674"/>
      <c r="C27" s="674"/>
      <c r="D27" s="674"/>
      <c r="E27" s="718"/>
      <c r="F27" s="718"/>
      <c r="G27" s="718"/>
      <c r="H27" s="915"/>
    </row>
    <row r="28" spans="1:14" ht="12" customHeight="1">
      <c r="A28" s="674"/>
      <c r="B28" s="674"/>
      <c r="C28" s="674"/>
      <c r="D28" s="674"/>
      <c r="E28" s="718"/>
      <c r="F28" s="718"/>
      <c r="G28" s="718"/>
      <c r="H28" s="915"/>
    </row>
    <row r="29" spans="1:14" ht="12" customHeight="1">
      <c r="A29" s="674"/>
      <c r="B29" s="674"/>
      <c r="C29" s="674"/>
      <c r="D29" s="674"/>
      <c r="E29" s="718"/>
      <c r="F29" s="718"/>
      <c r="G29" s="718"/>
      <c r="H29" s="915"/>
    </row>
    <row r="30" spans="1:14" ht="12" customHeight="1">
      <c r="A30" s="674"/>
      <c r="B30" s="674"/>
      <c r="C30" s="674"/>
      <c r="D30" s="674"/>
      <c r="E30" s="718"/>
      <c r="F30" s="718"/>
      <c r="G30" s="718"/>
      <c r="H30" s="915"/>
    </row>
    <row r="31" spans="1:14" ht="12" customHeight="1">
      <c r="A31" s="674"/>
      <c r="B31" s="674"/>
      <c r="C31" s="674"/>
      <c r="D31" s="674"/>
      <c r="E31" s="718"/>
      <c r="F31" s="718"/>
      <c r="G31" s="718"/>
      <c r="H31" s="915"/>
    </row>
    <row r="32" spans="1:14" ht="12" customHeight="1">
      <c r="A32" s="674"/>
      <c r="B32" s="674"/>
      <c r="C32" s="674"/>
      <c r="D32" s="674"/>
      <c r="E32" s="718"/>
      <c r="F32" s="718"/>
      <c r="G32" s="718"/>
      <c r="H32" s="915"/>
    </row>
    <row r="33" spans="1:8" ht="12" customHeight="1">
      <c r="A33" s="674"/>
      <c r="B33" s="674"/>
      <c r="C33" s="674"/>
      <c r="D33" s="674"/>
      <c r="E33" s="718"/>
      <c r="F33" s="718"/>
      <c r="G33" s="718"/>
      <c r="H33" s="915"/>
    </row>
    <row r="34" spans="1:8" ht="12" customHeight="1">
      <c r="A34" s="674"/>
      <c r="B34" s="674"/>
      <c r="C34" s="674"/>
      <c r="D34" s="674"/>
      <c r="E34" s="718"/>
      <c r="F34" s="718"/>
      <c r="G34" s="718"/>
      <c r="H34" s="915"/>
    </row>
  </sheetData>
  <mergeCells count="12">
    <mergeCell ref="B7:F7"/>
    <mergeCell ref="B8:D8"/>
    <mergeCell ref="A23:H24"/>
    <mergeCell ref="A2:H2"/>
    <mergeCell ref="A3:H3"/>
    <mergeCell ref="B5:B6"/>
    <mergeCell ref="C5:C6"/>
    <mergeCell ref="D5:D6"/>
    <mergeCell ref="E5:E6"/>
    <mergeCell ref="F5:F6"/>
    <mergeCell ref="G5:G6"/>
    <mergeCell ref="H5:H6"/>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97.xml><?xml version="1.0" encoding="utf-8"?>
<worksheet xmlns="http://schemas.openxmlformats.org/spreadsheetml/2006/main" xmlns:r="http://schemas.openxmlformats.org/officeDocument/2006/relationships">
  <dimension ref="A1:S116"/>
  <sheetViews>
    <sheetView workbookViewId="0"/>
  </sheetViews>
  <sheetFormatPr defaultColWidth="7.85546875" defaultRowHeight="12.75"/>
  <cols>
    <col min="1" max="1" width="31.5703125" style="134" customWidth="1"/>
    <col min="2" max="3" width="10.7109375" style="134" customWidth="1"/>
    <col min="4" max="4" width="14.42578125" style="134" customWidth="1"/>
    <col min="5" max="5" width="19.140625" style="134" customWidth="1"/>
    <col min="6" max="6" width="10.7109375" style="1567" customWidth="1"/>
    <col min="7" max="7" width="9.140625" style="1567" customWidth="1"/>
    <col min="8" max="8" width="10" style="1567" customWidth="1"/>
    <col min="9" max="9" width="10.7109375" style="1567" customWidth="1"/>
    <col min="10" max="11" width="6.7109375" style="1567" customWidth="1"/>
    <col min="12" max="12" width="7.7109375" style="1567" customWidth="1"/>
    <col min="13" max="13" width="17.7109375" style="1567" customWidth="1"/>
    <col min="14" max="14" width="20.7109375" style="1567" customWidth="1"/>
    <col min="15" max="15" width="17.7109375" style="1567" customWidth="1"/>
    <col min="16" max="16" width="22.7109375" style="1567" customWidth="1"/>
    <col min="17" max="17" width="7.85546875" style="1567" customWidth="1"/>
    <col min="18" max="16384" width="7.85546875" style="134"/>
  </cols>
  <sheetData>
    <row r="1" spans="1:19" s="1502" customFormat="1" ht="15.75" customHeight="1">
      <c r="A1" s="1330" t="s">
        <v>1527</v>
      </c>
      <c r="B1" s="1019"/>
      <c r="C1" s="1019"/>
      <c r="D1" s="1019"/>
      <c r="E1" s="1019"/>
      <c r="F1" s="1020"/>
      <c r="G1" s="1020"/>
      <c r="H1" s="1020"/>
      <c r="I1" s="1020"/>
    </row>
    <row r="2" spans="1:19" s="133" customFormat="1" ht="21" customHeight="1">
      <c r="A2" s="2046" t="s">
        <v>1379</v>
      </c>
      <c r="B2" s="2046"/>
      <c r="C2" s="2046"/>
      <c r="D2" s="2046"/>
      <c r="E2" s="2046"/>
      <c r="F2" s="1525"/>
      <c r="G2" s="1525"/>
      <c r="H2" s="1525"/>
      <c r="I2" s="1525"/>
      <c r="J2" s="1526"/>
      <c r="K2" s="1526"/>
      <c r="L2" s="1526"/>
      <c r="M2" s="1526"/>
      <c r="N2" s="1526"/>
      <c r="O2" s="1526"/>
      <c r="P2" s="1526"/>
      <c r="Q2" s="1526"/>
    </row>
    <row r="3" spans="1:19" s="133" customFormat="1" ht="33" customHeight="1">
      <c r="A3" s="1809" t="s">
        <v>1380</v>
      </c>
      <c r="B3" s="1809"/>
      <c r="C3" s="1809"/>
      <c r="D3" s="1809"/>
      <c r="E3" s="1809"/>
      <c r="F3" s="1525"/>
      <c r="G3" s="1525"/>
      <c r="H3" s="1525"/>
      <c r="I3" s="1525"/>
      <c r="J3" s="1527"/>
      <c r="K3" s="1527"/>
      <c r="L3" s="1527"/>
      <c r="M3" s="1527"/>
      <c r="N3" s="1527"/>
      <c r="O3" s="1527"/>
      <c r="P3" s="1527"/>
      <c r="Q3" s="1527"/>
      <c r="R3" s="445"/>
      <c r="S3" s="445"/>
    </row>
    <row r="4" spans="1:19" s="133" customFormat="1" ht="12.95" customHeight="1">
      <c r="A4" s="616">
        <v>2015</v>
      </c>
      <c r="B4" s="616"/>
      <c r="C4" s="1503"/>
      <c r="D4" s="1503"/>
      <c r="E4" s="1504"/>
      <c r="F4" s="1525"/>
      <c r="G4" s="1525"/>
      <c r="H4" s="1525"/>
      <c r="I4" s="1525"/>
      <c r="J4" s="1526"/>
      <c r="K4" s="1526"/>
      <c r="L4" s="1526"/>
      <c r="M4" s="1526"/>
      <c r="N4" s="1526"/>
      <c r="O4" s="1526"/>
      <c r="P4" s="1526"/>
      <c r="Q4" s="1526"/>
    </row>
    <row r="5" spans="1:19" s="1505" customFormat="1" ht="15" customHeight="1">
      <c r="A5" s="628" t="s">
        <v>1365</v>
      </c>
      <c r="B5" s="628" t="s">
        <v>1381</v>
      </c>
      <c r="C5" s="1811" t="s">
        <v>1369</v>
      </c>
      <c r="D5" s="2042" t="s">
        <v>1370</v>
      </c>
      <c r="E5" s="2042" t="s">
        <v>1372</v>
      </c>
      <c r="F5" s="1525"/>
      <c r="G5" s="1525"/>
      <c r="H5" s="1525"/>
      <c r="I5" s="1525"/>
      <c r="J5" s="1526"/>
      <c r="K5" s="1526"/>
      <c r="L5" s="1526"/>
      <c r="M5" s="1526"/>
      <c r="N5" s="1526"/>
      <c r="O5" s="1526"/>
      <c r="P5" s="1526"/>
      <c r="Q5" s="1528"/>
    </row>
    <row r="6" spans="1:19" s="133" customFormat="1" ht="15" customHeight="1">
      <c r="A6" s="628" t="s">
        <v>1373</v>
      </c>
      <c r="B6" s="630" t="s">
        <v>1382</v>
      </c>
      <c r="C6" s="2039"/>
      <c r="D6" s="2039"/>
      <c r="E6" s="2039"/>
      <c r="F6" s="1529"/>
      <c r="G6" s="1529"/>
      <c r="H6" s="1529"/>
      <c r="I6" s="1529"/>
      <c r="J6" s="1526"/>
      <c r="K6" s="1526"/>
      <c r="L6" s="1526"/>
      <c r="M6" s="1526"/>
      <c r="N6" s="1526"/>
      <c r="O6" s="1526"/>
      <c r="P6" s="1526"/>
      <c r="Q6" s="1526"/>
    </row>
    <row r="7" spans="1:19" s="1533" customFormat="1" ht="15" customHeight="1">
      <c r="A7" s="629"/>
      <c r="B7" s="1805" t="s">
        <v>19</v>
      </c>
      <c r="C7" s="1806"/>
      <c r="D7" s="1807"/>
      <c r="E7" s="1508" t="s">
        <v>1383</v>
      </c>
      <c r="F7" s="1530"/>
      <c r="G7" s="1531"/>
      <c r="H7" s="1531"/>
      <c r="I7" s="1532"/>
      <c r="J7" s="1532"/>
      <c r="K7" s="1532"/>
      <c r="L7" s="1526"/>
      <c r="M7" s="1526"/>
      <c r="N7" s="1526"/>
      <c r="O7" s="1526"/>
      <c r="P7" s="1526"/>
      <c r="Q7" s="1526"/>
    </row>
    <row r="8" spans="1:19" s="1533" customFormat="1" ht="12.95" customHeight="1">
      <c r="A8" s="1534"/>
      <c r="B8" s="1535"/>
      <c r="C8" s="1535"/>
      <c r="D8" s="1535"/>
      <c r="E8" s="1536"/>
      <c r="F8" s="1530"/>
      <c r="G8" s="1531"/>
      <c r="H8" s="1531"/>
      <c r="I8" s="1532"/>
      <c r="J8" s="1532"/>
      <c r="K8" s="1532"/>
      <c r="L8" s="1526"/>
      <c r="M8" s="1526"/>
      <c r="N8" s="1526"/>
      <c r="O8" s="1526"/>
      <c r="P8" s="1526"/>
      <c r="Q8" s="1526"/>
    </row>
    <row r="9" spans="1:19" s="1533" customFormat="1" ht="12.95" customHeight="1">
      <c r="A9" s="1481" t="s">
        <v>9</v>
      </c>
      <c r="B9" s="1537">
        <v>1189</v>
      </c>
      <c r="C9" s="1537">
        <f>+C11+C19+C20+C22</f>
        <v>621770</v>
      </c>
      <c r="D9" s="1538">
        <f>+D11+D19+D20+D22</f>
        <v>14566066</v>
      </c>
      <c r="E9" s="1538">
        <v>75012776</v>
      </c>
      <c r="F9" s="1531"/>
      <c r="G9" s="1531"/>
      <c r="H9" s="1531"/>
      <c r="I9" s="1529"/>
      <c r="J9" s="1526"/>
      <c r="K9" s="1526"/>
      <c r="L9" s="1526"/>
      <c r="M9" s="1526"/>
      <c r="N9" s="1526"/>
      <c r="O9" s="1526"/>
      <c r="P9" s="1526"/>
      <c r="Q9" s="1526"/>
    </row>
    <row r="10" spans="1:19" s="1533" customFormat="1" ht="12.95" customHeight="1">
      <c r="A10" s="1477"/>
      <c r="B10" s="1539"/>
      <c r="C10" s="1539"/>
      <c r="D10" s="1539"/>
      <c r="E10" s="1539"/>
      <c r="F10" s="1540"/>
      <c r="G10" s="1531"/>
      <c r="H10" s="1531"/>
      <c r="I10" s="1532"/>
      <c r="J10" s="1532"/>
      <c r="K10" s="1532"/>
      <c r="L10" s="1526"/>
      <c r="M10" s="1526"/>
      <c r="N10" s="1526"/>
      <c r="O10" s="1526"/>
      <c r="P10" s="1526"/>
      <c r="Q10" s="1526"/>
    </row>
    <row r="11" spans="1:19" s="1521" customFormat="1" ht="12.95" customHeight="1">
      <c r="A11" s="1481" t="s">
        <v>1384</v>
      </c>
      <c r="B11" s="1541">
        <v>458</v>
      </c>
      <c r="C11" s="1542">
        <v>78548</v>
      </c>
      <c r="D11" s="1543">
        <v>1858668</v>
      </c>
      <c r="E11" s="1519">
        <v>9304001</v>
      </c>
      <c r="F11" s="1531"/>
      <c r="G11" s="1531"/>
      <c r="H11" s="1531"/>
      <c r="I11" s="1532"/>
      <c r="J11" s="1532"/>
      <c r="K11" s="1532"/>
      <c r="L11" s="1526"/>
      <c r="M11" s="1526"/>
      <c r="N11" s="1526"/>
      <c r="O11" s="1526"/>
      <c r="P11" s="1526"/>
      <c r="Q11" s="1544"/>
    </row>
    <row r="12" spans="1:19" s="1533" customFormat="1" ht="12.95" customHeight="1">
      <c r="A12" s="1491" t="s">
        <v>1385</v>
      </c>
      <c r="B12" s="1545">
        <v>160</v>
      </c>
      <c r="C12" s="1546">
        <v>27325</v>
      </c>
      <c r="D12" s="1547">
        <v>884284</v>
      </c>
      <c r="E12" s="1548">
        <v>4398210</v>
      </c>
      <c r="F12" s="1531"/>
      <c r="G12" s="1531"/>
      <c r="H12" s="1531"/>
      <c r="I12" s="1532"/>
      <c r="J12" s="1532"/>
      <c r="K12" s="1532"/>
      <c r="L12" s="1526"/>
      <c r="M12" s="1526"/>
      <c r="N12" s="1526"/>
      <c r="O12" s="1526"/>
      <c r="P12" s="1526"/>
      <c r="Q12" s="1526"/>
    </row>
    <row r="13" spans="1:19" s="1521" customFormat="1" ht="12.95" customHeight="1">
      <c r="A13" s="1491" t="s">
        <v>1386</v>
      </c>
      <c r="B13" s="1545">
        <v>21</v>
      </c>
      <c r="C13" s="1546">
        <v>2842</v>
      </c>
      <c r="D13" s="1547">
        <v>43155</v>
      </c>
      <c r="E13" s="1548">
        <v>195868</v>
      </c>
      <c r="F13" s="1531"/>
      <c r="G13" s="1531"/>
      <c r="H13" s="1531"/>
      <c r="I13" s="1532"/>
      <c r="J13" s="1532"/>
      <c r="K13" s="1532"/>
      <c r="L13" s="1526"/>
      <c r="M13" s="1526"/>
      <c r="N13" s="1526"/>
      <c r="O13" s="1526"/>
      <c r="P13" s="1526"/>
      <c r="Q13" s="1544"/>
    </row>
    <row r="14" spans="1:19" s="1533" customFormat="1" ht="12.95" customHeight="1">
      <c r="A14" s="1491" t="s">
        <v>1387</v>
      </c>
      <c r="B14" s="1545">
        <v>80</v>
      </c>
      <c r="C14" s="1546">
        <v>22339</v>
      </c>
      <c r="D14" s="1547">
        <v>403826</v>
      </c>
      <c r="E14" s="1548">
        <v>1981295</v>
      </c>
      <c r="F14" s="1531"/>
      <c r="G14" s="1531"/>
      <c r="H14" s="1531"/>
      <c r="I14" s="1532"/>
      <c r="J14" s="1532"/>
      <c r="K14" s="1532"/>
      <c r="L14" s="1526"/>
      <c r="M14" s="1526"/>
      <c r="N14" s="1526"/>
      <c r="O14" s="1526"/>
      <c r="P14" s="1526"/>
      <c r="Q14" s="1526"/>
    </row>
    <row r="15" spans="1:19" s="1533" customFormat="1" ht="12.95" customHeight="1">
      <c r="A15" s="1491" t="s">
        <v>1388</v>
      </c>
      <c r="B15" s="1545">
        <v>65</v>
      </c>
      <c r="C15" s="1546">
        <v>24060</v>
      </c>
      <c r="D15" s="1547">
        <v>481143</v>
      </c>
      <c r="E15" s="1548">
        <v>2526286</v>
      </c>
      <c r="F15" s="1531"/>
      <c r="G15" s="1531"/>
      <c r="H15" s="1531"/>
      <c r="I15" s="1532"/>
      <c r="J15" s="1532"/>
      <c r="K15" s="1532"/>
      <c r="L15" s="1526"/>
      <c r="M15" s="1526"/>
      <c r="N15" s="1526"/>
      <c r="O15" s="1526"/>
      <c r="P15" s="1526"/>
      <c r="Q15" s="1526"/>
    </row>
    <row r="16" spans="1:19" s="1533" customFormat="1" ht="12.95" customHeight="1">
      <c r="A16" s="1491" t="s">
        <v>1389</v>
      </c>
      <c r="B16" s="1545">
        <v>111</v>
      </c>
      <c r="C16" s="1546">
        <v>1545</v>
      </c>
      <c r="D16" s="1547">
        <v>35192</v>
      </c>
      <c r="E16" s="1548">
        <v>130368</v>
      </c>
      <c r="F16" s="1531"/>
      <c r="G16" s="1531"/>
      <c r="H16" s="1531"/>
      <c r="I16" s="1532"/>
      <c r="J16" s="1532"/>
      <c r="K16" s="1532"/>
      <c r="L16" s="1526"/>
      <c r="M16" s="1526"/>
      <c r="N16" s="1526"/>
      <c r="O16" s="1526"/>
      <c r="P16" s="1526"/>
      <c r="Q16" s="1526"/>
    </row>
    <row r="17" spans="1:17" s="1533" customFormat="1" ht="12.95" customHeight="1">
      <c r="A17" s="1549" t="s">
        <v>1390</v>
      </c>
      <c r="B17" s="1545">
        <v>21</v>
      </c>
      <c r="C17" s="1545">
        <v>437</v>
      </c>
      <c r="D17" s="1550">
        <v>11068</v>
      </c>
      <c r="E17" s="1551">
        <v>71973</v>
      </c>
      <c r="F17" s="1531"/>
      <c r="G17" s="1531"/>
      <c r="H17" s="1531"/>
      <c r="I17" s="1529"/>
      <c r="J17" s="1526"/>
      <c r="K17" s="1526"/>
      <c r="L17" s="1526"/>
      <c r="M17" s="1526"/>
      <c r="N17" s="1526"/>
      <c r="O17" s="1526"/>
      <c r="P17" s="1526"/>
      <c r="Q17" s="1526"/>
    </row>
    <row r="18" spans="1:17" s="1521" customFormat="1" ht="12.95" customHeight="1">
      <c r="A18" s="1552"/>
      <c r="B18" s="1553"/>
      <c r="C18" s="1554"/>
      <c r="D18" s="1554"/>
      <c r="E18" s="1554"/>
      <c r="F18" s="1555"/>
      <c r="G18" s="1555"/>
      <c r="H18" s="1531"/>
      <c r="I18" s="1532"/>
      <c r="J18" s="1532"/>
      <c r="K18" s="1532"/>
      <c r="L18" s="1544"/>
      <c r="M18" s="1544"/>
      <c r="N18" s="1544"/>
      <c r="O18" s="1544"/>
      <c r="P18" s="1544"/>
      <c r="Q18" s="1544"/>
    </row>
    <row r="19" spans="1:17" s="1521" customFormat="1" ht="12.95" customHeight="1">
      <c r="A19" s="1481" t="s">
        <v>1391</v>
      </c>
      <c r="B19" s="1541">
        <v>243</v>
      </c>
      <c r="C19" s="1542">
        <v>351358</v>
      </c>
      <c r="D19" s="1556">
        <v>8608688</v>
      </c>
      <c r="E19" s="1519">
        <v>44535869</v>
      </c>
      <c r="F19" s="1555"/>
      <c r="G19" s="1555"/>
      <c r="H19" s="1531"/>
      <c r="I19" s="1532"/>
      <c r="J19" s="1532"/>
      <c r="K19" s="1532"/>
      <c r="L19" s="1544"/>
      <c r="M19" s="1544"/>
      <c r="N19" s="1544"/>
      <c r="O19" s="1544"/>
      <c r="P19" s="1544"/>
      <c r="Q19" s="1544"/>
    </row>
    <row r="20" spans="1:17" s="1521" customFormat="1" ht="12.95" customHeight="1">
      <c r="A20" s="1481" t="s">
        <v>1392</v>
      </c>
      <c r="B20" s="1557">
        <v>72</v>
      </c>
      <c r="C20" s="1558">
        <v>7855</v>
      </c>
      <c r="D20" s="1543">
        <v>107872</v>
      </c>
      <c r="E20" s="1559">
        <v>534563</v>
      </c>
      <c r="F20" s="1555"/>
      <c r="G20" s="1560"/>
      <c r="H20" s="1531"/>
      <c r="I20" s="1561"/>
      <c r="J20" s="1544"/>
      <c r="K20" s="1544"/>
      <c r="L20" s="1544"/>
      <c r="M20" s="1544"/>
      <c r="N20" s="1544"/>
      <c r="O20" s="1544"/>
      <c r="P20" s="1544"/>
      <c r="Q20" s="1544"/>
    </row>
    <row r="21" spans="1:17" s="1521" customFormat="1" ht="12.95" customHeight="1">
      <c r="A21" s="1481"/>
      <c r="B21" s="1557"/>
      <c r="C21" s="1558"/>
      <c r="D21" s="1562"/>
      <c r="E21" s="1559"/>
      <c r="F21" s="1555"/>
      <c r="G21" s="1555"/>
      <c r="H21" s="1531"/>
      <c r="I21" s="1532"/>
      <c r="J21" s="1532"/>
      <c r="K21" s="1532"/>
      <c r="L21" s="1544"/>
      <c r="M21" s="1544"/>
      <c r="N21" s="1544"/>
      <c r="O21" s="1544"/>
      <c r="P21" s="1544"/>
      <c r="Q21" s="1544"/>
    </row>
    <row r="22" spans="1:17" s="1521" customFormat="1" ht="12.95" customHeight="1">
      <c r="A22" s="1481" t="s">
        <v>1393</v>
      </c>
      <c r="B22" s="1557">
        <v>416</v>
      </c>
      <c r="C22" s="1558">
        <v>184009</v>
      </c>
      <c r="D22" s="1562">
        <v>3990838</v>
      </c>
      <c r="E22" s="1559">
        <v>20638342</v>
      </c>
      <c r="F22" s="1555"/>
      <c r="G22" s="1555"/>
      <c r="H22" s="1531"/>
      <c r="I22" s="1532"/>
      <c r="J22" s="1532"/>
      <c r="K22" s="1532"/>
      <c r="L22" s="1544"/>
      <c r="M22" s="1544"/>
      <c r="N22" s="1544"/>
      <c r="O22" s="1544"/>
      <c r="P22" s="1544"/>
      <c r="Q22" s="1544"/>
    </row>
    <row r="23" spans="1:17" s="1521" customFormat="1" ht="12.95" customHeight="1">
      <c r="A23" s="1477" t="s">
        <v>1394</v>
      </c>
      <c r="B23" s="1563">
        <v>217</v>
      </c>
      <c r="C23" s="1564">
        <v>44254</v>
      </c>
      <c r="D23" s="1565">
        <v>777463</v>
      </c>
      <c r="E23" s="1566">
        <v>3731737</v>
      </c>
      <c r="F23" s="1555"/>
      <c r="G23" s="1555"/>
      <c r="H23" s="1531"/>
      <c r="I23" s="1532"/>
      <c r="J23" s="1532"/>
      <c r="K23" s="1532"/>
      <c r="L23" s="1544"/>
      <c r="M23" s="1544"/>
      <c r="N23" s="1544"/>
      <c r="O23" s="1544"/>
      <c r="P23" s="1544"/>
      <c r="Q23" s="1544"/>
    </row>
    <row r="24" spans="1:17" s="1478" customFormat="1" ht="12.95" customHeight="1">
      <c r="A24" s="1477" t="s">
        <v>1395</v>
      </c>
      <c r="B24" s="1563">
        <v>75</v>
      </c>
      <c r="C24" s="1564">
        <v>60852</v>
      </c>
      <c r="D24" s="1565">
        <v>1322568</v>
      </c>
      <c r="E24" s="1566">
        <v>7040535</v>
      </c>
      <c r="F24" s="1529"/>
      <c r="G24" s="1529"/>
      <c r="H24" s="1531"/>
      <c r="I24" s="1529"/>
      <c r="J24" s="1567"/>
      <c r="K24" s="1567"/>
      <c r="L24" s="1567"/>
      <c r="M24" s="1567"/>
      <c r="N24" s="1567"/>
      <c r="O24" s="1567"/>
      <c r="P24" s="1567"/>
      <c r="Q24" s="1567"/>
    </row>
    <row r="25" spans="1:17" s="1478" customFormat="1" ht="12.95" customHeight="1" thickBot="1">
      <c r="A25" s="1568"/>
      <c r="B25" s="1499"/>
      <c r="C25" s="1569"/>
      <c r="D25" s="1569"/>
      <c r="E25" s="1570"/>
      <c r="F25" s="1529"/>
      <c r="G25" s="1529"/>
      <c r="H25" s="1529"/>
      <c r="I25" s="1529"/>
      <c r="J25" s="1567"/>
      <c r="K25" s="1567"/>
      <c r="L25" s="1567"/>
      <c r="M25" s="1567"/>
      <c r="N25" s="1567"/>
      <c r="O25" s="1567"/>
      <c r="P25" s="1567"/>
      <c r="Q25" s="1567"/>
    </row>
    <row r="26" spans="1:17" s="1478" customFormat="1" ht="3.75" customHeight="1" thickTop="1">
      <c r="A26" s="1477"/>
      <c r="B26" s="1477"/>
      <c r="C26" s="1493"/>
      <c r="D26" s="1493"/>
      <c r="E26" s="1571"/>
      <c r="F26" s="1572"/>
      <c r="G26" s="1572"/>
      <c r="H26" s="1529"/>
      <c r="I26" s="1529"/>
      <c r="J26" s="1567"/>
      <c r="K26" s="1567"/>
      <c r="L26" s="1567"/>
      <c r="M26" s="1567"/>
      <c r="N26" s="1567"/>
      <c r="O26" s="1567"/>
      <c r="P26" s="1567"/>
      <c r="Q26" s="1567"/>
    </row>
    <row r="27" spans="1:17" s="1478" customFormat="1" ht="12" customHeight="1">
      <c r="A27" s="2044" t="s">
        <v>1377</v>
      </c>
      <c r="B27" s="2045"/>
      <c r="C27" s="2045"/>
      <c r="D27" s="2045"/>
      <c r="E27" s="2045"/>
      <c r="F27" s="1573"/>
      <c r="G27" s="1573"/>
      <c r="H27" s="1573"/>
      <c r="I27" s="1020"/>
      <c r="J27" s="1019"/>
      <c r="K27" s="1567"/>
      <c r="L27" s="1567"/>
      <c r="M27" s="1567"/>
      <c r="N27" s="1567"/>
      <c r="O27" s="1567"/>
      <c r="P27" s="1567"/>
      <c r="Q27" s="1567"/>
    </row>
    <row r="28" spans="1:17" s="1574" customFormat="1" ht="12" customHeight="1">
      <c r="A28" s="2045"/>
      <c r="B28" s="2045"/>
      <c r="C28" s="2045"/>
      <c r="D28" s="2045"/>
      <c r="E28" s="2045"/>
      <c r="F28" s="1573"/>
      <c r="G28" s="1573"/>
      <c r="H28" s="1573"/>
      <c r="I28" s="1020"/>
      <c r="J28" s="1019"/>
    </row>
    <row r="29" spans="1:17" ht="12.95" customHeight="1">
      <c r="A29" s="1020" t="s">
        <v>1378</v>
      </c>
      <c r="B29" s="1020"/>
      <c r="C29" s="1020"/>
      <c r="D29" s="1020"/>
      <c r="E29" s="1022"/>
      <c r="F29" s="1022"/>
      <c r="G29" s="1022"/>
      <c r="H29" s="1575"/>
      <c r="I29" s="1019"/>
      <c r="J29" s="1019"/>
      <c r="K29" s="1019"/>
      <c r="L29" s="1019"/>
      <c r="M29" s="1019"/>
      <c r="N29" s="1019"/>
      <c r="O29" s="134"/>
      <c r="P29" s="134"/>
      <c r="Q29" s="134"/>
    </row>
    <row r="30" spans="1:17" s="1574" customFormat="1" ht="12" customHeight="1">
      <c r="A30" s="1020"/>
      <c r="B30" s="1020"/>
      <c r="C30" s="1022"/>
      <c r="D30" s="1022"/>
      <c r="E30" s="1575"/>
      <c r="F30" s="1020"/>
      <c r="G30" s="1020"/>
      <c r="H30" s="1020"/>
      <c r="I30" s="1020"/>
      <c r="J30" s="1019"/>
    </row>
    <row r="31" spans="1:17" s="1574" customFormat="1" ht="12" customHeight="1">
      <c r="A31" s="1020"/>
      <c r="B31" s="1020"/>
      <c r="C31" s="1022"/>
      <c r="D31" s="1022"/>
      <c r="E31" s="1575"/>
      <c r="F31" s="1020"/>
      <c r="G31" s="1020"/>
      <c r="H31" s="1020"/>
      <c r="I31" s="1020"/>
      <c r="J31" s="1019"/>
    </row>
    <row r="32" spans="1:17" s="1574" customFormat="1" ht="12" customHeight="1">
      <c r="A32" s="1576"/>
      <c r="B32" s="1576"/>
      <c r="C32" s="1577"/>
      <c r="D32" s="1577"/>
      <c r="E32" s="1578"/>
      <c r="F32" s="1576"/>
      <c r="G32" s="1576"/>
      <c r="H32" s="1576"/>
      <c r="I32" s="1576"/>
    </row>
    <row r="33" spans="1:9" s="1574" customFormat="1" ht="12" customHeight="1">
      <c r="A33" s="1576"/>
      <c r="B33" s="1576"/>
      <c r="C33" s="1577"/>
      <c r="D33" s="1577"/>
      <c r="E33" s="1578"/>
      <c r="F33" s="1576"/>
      <c r="G33" s="1576"/>
      <c r="H33" s="1576"/>
      <c r="I33" s="1576"/>
    </row>
    <row r="34" spans="1:9" s="1574" customFormat="1" ht="12" customHeight="1">
      <c r="A34" s="1576"/>
      <c r="B34" s="1576"/>
      <c r="C34" s="1577"/>
      <c r="D34" s="1577"/>
      <c r="E34" s="1578"/>
      <c r="F34" s="1576"/>
      <c r="G34" s="1576"/>
      <c r="H34" s="1576"/>
      <c r="I34" s="1576"/>
    </row>
    <row r="35" spans="1:9" s="1574" customFormat="1" ht="12" customHeight="1">
      <c r="A35" s="1576"/>
      <c r="B35" s="1576"/>
      <c r="C35" s="1577"/>
      <c r="D35" s="1577"/>
      <c r="E35" s="1578"/>
      <c r="F35" s="1576"/>
      <c r="G35" s="1576"/>
      <c r="H35" s="1576"/>
      <c r="I35" s="1576"/>
    </row>
    <row r="36" spans="1:9" s="1574" customFormat="1" ht="12" customHeight="1">
      <c r="A36" s="1576"/>
      <c r="B36" s="1576"/>
      <c r="C36" s="1577"/>
      <c r="D36" s="1577"/>
      <c r="E36" s="1578"/>
      <c r="F36" s="1576"/>
      <c r="G36" s="1576"/>
      <c r="H36" s="1576"/>
      <c r="I36" s="1576"/>
    </row>
    <row r="37" spans="1:9" s="1574" customFormat="1">
      <c r="A37" s="1576"/>
      <c r="B37" s="1576"/>
      <c r="C37" s="1577"/>
      <c r="D37" s="1577"/>
      <c r="E37" s="1578"/>
    </row>
    <row r="38" spans="1:9" s="1574" customFormat="1"/>
    <row r="39" spans="1:9" s="1574" customFormat="1"/>
    <row r="40" spans="1:9" s="1574" customFormat="1"/>
    <row r="41" spans="1:9" s="1574" customFormat="1"/>
    <row r="42" spans="1:9" s="1574" customFormat="1"/>
    <row r="43" spans="1:9" s="1574" customFormat="1"/>
    <row r="44" spans="1:9" s="1574" customFormat="1"/>
    <row r="45" spans="1:9" s="1574" customFormat="1"/>
    <row r="46" spans="1:9" s="1574" customFormat="1"/>
    <row r="47" spans="1:9" s="1574" customFormat="1"/>
    <row r="48" spans="1:9" s="1574" customFormat="1"/>
    <row r="49" s="1574" customFormat="1"/>
    <row r="50" s="1574" customFormat="1"/>
    <row r="51" s="1574" customFormat="1"/>
    <row r="52" s="1574" customFormat="1"/>
    <row r="53" s="1574" customFormat="1"/>
    <row r="54" s="1574" customFormat="1"/>
    <row r="55" s="1574" customFormat="1"/>
    <row r="56" s="1574" customFormat="1"/>
    <row r="57" s="1574" customFormat="1"/>
    <row r="58" s="1574" customFormat="1"/>
    <row r="59" s="1574" customFormat="1"/>
    <row r="60" s="1574" customFormat="1"/>
    <row r="61" s="1574" customFormat="1"/>
    <row r="62" s="1574" customFormat="1"/>
    <row r="63" s="1574" customFormat="1"/>
    <row r="64" s="1574" customFormat="1"/>
    <row r="65" s="1574" customFormat="1"/>
    <row r="66" s="1574" customFormat="1"/>
    <row r="67" s="1574" customFormat="1"/>
    <row r="68" s="1574" customFormat="1"/>
    <row r="69" s="1574" customFormat="1"/>
    <row r="70" s="1574" customFormat="1"/>
    <row r="71" s="1574" customFormat="1"/>
    <row r="72" s="1574" customFormat="1"/>
    <row r="73" s="1574" customFormat="1"/>
    <row r="74" s="1574" customFormat="1"/>
    <row r="75" s="1574" customFormat="1"/>
    <row r="76" s="1574" customFormat="1"/>
    <row r="77" s="1574" customFormat="1"/>
    <row r="78" s="1574" customFormat="1"/>
    <row r="79" s="1574" customFormat="1"/>
    <row r="80" s="1574" customFormat="1"/>
    <row r="81" s="1574" customFormat="1"/>
    <row r="82" s="1574" customFormat="1"/>
    <row r="83" s="1574" customFormat="1"/>
    <row r="84" s="1574" customFormat="1"/>
    <row r="85" s="1574" customFormat="1"/>
    <row r="86" s="1574" customFormat="1"/>
    <row r="87" s="1574" customFormat="1"/>
    <row r="88" s="1574" customFormat="1"/>
    <row r="89" s="1574" customFormat="1"/>
    <row r="90" s="1574" customFormat="1"/>
    <row r="91" s="1574" customFormat="1"/>
    <row r="92" s="1574" customFormat="1"/>
    <row r="93" s="1574" customFormat="1"/>
    <row r="94" s="1574" customFormat="1"/>
    <row r="95" s="1574" customFormat="1"/>
    <row r="96" s="1574" customFormat="1"/>
    <row r="97" s="1574" customFormat="1"/>
    <row r="98" s="1574" customFormat="1"/>
    <row r="99" s="1574" customFormat="1"/>
    <row r="100" s="1574" customFormat="1"/>
    <row r="101" s="1574" customFormat="1"/>
    <row r="102" s="1574" customFormat="1"/>
    <row r="103" s="1574" customFormat="1"/>
    <row r="104" s="1574" customFormat="1"/>
    <row r="105" s="1574" customFormat="1"/>
    <row r="106" s="1574" customFormat="1"/>
    <row r="107" s="1574" customFormat="1"/>
    <row r="108" s="1574" customFormat="1"/>
    <row r="109" s="1574" customFormat="1"/>
    <row r="110" s="1574" customFormat="1"/>
    <row r="111" s="1574" customFormat="1"/>
    <row r="112" s="1574" customFormat="1"/>
    <row r="113" spans="1:5" s="1574" customFormat="1"/>
    <row r="114" spans="1:5" s="1574" customFormat="1"/>
    <row r="115" spans="1:5" s="1574" customFormat="1"/>
    <row r="116" spans="1:5">
      <c r="A116" s="1574"/>
      <c r="B116" s="1574"/>
      <c r="C116" s="1574"/>
      <c r="D116" s="1574"/>
      <c r="E116" s="1574"/>
    </row>
  </sheetData>
  <mergeCells count="7">
    <mergeCell ref="A27:E28"/>
    <mergeCell ref="A2:E2"/>
    <mergeCell ref="A3:E3"/>
    <mergeCell ref="C5:C6"/>
    <mergeCell ref="D5:D6"/>
    <mergeCell ref="E5:E6"/>
    <mergeCell ref="B7:D7"/>
  </mergeCells>
  <hyperlinks>
    <hyperlink ref="A1" location="Índice!A1" display="Voltar ao Índice"/>
  </hyperlinks>
  <pageMargins left="0.78740157480314965" right="0.78740157480314965" top="1.1811023622047245" bottom="0.78740157480314965" header="0" footer="0.51181102362204722"/>
  <pageSetup paperSize="9" orientation="portrait" r:id="rId1"/>
  <headerFooter alignWithMargins="0"/>
</worksheet>
</file>

<file path=xl/worksheets/sheet98.xml><?xml version="1.0" encoding="utf-8"?>
<worksheet xmlns="http://schemas.openxmlformats.org/spreadsheetml/2006/main" xmlns:r="http://schemas.openxmlformats.org/officeDocument/2006/relationships">
  <dimension ref="A1:K24"/>
  <sheetViews>
    <sheetView workbookViewId="0"/>
  </sheetViews>
  <sheetFormatPr defaultColWidth="7.85546875" defaultRowHeight="12.75"/>
  <cols>
    <col min="1" max="1" width="21" style="134" customWidth="1"/>
    <col min="2" max="2" width="9" style="134" customWidth="1"/>
    <col min="3" max="3" width="13.28515625" style="134" customWidth="1"/>
    <col min="4" max="4" width="10.5703125" style="134" customWidth="1"/>
    <col min="5" max="5" width="10.7109375" style="134" customWidth="1"/>
    <col min="6" max="6" width="13.140625" style="134" customWidth="1"/>
    <col min="7" max="7" width="8.7109375" style="134" customWidth="1"/>
    <col min="8" max="8" width="2.5703125" style="1478" customWidth="1"/>
    <col min="9" max="9" width="5.85546875" style="1478" customWidth="1"/>
    <col min="10" max="16384" width="7.85546875" style="134"/>
  </cols>
  <sheetData>
    <row r="1" spans="1:11" s="1533" customFormat="1" ht="15" customHeight="1">
      <c r="A1" s="1330" t="s">
        <v>1527</v>
      </c>
      <c r="B1" s="987"/>
      <c r="C1" s="987"/>
      <c r="D1" s="987"/>
      <c r="E1" s="987"/>
      <c r="F1" s="987"/>
      <c r="G1" s="987"/>
      <c r="H1" s="987"/>
      <c r="I1" s="987"/>
    </row>
    <row r="2" spans="1:11" s="1533" customFormat="1" ht="21" customHeight="1">
      <c r="A2" s="2048" t="s">
        <v>1396</v>
      </c>
      <c r="B2" s="2048"/>
      <c r="C2" s="2048"/>
      <c r="D2" s="2048"/>
      <c r="E2" s="1477"/>
      <c r="F2" s="1477"/>
      <c r="G2" s="1477"/>
      <c r="H2" s="1477"/>
      <c r="I2" s="1477"/>
    </row>
    <row r="3" spans="1:11" s="133" customFormat="1" ht="33" customHeight="1">
      <c r="A3" s="1809" t="s">
        <v>1397</v>
      </c>
      <c r="B3" s="1809"/>
      <c r="C3" s="1809"/>
      <c r="D3" s="1809"/>
      <c r="E3" s="2049"/>
      <c r="F3" s="2049"/>
      <c r="G3" s="2049"/>
      <c r="H3" s="1579"/>
      <c r="I3" s="1579"/>
    </row>
    <row r="4" spans="1:11" s="133" customFormat="1" ht="15" customHeight="1">
      <c r="A4" s="616">
        <v>2015</v>
      </c>
      <c r="B4" s="1580"/>
      <c r="C4" s="1580"/>
      <c r="D4" s="1581"/>
      <c r="E4" s="1580"/>
      <c r="F4" s="1580"/>
      <c r="G4" s="1580"/>
      <c r="H4" s="1579"/>
      <c r="I4" s="1579"/>
      <c r="J4" s="445"/>
      <c r="K4" s="445"/>
    </row>
    <row r="5" spans="1:11" s="133" customFormat="1" ht="15" customHeight="1">
      <c r="A5" s="1840" t="s">
        <v>420</v>
      </c>
      <c r="B5" s="2050" t="s">
        <v>1398</v>
      </c>
      <c r="C5" s="2051"/>
      <c r="D5" s="2052"/>
      <c r="E5" s="2050" t="s">
        <v>1399</v>
      </c>
      <c r="F5" s="2051"/>
      <c r="G5" s="2052"/>
      <c r="H5" s="1579"/>
      <c r="I5" s="1579"/>
    </row>
    <row r="6" spans="1:11" s="133" customFormat="1" ht="15" customHeight="1">
      <c r="A6" s="1840"/>
      <c r="B6" s="1810" t="s">
        <v>1369</v>
      </c>
      <c r="C6" s="2047" t="s">
        <v>1370</v>
      </c>
      <c r="D6" s="2047" t="s">
        <v>1372</v>
      </c>
      <c r="E6" s="1810" t="s">
        <v>1369</v>
      </c>
      <c r="F6" s="2047" t="s">
        <v>1370</v>
      </c>
      <c r="G6" s="2047" t="s">
        <v>1372</v>
      </c>
      <c r="H6" s="1579"/>
      <c r="I6" s="1579"/>
    </row>
    <row r="7" spans="1:11" s="1505" customFormat="1" ht="15" customHeight="1">
      <c r="A7" s="1840"/>
      <c r="B7" s="2039"/>
      <c r="C7" s="2039"/>
      <c r="D7" s="2039"/>
      <c r="E7" s="2039"/>
      <c r="F7" s="2039"/>
      <c r="G7" s="2039"/>
      <c r="H7" s="1579"/>
      <c r="I7" s="1579"/>
    </row>
    <row r="8" spans="1:11" s="133" customFormat="1" ht="15" customHeight="1">
      <c r="A8" s="1814"/>
      <c r="B8" s="1806" t="s">
        <v>19</v>
      </c>
      <c r="C8" s="1807"/>
      <c r="D8" s="1508" t="s">
        <v>1383</v>
      </c>
      <c r="E8" s="1805" t="s">
        <v>19</v>
      </c>
      <c r="F8" s="1807"/>
      <c r="G8" s="1508" t="s">
        <v>1383</v>
      </c>
      <c r="H8" s="1477"/>
      <c r="I8" s="1477"/>
    </row>
    <row r="9" spans="1:11" s="1502" customFormat="1" ht="15" customHeight="1">
      <c r="A9" s="1535"/>
      <c r="B9" s="1535"/>
      <c r="C9" s="1535"/>
      <c r="D9" s="1536"/>
      <c r="E9" s="1535"/>
      <c r="F9" s="1535"/>
      <c r="G9" s="1536"/>
      <c r="H9" s="1020"/>
      <c r="I9" s="1020"/>
    </row>
    <row r="10" spans="1:11" s="1533" customFormat="1" ht="12.95" customHeight="1">
      <c r="A10" s="1481" t="s">
        <v>26</v>
      </c>
      <c r="B10" s="1582">
        <f>SUM(B12,B20,B21)</f>
        <v>148771</v>
      </c>
      <c r="C10" s="1582">
        <f>SUM(C12,C20,C21)</f>
        <v>3351891</v>
      </c>
      <c r="D10" s="1582">
        <f>SUM(D12,D20:D21)</f>
        <v>17201541</v>
      </c>
      <c r="E10" s="1582">
        <f>SUM(E12,E20,E21)</f>
        <v>149292</v>
      </c>
      <c r="F10" s="1582">
        <f>SUM(F12,F20,F21)</f>
        <v>3297655</v>
      </c>
      <c r="G10" s="1582">
        <f>SUM(G12,G20:G21)</f>
        <v>16792915</v>
      </c>
      <c r="H10" s="1477"/>
      <c r="I10" s="1583"/>
    </row>
    <row r="11" spans="1:11" s="1533" customFormat="1" ht="12.95" customHeight="1">
      <c r="A11" s="1477"/>
      <c r="B11" s="1584"/>
      <c r="C11" s="1584"/>
      <c r="D11" s="1584"/>
      <c r="E11" s="1584"/>
      <c r="F11" s="1584"/>
      <c r="G11" s="1584"/>
      <c r="H11" s="1477"/>
      <c r="I11" s="1477"/>
    </row>
    <row r="12" spans="1:11" s="1533" customFormat="1" ht="12.95" customHeight="1">
      <c r="A12" s="1481" t="s">
        <v>1374</v>
      </c>
      <c r="B12" s="1519">
        <f t="shared" ref="B12:G12" si="0">SUM(B14:B18)</f>
        <v>143508</v>
      </c>
      <c r="C12" s="1519">
        <f t="shared" si="0"/>
        <v>3265090</v>
      </c>
      <c r="D12" s="1519">
        <f t="shared" si="0"/>
        <v>16774918</v>
      </c>
      <c r="E12" s="1519">
        <f t="shared" si="0"/>
        <v>144022</v>
      </c>
      <c r="F12" s="1519">
        <f t="shared" si="0"/>
        <v>3203618</v>
      </c>
      <c r="G12" s="1519">
        <f t="shared" si="0"/>
        <v>16346333</v>
      </c>
      <c r="H12" s="1477"/>
      <c r="I12" s="1585"/>
    </row>
    <row r="13" spans="1:11" s="1533" customFormat="1" ht="12.95" customHeight="1">
      <c r="A13" s="1477"/>
      <c r="B13" s="1548"/>
      <c r="C13" s="1548"/>
      <c r="D13" s="1548"/>
      <c r="E13" s="1584"/>
      <c r="F13" s="1584"/>
      <c r="G13" s="1584"/>
      <c r="H13" s="1477"/>
      <c r="I13" s="1477"/>
    </row>
    <row r="14" spans="1:11" s="1521" customFormat="1" ht="12.95" customHeight="1">
      <c r="A14" s="1491" t="s">
        <v>50</v>
      </c>
      <c r="B14" s="1548">
        <v>41295</v>
      </c>
      <c r="C14" s="1548">
        <v>1045875</v>
      </c>
      <c r="D14" s="1548">
        <v>5108092</v>
      </c>
      <c r="E14" s="1548">
        <v>41765</v>
      </c>
      <c r="F14" s="1548">
        <v>1021131</v>
      </c>
      <c r="G14" s="1548">
        <v>5066723</v>
      </c>
      <c r="H14" s="1477"/>
      <c r="I14" s="1585"/>
      <c r="K14" s="1533"/>
    </row>
    <row r="15" spans="1:11" s="1533" customFormat="1" ht="12.95" customHeight="1">
      <c r="A15" s="1491" t="s">
        <v>51</v>
      </c>
      <c r="B15" s="1548">
        <v>24777</v>
      </c>
      <c r="C15" s="1548">
        <v>454671</v>
      </c>
      <c r="D15" s="1548">
        <v>2343775</v>
      </c>
      <c r="E15" s="1548">
        <v>24899</v>
      </c>
      <c r="F15" s="1548">
        <v>482440</v>
      </c>
      <c r="G15" s="1548">
        <v>2398820</v>
      </c>
      <c r="H15" s="1477"/>
      <c r="I15" s="1585"/>
    </row>
    <row r="16" spans="1:11" s="1521" customFormat="1" ht="12.95" customHeight="1">
      <c r="A16" s="1044" t="s">
        <v>893</v>
      </c>
      <c r="B16" s="1548">
        <v>64676</v>
      </c>
      <c r="C16" s="1548">
        <v>1549222</v>
      </c>
      <c r="D16" s="1548">
        <v>8257748</v>
      </c>
      <c r="E16" s="1548">
        <v>64545</v>
      </c>
      <c r="F16" s="1548">
        <v>1472879</v>
      </c>
      <c r="G16" s="1548">
        <v>7792390</v>
      </c>
      <c r="H16" s="1477"/>
      <c r="I16" s="1585"/>
      <c r="K16" s="1533"/>
    </row>
    <row r="17" spans="1:9" s="1533" customFormat="1" ht="12.95" customHeight="1">
      <c r="A17" s="1491" t="s">
        <v>423</v>
      </c>
      <c r="B17" s="1548">
        <v>2317</v>
      </c>
      <c r="C17" s="1548">
        <v>47596</v>
      </c>
      <c r="D17" s="1548">
        <v>196783</v>
      </c>
      <c r="E17" s="1548">
        <v>2296</v>
      </c>
      <c r="F17" s="1548">
        <v>48691</v>
      </c>
      <c r="G17" s="1548">
        <v>197558</v>
      </c>
      <c r="H17" s="1477"/>
      <c r="I17" s="1585"/>
    </row>
    <row r="18" spans="1:9" s="1533" customFormat="1" ht="12.95" customHeight="1">
      <c r="A18" s="1491" t="s">
        <v>424</v>
      </c>
      <c r="B18" s="1548">
        <v>10443</v>
      </c>
      <c r="C18" s="1548">
        <v>167726</v>
      </c>
      <c r="D18" s="1548">
        <v>868520</v>
      </c>
      <c r="E18" s="1548">
        <v>10517</v>
      </c>
      <c r="F18" s="1548">
        <v>178477</v>
      </c>
      <c r="G18" s="1548">
        <v>890842</v>
      </c>
      <c r="H18" s="1477"/>
      <c r="I18" s="1585"/>
    </row>
    <row r="19" spans="1:9" s="1533" customFormat="1" ht="12.95" customHeight="1">
      <c r="A19" s="1491"/>
      <c r="B19" s="1548"/>
      <c r="C19" s="1548"/>
      <c r="E19" s="1548"/>
      <c r="F19" s="1548"/>
      <c r="G19" s="1548"/>
      <c r="H19" s="1477"/>
      <c r="I19" s="1585"/>
    </row>
    <row r="20" spans="1:9" s="1533" customFormat="1" ht="12.95" customHeight="1">
      <c r="A20" s="1481" t="s">
        <v>1400</v>
      </c>
      <c r="B20" s="1519">
        <v>1334</v>
      </c>
      <c r="C20" s="1519">
        <v>26849</v>
      </c>
      <c r="D20" s="1519">
        <v>128105</v>
      </c>
      <c r="E20" s="1519">
        <v>1370</v>
      </c>
      <c r="F20" s="1519">
        <v>25529</v>
      </c>
      <c r="G20" s="1519">
        <v>122328</v>
      </c>
      <c r="H20" s="1477"/>
      <c r="I20" s="1585"/>
    </row>
    <row r="21" spans="1:9" s="1521" customFormat="1" ht="12.95" customHeight="1">
      <c r="A21" s="1481" t="s">
        <v>1401</v>
      </c>
      <c r="B21" s="1586">
        <v>3929</v>
      </c>
      <c r="C21" s="1586">
        <v>59952</v>
      </c>
      <c r="D21" s="1519">
        <v>298518</v>
      </c>
      <c r="E21" s="1586">
        <v>3900</v>
      </c>
      <c r="F21" s="1586">
        <v>68508</v>
      </c>
      <c r="G21" s="1519">
        <v>324254</v>
      </c>
      <c r="H21" s="1583"/>
      <c r="I21" s="1583"/>
    </row>
    <row r="22" spans="1:9" ht="12.95" customHeight="1" thickBot="1">
      <c r="A22" s="753"/>
      <c r="B22" s="1522"/>
      <c r="C22" s="1522"/>
      <c r="D22" s="1524"/>
      <c r="E22" s="1587"/>
      <c r="F22" s="1587"/>
      <c r="G22" s="1587"/>
      <c r="H22" s="1477"/>
      <c r="I22" s="1477"/>
    </row>
    <row r="23" spans="1:9" ht="3" customHeight="1" thickTop="1">
      <c r="A23" s="674"/>
      <c r="B23" s="718"/>
      <c r="C23" s="718"/>
      <c r="D23" s="915"/>
      <c r="E23" s="674"/>
      <c r="F23" s="674"/>
      <c r="G23" s="674"/>
      <c r="H23" s="1477"/>
      <c r="I23" s="1477"/>
    </row>
    <row r="24" spans="1:9" ht="12" customHeight="1">
      <c r="A24" s="1477"/>
      <c r="B24" s="1493"/>
      <c r="C24" s="1493"/>
      <c r="D24" s="1571"/>
      <c r="E24" s="1477"/>
      <c r="F24" s="1477"/>
      <c r="G24" s="1477"/>
      <c r="H24" s="1477"/>
      <c r="I24" s="1477"/>
    </row>
  </sheetData>
  <mergeCells count="13">
    <mergeCell ref="G6:G7"/>
    <mergeCell ref="B8:C8"/>
    <mergeCell ref="E8:F8"/>
    <mergeCell ref="A2:D2"/>
    <mergeCell ref="A3:G3"/>
    <mergeCell ref="A5:A8"/>
    <mergeCell ref="B5:D5"/>
    <mergeCell ref="E5:G5"/>
    <mergeCell ref="B6:B7"/>
    <mergeCell ref="C6:C7"/>
    <mergeCell ref="D6:D7"/>
    <mergeCell ref="E6:E7"/>
    <mergeCell ref="F6:F7"/>
  </mergeCells>
  <hyperlinks>
    <hyperlink ref="A1" location="Índice!A1" display="Voltar ao Índice"/>
  </hyperlinks>
  <pageMargins left="0.78740157480314965" right="0.78740157480314965" top="1.1811023622047245" bottom="0.78740157480314965" header="0" footer="0.19685039370078741"/>
  <pageSetup paperSize="9" orientation="portrait" r:id="rId1"/>
  <headerFooter alignWithMargins="0"/>
  <drawing r:id="rId2"/>
</worksheet>
</file>

<file path=xl/worksheets/sheet99.xml><?xml version="1.0" encoding="utf-8"?>
<worksheet xmlns="http://schemas.openxmlformats.org/spreadsheetml/2006/main" xmlns:r="http://schemas.openxmlformats.org/officeDocument/2006/relationships">
  <dimension ref="A1:M25"/>
  <sheetViews>
    <sheetView workbookViewId="0">
      <selection activeCell="C43" sqref="C43"/>
    </sheetView>
  </sheetViews>
  <sheetFormatPr defaultRowHeight="12.75"/>
  <cols>
    <col min="1" max="1" width="30.5703125" style="134" customWidth="1"/>
    <col min="2" max="2" width="9.140625" style="134"/>
    <col min="3" max="3" width="11" style="134" customWidth="1"/>
    <col min="4" max="5" width="9.140625" style="134"/>
    <col min="6" max="6" width="11" style="134" customWidth="1"/>
    <col min="7" max="16384" width="9.140625" style="134"/>
  </cols>
  <sheetData>
    <row r="1" spans="1:11" ht="15" customHeight="1">
      <c r="A1" s="1330" t="s">
        <v>1527</v>
      </c>
      <c r="B1" s="1493"/>
      <c r="C1" s="1493"/>
      <c r="D1" s="1571"/>
      <c r="E1" s="1477"/>
      <c r="F1" s="1477"/>
      <c r="G1" s="1480"/>
      <c r="H1" s="1477"/>
      <c r="I1" s="1477"/>
    </row>
    <row r="2" spans="1:11" ht="21" customHeight="1">
      <c r="A2" s="2048" t="s">
        <v>1396</v>
      </c>
      <c r="B2" s="2048"/>
      <c r="C2" s="2048"/>
      <c r="D2" s="2048"/>
      <c r="E2" s="1477"/>
      <c r="F2" s="1477"/>
      <c r="G2" s="1477"/>
      <c r="H2" s="1477"/>
      <c r="I2" s="1477"/>
    </row>
    <row r="3" spans="1:11" ht="33" customHeight="1">
      <c r="A3" s="1809" t="s">
        <v>1402</v>
      </c>
      <c r="B3" s="1809"/>
      <c r="C3" s="1809"/>
      <c r="D3" s="1809"/>
      <c r="E3" s="2049"/>
      <c r="F3" s="2049"/>
      <c r="G3" s="2049"/>
      <c r="H3" s="1477"/>
      <c r="I3" s="1477"/>
    </row>
    <row r="4" spans="1:11" ht="15" customHeight="1">
      <c r="A4" s="341">
        <v>2015</v>
      </c>
      <c r="B4" s="1580"/>
      <c r="C4" s="1580"/>
      <c r="D4" s="1581"/>
      <c r="E4" s="1580"/>
      <c r="F4" s="1580"/>
      <c r="G4" s="1580"/>
      <c r="H4" s="1477"/>
      <c r="I4" s="1477"/>
    </row>
    <row r="5" spans="1:11" ht="12" customHeight="1">
      <c r="A5" s="1840" t="s">
        <v>420</v>
      </c>
      <c r="B5" s="2050" t="s">
        <v>1403</v>
      </c>
      <c r="C5" s="2051"/>
      <c r="D5" s="2052"/>
      <c r="E5" s="2050" t="s">
        <v>1404</v>
      </c>
      <c r="F5" s="2051"/>
      <c r="G5" s="2052"/>
      <c r="H5" s="1477"/>
      <c r="I5" s="1477"/>
    </row>
    <row r="6" spans="1:11" ht="12" customHeight="1">
      <c r="A6" s="1840"/>
      <c r="B6" s="1810" t="s">
        <v>1369</v>
      </c>
      <c r="C6" s="2047" t="s">
        <v>1370</v>
      </c>
      <c r="D6" s="2047" t="s">
        <v>1372</v>
      </c>
      <c r="E6" s="1810" t="s">
        <v>1369</v>
      </c>
      <c r="F6" s="2047" t="s">
        <v>1370</v>
      </c>
      <c r="G6" s="2047" t="s">
        <v>1372</v>
      </c>
      <c r="H6" s="1477"/>
      <c r="I6" s="1477"/>
    </row>
    <row r="7" spans="1:11" ht="12" customHeight="1">
      <c r="A7" s="1840"/>
      <c r="B7" s="2039"/>
      <c r="C7" s="2039"/>
      <c r="D7" s="2039"/>
      <c r="E7" s="2039"/>
      <c r="F7" s="2039"/>
      <c r="G7" s="2039"/>
      <c r="H7" s="1477"/>
      <c r="I7" s="1477"/>
    </row>
    <row r="8" spans="1:11" s="1478" customFormat="1" ht="12" customHeight="1">
      <c r="A8" s="1814"/>
      <c r="B8" s="1806" t="s">
        <v>19</v>
      </c>
      <c r="C8" s="1807"/>
      <c r="D8" s="1508" t="s">
        <v>1383</v>
      </c>
      <c r="E8" s="1805" t="s">
        <v>19</v>
      </c>
      <c r="F8" s="1807"/>
      <c r="G8" s="1508" t="s">
        <v>1383</v>
      </c>
      <c r="H8" s="1477"/>
      <c r="I8" s="1477"/>
      <c r="J8" s="134"/>
      <c r="K8" s="134"/>
    </row>
    <row r="9" spans="1:11" s="1478" customFormat="1" ht="15" customHeight="1">
      <c r="A9" s="1481" t="s">
        <v>26</v>
      </c>
      <c r="B9" s="1588">
        <f t="shared" ref="B9:G9" si="0">SUM(B11,B19,B20)</f>
        <v>174025</v>
      </c>
      <c r="C9" s="1588">
        <f t="shared" si="0"/>
        <v>4274213</v>
      </c>
      <c r="D9" s="1588">
        <f>SUM(D11,D19:D20)</f>
        <v>21828165</v>
      </c>
      <c r="E9" s="1588">
        <f t="shared" si="0"/>
        <v>149682</v>
      </c>
      <c r="F9" s="1588">
        <f t="shared" si="0"/>
        <v>3642307</v>
      </c>
      <c r="G9" s="1588">
        <f t="shared" si="0"/>
        <v>19190155</v>
      </c>
      <c r="H9" s="1477"/>
      <c r="I9" s="1477"/>
      <c r="J9" s="134"/>
      <c r="K9" s="134"/>
    </row>
    <row r="10" spans="1:11" s="1478" customFormat="1" ht="12" customHeight="1">
      <c r="A10" s="1477"/>
      <c r="B10" s="1585"/>
      <c r="C10" s="1585"/>
      <c r="D10" s="1585"/>
      <c r="E10" s="1585"/>
      <c r="F10" s="1585"/>
      <c r="G10" s="1585"/>
      <c r="H10" s="1477"/>
      <c r="I10" s="1477"/>
      <c r="J10" s="134"/>
      <c r="K10" s="134"/>
    </row>
    <row r="11" spans="1:11" s="1478" customFormat="1" ht="15" customHeight="1">
      <c r="A11" s="1481" t="s">
        <v>1374</v>
      </c>
      <c r="B11" s="1589">
        <f>SUM(B13:B17)</f>
        <v>167523</v>
      </c>
      <c r="C11" s="1589">
        <f>SUM(C13:C17)</f>
        <v>4167321</v>
      </c>
      <c r="D11" s="1589">
        <f>SUM(D13:D17)</f>
        <v>21315150</v>
      </c>
      <c r="E11" s="1589">
        <f>SUM(E13:E17)</f>
        <v>144358</v>
      </c>
      <c r="F11" s="1589">
        <f>SUM(F13:F17)</f>
        <v>3552701</v>
      </c>
      <c r="G11" s="1589">
        <v>18760369</v>
      </c>
      <c r="J11" s="134"/>
      <c r="K11" s="134"/>
    </row>
    <row r="12" spans="1:11" s="1478" customFormat="1" ht="12" customHeight="1">
      <c r="A12" s="1477"/>
      <c r="B12" s="1590"/>
      <c r="C12" s="1590"/>
      <c r="D12" s="1590"/>
      <c r="E12" s="1585"/>
      <c r="F12" s="1585"/>
      <c r="G12" s="1585"/>
      <c r="K12" s="134"/>
    </row>
    <row r="13" spans="1:11" s="1478" customFormat="1" ht="12" customHeight="1">
      <c r="A13" s="1491" t="s">
        <v>50</v>
      </c>
      <c r="B13" s="1590">
        <v>48404</v>
      </c>
      <c r="C13" s="1590">
        <v>1341808</v>
      </c>
      <c r="D13" s="1590">
        <v>6595778</v>
      </c>
      <c r="E13" s="1590">
        <v>41842</v>
      </c>
      <c r="F13" s="1590">
        <v>1100814</v>
      </c>
      <c r="G13" s="1590">
        <v>5590776</v>
      </c>
      <c r="J13" s="134"/>
      <c r="K13" s="134"/>
    </row>
    <row r="14" spans="1:11" s="1478" customFormat="1" ht="12" customHeight="1">
      <c r="A14" s="1491" t="s">
        <v>51</v>
      </c>
      <c r="B14" s="1590">
        <v>30008</v>
      </c>
      <c r="C14" s="1590">
        <v>636571</v>
      </c>
      <c r="D14" s="1590">
        <v>3260819</v>
      </c>
      <c r="E14" s="1590">
        <v>25406</v>
      </c>
      <c r="F14" s="1590">
        <v>531391</v>
      </c>
      <c r="G14" s="1590">
        <v>2736275</v>
      </c>
      <c r="J14" s="134"/>
      <c r="K14" s="134"/>
    </row>
    <row r="15" spans="1:11" s="1478" customFormat="1" ht="12" customHeight="1">
      <c r="A15" s="1044" t="s">
        <v>893</v>
      </c>
      <c r="B15" s="1590">
        <v>72650</v>
      </c>
      <c r="C15" s="1590">
        <v>1822290</v>
      </c>
      <c r="D15" s="1590">
        <v>9684450</v>
      </c>
      <c r="E15" s="1590">
        <v>64066</v>
      </c>
      <c r="F15" s="1590">
        <v>1667606</v>
      </c>
      <c r="G15" s="1590">
        <v>9179083</v>
      </c>
      <c r="J15" s="134"/>
      <c r="K15" s="134"/>
    </row>
    <row r="16" spans="1:11" s="1478" customFormat="1" ht="12" customHeight="1">
      <c r="A16" s="1491" t="s">
        <v>423</v>
      </c>
      <c r="B16" s="1590">
        <v>3054</v>
      </c>
      <c r="C16" s="1590">
        <v>68507</v>
      </c>
      <c r="D16" s="1590">
        <v>302347</v>
      </c>
      <c r="E16" s="1590">
        <v>2381</v>
      </c>
      <c r="F16" s="1590">
        <v>54027</v>
      </c>
      <c r="G16" s="1590">
        <v>231320</v>
      </c>
      <c r="J16" s="134"/>
      <c r="K16" s="134"/>
    </row>
    <row r="17" spans="1:13" s="1478" customFormat="1" ht="12" customHeight="1">
      <c r="A17" s="1491" t="s">
        <v>424</v>
      </c>
      <c r="B17" s="1590">
        <v>13407</v>
      </c>
      <c r="C17" s="1590">
        <v>298145</v>
      </c>
      <c r="D17" s="1590">
        <v>1471756</v>
      </c>
      <c r="E17" s="1590">
        <v>10663</v>
      </c>
      <c r="F17" s="1590">
        <v>198863</v>
      </c>
      <c r="G17" s="1590">
        <v>1022916</v>
      </c>
      <c r="J17" s="134"/>
      <c r="K17" s="134"/>
    </row>
    <row r="18" spans="1:13" s="1478" customFormat="1" ht="12" customHeight="1">
      <c r="A18" s="1491"/>
      <c r="B18" s="1590"/>
      <c r="C18" s="1590"/>
      <c r="D18" s="1590"/>
      <c r="E18" s="1590"/>
      <c r="F18" s="1590"/>
      <c r="G18" s="1590"/>
      <c r="K18" s="134"/>
    </row>
    <row r="19" spans="1:13" s="1478" customFormat="1" ht="18" customHeight="1">
      <c r="A19" s="1481" t="s">
        <v>1400</v>
      </c>
      <c r="B19" s="1589">
        <v>1619</v>
      </c>
      <c r="C19" s="1589">
        <v>28439</v>
      </c>
      <c r="D19" s="1589">
        <v>135347</v>
      </c>
      <c r="E19" s="1589">
        <v>1384</v>
      </c>
      <c r="F19" s="1589">
        <v>32627</v>
      </c>
      <c r="G19" s="1589">
        <v>146108</v>
      </c>
      <c r="J19" s="134"/>
      <c r="K19" s="134"/>
    </row>
    <row r="20" spans="1:13" s="1478" customFormat="1" ht="18" customHeight="1">
      <c r="A20" s="1481" t="s">
        <v>1401</v>
      </c>
      <c r="B20" s="1591">
        <v>4883</v>
      </c>
      <c r="C20" s="1591">
        <v>78453</v>
      </c>
      <c r="D20" s="1589">
        <v>377668</v>
      </c>
      <c r="E20" s="1591">
        <v>3940</v>
      </c>
      <c r="F20" s="1591">
        <v>56979</v>
      </c>
      <c r="G20" s="1589">
        <v>283678</v>
      </c>
      <c r="J20" s="134"/>
      <c r="K20" s="134"/>
    </row>
    <row r="21" spans="1:13" s="1478" customFormat="1" ht="12" customHeight="1" thickBot="1">
      <c r="A21" s="753"/>
      <c r="B21" s="1522"/>
      <c r="C21" s="1522"/>
      <c r="D21" s="1524"/>
      <c r="E21" s="1524"/>
      <c r="F21" s="1524"/>
      <c r="G21" s="1524"/>
      <c r="J21" s="134"/>
      <c r="K21" s="134"/>
    </row>
    <row r="22" spans="1:13" s="1478" customFormat="1" ht="3.75" customHeight="1" thickTop="1">
      <c r="A22" s="674"/>
      <c r="B22" s="718"/>
      <c r="C22" s="718"/>
      <c r="D22" s="915"/>
      <c r="E22" s="674"/>
      <c r="F22" s="674"/>
      <c r="G22" s="674"/>
      <c r="J22" s="134"/>
      <c r="K22" s="134"/>
    </row>
    <row r="23" spans="1:13" s="1478" customFormat="1" ht="12.95" customHeight="1">
      <c r="A23" s="1881" t="s">
        <v>1405</v>
      </c>
      <c r="B23" s="1728"/>
      <c r="C23" s="1728"/>
      <c r="D23" s="1728"/>
      <c r="E23" s="1728"/>
      <c r="F23" s="1728"/>
      <c r="G23" s="1728"/>
      <c r="J23" s="134"/>
      <c r="K23" s="134"/>
    </row>
    <row r="24" spans="1:13" s="1478" customFormat="1" ht="12.95" customHeight="1">
      <c r="A24" s="1728"/>
      <c r="B24" s="1728"/>
      <c r="C24" s="1728"/>
      <c r="D24" s="1728"/>
      <c r="E24" s="1728"/>
      <c r="F24" s="1728"/>
      <c r="G24" s="1728"/>
      <c r="J24" s="134"/>
      <c r="K24" s="134"/>
    </row>
    <row r="25" spans="1:13" ht="12.95" customHeight="1">
      <c r="A25" s="674" t="s">
        <v>1378</v>
      </c>
      <c r="B25" s="674"/>
      <c r="C25" s="674"/>
      <c r="D25" s="674"/>
      <c r="E25" s="718"/>
      <c r="F25" s="718"/>
      <c r="G25" s="718"/>
      <c r="H25" s="915"/>
      <c r="J25" s="1019"/>
      <c r="K25" s="1019"/>
      <c r="L25" s="1019"/>
      <c r="M25" s="1019"/>
    </row>
  </sheetData>
  <mergeCells count="14">
    <mergeCell ref="G6:G7"/>
    <mergeCell ref="B8:C8"/>
    <mergeCell ref="E8:F8"/>
    <mergeCell ref="A23:G24"/>
    <mergeCell ref="A2:D2"/>
    <mergeCell ref="A3:G3"/>
    <mergeCell ref="A5:A8"/>
    <mergeCell ref="B5:D5"/>
    <mergeCell ref="E5:G5"/>
    <mergeCell ref="B6:B7"/>
    <mergeCell ref="C6:C7"/>
    <mergeCell ref="D6:D7"/>
    <mergeCell ref="E6:E7"/>
    <mergeCell ref="F6:F7"/>
  </mergeCells>
  <hyperlinks>
    <hyperlink ref="A1" location="Índice!A1" display="Voltar ao Índi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141</vt:i4>
      </vt:variant>
      <vt:variant>
        <vt:lpstr>Named Ranges</vt:lpstr>
      </vt:variant>
      <vt:variant>
        <vt:i4>58</vt:i4>
      </vt:variant>
    </vt:vector>
  </HeadingPairs>
  <TitlesOfParts>
    <vt:vector size="199" baseType="lpstr">
      <vt:lpstr>Índice</vt:lpstr>
      <vt:lpstr>Q2-1_Resumo</vt:lpstr>
      <vt:lpstr>3.1.1</vt:lpstr>
      <vt:lpstr>3.1.2 </vt:lpstr>
      <vt:lpstr>3.1.3 </vt:lpstr>
      <vt:lpstr>3.1.4</vt:lpstr>
      <vt:lpstr>Q3.2.1</vt:lpstr>
      <vt:lpstr>Q4.1.1</vt:lpstr>
      <vt:lpstr>Q4.1.2</vt:lpstr>
      <vt:lpstr>Q4.2.1</vt:lpstr>
      <vt:lpstr>Q4.2.2</vt:lpstr>
      <vt:lpstr>Q4.3.1</vt:lpstr>
      <vt:lpstr>Q4.3.2(A)</vt:lpstr>
      <vt:lpstr>Q4.3.2(B)</vt:lpstr>
      <vt:lpstr>Q4.4.1</vt:lpstr>
      <vt:lpstr>Q4.4.2(A)</vt:lpstr>
      <vt:lpstr>Q4.4.2(B)</vt:lpstr>
      <vt:lpstr>Q4.5.1</vt:lpstr>
      <vt:lpstr>Q4.5.2</vt:lpstr>
      <vt:lpstr>Q4.6.1</vt:lpstr>
      <vt:lpstr>Q4.6.2(A)</vt:lpstr>
      <vt:lpstr>Q4.6.2(B)</vt:lpstr>
      <vt:lpstr>Q4.7.1</vt:lpstr>
      <vt:lpstr>Q4.7.2</vt:lpstr>
      <vt:lpstr>Q4.8.1</vt:lpstr>
      <vt:lpstr>Q4.8.2(A)</vt:lpstr>
      <vt:lpstr>Q4.8.2(B)</vt:lpstr>
      <vt:lpstr>Q4.9.1</vt:lpstr>
      <vt:lpstr>Q4.9.2</vt:lpstr>
      <vt:lpstr>Q4.10</vt:lpstr>
      <vt:lpstr>Q5.1</vt:lpstr>
      <vt:lpstr>Q5.2</vt:lpstr>
      <vt:lpstr>Q5.3</vt:lpstr>
      <vt:lpstr>Q5.4</vt:lpstr>
      <vt:lpstr>Q5.5</vt:lpstr>
      <vt:lpstr>Q5.5.1</vt:lpstr>
      <vt:lpstr>Q5.5.2</vt:lpstr>
      <vt:lpstr>Q6.1.1</vt:lpstr>
      <vt:lpstr>Q6.1.2</vt:lpstr>
      <vt:lpstr>Q6.1.3</vt:lpstr>
      <vt:lpstr>Q6.1.4</vt:lpstr>
      <vt:lpstr>Q6.1.5</vt:lpstr>
      <vt:lpstr>Q6.1.6</vt:lpstr>
      <vt:lpstr>Q6.1.7</vt:lpstr>
      <vt:lpstr>Q6.1.8(A)</vt:lpstr>
      <vt:lpstr>Q6.1.8(B)</vt:lpstr>
      <vt:lpstr>Q6.1.9</vt:lpstr>
      <vt:lpstr>Q6.1.10</vt:lpstr>
      <vt:lpstr>Q6.1.11(A)</vt:lpstr>
      <vt:lpstr>Q6.1.11(B)</vt:lpstr>
      <vt:lpstr>Q6.1.12(A)</vt:lpstr>
      <vt:lpstr>Q6.1.12(B)</vt:lpstr>
      <vt:lpstr>Q6.1.13</vt:lpstr>
      <vt:lpstr>Q6.1.14</vt:lpstr>
      <vt:lpstr>Q6.1.15</vt:lpstr>
      <vt:lpstr>Q6.1.16(A)</vt:lpstr>
      <vt:lpstr>Q6.1.16(B)</vt:lpstr>
      <vt:lpstr>Q6.2.1</vt:lpstr>
      <vt:lpstr>Q6.2.2</vt:lpstr>
      <vt:lpstr>Q6.2.3</vt:lpstr>
      <vt:lpstr>Q6.2.4</vt:lpstr>
      <vt:lpstr>Q7.1.1</vt:lpstr>
      <vt:lpstr>Q7.1.2(A)</vt:lpstr>
      <vt:lpstr>Q7.1.2(B)</vt:lpstr>
      <vt:lpstr>Q7.1.2(C)</vt:lpstr>
      <vt:lpstr>Q7.1.3</vt:lpstr>
      <vt:lpstr>Q7.1.4</vt:lpstr>
      <vt:lpstr>Q7.1.5</vt:lpstr>
      <vt:lpstr>Q7.1.6</vt:lpstr>
      <vt:lpstr>Q8.1.1</vt:lpstr>
      <vt:lpstr>Q8.1.2</vt:lpstr>
      <vt:lpstr>Q8.1.3</vt:lpstr>
      <vt:lpstr>Q8.1.4</vt:lpstr>
      <vt:lpstr>Q8.1.5</vt:lpstr>
      <vt:lpstr>Q8.1.6</vt:lpstr>
      <vt:lpstr>Q8.1.7</vt:lpstr>
      <vt:lpstr>Q8.1.8</vt:lpstr>
      <vt:lpstr>Q8.1.9</vt:lpstr>
      <vt:lpstr>Q8.1.10</vt:lpstr>
      <vt:lpstr>Q8.1.11</vt:lpstr>
      <vt:lpstr>Q8.1.12(A)</vt:lpstr>
      <vt:lpstr>Q8.1.12 (B)</vt:lpstr>
      <vt:lpstr>Q8.1.13(A)</vt:lpstr>
      <vt:lpstr>Q8.1.13(B)</vt:lpstr>
      <vt:lpstr>Q8.1.14(A)</vt:lpstr>
      <vt:lpstr>Q8.1.14(B)</vt:lpstr>
      <vt:lpstr>Q8.1.15</vt:lpstr>
      <vt:lpstr>Q8.1.16</vt:lpstr>
      <vt:lpstr>Q8.1.17</vt:lpstr>
      <vt:lpstr>Q8.1.18</vt:lpstr>
      <vt:lpstr>Q8.1.19</vt:lpstr>
      <vt:lpstr>Q8.1.20</vt:lpstr>
      <vt:lpstr>Q8.1.21</vt:lpstr>
      <vt:lpstr>Q8.1.22</vt:lpstr>
      <vt:lpstr>Q9.1.1</vt:lpstr>
      <vt:lpstr>Q9.2.1</vt:lpstr>
      <vt:lpstr>Q9.2.2</vt:lpstr>
      <vt:lpstr>Q9.2.3(A) </vt:lpstr>
      <vt:lpstr>Q9.2.3(B)</vt:lpstr>
      <vt:lpstr>Q9.2.4(A) </vt:lpstr>
      <vt:lpstr>Q9.2.4(B)</vt:lpstr>
      <vt:lpstr>Q10.1.1</vt:lpstr>
      <vt:lpstr>Q10.1.2</vt:lpstr>
      <vt:lpstr>Q10.1.3</vt:lpstr>
      <vt:lpstr>Q10.1.4(A)</vt:lpstr>
      <vt:lpstr>Q10.1.4(B)</vt:lpstr>
      <vt:lpstr>Q10.1.4 (C)</vt:lpstr>
      <vt:lpstr>Q10.1.4 (D)</vt:lpstr>
      <vt:lpstr>Q10.1.5</vt:lpstr>
      <vt:lpstr>Q10.1.6</vt:lpstr>
      <vt:lpstr>Q10.2.1</vt:lpstr>
      <vt:lpstr>Q10.2.2</vt:lpstr>
      <vt:lpstr>Q10.2.3</vt:lpstr>
      <vt:lpstr>Q10.2.4</vt:lpstr>
      <vt:lpstr>Q10.2.5</vt:lpstr>
      <vt:lpstr>Q11.1.1 </vt:lpstr>
      <vt:lpstr>Q11.2.1</vt:lpstr>
      <vt:lpstr>Q11.3.1</vt:lpstr>
      <vt:lpstr>Q11.3.2</vt:lpstr>
      <vt:lpstr>Q11.3.3</vt:lpstr>
      <vt:lpstr>Q11.3.4</vt:lpstr>
      <vt:lpstr>Q11.3.5</vt:lpstr>
      <vt:lpstr>Q12.1.1_2014</vt:lpstr>
      <vt:lpstr>Q12.1.1_2013</vt:lpstr>
      <vt:lpstr>Q12.2.1(A)</vt:lpstr>
      <vt:lpstr>Q12.2 .1(B)</vt:lpstr>
      <vt:lpstr>Q12.2.2</vt:lpstr>
      <vt:lpstr>Q12.2.3(A)</vt:lpstr>
      <vt:lpstr>Q12.2.3(B)</vt:lpstr>
      <vt:lpstr>Q12.2.4</vt:lpstr>
      <vt:lpstr>Q12.2.5</vt:lpstr>
      <vt:lpstr>Q12.2.6(A)</vt:lpstr>
      <vt:lpstr>Q12.2.6(B)</vt:lpstr>
      <vt:lpstr>Q12.2.7(A)</vt:lpstr>
      <vt:lpstr>Q12.2.7(B)</vt:lpstr>
      <vt:lpstr>Q12.2.8(A)</vt:lpstr>
      <vt:lpstr>Q12.2.8(B)</vt:lpstr>
      <vt:lpstr>Q12.2.9</vt:lpstr>
      <vt:lpstr>Q12.2.10</vt:lpstr>
      <vt:lpstr>Q12.2.11</vt:lpstr>
      <vt:lpstr>Q12.2.12</vt:lpstr>
      <vt:lpstr>b</vt:lpstr>
      <vt:lpstr>'3.1.1'!Print_Area</vt:lpstr>
      <vt:lpstr>Q10.1.1!Print_Area</vt:lpstr>
      <vt:lpstr>Q10.1.2!Print_Area</vt:lpstr>
      <vt:lpstr>Q10.1.3!Print_Area</vt:lpstr>
      <vt:lpstr>'Q10.1.4 (C)'!Print_Area</vt:lpstr>
      <vt:lpstr>'Q10.1.4 (D)'!Print_Area</vt:lpstr>
      <vt:lpstr>'Q10.1.4(A)'!Print_Area</vt:lpstr>
      <vt:lpstr>'Q10.1.4(B)'!Print_Area</vt:lpstr>
      <vt:lpstr>Q10.1.5!Print_Area</vt:lpstr>
      <vt:lpstr>Q10.1.6!Print_Area</vt:lpstr>
      <vt:lpstr>Q10.2.1!Print_Area</vt:lpstr>
      <vt:lpstr>Q10.2.3!Print_Area</vt:lpstr>
      <vt:lpstr>Q10.2.4!Print_Area</vt:lpstr>
      <vt:lpstr>Q10.2.5!Print_Area</vt:lpstr>
      <vt:lpstr>Q11.2.1!Print_Area</vt:lpstr>
      <vt:lpstr>Q12.1.1_2013!Print_Area</vt:lpstr>
      <vt:lpstr>Q12.1.1_2014!Print_Area</vt:lpstr>
      <vt:lpstr>'Q12.2 .1(B)'!Print_Area</vt:lpstr>
      <vt:lpstr>'Q12.2.1(A)'!Print_Area</vt:lpstr>
      <vt:lpstr>Q12.2.10!Print_Area</vt:lpstr>
      <vt:lpstr>Q12.2.11!Print_Area</vt:lpstr>
      <vt:lpstr>Q12.2.12!Print_Area</vt:lpstr>
      <vt:lpstr>Q12.2.2!Print_Area</vt:lpstr>
      <vt:lpstr>'Q12.2.3(A)'!Print_Area</vt:lpstr>
      <vt:lpstr>'Q12.2.3(B)'!Print_Area</vt:lpstr>
      <vt:lpstr>Q12.2.4!Print_Area</vt:lpstr>
      <vt:lpstr>Q12.2.5!Print_Area</vt:lpstr>
      <vt:lpstr>'Q12.2.6(A)'!Print_Area</vt:lpstr>
      <vt:lpstr>'Q12.2.6(B)'!Print_Area</vt:lpstr>
      <vt:lpstr>'Q12.2.7(A)'!Print_Area</vt:lpstr>
      <vt:lpstr>'Q12.2.7(B)'!Print_Area</vt:lpstr>
      <vt:lpstr>'Q12.2.8(A)'!Print_Area</vt:lpstr>
      <vt:lpstr>'Q12.2.8(B)'!Print_Area</vt:lpstr>
      <vt:lpstr>Q12.2.9!Print_Area</vt:lpstr>
      <vt:lpstr>Q4.10!Print_Area</vt:lpstr>
      <vt:lpstr>Q4.2.2!Print_Area</vt:lpstr>
      <vt:lpstr>Q4.4.1!Print_Area</vt:lpstr>
      <vt:lpstr>'Q4.4.2(A)'!Print_Area</vt:lpstr>
      <vt:lpstr>'Q4.4.2(B)'!Print_Area</vt:lpstr>
      <vt:lpstr>Q4.5.2!Print_Area</vt:lpstr>
      <vt:lpstr>'Q4.6.2(A)'!Print_Area</vt:lpstr>
      <vt:lpstr>'Q4.6.2(B)'!Print_Area</vt:lpstr>
      <vt:lpstr>Q4.7.1!Print_Area</vt:lpstr>
      <vt:lpstr>Q4.7.2!Print_Area</vt:lpstr>
      <vt:lpstr>'Q4.8.2(A)'!Print_Area</vt:lpstr>
      <vt:lpstr>'Q4.8.2(B)'!Print_Area</vt:lpstr>
      <vt:lpstr>Q5.3!Print_Area</vt:lpstr>
      <vt:lpstr>Q5.5!Print_Area</vt:lpstr>
      <vt:lpstr>'Q7.1.2(C)'!Print_Area</vt:lpstr>
      <vt:lpstr>'Q8.1.13(A)'!Print_Area</vt:lpstr>
      <vt:lpstr>Q6.2.2!Print_Area_MI</vt:lpstr>
      <vt:lpstr>Q6.2.3!Print_Area_MI</vt:lpstr>
      <vt:lpstr>Q6.2.4!Print_Area_MI</vt:lpstr>
      <vt:lpstr>Q7.1.4!Print_Area_MI</vt:lpstr>
      <vt:lpstr>Q7.1.5!Print_Area_MI</vt:lpstr>
      <vt:lpstr>Q7.1.6!Print_Area_MI</vt:lpstr>
      <vt:lpstr>'Q2-1_Resumo'!Print_Titles</vt:lpstr>
    </vt:vector>
  </TitlesOfParts>
  <Company>ine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ricardo.alves</cp:lastModifiedBy>
  <cp:lastPrinted>2016-12-09T10:07:42Z</cp:lastPrinted>
  <dcterms:created xsi:type="dcterms:W3CDTF">2001-01-10T10:39:53Z</dcterms:created>
  <dcterms:modified xsi:type="dcterms:W3CDTF">2016-12-12T11:28:42Z</dcterms:modified>
</cp:coreProperties>
</file>